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ellemk\Desktop\DrupalUploads\TRM-UNPS Updates\"/>
    </mc:Choice>
  </mc:AlternateContent>
  <xr:revisionPtr revIDLastSave="0" documentId="8_{566AEE07-FD21-4A9F-81B0-058DCCC2E910}" xr6:coauthVersionLast="47" xr6:coauthVersionMax="47" xr10:uidLastSave="{00000000-0000-0000-0000-000000000000}"/>
  <bookViews>
    <workbookView xWindow="-120" yWindow="-120" windowWidth="29040" windowHeight="15840" tabRatio="682" xr2:uid="{00000000-000D-0000-FFFF-FFFF00000000}"/>
  </bookViews>
  <sheets>
    <sheet name="Watershed Lookup" sheetId="32" r:id="rId1"/>
    <sheet name="Sheet3" sheetId="56" state="hidden" r:id="rId2"/>
    <sheet name="HUC12" sheetId="64" state="hidden" r:id="rId3"/>
    <sheet name="TMDLs" sheetId="57" state="hidden" r:id="rId4"/>
    <sheet name="TMDL_Dev" sheetId="58" state="hidden" r:id="rId5"/>
    <sheet name="HltVln" sheetId="59" state="hidden" r:id="rId6"/>
    <sheet name="HealthyWatersheds" sheetId="67" state="hidden" r:id="rId7"/>
    <sheet name="TP" sheetId="54" state="hidden" r:id="rId8"/>
    <sheet name="Nitrates" sheetId="55" state="hidden" r:id="rId9"/>
    <sheet name="9KE" sheetId="65" state="hidden" r:id="rId10"/>
    <sheet name="9KE_website" sheetId="66" state="hidden" r:id="rId11"/>
    <sheet name="HUC_DW_WI" sheetId="52" state="hidden" r:id="rId12"/>
  </sheets>
  <definedNames>
    <definedName name="_xlnm._FilterDatabase" localSheetId="9" hidden="1">'9KE'!$A$1:$G$459</definedName>
    <definedName name="_xlnm._FilterDatabase" localSheetId="5" hidden="1">HltVln!$F$1:$F$487</definedName>
    <definedName name="_xlnm._FilterDatabase" localSheetId="4" hidden="1">TMDL_Dev!$C$2:$C$466</definedName>
    <definedName name="_xlnm._FilterDatabase" localSheetId="3" hidden="1">TMDLs!$A$1:$G$891</definedName>
    <definedName name="_xlnm.Database" localSheetId="9">#REF!</definedName>
    <definedName name="_xlnm.Database" localSheetId="11">HUC_DW_WI!$A$1:$C$358</definedName>
    <definedName name="_xlnm.Database" localSheetId="4">#REF!</definedName>
    <definedName name="_xlnm.Database">#REF!</definedName>
    <definedName name="_xlnm.Print_Area" localSheetId="0">'Watershed Lookup'!$A$1:$G$23</definedName>
    <definedName name="Z_0CA61BA8_FE68_426F_8A7E_F75C4C9B5512_.wvu.FilterData" localSheetId="9" hidden="1">'9KE'!$A$1:$G$454</definedName>
    <definedName name="Z_0CA61BA8_FE68_426F_8A7E_F75C4C9B5512_.wvu.FilterData" localSheetId="5" hidden="1">HltVln!$F$1:$F$487</definedName>
    <definedName name="Z_0CA61BA8_FE68_426F_8A7E_F75C4C9B5512_.wvu.PrintArea" localSheetId="0" hidden="1">'Watershed Lookup'!$A$1:$G$23</definedName>
  </definedNames>
  <calcPr calcId="191029"/>
  <customWorkbookViews>
    <customWorkbookView name="ShowAllSheets" guid="{0CA61BA8-FE68-426F-8A7E-F75C4C9B5512}" maximized="1" xWindow="-8" yWindow="-8" windowWidth="1296" windowHeight="1000" tabRatio="682" activeSheetId="3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3" i="67" l="1"/>
  <c r="V4" i="67"/>
  <c r="V5" i="67"/>
  <c r="V6" i="67"/>
  <c r="V7" i="67"/>
  <c r="V8" i="67"/>
  <c r="V9" i="67"/>
  <c r="V10" i="67"/>
  <c r="V11" i="67"/>
  <c r="V12" i="67"/>
  <c r="V13" i="67"/>
  <c r="V14" i="67"/>
  <c r="V15" i="67"/>
  <c r="V16" i="67"/>
  <c r="V17" i="67"/>
  <c r="V18" i="67"/>
  <c r="V19" i="67"/>
  <c r="V20" i="67"/>
  <c r="V21" i="67"/>
  <c r="V22" i="67"/>
  <c r="V23" i="67"/>
  <c r="V24" i="67"/>
  <c r="V25" i="67"/>
  <c r="V26" i="67"/>
  <c r="V27" i="67"/>
  <c r="V28" i="67"/>
  <c r="V29" i="67"/>
  <c r="V30" i="67"/>
  <c r="V31" i="67"/>
  <c r="V32" i="67"/>
  <c r="V33" i="67"/>
  <c r="V34" i="67"/>
  <c r="V35" i="67"/>
  <c r="V36" i="67"/>
  <c r="V37" i="67"/>
  <c r="V38" i="67"/>
  <c r="V39" i="67"/>
  <c r="V40" i="67"/>
  <c r="V41" i="67"/>
  <c r="V42" i="67"/>
  <c r="V43" i="67"/>
  <c r="V44" i="67"/>
  <c r="V45" i="67"/>
  <c r="V46" i="67"/>
  <c r="V47" i="67"/>
  <c r="V48" i="67"/>
  <c r="V49" i="67"/>
  <c r="V50" i="67"/>
  <c r="V51" i="67"/>
  <c r="V52" i="67"/>
  <c r="V53" i="67"/>
  <c r="V54" i="67"/>
  <c r="V55" i="67"/>
  <c r="V56" i="67"/>
  <c r="V57" i="67"/>
  <c r="V58" i="67"/>
  <c r="V59" i="67"/>
  <c r="V60" i="67"/>
  <c r="V61" i="67"/>
  <c r="V62" i="67"/>
  <c r="V63" i="67"/>
  <c r="V64" i="67"/>
  <c r="V65" i="67"/>
  <c r="V66" i="67"/>
  <c r="V67" i="67"/>
  <c r="V68" i="67"/>
  <c r="V69" i="67"/>
  <c r="V70" i="67"/>
  <c r="V71" i="67"/>
  <c r="V72" i="67"/>
  <c r="V73" i="67"/>
  <c r="V74" i="67"/>
  <c r="V75" i="67"/>
  <c r="V76" i="67"/>
  <c r="V77" i="67"/>
  <c r="V78" i="67"/>
  <c r="V79" i="67"/>
  <c r="V80" i="67"/>
  <c r="V81" i="67"/>
  <c r="V82" i="67"/>
  <c r="V83" i="67"/>
  <c r="V84" i="67"/>
  <c r="V85" i="67"/>
  <c r="V86" i="67"/>
  <c r="V87" i="67"/>
  <c r="V88" i="67"/>
  <c r="V89" i="67"/>
  <c r="V90" i="67"/>
  <c r="V91" i="67"/>
  <c r="V92" i="67"/>
  <c r="V93" i="67"/>
  <c r="V94" i="67"/>
  <c r="V95" i="67"/>
  <c r="V96" i="67"/>
  <c r="V97" i="67"/>
  <c r="V98" i="67"/>
  <c r="V99" i="67"/>
  <c r="V100" i="67"/>
  <c r="V101" i="67"/>
  <c r="V102" i="67"/>
  <c r="V103" i="67"/>
  <c r="V104" i="67"/>
  <c r="V105" i="67"/>
  <c r="V106" i="67"/>
  <c r="V107" i="67"/>
  <c r="V108" i="67"/>
  <c r="V109" i="67"/>
  <c r="V110" i="67"/>
  <c r="V111" i="67"/>
  <c r="V112" i="67"/>
  <c r="V113" i="67"/>
  <c r="V114" i="67"/>
  <c r="V115" i="67"/>
  <c r="V116" i="67"/>
  <c r="V117" i="67"/>
  <c r="V118" i="67"/>
  <c r="V119" i="67"/>
  <c r="V120" i="67"/>
  <c r="V121" i="67"/>
  <c r="V122" i="67"/>
  <c r="V123" i="67"/>
  <c r="V124" i="67"/>
  <c r="V125" i="67"/>
  <c r="V126" i="67"/>
  <c r="V127" i="67"/>
  <c r="V128" i="67"/>
  <c r="V129" i="67"/>
  <c r="V130" i="67"/>
  <c r="V131" i="67"/>
  <c r="V132" i="67"/>
  <c r="V133" i="67"/>
  <c r="V134" i="67"/>
  <c r="V135" i="67"/>
  <c r="V136" i="67"/>
  <c r="V137" i="67"/>
  <c r="V138" i="67"/>
  <c r="V139" i="67"/>
  <c r="V140" i="67"/>
  <c r="V141" i="67"/>
  <c r="V142" i="67"/>
  <c r="V143" i="67"/>
  <c r="V144" i="67"/>
  <c r="V145" i="67"/>
  <c r="V146" i="67"/>
  <c r="V147" i="67"/>
  <c r="V148" i="67"/>
  <c r="V149" i="67"/>
  <c r="V150" i="67"/>
  <c r="V151" i="67"/>
  <c r="V152" i="67"/>
  <c r="V153" i="67"/>
  <c r="V154" i="67"/>
  <c r="V155" i="67"/>
  <c r="V156" i="67"/>
  <c r="V157" i="67"/>
  <c r="V158" i="67"/>
  <c r="V159" i="67"/>
  <c r="V160" i="67"/>
  <c r="V161" i="67"/>
  <c r="V162" i="67"/>
  <c r="V163" i="67"/>
  <c r="V164" i="67"/>
  <c r="V165" i="67"/>
  <c r="V166" i="67"/>
  <c r="V167" i="67"/>
  <c r="V168" i="67"/>
  <c r="V169" i="67"/>
  <c r="V170" i="67"/>
  <c r="V171" i="67"/>
  <c r="V172" i="67"/>
  <c r="V173" i="67"/>
  <c r="V174" i="67"/>
  <c r="V175" i="67"/>
  <c r="V176" i="67"/>
  <c r="V177" i="67"/>
  <c r="V178" i="67"/>
  <c r="V179" i="67"/>
  <c r="V180" i="67"/>
  <c r="V181" i="67"/>
  <c r="V182" i="67"/>
  <c r="V183" i="67"/>
  <c r="V184" i="67"/>
  <c r="V185" i="67"/>
  <c r="V186" i="67"/>
  <c r="V187" i="67"/>
  <c r="V188" i="67"/>
  <c r="V189" i="67"/>
  <c r="V190" i="67"/>
  <c r="V191" i="67"/>
  <c r="V192" i="67"/>
  <c r="V193" i="67"/>
  <c r="V194" i="67"/>
  <c r="V195" i="67"/>
  <c r="V196" i="67"/>
  <c r="V197" i="67"/>
  <c r="V198" i="67"/>
  <c r="V199" i="67"/>
  <c r="V200" i="67"/>
  <c r="V201" i="67"/>
  <c r="V202" i="67"/>
  <c r="V203" i="67"/>
  <c r="V204" i="67"/>
  <c r="V205" i="67"/>
  <c r="V206" i="67"/>
  <c r="V207" i="67"/>
  <c r="V208" i="67"/>
  <c r="V209" i="67"/>
  <c r="V210" i="67"/>
  <c r="V211" i="67"/>
  <c r="V212" i="67"/>
  <c r="V213" i="67"/>
  <c r="V214" i="67"/>
  <c r="V215" i="67"/>
  <c r="V216" i="67"/>
  <c r="V217" i="67"/>
  <c r="V218" i="67"/>
  <c r="V219" i="67"/>
  <c r="V220" i="67"/>
  <c r="V221" i="67"/>
  <c r="V222" i="67"/>
  <c r="V223" i="67"/>
  <c r="V224" i="67"/>
  <c r="V225" i="67"/>
  <c r="V226" i="67"/>
  <c r="V227" i="67"/>
  <c r="V228" i="67"/>
  <c r="V229" i="67"/>
  <c r="V230" i="67"/>
  <c r="V231" i="67"/>
  <c r="V232" i="67"/>
  <c r="V233" i="67"/>
  <c r="V234" i="67"/>
  <c r="V235" i="67"/>
  <c r="V236" i="67"/>
  <c r="V237" i="67"/>
  <c r="V238" i="67"/>
  <c r="V239" i="67"/>
  <c r="V240" i="67"/>
  <c r="V241" i="67"/>
  <c r="V242" i="67"/>
  <c r="V243" i="67"/>
  <c r="V244" i="67"/>
  <c r="V245" i="67"/>
  <c r="V246" i="67"/>
  <c r="V247" i="67"/>
  <c r="V248" i="67"/>
  <c r="V249" i="67"/>
  <c r="V250" i="67"/>
  <c r="V251" i="67"/>
  <c r="V252" i="67"/>
  <c r="V253" i="67"/>
  <c r="V254" i="67"/>
  <c r="V255" i="67"/>
  <c r="V256" i="67"/>
  <c r="V257" i="67"/>
  <c r="V258" i="67"/>
  <c r="V259" i="67"/>
  <c r="V260" i="67"/>
  <c r="V261" i="67"/>
  <c r="V262" i="67"/>
  <c r="V263" i="67"/>
  <c r="V264" i="67"/>
  <c r="V265" i="67"/>
  <c r="V266" i="67"/>
  <c r="V267" i="67"/>
  <c r="V268" i="67"/>
  <c r="V269" i="67"/>
  <c r="V270" i="67"/>
  <c r="V271" i="67"/>
  <c r="V272" i="67"/>
  <c r="V273" i="67"/>
  <c r="V274" i="67"/>
  <c r="V275" i="67"/>
  <c r="V276" i="67"/>
  <c r="V277" i="67"/>
  <c r="V278" i="67"/>
  <c r="V279" i="67"/>
  <c r="V280" i="67"/>
  <c r="V281" i="67"/>
  <c r="V282" i="67"/>
  <c r="V283" i="67"/>
  <c r="V284" i="67"/>
  <c r="V285" i="67"/>
  <c r="V286" i="67"/>
  <c r="V287" i="67"/>
  <c r="V288" i="67"/>
  <c r="V289" i="67"/>
  <c r="V290" i="67"/>
  <c r="V291" i="67"/>
  <c r="V292" i="67"/>
  <c r="V293" i="67"/>
  <c r="V294" i="67"/>
  <c r="V295" i="67"/>
  <c r="V296" i="67"/>
  <c r="V297" i="67"/>
  <c r="V298" i="67"/>
  <c r="V299" i="67"/>
  <c r="V300" i="67"/>
  <c r="V301" i="67"/>
  <c r="V302" i="67"/>
  <c r="V303" i="67"/>
  <c r="V304" i="67"/>
  <c r="V305" i="67"/>
  <c r="V306" i="67"/>
  <c r="V307" i="67"/>
  <c r="V308" i="67"/>
  <c r="V309" i="67"/>
  <c r="V310" i="67"/>
  <c r="V311" i="67"/>
  <c r="V312" i="67"/>
  <c r="V313" i="67"/>
  <c r="V314" i="67"/>
  <c r="V315" i="67"/>
  <c r="V316" i="67"/>
  <c r="V317" i="67"/>
  <c r="V318" i="67"/>
  <c r="V319" i="67"/>
  <c r="V320" i="67"/>
  <c r="V321" i="67"/>
  <c r="V322" i="67"/>
  <c r="V323" i="67"/>
  <c r="V324" i="67"/>
  <c r="V325" i="67"/>
  <c r="V326" i="67"/>
  <c r="V327" i="67"/>
  <c r="V328" i="67"/>
  <c r="V329" i="67"/>
  <c r="V330" i="67"/>
  <c r="V331" i="67"/>
  <c r="V332" i="67"/>
  <c r="V333" i="67"/>
  <c r="V334" i="67"/>
  <c r="V335" i="67"/>
  <c r="V336" i="67"/>
  <c r="V337" i="67"/>
  <c r="V338" i="67"/>
  <c r="V339" i="67"/>
  <c r="V340" i="67"/>
  <c r="V341" i="67"/>
  <c r="V342" i="67"/>
  <c r="V343" i="67"/>
  <c r="V344" i="67"/>
  <c r="V345" i="67"/>
  <c r="V346" i="67"/>
  <c r="V347" i="67"/>
  <c r="V348" i="67"/>
  <c r="V349" i="67"/>
  <c r="V350" i="67"/>
  <c r="V351" i="67"/>
  <c r="V352" i="67"/>
  <c r="V353" i="67"/>
  <c r="V354" i="67"/>
  <c r="V355" i="67"/>
  <c r="V356" i="67"/>
  <c r="V357" i="67"/>
  <c r="V358" i="67"/>
  <c r="V359" i="67"/>
  <c r="V360" i="67"/>
  <c r="V361" i="67"/>
  <c r="V362" i="67"/>
  <c r="V363" i="67"/>
  <c r="V364" i="67"/>
  <c r="V365" i="67"/>
  <c r="V366" i="67"/>
  <c r="V367" i="67"/>
  <c r="V368" i="67"/>
  <c r="V369" i="67"/>
  <c r="V370" i="67"/>
  <c r="V371" i="67"/>
  <c r="V372" i="67"/>
  <c r="V373" i="67"/>
  <c r="V374" i="67"/>
  <c r="V375" i="67"/>
  <c r="V376" i="67"/>
  <c r="V377" i="67"/>
  <c r="V378" i="67"/>
  <c r="V379" i="67"/>
  <c r="V380" i="67"/>
  <c r="V381" i="67"/>
  <c r="V382" i="67"/>
  <c r="V383" i="67"/>
  <c r="V384" i="67"/>
  <c r="V385" i="67"/>
  <c r="V386" i="67"/>
  <c r="V387" i="67"/>
  <c r="V388" i="67"/>
  <c r="V389" i="67"/>
  <c r="V390" i="67"/>
  <c r="V391" i="67"/>
  <c r="V392" i="67"/>
  <c r="V393" i="67"/>
  <c r="V394" i="67"/>
  <c r="V395" i="67"/>
  <c r="V396" i="67"/>
  <c r="V397" i="67"/>
  <c r="V398" i="67"/>
  <c r="V399" i="67"/>
  <c r="V400" i="67"/>
  <c r="V401" i="67"/>
  <c r="V402" i="67"/>
  <c r="V403" i="67"/>
  <c r="V404" i="67"/>
  <c r="V405" i="67"/>
  <c r="V406" i="67"/>
  <c r="V407" i="67"/>
  <c r="V408" i="67"/>
  <c r="V409" i="67"/>
  <c r="V410" i="67"/>
  <c r="V411" i="67"/>
  <c r="V412" i="67"/>
  <c r="V413" i="67"/>
  <c r="V414" i="67"/>
  <c r="V415" i="67"/>
  <c r="V416" i="67"/>
  <c r="V417" i="67"/>
  <c r="V418" i="67"/>
  <c r="V419" i="67"/>
  <c r="V420" i="67"/>
  <c r="V421" i="67"/>
  <c r="V422" i="67"/>
  <c r="V423" i="67"/>
  <c r="V424" i="67"/>
  <c r="V425" i="67"/>
  <c r="V426" i="67"/>
  <c r="V427" i="67"/>
  <c r="V428" i="67"/>
  <c r="V429" i="67"/>
  <c r="V430" i="67"/>
  <c r="V431" i="67"/>
  <c r="V432" i="67"/>
  <c r="V433" i="67"/>
  <c r="V434" i="67"/>
  <c r="V435" i="67"/>
  <c r="V436" i="67"/>
  <c r="V437" i="67"/>
  <c r="V438" i="67"/>
  <c r="V439" i="67"/>
  <c r="V440" i="67"/>
  <c r="V441" i="67"/>
  <c r="V442" i="67"/>
  <c r="V443" i="67"/>
  <c r="V444" i="67"/>
  <c r="V445" i="67"/>
  <c r="V446" i="67"/>
  <c r="V447" i="67"/>
  <c r="V448" i="67"/>
  <c r="V449" i="67"/>
  <c r="V450" i="67"/>
  <c r="V451" i="67"/>
  <c r="V452" i="67"/>
  <c r="V453" i="67"/>
  <c r="V454" i="67"/>
  <c r="V455" i="67"/>
  <c r="V456" i="67"/>
  <c r="V457" i="67"/>
  <c r="V458" i="67"/>
  <c r="V459" i="67"/>
  <c r="V460" i="67"/>
  <c r="V461" i="67"/>
  <c r="V462" i="67"/>
  <c r="V463" i="67"/>
  <c r="V464" i="67"/>
  <c r="V465" i="67"/>
  <c r="V466" i="67"/>
  <c r="V467" i="67"/>
  <c r="V468" i="67"/>
  <c r="V469" i="67"/>
  <c r="V470" i="67"/>
  <c r="V471" i="67"/>
  <c r="V472" i="67"/>
  <c r="V473" i="67"/>
  <c r="V474" i="67"/>
  <c r="V475" i="67"/>
  <c r="V476" i="67"/>
  <c r="V477" i="67"/>
  <c r="V478" i="67"/>
  <c r="V479" i="67"/>
  <c r="V480" i="67"/>
  <c r="V481" i="67"/>
  <c r="V482" i="67"/>
  <c r="V483" i="67"/>
  <c r="V484" i="67"/>
  <c r="V485" i="67"/>
  <c r="V486" i="67"/>
  <c r="V487" i="67"/>
  <c r="V488" i="67"/>
  <c r="V489" i="67"/>
  <c r="V490" i="67"/>
  <c r="V491" i="67"/>
  <c r="V492" i="67"/>
  <c r="V493" i="67"/>
  <c r="V494" i="67"/>
  <c r="V495" i="67"/>
  <c r="V496" i="67"/>
  <c r="V497" i="67"/>
  <c r="V498" i="67"/>
  <c r="V499" i="67"/>
  <c r="V500" i="67"/>
  <c r="V501" i="67"/>
  <c r="V502" i="67"/>
  <c r="V503" i="67"/>
  <c r="V504" i="67"/>
  <c r="V505" i="67"/>
  <c r="V506" i="67"/>
  <c r="V507" i="67"/>
  <c r="V508" i="67"/>
  <c r="V509" i="67"/>
  <c r="V510" i="67"/>
  <c r="V511" i="67"/>
  <c r="V512" i="67"/>
  <c r="V513" i="67"/>
  <c r="V514" i="67"/>
  <c r="V515" i="67"/>
  <c r="V516" i="67"/>
  <c r="V517" i="67"/>
  <c r="V518" i="67"/>
  <c r="V519" i="67"/>
  <c r="V520" i="67"/>
  <c r="V521" i="67"/>
  <c r="V522" i="67"/>
  <c r="V523" i="67"/>
  <c r="V524" i="67"/>
  <c r="V525" i="67"/>
  <c r="V526" i="67"/>
  <c r="V527" i="67"/>
  <c r="V528" i="67"/>
  <c r="V529" i="67"/>
  <c r="V530" i="67"/>
  <c r="V531" i="67"/>
  <c r="V532" i="67"/>
  <c r="V533" i="67"/>
  <c r="V534" i="67"/>
  <c r="V535" i="67"/>
  <c r="V536" i="67"/>
  <c r="V537" i="67"/>
  <c r="V538" i="67"/>
  <c r="V539" i="67"/>
  <c r="V540" i="67"/>
  <c r="V541" i="67"/>
  <c r="V542" i="67"/>
  <c r="V543" i="67"/>
  <c r="V544" i="67"/>
  <c r="V545" i="67"/>
  <c r="V546" i="67"/>
  <c r="V547" i="67"/>
  <c r="V548" i="67"/>
  <c r="V549" i="67"/>
  <c r="V550" i="67"/>
  <c r="V551" i="67"/>
  <c r="V552" i="67"/>
  <c r="V553" i="67"/>
  <c r="V554" i="67"/>
  <c r="V555" i="67"/>
  <c r="V556" i="67"/>
  <c r="V557" i="67"/>
  <c r="V558" i="67"/>
  <c r="V559" i="67"/>
  <c r="V560" i="67"/>
  <c r="V561" i="67"/>
  <c r="V562" i="67"/>
  <c r="V563" i="67"/>
  <c r="V564" i="67"/>
  <c r="V565" i="67"/>
  <c r="V566" i="67"/>
  <c r="V567" i="67"/>
  <c r="V568" i="67"/>
  <c r="V569" i="67"/>
  <c r="V570" i="67"/>
  <c r="V571" i="67"/>
  <c r="V572" i="67"/>
  <c r="V573" i="67"/>
  <c r="V574" i="67"/>
  <c r="V575" i="67"/>
  <c r="V576" i="67"/>
  <c r="V577" i="67"/>
  <c r="V578" i="67"/>
  <c r="V579" i="67"/>
  <c r="V580" i="67"/>
  <c r="V581" i="67"/>
  <c r="V582" i="67"/>
  <c r="V583" i="67"/>
  <c r="V584" i="67"/>
  <c r="V585" i="67"/>
  <c r="V586" i="67"/>
  <c r="V587" i="67"/>
  <c r="V588" i="67"/>
  <c r="V589" i="67"/>
  <c r="V590" i="67"/>
  <c r="V591" i="67"/>
  <c r="V592" i="67"/>
  <c r="V593" i="67"/>
  <c r="V594" i="67"/>
  <c r="V595" i="67"/>
  <c r="V596" i="67"/>
  <c r="V597" i="67"/>
  <c r="V598" i="67"/>
  <c r="V599" i="67"/>
  <c r="V600" i="67"/>
  <c r="V601" i="67"/>
  <c r="V602" i="67"/>
  <c r="V603" i="67"/>
  <c r="V604" i="67"/>
  <c r="V605" i="67"/>
  <c r="V606" i="67"/>
  <c r="V607" i="67"/>
  <c r="V608" i="67"/>
  <c r="V609" i="67"/>
  <c r="V610" i="67"/>
  <c r="V611" i="67"/>
  <c r="V612" i="67"/>
  <c r="V613" i="67"/>
  <c r="V614" i="67"/>
  <c r="V615" i="67"/>
  <c r="V616" i="67"/>
  <c r="V617" i="67"/>
  <c r="V618" i="67"/>
  <c r="V619" i="67"/>
  <c r="V620" i="67"/>
  <c r="V621" i="67"/>
  <c r="V622" i="67"/>
  <c r="V623" i="67"/>
  <c r="V624" i="67"/>
  <c r="V625" i="67"/>
  <c r="V626" i="67"/>
  <c r="V627" i="67"/>
  <c r="V628" i="67"/>
  <c r="V629" i="67"/>
  <c r="V630" i="67"/>
  <c r="V631" i="67"/>
  <c r="V632" i="67"/>
  <c r="V633" i="67"/>
  <c r="V634" i="67"/>
  <c r="V635" i="67"/>
  <c r="V636" i="67"/>
  <c r="V637" i="67"/>
  <c r="V638" i="67"/>
  <c r="V639" i="67"/>
  <c r="V640" i="67"/>
  <c r="V641" i="67"/>
  <c r="V642" i="67"/>
  <c r="V643" i="67"/>
  <c r="V644" i="67"/>
  <c r="V645" i="67"/>
  <c r="V646" i="67"/>
  <c r="V647" i="67"/>
  <c r="V648" i="67"/>
  <c r="V649" i="67"/>
  <c r="V650" i="67"/>
  <c r="V651" i="67"/>
  <c r="V652" i="67"/>
  <c r="V653" i="67"/>
  <c r="V654" i="67"/>
  <c r="V655" i="67"/>
  <c r="V656" i="67"/>
  <c r="V657" i="67"/>
  <c r="V658" i="67"/>
  <c r="V659" i="67"/>
  <c r="V660" i="67"/>
  <c r="V661" i="67"/>
  <c r="V662" i="67"/>
  <c r="V663" i="67"/>
  <c r="V664" i="67"/>
  <c r="V665" i="67"/>
  <c r="V666" i="67"/>
  <c r="V667" i="67"/>
  <c r="V668" i="67"/>
  <c r="V669" i="67"/>
  <c r="V670" i="67"/>
  <c r="V671" i="67"/>
  <c r="V672" i="67"/>
  <c r="V673" i="67"/>
  <c r="V674" i="67"/>
  <c r="V675" i="67"/>
  <c r="V676" i="67"/>
  <c r="V677" i="67"/>
  <c r="V678" i="67"/>
  <c r="V679" i="67"/>
  <c r="V680" i="67"/>
  <c r="V681" i="67"/>
  <c r="V682" i="67"/>
  <c r="V683" i="67"/>
  <c r="V684" i="67"/>
  <c r="V685" i="67"/>
  <c r="V686" i="67"/>
  <c r="V687" i="67"/>
  <c r="V688" i="67"/>
  <c r="V689" i="67"/>
  <c r="V690" i="67"/>
  <c r="V691" i="67"/>
  <c r="V692" i="67"/>
  <c r="V693" i="67"/>
  <c r="V694" i="67"/>
  <c r="V695" i="67"/>
  <c r="V696" i="67"/>
  <c r="V697" i="67"/>
  <c r="V698" i="67"/>
  <c r="V699" i="67"/>
  <c r="V700" i="67"/>
  <c r="V701" i="67"/>
  <c r="V702" i="67"/>
  <c r="V703" i="67"/>
  <c r="V704" i="67"/>
  <c r="V705" i="67"/>
  <c r="V706" i="67"/>
  <c r="V707" i="67"/>
  <c r="V708" i="67"/>
  <c r="V709" i="67"/>
  <c r="V710" i="67"/>
  <c r="V711" i="67"/>
  <c r="V712" i="67"/>
  <c r="V713" i="67"/>
  <c r="V714" i="67"/>
  <c r="V715" i="67"/>
  <c r="V716" i="67"/>
  <c r="V717" i="67"/>
  <c r="V718" i="67"/>
  <c r="V719" i="67"/>
  <c r="V720" i="67"/>
  <c r="V721" i="67"/>
  <c r="V722" i="67"/>
  <c r="V723" i="67"/>
  <c r="V724" i="67"/>
  <c r="V725" i="67"/>
  <c r="V726" i="67"/>
  <c r="V727" i="67"/>
  <c r="V728" i="67"/>
  <c r="V729" i="67"/>
  <c r="V730" i="67"/>
  <c r="V731" i="67"/>
  <c r="V732" i="67"/>
  <c r="V733" i="67"/>
  <c r="V734" i="67"/>
  <c r="V735" i="67"/>
  <c r="V736" i="67"/>
  <c r="V737" i="67"/>
  <c r="V738" i="67"/>
  <c r="V739" i="67"/>
  <c r="V740" i="67"/>
  <c r="V741" i="67"/>
  <c r="V742" i="67"/>
  <c r="V743" i="67"/>
  <c r="V744" i="67"/>
  <c r="V745" i="67"/>
  <c r="V746" i="67"/>
  <c r="V747" i="67"/>
  <c r="V748" i="67"/>
  <c r="V749" i="67"/>
  <c r="V750" i="67"/>
  <c r="V751" i="67"/>
  <c r="V752" i="67"/>
  <c r="V753" i="67"/>
  <c r="V754" i="67"/>
  <c r="V755" i="67"/>
  <c r="V756" i="67"/>
  <c r="V757" i="67"/>
  <c r="V758" i="67"/>
  <c r="V759" i="67"/>
  <c r="V760" i="67"/>
  <c r="V761" i="67"/>
  <c r="V762" i="67"/>
  <c r="V763" i="67"/>
  <c r="V764" i="67"/>
  <c r="V765" i="67"/>
  <c r="V766" i="67"/>
  <c r="V767" i="67"/>
  <c r="V768" i="67"/>
  <c r="V769" i="67"/>
  <c r="V770" i="67"/>
  <c r="V771" i="67"/>
  <c r="V772" i="67"/>
  <c r="V773" i="67"/>
  <c r="V774" i="67"/>
  <c r="V775" i="67"/>
  <c r="V776" i="67"/>
  <c r="V777" i="67"/>
  <c r="V778" i="67"/>
  <c r="V779" i="67"/>
  <c r="V780" i="67"/>
  <c r="V781" i="67"/>
  <c r="V782" i="67"/>
  <c r="V783" i="67"/>
  <c r="V784" i="67"/>
  <c r="V785" i="67"/>
  <c r="V786" i="67"/>
  <c r="V787" i="67"/>
  <c r="V788" i="67"/>
  <c r="V789" i="67"/>
  <c r="V790" i="67"/>
  <c r="V791" i="67"/>
  <c r="V792" i="67"/>
  <c r="V793" i="67"/>
  <c r="V794" i="67"/>
  <c r="V795" i="67"/>
  <c r="V796" i="67"/>
  <c r="V797" i="67"/>
  <c r="V798" i="67"/>
  <c r="V799" i="67"/>
  <c r="V800" i="67"/>
  <c r="V801" i="67"/>
  <c r="V802" i="67"/>
  <c r="V803" i="67"/>
  <c r="V804" i="67"/>
  <c r="V805" i="67"/>
  <c r="V806" i="67"/>
  <c r="V807" i="67"/>
  <c r="V808" i="67"/>
  <c r="V809" i="67"/>
  <c r="V810" i="67"/>
  <c r="V811" i="67"/>
  <c r="V812" i="67"/>
  <c r="V813" i="67"/>
  <c r="V814" i="67"/>
  <c r="V815" i="67"/>
  <c r="V816" i="67"/>
  <c r="V817" i="67"/>
  <c r="V818" i="67"/>
  <c r="V819" i="67"/>
  <c r="V820" i="67"/>
  <c r="V821" i="67"/>
  <c r="V822" i="67"/>
  <c r="V823" i="67"/>
  <c r="V824" i="67"/>
  <c r="V825" i="67"/>
  <c r="V826" i="67"/>
  <c r="V827" i="67"/>
  <c r="V828" i="67"/>
  <c r="V829" i="67"/>
  <c r="V830" i="67"/>
  <c r="V831" i="67"/>
  <c r="V832" i="67"/>
  <c r="V833" i="67"/>
  <c r="V834" i="67"/>
  <c r="V835" i="67"/>
  <c r="V836" i="67"/>
  <c r="V837" i="67"/>
  <c r="V838" i="67"/>
  <c r="V839" i="67"/>
  <c r="V840" i="67"/>
  <c r="V841" i="67"/>
  <c r="V842" i="67"/>
  <c r="V843" i="67"/>
  <c r="V844" i="67"/>
  <c r="V845" i="67"/>
  <c r="V846" i="67"/>
  <c r="V847" i="67"/>
  <c r="V848" i="67"/>
  <c r="V849" i="67"/>
  <c r="V850" i="67"/>
  <c r="V851" i="67"/>
  <c r="V852" i="67"/>
  <c r="V853" i="67"/>
  <c r="V854" i="67"/>
  <c r="V855" i="67"/>
  <c r="V856" i="67"/>
  <c r="V857" i="67"/>
  <c r="V858" i="67"/>
  <c r="V859" i="67"/>
  <c r="V860" i="67"/>
  <c r="V861" i="67"/>
  <c r="V862" i="67"/>
  <c r="V863" i="67"/>
  <c r="V864" i="67"/>
  <c r="V865" i="67"/>
  <c r="V866" i="67"/>
  <c r="V867" i="67"/>
  <c r="V868" i="67"/>
  <c r="V869" i="67"/>
  <c r="V870" i="67"/>
  <c r="V871" i="67"/>
  <c r="V872" i="67"/>
  <c r="V873" i="67"/>
  <c r="V874" i="67"/>
  <c r="V875" i="67"/>
  <c r="V876" i="67"/>
  <c r="V877" i="67"/>
  <c r="V878" i="67"/>
  <c r="V879" i="67"/>
  <c r="V880" i="67"/>
  <c r="V881" i="67"/>
  <c r="V882" i="67"/>
  <c r="V883" i="67"/>
  <c r="V884" i="67"/>
  <c r="V885" i="67"/>
  <c r="V886" i="67"/>
  <c r="V887" i="67"/>
  <c r="V888" i="67"/>
  <c r="V889" i="67"/>
  <c r="V890" i="67"/>
  <c r="V891" i="67"/>
  <c r="V892" i="67"/>
  <c r="V893" i="67"/>
  <c r="V894" i="67"/>
  <c r="V895" i="67"/>
  <c r="V896" i="67"/>
  <c r="V897" i="67"/>
  <c r="V898" i="67"/>
  <c r="V899" i="67"/>
  <c r="V900" i="67"/>
  <c r="V901" i="67"/>
  <c r="V902" i="67"/>
  <c r="V903" i="67"/>
  <c r="V904" i="67"/>
  <c r="V905" i="67"/>
  <c r="V906" i="67"/>
  <c r="V907" i="67"/>
  <c r="V908" i="67"/>
  <c r="V909" i="67"/>
  <c r="V910" i="67"/>
  <c r="V911" i="67"/>
  <c r="V912" i="67"/>
  <c r="V913" i="67"/>
  <c r="V914" i="67"/>
  <c r="V915" i="67"/>
  <c r="V916" i="67"/>
  <c r="V917" i="67"/>
  <c r="V918" i="67"/>
  <c r="V919" i="67"/>
  <c r="V920" i="67"/>
  <c r="V921" i="67"/>
  <c r="V922" i="67"/>
  <c r="V923" i="67"/>
  <c r="V924" i="67"/>
  <c r="V925" i="67"/>
  <c r="V926" i="67"/>
  <c r="V927" i="67"/>
  <c r="V928" i="67"/>
  <c r="V929" i="67"/>
  <c r="V930" i="67"/>
  <c r="V931" i="67"/>
  <c r="V932" i="67"/>
  <c r="V933" i="67"/>
  <c r="V934" i="67"/>
  <c r="V935" i="67"/>
  <c r="V936" i="67"/>
  <c r="V937" i="67"/>
  <c r="V938" i="67"/>
  <c r="V939" i="67"/>
  <c r="V940" i="67"/>
  <c r="V941" i="67"/>
  <c r="V942" i="67"/>
  <c r="V943" i="67"/>
  <c r="V944" i="67"/>
  <c r="V945" i="67"/>
  <c r="V946" i="67"/>
  <c r="V947" i="67"/>
  <c r="V948" i="67"/>
  <c r="V949" i="67"/>
  <c r="V950" i="67"/>
  <c r="V951" i="67"/>
  <c r="V952" i="67"/>
  <c r="V953" i="67"/>
  <c r="V954" i="67"/>
  <c r="V955" i="67"/>
  <c r="V956" i="67"/>
  <c r="V957" i="67"/>
  <c r="V958" i="67"/>
  <c r="V959" i="67"/>
  <c r="V960" i="67"/>
  <c r="V961" i="67"/>
  <c r="V962" i="67"/>
  <c r="V963" i="67"/>
  <c r="V964" i="67"/>
  <c r="V965" i="67"/>
  <c r="V966" i="67"/>
  <c r="V967" i="67"/>
  <c r="V968" i="67"/>
  <c r="V969" i="67"/>
  <c r="V970" i="67"/>
  <c r="V971" i="67"/>
  <c r="V972" i="67"/>
  <c r="V973" i="67"/>
  <c r="V974" i="67"/>
  <c r="V975" i="67"/>
  <c r="V976" i="67"/>
  <c r="V977" i="67"/>
  <c r="V978" i="67"/>
  <c r="V979" i="67"/>
  <c r="V980" i="67"/>
  <c r="V981" i="67"/>
  <c r="V982" i="67"/>
  <c r="V983" i="67"/>
  <c r="V984" i="67"/>
  <c r="V985" i="67"/>
  <c r="V986" i="67"/>
  <c r="V987" i="67"/>
  <c r="V988" i="67"/>
  <c r="V989" i="67"/>
  <c r="V990" i="67"/>
  <c r="V991" i="67"/>
  <c r="V992" i="67"/>
  <c r="V993" i="67"/>
  <c r="V994" i="67"/>
  <c r="V995" i="67"/>
  <c r="V996" i="67"/>
  <c r="V997" i="67"/>
  <c r="V998" i="67"/>
  <c r="V999" i="67"/>
  <c r="V1000" i="67"/>
  <c r="V1001" i="67"/>
  <c r="V1002" i="67"/>
  <c r="V1003" i="67"/>
  <c r="V1004" i="67"/>
  <c r="V1005" i="67"/>
  <c r="V1006" i="67"/>
  <c r="V1007" i="67"/>
  <c r="V1008" i="67"/>
  <c r="V1009" i="67"/>
  <c r="V1010" i="67"/>
  <c r="V1011" i="67"/>
  <c r="V1012" i="67"/>
  <c r="V1013" i="67"/>
  <c r="V1014" i="67"/>
  <c r="V1015" i="67"/>
  <c r="V1016" i="67"/>
  <c r="V1017" i="67"/>
  <c r="V1018" i="67"/>
  <c r="V1019" i="67"/>
  <c r="V1020" i="67"/>
  <c r="V1021" i="67"/>
  <c r="V1022" i="67"/>
  <c r="V1023" i="67"/>
  <c r="V1024" i="67"/>
  <c r="V1025" i="67"/>
  <c r="V1026" i="67"/>
  <c r="V1027" i="67"/>
  <c r="V1028" i="67"/>
  <c r="V1029" i="67"/>
  <c r="V1030" i="67"/>
  <c r="V1031" i="67"/>
  <c r="V1032" i="67"/>
  <c r="V1033" i="67"/>
  <c r="V1034" i="67"/>
  <c r="V1035" i="67"/>
  <c r="V1036" i="67"/>
  <c r="V1037" i="67"/>
  <c r="V1038" i="67"/>
  <c r="V1039" i="67"/>
  <c r="V1040" i="67"/>
  <c r="V1041" i="67"/>
  <c r="V1042" i="67"/>
  <c r="V1043" i="67"/>
  <c r="V1044" i="67"/>
  <c r="V1045" i="67"/>
  <c r="V1046" i="67"/>
  <c r="V1047" i="67"/>
  <c r="V1048" i="67"/>
  <c r="V1049" i="67"/>
  <c r="V1050" i="67"/>
  <c r="V1051" i="67"/>
  <c r="V1052" i="67"/>
  <c r="V1053" i="67"/>
  <c r="V1054" i="67"/>
  <c r="V1055" i="67"/>
  <c r="V1056" i="67"/>
  <c r="V1057" i="67"/>
  <c r="V1058" i="67"/>
  <c r="V1059" i="67"/>
  <c r="V1060" i="67"/>
  <c r="V1061" i="67"/>
  <c r="V1062" i="67"/>
  <c r="V1063" i="67"/>
  <c r="V1064" i="67"/>
  <c r="V1065" i="67"/>
  <c r="V1066" i="67"/>
  <c r="V1067" i="67"/>
  <c r="V1068" i="67"/>
  <c r="V1069" i="67"/>
  <c r="V1070" i="67"/>
  <c r="V1071" i="67"/>
  <c r="V1072" i="67"/>
  <c r="V1073" i="67"/>
  <c r="V1074" i="67"/>
  <c r="V1075" i="67"/>
  <c r="V1076" i="67"/>
  <c r="V1077" i="67"/>
  <c r="V1078" i="67"/>
  <c r="V1079" i="67"/>
  <c r="V1080" i="67"/>
  <c r="V1081" i="67"/>
  <c r="V1082" i="67"/>
  <c r="V1083" i="67"/>
  <c r="V1084" i="67"/>
  <c r="V1085" i="67"/>
  <c r="V1086" i="67"/>
  <c r="V1087" i="67"/>
  <c r="V1088" i="67"/>
  <c r="V1089" i="67"/>
  <c r="V1090" i="67"/>
  <c r="V1091" i="67"/>
  <c r="V1092" i="67"/>
  <c r="V1093" i="67"/>
  <c r="V1094" i="67"/>
  <c r="V1095" i="67"/>
  <c r="V1096" i="67"/>
  <c r="V1097" i="67"/>
  <c r="V1098" i="67"/>
  <c r="V1099" i="67"/>
  <c r="V1100" i="67"/>
  <c r="V1101" i="67"/>
  <c r="V1102" i="67"/>
  <c r="V1103" i="67"/>
  <c r="V1104" i="67"/>
  <c r="V1105" i="67"/>
  <c r="V1106" i="67"/>
  <c r="V1107" i="67"/>
  <c r="V1108" i="67"/>
  <c r="V1109" i="67"/>
  <c r="V1110" i="67"/>
  <c r="V1111" i="67"/>
  <c r="V1112" i="67"/>
  <c r="V1113" i="67"/>
  <c r="V1114" i="67"/>
  <c r="V1115" i="67"/>
  <c r="V1116" i="67"/>
  <c r="V1117" i="67"/>
  <c r="V1118" i="67"/>
  <c r="V1119" i="67"/>
  <c r="V1120" i="67"/>
  <c r="V1121" i="67"/>
  <c r="V1122" i="67"/>
  <c r="V1123" i="67"/>
  <c r="V1124" i="67"/>
  <c r="V1125" i="67"/>
  <c r="V1126" i="67"/>
  <c r="V1127" i="67"/>
  <c r="V1128" i="67"/>
  <c r="V1129" i="67"/>
  <c r="V1130" i="67"/>
  <c r="V1131" i="67"/>
  <c r="V1132" i="67"/>
  <c r="V1133" i="67"/>
  <c r="V1134" i="67"/>
  <c r="V1135" i="67"/>
  <c r="V1136" i="67"/>
  <c r="V1137" i="67"/>
  <c r="V1138" i="67"/>
  <c r="V1139" i="67"/>
  <c r="V1140" i="67"/>
  <c r="V1141" i="67"/>
  <c r="V1142" i="67"/>
  <c r="V1143" i="67"/>
  <c r="V1144" i="67"/>
  <c r="V1145" i="67"/>
  <c r="V1146" i="67"/>
  <c r="V1147" i="67"/>
  <c r="V1148" i="67"/>
  <c r="V1149" i="67"/>
  <c r="V1150" i="67"/>
  <c r="V1151" i="67"/>
  <c r="V1152" i="67"/>
  <c r="V1153" i="67"/>
  <c r="V1154" i="67"/>
  <c r="V1155" i="67"/>
  <c r="V1156" i="67"/>
  <c r="V1157" i="67"/>
  <c r="V1158" i="67"/>
  <c r="V1159" i="67"/>
  <c r="V1160" i="67"/>
  <c r="V1161" i="67"/>
  <c r="V1162" i="67"/>
  <c r="V1163" i="67"/>
  <c r="V1164" i="67"/>
  <c r="V1165" i="67"/>
  <c r="V1166" i="67"/>
  <c r="V1167" i="67"/>
  <c r="V1168" i="67"/>
  <c r="V1169" i="67"/>
  <c r="V1170" i="67"/>
  <c r="V1171" i="67"/>
  <c r="V1172" i="67"/>
  <c r="V1173" i="67"/>
  <c r="V1174" i="67"/>
  <c r="V1175" i="67"/>
  <c r="V1176" i="67"/>
  <c r="V1177" i="67"/>
  <c r="V1178" i="67"/>
  <c r="V1179" i="67"/>
  <c r="V1180" i="67"/>
  <c r="V1181" i="67"/>
  <c r="V1182" i="67"/>
  <c r="V1183" i="67"/>
  <c r="V1184" i="67"/>
  <c r="V1185" i="67"/>
  <c r="V1186" i="67"/>
  <c r="V1187" i="67"/>
  <c r="V1188" i="67"/>
  <c r="V1189" i="67"/>
  <c r="V1190" i="67"/>
  <c r="V1191" i="67"/>
  <c r="V1192" i="67"/>
  <c r="V1193" i="67"/>
  <c r="V1194" i="67"/>
  <c r="V1195" i="67"/>
  <c r="V1196" i="67"/>
  <c r="V1197" i="67"/>
  <c r="V1198" i="67"/>
  <c r="V1199" i="67"/>
  <c r="V1200" i="67"/>
  <c r="V1201" i="67"/>
  <c r="V1202" i="67"/>
  <c r="V1203" i="67"/>
  <c r="V1204" i="67"/>
  <c r="V1205" i="67"/>
  <c r="V1206" i="67"/>
  <c r="V1207" i="67"/>
  <c r="V1208" i="67"/>
  <c r="V1209" i="67"/>
  <c r="V1210" i="67"/>
  <c r="V1211" i="67"/>
  <c r="V1212" i="67"/>
  <c r="V1213" i="67"/>
  <c r="V1214" i="67"/>
  <c r="V1215" i="67"/>
  <c r="V1216" i="67"/>
  <c r="V1217" i="67"/>
  <c r="V1218" i="67"/>
  <c r="V1219" i="67"/>
  <c r="V1220" i="67"/>
  <c r="V1221" i="67"/>
  <c r="V1222" i="67"/>
  <c r="V1223" i="67"/>
  <c r="V1224" i="67"/>
  <c r="V1225" i="67"/>
  <c r="V1226" i="67"/>
  <c r="V1227" i="67"/>
  <c r="V1228" i="67"/>
  <c r="V1229" i="67"/>
  <c r="V1230" i="67"/>
  <c r="V1231" i="67"/>
  <c r="V1232" i="67"/>
  <c r="V1233" i="67"/>
  <c r="V1234" i="67"/>
  <c r="V1235" i="67"/>
  <c r="V1236" i="67"/>
  <c r="V1237" i="67"/>
  <c r="V1238" i="67"/>
  <c r="V1239" i="67"/>
  <c r="V1240" i="67"/>
  <c r="V1241" i="67"/>
  <c r="V1242" i="67"/>
  <c r="V1243" i="67"/>
  <c r="V1244" i="67"/>
  <c r="V1245" i="67"/>
  <c r="V1246" i="67"/>
  <c r="V1247" i="67"/>
  <c r="V1248" i="67"/>
  <c r="V1249" i="67"/>
  <c r="V1250" i="67"/>
  <c r="V1251" i="67"/>
  <c r="V1252" i="67"/>
  <c r="V1253" i="67"/>
  <c r="V1254" i="67"/>
  <c r="V1255" i="67"/>
  <c r="V1256" i="67"/>
  <c r="V1257" i="67"/>
  <c r="V1258" i="67"/>
  <c r="V1259" i="67"/>
  <c r="V1260" i="67"/>
  <c r="V1261" i="67"/>
  <c r="V1262" i="67"/>
  <c r="V1263" i="67"/>
  <c r="V1264" i="67"/>
  <c r="V1265" i="67"/>
  <c r="V1266" i="67"/>
  <c r="V1267" i="67"/>
  <c r="V1268" i="67"/>
  <c r="V1269" i="67"/>
  <c r="V1270" i="67"/>
  <c r="V1271" i="67"/>
  <c r="V1272" i="67"/>
  <c r="V1273" i="67"/>
  <c r="V1274" i="67"/>
  <c r="V1275" i="67"/>
  <c r="V1276" i="67"/>
  <c r="V1277" i="67"/>
  <c r="V1278" i="67"/>
  <c r="V1279" i="67"/>
  <c r="V1280" i="67"/>
  <c r="V1281" i="67"/>
  <c r="V1282" i="67"/>
  <c r="V1283" i="67"/>
  <c r="V1284" i="67"/>
  <c r="V1285" i="67"/>
  <c r="V1286" i="67"/>
  <c r="V1287" i="67"/>
  <c r="V1288" i="67"/>
  <c r="V1289" i="67"/>
  <c r="V1290" i="67"/>
  <c r="V1291" i="67"/>
  <c r="V1292" i="67"/>
  <c r="V1293" i="67"/>
  <c r="V1294" i="67"/>
  <c r="V1295" i="67"/>
  <c r="V1296" i="67"/>
  <c r="V1297" i="67"/>
  <c r="V1298" i="67"/>
  <c r="V1299" i="67"/>
  <c r="V1300" i="67"/>
  <c r="V1301" i="67"/>
  <c r="V1302" i="67"/>
  <c r="V1303" i="67"/>
  <c r="V1304" i="67"/>
  <c r="V1305" i="67"/>
  <c r="V1306" i="67"/>
  <c r="V1307" i="67"/>
  <c r="V1308" i="67"/>
  <c r="V1309" i="67"/>
  <c r="V1310" i="67"/>
  <c r="V1311" i="67"/>
  <c r="V1312" i="67"/>
  <c r="V1313" i="67"/>
  <c r="V1314" i="67"/>
  <c r="V1315" i="67"/>
  <c r="V1316" i="67"/>
  <c r="V1317" i="67"/>
  <c r="V1318" i="67"/>
  <c r="V1319" i="67"/>
  <c r="V1320" i="67"/>
  <c r="V1321" i="67"/>
  <c r="V1322" i="67"/>
  <c r="V1323" i="67"/>
  <c r="V1324" i="67"/>
  <c r="V1325" i="67"/>
  <c r="V1326" i="67"/>
  <c r="V1327" i="67"/>
  <c r="V1328" i="67"/>
  <c r="V1329" i="67"/>
  <c r="V1330" i="67"/>
  <c r="V1331" i="67"/>
  <c r="V1332" i="67"/>
  <c r="V1333" i="67"/>
  <c r="V1334" i="67"/>
  <c r="V1335" i="67"/>
  <c r="V1336" i="67"/>
  <c r="V1337" i="67"/>
  <c r="V1338" i="67"/>
  <c r="V1339" i="67"/>
  <c r="V1340" i="67"/>
  <c r="V1341" i="67"/>
  <c r="V1342" i="67"/>
  <c r="V1343" i="67"/>
  <c r="V1344" i="67"/>
  <c r="V1345" i="67"/>
  <c r="V1346" i="67"/>
  <c r="V1347" i="67"/>
  <c r="V1348" i="67"/>
  <c r="V1349" i="67"/>
  <c r="V1350" i="67"/>
  <c r="V1351" i="67"/>
  <c r="V1352" i="67"/>
  <c r="V1353" i="67"/>
  <c r="V1354" i="67"/>
  <c r="V1355" i="67"/>
  <c r="V1356" i="67"/>
  <c r="V1357" i="67"/>
  <c r="V1358" i="67"/>
  <c r="V1359" i="67"/>
  <c r="V1360" i="67"/>
  <c r="V1361" i="67"/>
  <c r="V1362" i="67"/>
  <c r="V1363" i="67"/>
  <c r="V1364" i="67"/>
  <c r="V1365" i="67"/>
  <c r="V1366" i="67"/>
  <c r="V1367" i="67"/>
  <c r="V1368" i="67"/>
  <c r="V1369" i="67"/>
  <c r="V1370" i="67"/>
  <c r="V1371" i="67"/>
  <c r="V1372" i="67"/>
  <c r="V1373" i="67"/>
  <c r="V1374" i="67"/>
  <c r="V1375" i="67"/>
  <c r="V1376" i="67"/>
  <c r="V1377" i="67"/>
  <c r="V1378" i="67"/>
  <c r="V1379" i="67"/>
  <c r="V1380" i="67"/>
  <c r="V1381" i="67"/>
  <c r="V1382" i="67"/>
  <c r="V1383" i="67"/>
  <c r="V1384" i="67"/>
  <c r="V1385" i="67"/>
  <c r="V1386" i="67"/>
  <c r="V1387" i="67"/>
  <c r="V1388" i="67"/>
  <c r="V1389" i="67"/>
  <c r="V1390" i="67"/>
  <c r="V1391" i="67"/>
  <c r="V1392" i="67"/>
  <c r="V1393" i="67"/>
  <c r="V1394" i="67"/>
  <c r="V1395" i="67"/>
  <c r="V1396" i="67"/>
  <c r="V1397" i="67"/>
  <c r="V1398" i="67"/>
  <c r="V1399" i="67"/>
  <c r="V1400" i="67"/>
  <c r="V1401" i="67"/>
  <c r="V1402" i="67"/>
  <c r="V1403" i="67"/>
  <c r="V1404" i="67"/>
  <c r="V1405" i="67"/>
  <c r="V1406" i="67"/>
  <c r="V1407" i="67"/>
  <c r="V1408" i="67"/>
  <c r="V1409" i="67"/>
  <c r="V1410" i="67"/>
  <c r="V1411" i="67"/>
  <c r="V1412" i="67"/>
  <c r="V1413" i="67"/>
  <c r="V1414" i="67"/>
  <c r="V1415" i="67"/>
  <c r="V1416" i="67"/>
  <c r="V1417" i="67"/>
  <c r="V1418" i="67"/>
  <c r="V1419" i="67"/>
  <c r="V1420" i="67"/>
  <c r="V1421" i="67"/>
  <c r="V1422" i="67"/>
  <c r="V1423" i="67"/>
  <c r="V1424" i="67"/>
  <c r="V1425" i="67"/>
  <c r="V1426" i="67"/>
  <c r="V1427" i="67"/>
  <c r="V1428" i="67"/>
  <c r="V1429" i="67"/>
  <c r="V1430" i="67"/>
  <c r="V1431" i="67"/>
  <c r="V1432" i="67"/>
  <c r="V1433" i="67"/>
  <c r="V1434" i="67"/>
  <c r="V1435" i="67"/>
  <c r="V1436" i="67"/>
  <c r="V1437" i="67"/>
  <c r="V1438" i="67"/>
  <c r="V1439" i="67"/>
  <c r="V1440" i="67"/>
  <c r="V1441" i="67"/>
  <c r="V1442" i="67"/>
  <c r="V1443" i="67"/>
  <c r="V1444" i="67"/>
  <c r="V1445" i="67"/>
  <c r="V1446" i="67"/>
  <c r="V1447" i="67"/>
  <c r="V1448" i="67"/>
  <c r="V1449" i="67"/>
  <c r="V1450" i="67"/>
  <c r="V1451" i="67"/>
  <c r="V1452" i="67"/>
  <c r="V1453" i="67"/>
  <c r="V1454" i="67"/>
  <c r="V1455" i="67"/>
  <c r="V1456" i="67"/>
  <c r="V1457" i="67"/>
  <c r="V1458" i="67"/>
  <c r="V1459" i="67"/>
  <c r="V1460" i="67"/>
  <c r="V1461" i="67"/>
  <c r="V1462" i="67"/>
  <c r="V1463" i="67"/>
  <c r="V1464" i="67"/>
  <c r="V1465" i="67"/>
  <c r="V1466" i="67"/>
  <c r="V1467" i="67"/>
  <c r="V1468" i="67"/>
  <c r="V1469" i="67"/>
  <c r="V1470" i="67"/>
  <c r="V1471" i="67"/>
  <c r="V1472" i="67"/>
  <c r="V1473" i="67"/>
  <c r="V1474" i="67"/>
  <c r="V1475" i="67"/>
  <c r="V1476" i="67"/>
  <c r="V1477" i="67"/>
  <c r="V1478" i="67"/>
  <c r="V1479" i="67"/>
  <c r="V1480" i="67"/>
  <c r="V1481" i="67"/>
  <c r="V1482" i="67"/>
  <c r="V1483" i="67"/>
  <c r="V1484" i="67"/>
  <c r="V1485" i="67"/>
  <c r="V1486" i="67"/>
  <c r="V1487" i="67"/>
  <c r="V1488" i="67"/>
  <c r="V1489" i="67"/>
  <c r="V1490" i="67"/>
  <c r="V1491" i="67"/>
  <c r="V1492" i="67"/>
  <c r="V1493" i="67"/>
  <c r="V1494" i="67"/>
  <c r="V1495" i="67"/>
  <c r="V1496" i="67"/>
  <c r="V1497" i="67"/>
  <c r="V1498" i="67"/>
  <c r="V1499" i="67"/>
  <c r="V1500" i="67"/>
  <c r="V1501" i="67"/>
  <c r="V1502" i="67"/>
  <c r="V1503" i="67"/>
  <c r="V1504" i="67"/>
  <c r="V1505" i="67"/>
  <c r="V1506" i="67"/>
  <c r="V1507" i="67"/>
  <c r="V1508" i="67"/>
  <c r="V1509" i="67"/>
  <c r="V1510" i="67"/>
  <c r="V1511" i="67"/>
  <c r="V1512" i="67"/>
  <c r="V1513" i="67"/>
  <c r="V1514" i="67"/>
  <c r="V1515" i="67"/>
  <c r="V1516" i="67"/>
  <c r="V1517" i="67"/>
  <c r="V1518" i="67"/>
  <c r="V1519" i="67"/>
  <c r="V1520" i="67"/>
  <c r="V1521" i="67"/>
  <c r="V1522" i="67"/>
  <c r="V1523" i="67"/>
  <c r="V1524" i="67"/>
  <c r="V1525" i="67"/>
  <c r="V1526" i="67"/>
  <c r="V1527" i="67"/>
  <c r="V1528" i="67"/>
  <c r="V1529" i="67"/>
  <c r="V1530" i="67"/>
  <c r="V1531" i="67"/>
  <c r="V1532" i="67"/>
  <c r="V1533" i="67"/>
  <c r="V1534" i="67"/>
  <c r="V1535" i="67"/>
  <c r="V1536" i="67"/>
  <c r="V1537" i="67"/>
  <c r="V1538" i="67"/>
  <c r="V1539" i="67"/>
  <c r="V1540" i="67"/>
  <c r="V1541" i="67"/>
  <c r="V1542" i="67"/>
  <c r="V1543" i="67"/>
  <c r="V1544" i="67"/>
  <c r="V1545" i="67"/>
  <c r="V1546" i="67"/>
  <c r="V1547" i="67"/>
  <c r="V1548" i="67"/>
  <c r="V1549" i="67"/>
  <c r="V1550" i="67"/>
  <c r="V1551" i="67"/>
  <c r="V1552" i="67"/>
  <c r="V1553" i="67"/>
  <c r="V1554" i="67"/>
  <c r="V1555" i="67"/>
  <c r="V1556" i="67"/>
  <c r="V1557" i="67"/>
  <c r="V1558" i="67"/>
  <c r="V1559" i="67"/>
  <c r="V1560" i="67"/>
  <c r="V1561" i="67"/>
  <c r="V1562" i="67"/>
  <c r="V1563" i="67"/>
  <c r="V1564" i="67"/>
  <c r="V1565" i="67"/>
  <c r="V1566" i="67"/>
  <c r="V1567" i="67"/>
  <c r="V1568" i="67"/>
  <c r="V1569" i="67"/>
  <c r="V1570" i="67"/>
  <c r="V1571" i="67"/>
  <c r="V1572" i="67"/>
  <c r="V1573" i="67"/>
  <c r="V1574" i="67"/>
  <c r="V1575" i="67"/>
  <c r="V1576" i="67"/>
  <c r="V1577" i="67"/>
  <c r="V1578" i="67"/>
  <c r="V1579" i="67"/>
  <c r="V1580" i="67"/>
  <c r="V1581" i="67"/>
  <c r="V1582" i="67"/>
  <c r="V1583" i="67"/>
  <c r="V1584" i="67"/>
  <c r="V1585" i="67"/>
  <c r="V1586" i="67"/>
  <c r="V1587" i="67"/>
  <c r="V1588" i="67"/>
  <c r="V1589" i="67"/>
  <c r="V1590" i="67"/>
  <c r="V1591" i="67"/>
  <c r="V1592" i="67"/>
  <c r="V1593" i="67"/>
  <c r="V1594" i="67"/>
  <c r="V1595" i="67"/>
  <c r="V1596" i="67"/>
  <c r="V1597" i="67"/>
  <c r="V1598" i="67"/>
  <c r="V1599" i="67"/>
  <c r="V1600" i="67"/>
  <c r="V1601" i="67"/>
  <c r="V1602" i="67"/>
  <c r="V1603" i="67"/>
  <c r="V1604" i="67"/>
  <c r="V1605" i="67"/>
  <c r="V1606" i="67"/>
  <c r="V1607" i="67"/>
  <c r="V1608" i="67"/>
  <c r="V1609" i="67"/>
  <c r="V1610" i="67"/>
  <c r="V1611" i="67"/>
  <c r="V1612" i="67"/>
  <c r="V1613" i="67"/>
  <c r="V1614" i="67"/>
  <c r="V1615" i="67"/>
  <c r="V1616" i="67"/>
  <c r="V1617" i="67"/>
  <c r="V1618" i="67"/>
  <c r="V1619" i="67"/>
  <c r="V1620" i="67"/>
  <c r="V1621" i="67"/>
  <c r="V1622" i="67"/>
  <c r="V1623" i="67"/>
  <c r="V1624" i="67"/>
  <c r="V1625" i="67"/>
  <c r="V1626" i="67"/>
  <c r="V1627" i="67"/>
  <c r="V1628" i="67"/>
  <c r="V1629" i="67"/>
  <c r="V1630" i="67"/>
  <c r="V1631" i="67"/>
  <c r="V1632" i="67"/>
  <c r="V1633" i="67"/>
  <c r="V1634" i="67"/>
  <c r="V1635" i="67"/>
  <c r="V1636" i="67"/>
  <c r="V1637" i="67"/>
  <c r="V1638" i="67"/>
  <c r="V1639" i="67"/>
  <c r="V1640" i="67"/>
  <c r="V1641" i="67"/>
  <c r="V1642" i="67"/>
  <c r="V1643" i="67"/>
  <c r="V1644" i="67"/>
  <c r="V1645" i="67"/>
  <c r="V1646" i="67"/>
  <c r="V1647" i="67"/>
  <c r="V1648" i="67"/>
  <c r="V1649" i="67"/>
  <c r="V1650" i="67"/>
  <c r="V1651" i="67"/>
  <c r="V1652" i="67"/>
  <c r="V1653" i="67"/>
  <c r="V1654" i="67"/>
  <c r="V1655" i="67"/>
  <c r="V1656" i="67"/>
  <c r="V1657" i="67"/>
  <c r="V1658" i="67"/>
  <c r="V1659" i="67"/>
  <c r="V1660" i="67"/>
  <c r="V1661" i="67"/>
  <c r="V1662" i="67"/>
  <c r="V1663" i="67"/>
  <c r="V1664" i="67"/>
  <c r="V1665" i="67"/>
  <c r="V1666" i="67"/>
  <c r="V1667" i="67"/>
  <c r="V1668" i="67"/>
  <c r="V1669" i="67"/>
  <c r="V1670" i="67"/>
  <c r="V1671" i="67"/>
  <c r="V1672" i="67"/>
  <c r="V1673" i="67"/>
  <c r="V1674" i="67"/>
  <c r="V1675" i="67"/>
  <c r="V1676" i="67"/>
  <c r="V1677" i="67"/>
  <c r="V1678" i="67"/>
  <c r="V1679" i="67"/>
  <c r="V1680" i="67"/>
  <c r="V1681" i="67"/>
  <c r="V1682" i="67"/>
  <c r="V1683" i="67"/>
  <c r="V1684" i="67"/>
  <c r="V1685" i="67"/>
  <c r="V1686" i="67"/>
  <c r="V1687" i="67"/>
  <c r="V1688" i="67"/>
  <c r="V1689" i="67"/>
  <c r="V1690" i="67"/>
  <c r="V1691" i="67"/>
  <c r="V1692" i="67"/>
  <c r="V1693" i="67"/>
  <c r="V1694" i="67"/>
  <c r="V1695" i="67"/>
  <c r="V1696" i="67"/>
  <c r="V1697" i="67"/>
  <c r="V1698" i="67"/>
  <c r="V1699" i="67"/>
  <c r="V1700" i="67"/>
  <c r="V1701" i="67"/>
  <c r="V1702" i="67"/>
  <c r="V1703" i="67"/>
  <c r="V1704" i="67"/>
  <c r="V1705" i="67"/>
  <c r="V1706" i="67"/>
  <c r="V1707" i="67"/>
  <c r="V1708" i="67"/>
  <c r="V1709" i="67"/>
  <c r="V1710" i="67"/>
  <c r="V1711" i="67"/>
  <c r="V1712" i="67"/>
  <c r="V1713" i="67"/>
  <c r="V1714" i="67"/>
  <c r="V1715" i="67"/>
  <c r="V1716" i="67"/>
  <c r="V1717" i="67"/>
  <c r="V1718" i="67"/>
  <c r="V1719" i="67"/>
  <c r="V1720" i="67"/>
  <c r="V1721" i="67"/>
  <c r="V1722" i="67"/>
  <c r="V1723" i="67"/>
  <c r="V1724" i="67"/>
  <c r="V1725" i="67"/>
  <c r="V1726" i="67"/>
  <c r="V1727" i="67"/>
  <c r="V1728" i="67"/>
  <c r="V1729" i="67"/>
  <c r="V1730" i="67"/>
  <c r="V1731" i="67"/>
  <c r="V1732" i="67"/>
  <c r="V1733" i="67"/>
  <c r="V1734" i="67"/>
  <c r="V1735" i="67"/>
  <c r="V1736" i="67"/>
  <c r="V1737" i="67"/>
  <c r="V1738" i="67"/>
  <c r="V1739" i="67"/>
  <c r="V1740" i="67"/>
  <c r="V1741" i="67"/>
  <c r="V1742" i="67"/>
  <c r="V1743" i="67"/>
  <c r="V1744" i="67"/>
  <c r="V1745" i="67"/>
  <c r="V1746" i="67"/>
  <c r="V1747" i="67"/>
  <c r="V1748" i="67"/>
  <c r="V1749" i="67"/>
  <c r="V1750" i="67"/>
  <c r="V1751" i="67"/>
  <c r="V1752" i="67"/>
  <c r="V1753" i="67"/>
  <c r="V1754" i="67"/>
  <c r="V1755" i="67"/>
  <c r="V1756" i="67"/>
  <c r="V1757" i="67"/>
  <c r="V1758" i="67"/>
  <c r="V1759" i="67"/>
  <c r="V1760" i="67"/>
  <c r="V1761" i="67"/>
  <c r="V1762" i="67"/>
  <c r="V1763" i="67"/>
  <c r="V1764" i="67"/>
  <c r="V1765" i="67"/>
  <c r="V1766" i="67"/>
  <c r="V1767" i="67"/>
  <c r="V1768" i="67"/>
  <c r="V1769" i="67"/>
  <c r="V1770" i="67"/>
  <c r="V1771" i="67"/>
  <c r="V1772" i="67"/>
  <c r="V1773" i="67"/>
  <c r="V1774" i="67"/>
  <c r="V1775" i="67"/>
  <c r="V1776" i="67"/>
  <c r="V1777" i="67"/>
  <c r="V1778" i="67"/>
  <c r="V1779" i="67"/>
  <c r="V1780" i="67"/>
  <c r="V1781" i="67"/>
  <c r="V1782" i="67"/>
  <c r="V1783" i="67"/>
  <c r="V1784" i="67"/>
  <c r="V1785" i="67"/>
  <c r="V1786" i="67"/>
  <c r="V1787" i="67"/>
  <c r="V1788" i="67"/>
  <c r="V1789" i="67"/>
  <c r="V1790" i="67"/>
  <c r="V1791" i="67"/>
  <c r="V1792" i="67"/>
  <c r="V1793" i="67"/>
  <c r="V1794" i="67"/>
  <c r="V1795" i="67"/>
  <c r="V1796" i="67"/>
  <c r="V1797" i="67"/>
  <c r="V1798" i="67"/>
  <c r="V1799" i="67"/>
  <c r="V1800" i="67"/>
  <c r="V1801" i="67"/>
  <c r="V1802" i="67"/>
  <c r="V1803" i="67"/>
  <c r="V1804" i="67"/>
  <c r="V2" i="67"/>
  <c r="C306" i="65" l="1"/>
  <c r="C305" i="65"/>
  <c r="B306" i="65"/>
  <c r="B305" i="65"/>
  <c r="B304" i="65"/>
  <c r="C304" i="65" s="1"/>
  <c r="B303" i="65"/>
  <c r="C303" i="65" s="1"/>
  <c r="B302" i="65"/>
  <c r="C302" i="65" s="1"/>
  <c r="B301" i="65"/>
  <c r="C301" i="65" s="1"/>
  <c r="B300" i="65"/>
  <c r="C300" i="65" s="1"/>
  <c r="B299" i="65"/>
  <c r="C299" i="65" s="1"/>
  <c r="B298" i="65"/>
  <c r="C298" i="65" s="1"/>
  <c r="B297" i="65"/>
  <c r="C297" i="65" s="1"/>
  <c r="B296" i="65"/>
  <c r="C296" i="65" s="1"/>
  <c r="B295" i="65"/>
  <c r="C295" i="65" s="1"/>
  <c r="C290" i="65"/>
  <c r="B294" i="65"/>
  <c r="C294" i="65" s="1"/>
  <c r="B293" i="65"/>
  <c r="C293" i="65" s="1"/>
  <c r="B292" i="65"/>
  <c r="C292" i="65" s="1"/>
  <c r="B291" i="65"/>
  <c r="C291" i="65" s="1"/>
  <c r="B290" i="65"/>
  <c r="B289" i="65"/>
  <c r="C289" i="65" s="1"/>
  <c r="B288" i="65"/>
  <c r="C288" i="65" s="1"/>
  <c r="B287" i="65"/>
  <c r="C287" i="65" s="1"/>
  <c r="B278" i="65"/>
  <c r="C278" i="65" s="1"/>
  <c r="B277" i="65"/>
  <c r="C277" i="65" s="1"/>
  <c r="B276" i="65"/>
  <c r="C276" i="65" s="1"/>
  <c r="B275" i="65"/>
  <c r="C275" i="65" s="1"/>
  <c r="B286" i="65"/>
  <c r="C286" i="65" s="1"/>
  <c r="B285" i="65"/>
  <c r="C285" i="65" s="1"/>
  <c r="B284" i="65"/>
  <c r="C284" i="65" s="1"/>
  <c r="B283" i="65"/>
  <c r="C283" i="65" s="1"/>
  <c r="B282" i="65"/>
  <c r="C282" i="65" s="1"/>
  <c r="B281" i="65"/>
  <c r="C281" i="65" s="1"/>
  <c r="B280" i="65"/>
  <c r="C280" i="65" s="1"/>
  <c r="B279" i="65"/>
  <c r="C279" i="65" s="1"/>
  <c r="B274" i="65"/>
  <c r="C274" i="65" s="1"/>
  <c r="B273" i="65"/>
  <c r="C273" i="65" s="1"/>
  <c r="B272" i="65"/>
  <c r="C272" i="65" s="1"/>
  <c r="B271" i="65"/>
  <c r="C271" i="65" s="1"/>
  <c r="B270" i="65"/>
  <c r="C270" i="65" s="1"/>
  <c r="B269" i="65"/>
  <c r="C269" i="65" s="1"/>
  <c r="B268" i="65"/>
  <c r="C268" i="65" s="1"/>
  <c r="B267" i="65" l="1"/>
  <c r="C267" i="65" s="1"/>
  <c r="B266" i="65"/>
  <c r="C266" i="65" s="1"/>
  <c r="B265" i="65"/>
  <c r="C265" i="65" s="1"/>
  <c r="B264" i="65"/>
  <c r="C264" i="65" s="1"/>
  <c r="B263" i="65" l="1"/>
  <c r="C263" i="65" s="1"/>
  <c r="B262" i="65"/>
  <c r="C262" i="65" s="1"/>
  <c r="B261" i="65"/>
  <c r="C261" i="65" s="1"/>
  <c r="B260" i="65"/>
  <c r="C260" i="65" s="1"/>
  <c r="B251" i="65"/>
  <c r="C251" i="65" s="1"/>
  <c r="B259" i="65"/>
  <c r="C259" i="65" s="1"/>
  <c r="B258" i="65"/>
  <c r="C258" i="65" s="1"/>
  <c r="B249" i="65"/>
  <c r="C249" i="65" s="1"/>
  <c r="B248" i="65"/>
  <c r="C248" i="65" s="1"/>
  <c r="B250" i="65"/>
  <c r="C250" i="65" s="1"/>
  <c r="B241" i="65"/>
  <c r="C241" i="65" s="1"/>
  <c r="B12" i="65"/>
  <c r="C12" i="65" s="1"/>
  <c r="B257" i="65" l="1"/>
  <c r="C257" i="65" s="1"/>
  <c r="B256" i="65"/>
  <c r="C256" i="65" s="1"/>
  <c r="B255" i="65"/>
  <c r="C255" i="65" s="1"/>
  <c r="B254" i="65"/>
  <c r="C254" i="65" s="1"/>
  <c r="B253" i="65"/>
  <c r="C253" i="65" s="1"/>
  <c r="B252" i="65"/>
  <c r="C252" i="65" s="1"/>
  <c r="B247" i="65"/>
  <c r="C247" i="65" s="1"/>
  <c r="B244" i="65"/>
  <c r="C244" i="65" s="1"/>
  <c r="B246" i="65"/>
  <c r="C246" i="65" s="1"/>
  <c r="B243" i="65"/>
  <c r="C243" i="65" s="1"/>
  <c r="B245" i="65"/>
  <c r="C245" i="65" s="1"/>
  <c r="B234" i="65"/>
  <c r="C234" i="65" s="1"/>
  <c r="B233" i="65"/>
  <c r="C233" i="65" s="1"/>
  <c r="B232" i="65"/>
  <c r="C232" i="65" s="1"/>
  <c r="B231" i="65"/>
  <c r="C231" i="65" s="1"/>
  <c r="B230" i="65"/>
  <c r="C230" i="65" s="1"/>
  <c r="B229" i="65"/>
  <c r="C229" i="65" s="1"/>
  <c r="B228" i="65"/>
  <c r="C228" i="65" s="1"/>
  <c r="B227" i="65"/>
  <c r="C227" i="65" s="1"/>
  <c r="B226" i="65"/>
  <c r="C226" i="65" s="1"/>
  <c r="B225" i="65"/>
  <c r="C225" i="65" s="1"/>
  <c r="B224" i="65"/>
  <c r="C224" i="65" s="1"/>
  <c r="B223" i="65"/>
  <c r="C223" i="65" s="1"/>
  <c r="B222" i="65"/>
  <c r="C222" i="65" s="1"/>
  <c r="B221" i="65"/>
  <c r="C221" i="65" s="1"/>
  <c r="B220" i="65"/>
  <c r="C220" i="65" s="1"/>
  <c r="B219" i="65"/>
  <c r="C219" i="65" s="1"/>
  <c r="B218" i="65"/>
  <c r="C218" i="65" s="1"/>
  <c r="B217" i="65"/>
  <c r="C217" i="65" s="1"/>
  <c r="B216" i="65"/>
  <c r="C216" i="65" s="1"/>
  <c r="B215" i="65"/>
  <c r="C215" i="65" s="1"/>
  <c r="B214" i="65"/>
  <c r="C214" i="65" s="1"/>
  <c r="B213" i="65"/>
  <c r="C213" i="65" s="1"/>
  <c r="B212" i="65"/>
  <c r="C212" i="65" s="1"/>
  <c r="B211" i="65"/>
  <c r="C211" i="65" s="1"/>
  <c r="B210" i="65"/>
  <c r="C210" i="65" s="1"/>
  <c r="B209" i="65"/>
  <c r="C209" i="65" s="1"/>
  <c r="B208" i="65"/>
  <c r="C208" i="65" s="1"/>
  <c r="B207" i="65"/>
  <c r="C207" i="65" s="1"/>
  <c r="B206" i="65"/>
  <c r="C206" i="65" s="1"/>
  <c r="B205" i="65"/>
  <c r="C205" i="65" s="1"/>
  <c r="B242" i="65"/>
  <c r="C242" i="65" s="1"/>
  <c r="B204" i="65"/>
  <c r="C204" i="65" s="1"/>
  <c r="B240" i="65"/>
  <c r="C240" i="65" s="1"/>
  <c r="B239" i="65"/>
  <c r="C239" i="65" s="1"/>
  <c r="B238" i="65"/>
  <c r="C238" i="65" s="1"/>
  <c r="B237" i="65"/>
  <c r="C237" i="65" s="1"/>
  <c r="B236" i="65"/>
  <c r="C236" i="65" s="1"/>
  <c r="B235" i="65"/>
  <c r="C235" i="65" s="1"/>
  <c r="B143" i="65"/>
  <c r="C143" i="65" s="1"/>
  <c r="B201" i="65"/>
  <c r="C201" i="65" s="1"/>
  <c r="B200" i="65"/>
  <c r="C200" i="65" s="1"/>
  <c r="B199" i="65"/>
  <c r="C199" i="65" s="1"/>
  <c r="B198" i="65"/>
  <c r="C198" i="65" s="1"/>
  <c r="B197" i="65"/>
  <c r="C197" i="65" s="1"/>
  <c r="B196" i="65"/>
  <c r="C196" i="65" s="1"/>
  <c r="B195" i="65"/>
  <c r="C195" i="65" s="1"/>
  <c r="B194" i="65"/>
  <c r="C194" i="65" s="1"/>
  <c r="B193" i="65"/>
  <c r="C193" i="65" s="1"/>
  <c r="B192" i="65"/>
  <c r="C192" i="65" s="1"/>
  <c r="B191" i="65"/>
  <c r="C191" i="65" s="1"/>
  <c r="B190" i="65"/>
  <c r="C190" i="65" s="1"/>
  <c r="B189" i="65"/>
  <c r="C189" i="65" s="1"/>
  <c r="B188" i="65"/>
  <c r="C188" i="65" s="1"/>
  <c r="B187" i="65"/>
  <c r="C187" i="65" s="1"/>
  <c r="B186" i="65"/>
  <c r="C186" i="65" s="1"/>
  <c r="B185" i="65"/>
  <c r="C185" i="65" s="1"/>
  <c r="B184" i="65"/>
  <c r="C184" i="65" s="1"/>
  <c r="B183" i="65"/>
  <c r="C183" i="65" s="1"/>
  <c r="B182" i="65"/>
  <c r="C182" i="65" s="1"/>
  <c r="B181" i="65"/>
  <c r="C181" i="65" s="1"/>
  <c r="B180" i="65"/>
  <c r="C180" i="65" s="1"/>
  <c r="B179" i="65"/>
  <c r="C179" i="65" s="1"/>
  <c r="B178" i="65"/>
  <c r="C178" i="65" s="1"/>
  <c r="B177" i="65"/>
  <c r="C177" i="65" s="1"/>
  <c r="B176" i="65"/>
  <c r="C176" i="65" s="1"/>
  <c r="B175" i="65"/>
  <c r="C175" i="65" s="1"/>
  <c r="B174" i="65"/>
  <c r="C174" i="65" s="1"/>
  <c r="B173" i="65"/>
  <c r="C173" i="65" s="1"/>
  <c r="B172" i="65"/>
  <c r="C172" i="65" s="1"/>
  <c r="B171" i="65"/>
  <c r="C171" i="65" s="1"/>
  <c r="B170" i="65"/>
  <c r="C170" i="65" s="1"/>
  <c r="B169" i="65"/>
  <c r="C169" i="65" s="1"/>
  <c r="B168" i="65"/>
  <c r="C168" i="65" s="1"/>
  <c r="B167" i="65"/>
  <c r="C167" i="65" s="1"/>
  <c r="B166" i="65"/>
  <c r="C166" i="65" s="1"/>
  <c r="B165" i="65"/>
  <c r="C165" i="65" s="1"/>
  <c r="B164" i="65"/>
  <c r="C164" i="65" s="1"/>
  <c r="B163" i="65"/>
  <c r="C163" i="65" s="1"/>
  <c r="B162" i="65"/>
  <c r="C162" i="65" s="1"/>
  <c r="B161" i="65"/>
  <c r="C161" i="65" s="1"/>
  <c r="B160" i="65"/>
  <c r="C160" i="65" s="1"/>
  <c r="B159" i="65"/>
  <c r="C159" i="65" s="1"/>
  <c r="B158" i="65"/>
  <c r="C158" i="65" s="1"/>
  <c r="B157" i="65"/>
  <c r="C157" i="65" s="1"/>
  <c r="B156" i="65"/>
  <c r="C156" i="65" s="1"/>
  <c r="B155" i="65"/>
  <c r="C155" i="65" s="1"/>
  <c r="B154" i="65"/>
  <c r="C154" i="65" s="1"/>
  <c r="B153" i="65"/>
  <c r="C153" i="65" s="1"/>
  <c r="B152" i="65"/>
  <c r="C152" i="65" s="1"/>
  <c r="B151" i="65"/>
  <c r="C151" i="65" s="1"/>
  <c r="B150" i="65"/>
  <c r="C150" i="65" s="1"/>
  <c r="B149" i="65"/>
  <c r="C149" i="65" s="1"/>
  <c r="B148" i="65"/>
  <c r="C148" i="65" s="1"/>
  <c r="B147" i="65"/>
  <c r="C147" i="65" s="1"/>
  <c r="B146" i="65"/>
  <c r="C146" i="65" s="1"/>
  <c r="B145" i="65"/>
  <c r="C145" i="65" s="1"/>
  <c r="B144" i="65"/>
  <c r="C144" i="65" s="1"/>
  <c r="B203" i="65"/>
  <c r="C203" i="65" s="1"/>
  <c r="B202" i="65"/>
  <c r="C202" i="65" s="1"/>
  <c r="B142" i="65"/>
  <c r="C142" i="65" s="1"/>
  <c r="B141" i="65"/>
  <c r="C141" i="65" s="1"/>
  <c r="B140" i="65"/>
  <c r="C140" i="65" s="1"/>
  <c r="B139" i="65"/>
  <c r="C139" i="65" s="1"/>
  <c r="B138" i="65"/>
  <c r="C138" i="65" s="1"/>
  <c r="B137" i="65"/>
  <c r="C137" i="65" s="1"/>
  <c r="B136" i="65"/>
  <c r="C136" i="65" s="1"/>
  <c r="B135" i="65"/>
  <c r="C135" i="65" s="1"/>
  <c r="B134" i="65"/>
  <c r="C134" i="65" s="1"/>
  <c r="B133" i="65"/>
  <c r="C133" i="65" s="1"/>
  <c r="B132" i="65"/>
  <c r="C132" i="65" s="1"/>
  <c r="B131" i="65"/>
  <c r="C131" i="65" s="1"/>
  <c r="B130" i="65"/>
  <c r="C130" i="65" s="1"/>
  <c r="B129" i="65"/>
  <c r="C129" i="65" s="1"/>
  <c r="B128" i="65"/>
  <c r="C128" i="65" s="1"/>
  <c r="B127" i="65"/>
  <c r="C127" i="65" s="1"/>
  <c r="B126" i="65"/>
  <c r="C126" i="65" s="1"/>
  <c r="B125" i="65"/>
  <c r="C125" i="65" s="1"/>
  <c r="B124" i="65"/>
  <c r="C124" i="65" s="1"/>
  <c r="B123" i="65"/>
  <c r="C123" i="65" s="1"/>
  <c r="B122" i="65"/>
  <c r="C122" i="65" s="1"/>
  <c r="B121" i="65"/>
  <c r="C121" i="65" s="1"/>
  <c r="B120" i="65"/>
  <c r="C120" i="65" s="1"/>
  <c r="B119" i="65"/>
  <c r="C119" i="65" s="1"/>
  <c r="B118" i="65"/>
  <c r="C118" i="65" s="1"/>
  <c r="B117" i="65"/>
  <c r="C117" i="65" s="1"/>
  <c r="B116" i="65"/>
  <c r="C116" i="65" s="1"/>
  <c r="B115" i="65"/>
  <c r="C115" i="65" s="1"/>
  <c r="B114" i="65"/>
  <c r="C114" i="65" s="1"/>
  <c r="B113" i="65"/>
  <c r="C113" i="65" s="1"/>
  <c r="B112" i="65"/>
  <c r="C112" i="65" s="1"/>
  <c r="B111" i="65"/>
  <c r="C111" i="65" s="1"/>
  <c r="B110" i="65"/>
  <c r="C110" i="65" s="1"/>
  <c r="B109" i="65"/>
  <c r="C109" i="65" s="1"/>
  <c r="B108" i="65"/>
  <c r="C108" i="65" s="1"/>
  <c r="B107" i="65"/>
  <c r="C107" i="65" s="1"/>
  <c r="B106" i="65"/>
  <c r="C106" i="65" s="1"/>
  <c r="B105" i="65"/>
  <c r="C105" i="65" s="1"/>
  <c r="B104" i="65"/>
  <c r="C104" i="65" s="1"/>
  <c r="B103" i="65"/>
  <c r="C103" i="65" s="1"/>
  <c r="B102" i="65"/>
  <c r="C102" i="65" s="1"/>
  <c r="B101" i="65"/>
  <c r="C101" i="65" s="1"/>
  <c r="B100" i="65"/>
  <c r="C100" i="65" s="1"/>
  <c r="B99" i="65"/>
  <c r="C99" i="65" s="1"/>
  <c r="B98" i="65"/>
  <c r="C98" i="65" s="1"/>
  <c r="B97" i="65"/>
  <c r="C97" i="65" s="1"/>
  <c r="B96" i="65"/>
  <c r="C96" i="65" s="1"/>
  <c r="B95" i="65"/>
  <c r="C95" i="65" s="1"/>
  <c r="B94" i="65"/>
  <c r="C94" i="65" s="1"/>
  <c r="B93" i="65"/>
  <c r="C93" i="65" s="1"/>
  <c r="B92" i="65"/>
  <c r="C92" i="65" s="1"/>
  <c r="B91" i="65"/>
  <c r="C91" i="65" s="1"/>
  <c r="B90" i="65"/>
  <c r="C90" i="65" s="1"/>
  <c r="B89" i="65"/>
  <c r="C89" i="65" s="1"/>
  <c r="B88" i="65"/>
  <c r="C88" i="65" s="1"/>
  <c r="B87" i="65"/>
  <c r="C87" i="65" s="1"/>
  <c r="B86" i="65"/>
  <c r="C86" i="65" s="1"/>
  <c r="B85" i="65"/>
  <c r="C85" i="65" s="1"/>
  <c r="B84" i="65"/>
  <c r="C84" i="65" s="1"/>
  <c r="B83" i="65"/>
  <c r="C83" i="65" s="1"/>
  <c r="B82" i="65"/>
  <c r="C82" i="65" s="1"/>
  <c r="B81" i="65"/>
  <c r="C81" i="65" s="1"/>
  <c r="B80" i="65"/>
  <c r="C80" i="65" s="1"/>
  <c r="B79" i="65"/>
  <c r="C79" i="65" s="1"/>
  <c r="B78" i="65"/>
  <c r="C78" i="65" s="1"/>
  <c r="B77" i="65"/>
  <c r="C77" i="65" s="1"/>
  <c r="B76" i="65"/>
  <c r="C76" i="65" s="1"/>
  <c r="B75" i="65"/>
  <c r="C75" i="65" s="1"/>
  <c r="B74" i="65"/>
  <c r="C74" i="65" s="1"/>
  <c r="B73" i="65"/>
  <c r="C73" i="65" s="1"/>
  <c r="B72" i="65"/>
  <c r="C72" i="65" s="1"/>
  <c r="B71" i="65"/>
  <c r="C71" i="65" s="1"/>
  <c r="B70" i="65"/>
  <c r="C70" i="65" s="1"/>
  <c r="B69" i="65"/>
  <c r="C69" i="65" s="1"/>
  <c r="B68" i="65"/>
  <c r="C68" i="65" s="1"/>
  <c r="B67" i="65"/>
  <c r="C67" i="65" s="1"/>
  <c r="B66" i="65"/>
  <c r="C66" i="65" s="1"/>
  <c r="B65" i="65"/>
  <c r="C65" i="65" s="1"/>
  <c r="B64" i="65"/>
  <c r="C64" i="65" s="1"/>
  <c r="B63" i="65"/>
  <c r="C63" i="65" s="1"/>
  <c r="B62" i="65"/>
  <c r="C62" i="65" s="1"/>
  <c r="B61" i="65"/>
  <c r="C61" i="65" s="1"/>
  <c r="B60" i="65"/>
  <c r="C60" i="65" s="1"/>
  <c r="B59" i="65"/>
  <c r="C59" i="65" s="1"/>
  <c r="B58" i="65"/>
  <c r="C58" i="65" s="1"/>
  <c r="B57" i="65"/>
  <c r="C57" i="65" s="1"/>
  <c r="B56" i="65"/>
  <c r="C56" i="65" s="1"/>
  <c r="B55" i="65"/>
  <c r="C55" i="65" s="1"/>
  <c r="B54" i="65"/>
  <c r="C54" i="65" s="1"/>
  <c r="B53" i="65"/>
  <c r="C53" i="65" s="1"/>
  <c r="B52" i="65"/>
  <c r="C52" i="65" s="1"/>
  <c r="B51" i="65"/>
  <c r="C51" i="65" s="1"/>
  <c r="B50" i="65"/>
  <c r="C50" i="65" s="1"/>
  <c r="B49" i="65"/>
  <c r="C49" i="65" s="1"/>
  <c r="B48" i="65"/>
  <c r="C48" i="65" s="1"/>
  <c r="B47" i="65"/>
  <c r="C47" i="65" s="1"/>
  <c r="B46" i="65"/>
  <c r="C46" i="65" s="1"/>
  <c r="B45" i="65"/>
  <c r="C45" i="65" s="1"/>
  <c r="B44" i="65"/>
  <c r="C44" i="65" s="1"/>
  <c r="B43" i="65"/>
  <c r="C43" i="65" s="1"/>
  <c r="B42" i="65"/>
  <c r="C42" i="65" s="1"/>
  <c r="B41" i="65"/>
  <c r="C41" i="65" s="1"/>
  <c r="B40" i="65"/>
  <c r="C40" i="65" s="1"/>
  <c r="B39" i="65"/>
  <c r="C39" i="65" s="1"/>
  <c r="B38" i="65"/>
  <c r="C38" i="65" s="1"/>
  <c r="B37" i="65"/>
  <c r="C37" i="65" s="1"/>
  <c r="B36" i="65"/>
  <c r="C36" i="65" s="1"/>
  <c r="B35" i="65"/>
  <c r="C35" i="65" s="1"/>
  <c r="B34" i="65"/>
  <c r="C34" i="65" s="1"/>
  <c r="B33" i="65"/>
  <c r="C33" i="65" s="1"/>
  <c r="B32" i="65"/>
  <c r="C32" i="65" s="1"/>
  <c r="B31" i="65"/>
  <c r="C31" i="65" s="1"/>
  <c r="B30" i="65"/>
  <c r="C30" i="65" s="1"/>
  <c r="B29" i="65"/>
  <c r="C29" i="65" s="1"/>
  <c r="B28" i="65"/>
  <c r="C28" i="65" s="1"/>
  <c r="B27" i="65"/>
  <c r="C27" i="65" s="1"/>
  <c r="B26" i="65"/>
  <c r="C26" i="65" s="1"/>
  <c r="B25" i="65"/>
  <c r="C25" i="65" s="1"/>
  <c r="B24" i="65"/>
  <c r="C24" i="65" s="1"/>
  <c r="B23" i="65"/>
  <c r="C23" i="65" s="1"/>
  <c r="B22" i="65"/>
  <c r="C22" i="65" s="1"/>
  <c r="B21" i="65"/>
  <c r="C21" i="65" s="1"/>
  <c r="B20" i="65"/>
  <c r="C20" i="65" s="1"/>
  <c r="B19" i="65"/>
  <c r="C19" i="65" s="1"/>
  <c r="B18" i="65"/>
  <c r="C18" i="65" s="1"/>
  <c r="B17" i="65"/>
  <c r="C17" i="65" s="1"/>
  <c r="B16" i="65"/>
  <c r="C16" i="65" s="1"/>
  <c r="B15" i="65"/>
  <c r="C15" i="65" s="1"/>
  <c r="B14" i="65"/>
  <c r="C14" i="65" s="1"/>
  <c r="B13" i="65"/>
  <c r="C13" i="65" s="1"/>
  <c r="B11" i="65"/>
  <c r="C11" i="65" s="1"/>
  <c r="B10" i="65"/>
  <c r="C10" i="65" s="1"/>
  <c r="B9" i="65"/>
  <c r="C9" i="65" s="1"/>
  <c r="B8" i="65"/>
  <c r="C8" i="65" s="1"/>
  <c r="B7" i="65"/>
  <c r="C7" i="65" s="1"/>
  <c r="B6" i="65"/>
  <c r="C6" i="65" s="1"/>
  <c r="B5" i="65"/>
  <c r="C5" i="65" s="1"/>
  <c r="B4" i="65"/>
  <c r="C4" i="65" s="1"/>
  <c r="B3" i="65"/>
  <c r="C3" i="65" s="1"/>
  <c r="B2" i="65"/>
  <c r="C2" i="65" s="1"/>
  <c r="B18" i="58" l="1"/>
  <c r="B31" i="58"/>
  <c r="B16" i="58"/>
  <c r="B3" i="58"/>
  <c r="B2" i="58"/>
  <c r="B9" i="58"/>
  <c r="B7" i="58"/>
  <c r="B5" i="58"/>
  <c r="B4" i="58"/>
  <c r="B8" i="58"/>
  <c r="B12" i="58"/>
  <c r="B6" i="58"/>
  <c r="B10" i="58"/>
  <c r="B13" i="58"/>
  <c r="B15" i="58"/>
  <c r="B14" i="58"/>
  <c r="B45" i="58"/>
  <c r="B48" i="58"/>
  <c r="B46" i="58"/>
  <c r="B39" i="58"/>
  <c r="B42" i="58"/>
  <c r="B41" i="58"/>
  <c r="B47" i="58"/>
  <c r="B40" i="58"/>
  <c r="B43" i="58"/>
  <c r="B44" i="58"/>
  <c r="B25" i="58"/>
  <c r="B37" i="58"/>
  <c r="B38" i="58"/>
  <c r="B32" i="58"/>
  <c r="B19" i="58"/>
  <c r="B17" i="58"/>
  <c r="B30" i="58"/>
  <c r="B28" i="58"/>
  <c r="B22" i="58"/>
  <c r="B33" i="58"/>
  <c r="B20" i="58"/>
  <c r="B29" i="58"/>
  <c r="B23" i="58"/>
  <c r="B34" i="58"/>
  <c r="B21" i="58"/>
  <c r="B24" i="58"/>
  <c r="B27" i="58"/>
  <c r="B35" i="58"/>
  <c r="B36" i="58"/>
  <c r="B26" i="58"/>
  <c r="B11" i="58"/>
  <c r="B481" i="57" l="1"/>
  <c r="B482" i="57"/>
  <c r="G482" i="57" s="1"/>
  <c r="B483" i="57"/>
  <c r="B484" i="57"/>
  <c r="B485" i="57"/>
  <c r="B486" i="57"/>
  <c r="G486" i="57" s="1"/>
  <c r="B487" i="57"/>
  <c r="B488" i="57"/>
  <c r="B489" i="57"/>
  <c r="B490" i="57"/>
  <c r="G490" i="57" s="1"/>
  <c r="B491" i="57"/>
  <c r="B492" i="57"/>
  <c r="B493" i="57"/>
  <c r="B494" i="57"/>
  <c r="G494" i="57" s="1"/>
  <c r="B495" i="57"/>
  <c r="B496" i="57"/>
  <c r="B497" i="57"/>
  <c r="B498" i="57"/>
  <c r="G498" i="57" s="1"/>
  <c r="B499" i="57"/>
  <c r="B500" i="57"/>
  <c r="B501" i="57"/>
  <c r="B502" i="57"/>
  <c r="G502" i="57" s="1"/>
  <c r="B503" i="57"/>
  <c r="B504" i="57"/>
  <c r="B505" i="57"/>
  <c r="B506" i="57"/>
  <c r="G506" i="57" s="1"/>
  <c r="B507" i="57"/>
  <c r="B508" i="57"/>
  <c r="B509" i="57"/>
  <c r="B510" i="57"/>
  <c r="G510" i="57" s="1"/>
  <c r="B511" i="57"/>
  <c r="B512" i="57"/>
  <c r="B513" i="57"/>
  <c r="B514" i="57"/>
  <c r="G514" i="57" s="1"/>
  <c r="B515" i="57"/>
  <c r="B516" i="57"/>
  <c r="B517" i="57"/>
  <c r="B518" i="57"/>
  <c r="G518" i="57" s="1"/>
  <c r="B519" i="57"/>
  <c r="B520" i="57"/>
  <c r="B521" i="57"/>
  <c r="B522" i="57"/>
  <c r="G522" i="57" s="1"/>
  <c r="B523" i="57"/>
  <c r="B524" i="57"/>
  <c r="B525" i="57"/>
  <c r="B526" i="57"/>
  <c r="G526" i="57" s="1"/>
  <c r="B527" i="57"/>
  <c r="B528" i="57"/>
  <c r="B529" i="57"/>
  <c r="B530" i="57"/>
  <c r="G530" i="57" s="1"/>
  <c r="B531" i="57"/>
  <c r="B532" i="57"/>
  <c r="B533" i="57"/>
  <c r="B534" i="57"/>
  <c r="G534" i="57" s="1"/>
  <c r="B535" i="57"/>
  <c r="B536" i="57"/>
  <c r="B537" i="57"/>
  <c r="B538" i="57"/>
  <c r="G538" i="57" s="1"/>
  <c r="B539" i="57"/>
  <c r="B540" i="57"/>
  <c r="B541" i="57"/>
  <c r="B542" i="57"/>
  <c r="B543" i="57"/>
  <c r="B544" i="57"/>
  <c r="B545" i="57"/>
  <c r="B546" i="57"/>
  <c r="B547" i="57"/>
  <c r="B548" i="57"/>
  <c r="B549" i="57"/>
  <c r="B550" i="57"/>
  <c r="B551" i="57"/>
  <c r="B552" i="57"/>
  <c r="B553" i="57"/>
  <c r="B554" i="57"/>
  <c r="B555" i="57"/>
  <c r="B556" i="57"/>
  <c r="B557" i="57"/>
  <c r="B558" i="57"/>
  <c r="B559" i="57"/>
  <c r="B560" i="57"/>
  <c r="B561" i="57"/>
  <c r="B562" i="57"/>
  <c r="B563" i="57"/>
  <c r="B564" i="57"/>
  <c r="B565" i="57"/>
  <c r="B566" i="57"/>
  <c r="B567" i="57"/>
  <c r="B568" i="57"/>
  <c r="B569" i="57"/>
  <c r="B570" i="57"/>
  <c r="B571" i="57"/>
  <c r="B572" i="57"/>
  <c r="B573" i="57"/>
  <c r="B574" i="57"/>
  <c r="B575" i="57"/>
  <c r="B576" i="57"/>
  <c r="B577" i="57"/>
  <c r="B578" i="57"/>
  <c r="B579" i="57"/>
  <c r="B580" i="57"/>
  <c r="B581" i="57"/>
  <c r="B582" i="57"/>
  <c r="B583" i="57"/>
  <c r="B584" i="57"/>
  <c r="B585" i="57"/>
  <c r="B586" i="57"/>
  <c r="B587" i="57"/>
  <c r="B588" i="57"/>
  <c r="B589" i="57"/>
  <c r="B590" i="57"/>
  <c r="B591" i="57"/>
  <c r="B592" i="57"/>
  <c r="B593" i="57"/>
  <c r="B594" i="57"/>
  <c r="B595" i="57"/>
  <c r="B596" i="57"/>
  <c r="B597" i="57"/>
  <c r="B598" i="57"/>
  <c r="B599" i="57"/>
  <c r="B600" i="57"/>
  <c r="B601" i="57"/>
  <c r="B602" i="57"/>
  <c r="B603" i="57"/>
  <c r="B604" i="57"/>
  <c r="B605" i="57"/>
  <c r="B606" i="57"/>
  <c r="B607" i="57"/>
  <c r="B608" i="57"/>
  <c r="B609" i="57"/>
  <c r="B610" i="57"/>
  <c r="B611" i="57"/>
  <c r="B612" i="57"/>
  <c r="B613" i="57"/>
  <c r="B614" i="57"/>
  <c r="B615" i="57"/>
  <c r="B616" i="57"/>
  <c r="B617" i="57"/>
  <c r="B618" i="57"/>
  <c r="B619" i="57"/>
  <c r="B620" i="57"/>
  <c r="B621" i="57"/>
  <c r="B622" i="57"/>
  <c r="B623" i="57"/>
  <c r="B624" i="57"/>
  <c r="B625" i="57"/>
  <c r="B626" i="57"/>
  <c r="B627" i="57"/>
  <c r="B628" i="57"/>
  <c r="B629" i="57"/>
  <c r="B630" i="57"/>
  <c r="B631" i="57"/>
  <c r="B632" i="57"/>
  <c r="B633" i="57"/>
  <c r="B634" i="57"/>
  <c r="B635" i="57"/>
  <c r="B636" i="57"/>
  <c r="B637" i="57"/>
  <c r="B638" i="57"/>
  <c r="B639" i="57"/>
  <c r="B640" i="57"/>
  <c r="B641" i="57"/>
  <c r="B642" i="57"/>
  <c r="B643" i="57"/>
  <c r="B644" i="57"/>
  <c r="B645" i="57"/>
  <c r="B646" i="57"/>
  <c r="B647" i="57"/>
  <c r="B648" i="57"/>
  <c r="B649" i="57"/>
  <c r="B650" i="57"/>
  <c r="B651" i="57"/>
  <c r="B652" i="57"/>
  <c r="B653" i="57"/>
  <c r="B654" i="57"/>
  <c r="B655" i="57"/>
  <c r="B656" i="57"/>
  <c r="B657" i="57"/>
  <c r="B658" i="57"/>
  <c r="B659" i="57"/>
  <c r="B660" i="57"/>
  <c r="B661" i="57"/>
  <c r="B662" i="57"/>
  <c r="B663" i="57"/>
  <c r="B664" i="57"/>
  <c r="B665" i="57"/>
  <c r="B666" i="57"/>
  <c r="B667" i="57"/>
  <c r="B668" i="57"/>
  <c r="B669" i="57"/>
  <c r="B670" i="57"/>
  <c r="B671" i="57"/>
  <c r="B672" i="57"/>
  <c r="B673" i="57"/>
  <c r="B674" i="57"/>
  <c r="B675" i="57"/>
  <c r="B676" i="57"/>
  <c r="B677" i="57"/>
  <c r="B678" i="57"/>
  <c r="B679" i="57"/>
  <c r="B680" i="57"/>
  <c r="B681" i="57"/>
  <c r="B682" i="57"/>
  <c r="B683" i="57"/>
  <c r="B684" i="57"/>
  <c r="B685" i="57"/>
  <c r="B686" i="57"/>
  <c r="B687" i="57"/>
  <c r="B688" i="57"/>
  <c r="B689" i="57"/>
  <c r="B690" i="57"/>
  <c r="B691" i="57"/>
  <c r="B692" i="57"/>
  <c r="B693" i="57"/>
  <c r="B694" i="57"/>
  <c r="B695" i="57"/>
  <c r="B696" i="57"/>
  <c r="B697" i="57"/>
  <c r="B698" i="57"/>
  <c r="B699" i="57"/>
  <c r="B700" i="57"/>
  <c r="B701" i="57"/>
  <c r="B702" i="57"/>
  <c r="B703" i="57"/>
  <c r="B704" i="57"/>
  <c r="B705" i="57"/>
  <c r="B706" i="57"/>
  <c r="B707" i="57"/>
  <c r="B708" i="57"/>
  <c r="B709" i="57"/>
  <c r="B710" i="57"/>
  <c r="B711" i="57"/>
  <c r="B712" i="57"/>
  <c r="B713" i="57"/>
  <c r="B714" i="57"/>
  <c r="B715" i="57"/>
  <c r="B716" i="57"/>
  <c r="B717" i="57"/>
  <c r="B718" i="57"/>
  <c r="B719" i="57"/>
  <c r="B720" i="57"/>
  <c r="B721" i="57"/>
  <c r="B722" i="57"/>
  <c r="B723" i="57"/>
  <c r="B724" i="57"/>
  <c r="B725" i="57"/>
  <c r="B726" i="57"/>
  <c r="B727" i="57"/>
  <c r="B728" i="57"/>
  <c r="B729" i="57"/>
  <c r="B730" i="57"/>
  <c r="B731" i="57"/>
  <c r="B732" i="57"/>
  <c r="B733" i="57"/>
  <c r="B734" i="57"/>
  <c r="B735" i="57"/>
  <c r="B736" i="57"/>
  <c r="B737" i="57"/>
  <c r="B738" i="57"/>
  <c r="B739" i="57"/>
  <c r="B740" i="57"/>
  <c r="B741" i="57"/>
  <c r="B742" i="57"/>
  <c r="B743" i="57"/>
  <c r="B744" i="57"/>
  <c r="B745" i="57"/>
  <c r="B746" i="57"/>
  <c r="G1" i="57"/>
  <c r="B188" i="57"/>
  <c r="B189" i="57"/>
  <c r="B190" i="57"/>
  <c r="B191" i="57"/>
  <c r="B192" i="57"/>
  <c r="B193" i="57"/>
  <c r="B194" i="57"/>
  <c r="B195" i="57"/>
  <c r="B196" i="57"/>
  <c r="B197" i="57"/>
  <c r="B198" i="57"/>
  <c r="B199" i="57"/>
  <c r="B200" i="57"/>
  <c r="B201" i="57"/>
  <c r="B202" i="57"/>
  <c r="B203" i="57"/>
  <c r="B204" i="57"/>
  <c r="B205" i="57"/>
  <c r="B206" i="57"/>
  <c r="B207" i="57"/>
  <c r="B208" i="57"/>
  <c r="B209" i="57"/>
  <c r="B210" i="57"/>
  <c r="B211" i="57"/>
  <c r="B212" i="57"/>
  <c r="B213" i="57"/>
  <c r="B214" i="57"/>
  <c r="B215" i="57"/>
  <c r="B216" i="57"/>
  <c r="B217" i="57"/>
  <c r="B218" i="57"/>
  <c r="B219" i="57"/>
  <c r="B2" i="57"/>
  <c r="B3" i="57"/>
  <c r="B4" i="57"/>
  <c r="B5" i="57"/>
  <c r="B6" i="57"/>
  <c r="B7" i="57"/>
  <c r="B8" i="57"/>
  <c r="B9" i="57"/>
  <c r="B10" i="57"/>
  <c r="B11" i="57"/>
  <c r="B12" i="57"/>
  <c r="B13" i="57"/>
  <c r="B14" i="57"/>
  <c r="B15" i="57"/>
  <c r="B16" i="57"/>
  <c r="B17" i="57"/>
  <c r="B18" i="57"/>
  <c r="B19" i="57"/>
  <c r="B20" i="57"/>
  <c r="B21" i="57"/>
  <c r="B22" i="57"/>
  <c r="B23" i="57"/>
  <c r="B24" i="57"/>
  <c r="B25" i="57"/>
  <c r="B26" i="57"/>
  <c r="B27" i="57"/>
  <c r="B28" i="57"/>
  <c r="B29" i="57"/>
  <c r="B30" i="57"/>
  <c r="B31" i="57"/>
  <c r="B32" i="57"/>
  <c r="B33" i="57"/>
  <c r="B34" i="57"/>
  <c r="B35" i="57"/>
  <c r="B36" i="57"/>
  <c r="B37" i="57"/>
  <c r="B38" i="57"/>
  <c r="B39" i="57"/>
  <c r="B40" i="57"/>
  <c r="B41" i="57"/>
  <c r="B42" i="57"/>
  <c r="B43" i="57"/>
  <c r="B44" i="57"/>
  <c r="B45" i="57"/>
  <c r="B46" i="57"/>
  <c r="B47" i="57"/>
  <c r="B48" i="57"/>
  <c r="B49" i="57"/>
  <c r="B50" i="57"/>
  <c r="B51" i="57"/>
  <c r="B52" i="57"/>
  <c r="B53" i="57"/>
  <c r="B54" i="57"/>
  <c r="B55" i="57"/>
  <c r="B56" i="57"/>
  <c r="B57" i="57"/>
  <c r="B58" i="57"/>
  <c r="B59" i="57"/>
  <c r="B60" i="57"/>
  <c r="B61" i="57"/>
  <c r="B62" i="57"/>
  <c r="B63" i="57"/>
  <c r="B64" i="57"/>
  <c r="B65" i="57"/>
  <c r="B66" i="57"/>
  <c r="B67" i="57"/>
  <c r="B68" i="57"/>
  <c r="B69" i="57"/>
  <c r="B70" i="57"/>
  <c r="B71" i="57"/>
  <c r="B72" i="57"/>
  <c r="B73" i="57"/>
  <c r="B74" i="57"/>
  <c r="B75" i="57"/>
  <c r="B76" i="57"/>
  <c r="B77" i="57"/>
  <c r="B78" i="57"/>
  <c r="B79" i="57"/>
  <c r="B80" i="57"/>
  <c r="B81" i="57"/>
  <c r="B82" i="57"/>
  <c r="B83" i="57"/>
  <c r="B84" i="57"/>
  <c r="B85" i="57"/>
  <c r="B86" i="57"/>
  <c r="B87" i="57"/>
  <c r="B88" i="57"/>
  <c r="B89" i="57"/>
  <c r="B90" i="57"/>
  <c r="B91" i="57"/>
  <c r="B92" i="57"/>
  <c r="B93" i="57"/>
  <c r="B94" i="57"/>
  <c r="B95" i="57"/>
  <c r="B96" i="57"/>
  <c r="B97" i="57"/>
  <c r="B98" i="57"/>
  <c r="B99" i="57"/>
  <c r="B100" i="57"/>
  <c r="B101" i="57"/>
  <c r="B102" i="57"/>
  <c r="B103" i="57"/>
  <c r="B104" i="57"/>
  <c r="B105" i="57"/>
  <c r="B106" i="57"/>
  <c r="B107" i="57"/>
  <c r="B108" i="57"/>
  <c r="B109" i="57"/>
  <c r="B110" i="57"/>
  <c r="B111" i="57"/>
  <c r="B112" i="57"/>
  <c r="B113" i="57"/>
  <c r="B114" i="57"/>
  <c r="B115" i="57"/>
  <c r="B116" i="57"/>
  <c r="B117" i="57"/>
  <c r="B118" i="57"/>
  <c r="B119" i="57"/>
  <c r="B120" i="57"/>
  <c r="B121" i="57"/>
  <c r="B122" i="57"/>
  <c r="B123" i="57"/>
  <c r="B124" i="57"/>
  <c r="B125" i="57"/>
  <c r="B126" i="57"/>
  <c r="G126" i="57" s="1"/>
  <c r="B127" i="57"/>
  <c r="B128" i="57"/>
  <c r="B129" i="57"/>
  <c r="B130" i="57"/>
  <c r="G130" i="57" s="1"/>
  <c r="B131" i="57"/>
  <c r="B132" i="57"/>
  <c r="B133" i="57"/>
  <c r="B134" i="57"/>
  <c r="G134" i="57" s="1"/>
  <c r="B135" i="57"/>
  <c r="B136" i="57"/>
  <c r="B137" i="57"/>
  <c r="B138" i="57"/>
  <c r="G138" i="57" s="1"/>
  <c r="B139" i="57"/>
  <c r="B140" i="57"/>
  <c r="B141" i="57"/>
  <c r="B142" i="57"/>
  <c r="G142" i="57" s="1"/>
  <c r="B143" i="57"/>
  <c r="B144" i="57"/>
  <c r="B145" i="57"/>
  <c r="B146" i="57"/>
  <c r="G146" i="57" s="1"/>
  <c r="B147" i="57"/>
  <c r="B148" i="57"/>
  <c r="B149" i="57"/>
  <c r="B150" i="57"/>
  <c r="G150" i="57" s="1"/>
  <c r="B151" i="57"/>
  <c r="B152" i="57"/>
  <c r="B153" i="57"/>
  <c r="B154" i="57"/>
  <c r="G154" i="57" s="1"/>
  <c r="B155" i="57"/>
  <c r="B156" i="57"/>
  <c r="B157" i="57"/>
  <c r="B158" i="57"/>
  <c r="G158" i="57" s="1"/>
  <c r="B159" i="57"/>
  <c r="B160" i="57"/>
  <c r="B161" i="57"/>
  <c r="B162" i="57"/>
  <c r="G162" i="57" s="1"/>
  <c r="B163" i="57"/>
  <c r="B164" i="57"/>
  <c r="B165" i="57"/>
  <c r="B166" i="57"/>
  <c r="G166" i="57" s="1"/>
  <c r="B167" i="57"/>
  <c r="G122" i="57" l="1"/>
  <c r="G118" i="57"/>
  <c r="G114" i="57"/>
  <c r="G110" i="57"/>
  <c r="G106" i="57"/>
  <c r="G102" i="57"/>
  <c r="G98" i="57"/>
  <c r="G94" i="57"/>
  <c r="G90" i="57"/>
  <c r="G86" i="57"/>
  <c r="G82" i="57"/>
  <c r="G78" i="57"/>
  <c r="G74" i="57"/>
  <c r="G70" i="57"/>
  <c r="G66" i="57"/>
  <c r="G62" i="57"/>
  <c r="G58" i="57"/>
  <c r="G54" i="57"/>
  <c r="G50" i="57"/>
  <c r="G744" i="57"/>
  <c r="G740" i="57"/>
  <c r="G736" i="57"/>
  <c r="G732" i="57"/>
  <c r="G728" i="57"/>
  <c r="G724" i="57"/>
  <c r="G720" i="57"/>
  <c r="G716" i="57"/>
  <c r="G712" i="57"/>
  <c r="G708" i="57"/>
  <c r="G704" i="57"/>
  <c r="G700" i="57"/>
  <c r="G696" i="57"/>
  <c r="G692" i="57"/>
  <c r="G688" i="57"/>
  <c r="G684" i="57"/>
  <c r="G680" i="57"/>
  <c r="G676" i="57"/>
  <c r="G672" i="57"/>
  <c r="G668" i="57"/>
  <c r="G664" i="57"/>
  <c r="G660" i="57"/>
  <c r="G656" i="57"/>
  <c r="G652" i="57"/>
  <c r="G648" i="57"/>
  <c r="G644" i="57"/>
  <c r="G640" i="57"/>
  <c r="G636" i="57"/>
  <c r="G632" i="57"/>
  <c r="G628" i="57"/>
  <c r="G624" i="57"/>
  <c r="G620" i="57"/>
  <c r="G616" i="57"/>
  <c r="G612" i="57"/>
  <c r="G608" i="57"/>
  <c r="G604" i="57"/>
  <c r="G600" i="57"/>
  <c r="G596" i="57"/>
  <c r="G592" i="57"/>
  <c r="G588" i="57"/>
  <c r="G584" i="57"/>
  <c r="G580" i="57"/>
  <c r="G576" i="57"/>
  <c r="G572" i="57"/>
  <c r="G568" i="57"/>
  <c r="G564" i="57"/>
  <c r="G560" i="57"/>
  <c r="G556" i="57"/>
  <c r="G552" i="57"/>
  <c r="G548" i="57"/>
  <c r="G544" i="57"/>
  <c r="G540" i="57"/>
  <c r="G536" i="57"/>
  <c r="G532" i="57"/>
  <c r="G528" i="57"/>
  <c r="G524" i="57"/>
  <c r="G520" i="57"/>
  <c r="G516" i="57"/>
  <c r="G512" i="57"/>
  <c r="G508" i="57"/>
  <c r="G504" i="57"/>
  <c r="G500" i="57"/>
  <c r="G496" i="57"/>
  <c r="G492" i="57"/>
  <c r="G488" i="57"/>
  <c r="G484" i="57"/>
  <c r="G164" i="57"/>
  <c r="G160" i="57"/>
  <c r="G156" i="57"/>
  <c r="G152" i="57"/>
  <c r="G148" i="57"/>
  <c r="G144" i="57"/>
  <c r="G140" i="57"/>
  <c r="G136" i="57"/>
  <c r="G132" i="57"/>
  <c r="G128" i="57"/>
  <c r="G124" i="57"/>
  <c r="G120" i="57"/>
  <c r="G116" i="57"/>
  <c r="G112" i="57"/>
  <c r="G108" i="57"/>
  <c r="G104" i="57"/>
  <c r="G100" i="57"/>
  <c r="G96" i="57"/>
  <c r="G92" i="57"/>
  <c r="G88" i="57"/>
  <c r="G84" i="57"/>
  <c r="G80" i="57"/>
  <c r="G76" i="57"/>
  <c r="G72" i="57"/>
  <c r="G68" i="57"/>
  <c r="G64" i="57"/>
  <c r="G60" i="57"/>
  <c r="G56" i="57"/>
  <c r="G52" i="57"/>
  <c r="G48" i="57"/>
  <c r="G44" i="57"/>
  <c r="G40" i="57"/>
  <c r="G36" i="57"/>
  <c r="G32" i="57"/>
  <c r="G28" i="57"/>
  <c r="G24" i="57"/>
  <c r="G20" i="57"/>
  <c r="G16" i="57"/>
  <c r="G12" i="57"/>
  <c r="G8" i="57"/>
  <c r="G4" i="57"/>
  <c r="G218" i="57"/>
  <c r="G214" i="57"/>
  <c r="G210" i="57"/>
  <c r="G206" i="57"/>
  <c r="G202" i="57"/>
  <c r="G198" i="57"/>
  <c r="G194" i="57"/>
  <c r="G190" i="57"/>
  <c r="G746" i="57"/>
  <c r="G742" i="57"/>
  <c r="G738" i="57"/>
  <c r="G734" i="57"/>
  <c r="G730" i="57"/>
  <c r="G726" i="57"/>
  <c r="G722" i="57"/>
  <c r="G718" i="57"/>
  <c r="G714" i="57"/>
  <c r="G710" i="57"/>
  <c r="G706" i="57"/>
  <c r="G702" i="57"/>
  <c r="G698" i="57"/>
  <c r="G694" i="57"/>
  <c r="G690" i="57"/>
  <c r="G686" i="57"/>
  <c r="G682" i="57"/>
  <c r="G678" i="57"/>
  <c r="G674" i="57"/>
  <c r="G670" i="57"/>
  <c r="G666" i="57"/>
  <c r="G662" i="57"/>
  <c r="G658" i="57"/>
  <c r="G654" i="57"/>
  <c r="G650" i="57"/>
  <c r="G646" i="57"/>
  <c r="G642" i="57"/>
  <c r="G638" i="57"/>
  <c r="G634" i="57"/>
  <c r="G630" i="57"/>
  <c r="G626" i="57"/>
  <c r="G622" i="57"/>
  <c r="G618" i="57"/>
  <c r="G614" i="57"/>
  <c r="G610" i="57"/>
  <c r="G606" i="57"/>
  <c r="G602" i="57"/>
  <c r="G598" i="57"/>
  <c r="G594" i="57"/>
  <c r="G590" i="57"/>
  <c r="G586" i="57"/>
  <c r="G582" i="57"/>
  <c r="G578" i="57"/>
  <c r="G574" i="57"/>
  <c r="G570" i="57"/>
  <c r="G566" i="57"/>
  <c r="G562" i="57"/>
  <c r="G558" i="57"/>
  <c r="G554" i="57"/>
  <c r="G550" i="57"/>
  <c r="G546" i="57"/>
  <c r="G542" i="57"/>
  <c r="G487" i="57"/>
  <c r="G483" i="57"/>
  <c r="G743" i="57"/>
  <c r="G739" i="57"/>
  <c r="G735" i="57"/>
  <c r="G731" i="57"/>
  <c r="G727" i="57"/>
  <c r="G723" i="57"/>
  <c r="G719" i="57"/>
  <c r="G715" i="57"/>
  <c r="G711" i="57"/>
  <c r="G707" i="57"/>
  <c r="G703" i="57"/>
  <c r="G699" i="57"/>
  <c r="G695" i="57"/>
  <c r="G691" i="57"/>
  <c r="G687" i="57"/>
  <c r="G683" i="57"/>
  <c r="G679" i="57"/>
  <c r="G675" i="57"/>
  <c r="G671" i="57"/>
  <c r="G667" i="57"/>
  <c r="G663" i="57"/>
  <c r="G659" i="57"/>
  <c r="G655" i="57"/>
  <c r="G651" i="57"/>
  <c r="G647" i="57"/>
  <c r="G643" i="57"/>
  <c r="G639" i="57"/>
  <c r="G635" i="57"/>
  <c r="G631" i="57"/>
  <c r="G627" i="57"/>
  <c r="G623" i="57"/>
  <c r="G619" i="57"/>
  <c r="G615" i="57"/>
  <c r="G611" i="57"/>
  <c r="G607" i="57"/>
  <c r="G603" i="57"/>
  <c r="G599" i="57"/>
  <c r="G595" i="57"/>
  <c r="G591" i="57"/>
  <c r="G587" i="57"/>
  <c r="G583" i="57"/>
  <c r="G579" i="57"/>
  <c r="G575" i="57"/>
  <c r="G571" i="57"/>
  <c r="G567" i="57"/>
  <c r="G563" i="57"/>
  <c r="G559" i="57"/>
  <c r="G555" i="57"/>
  <c r="G551" i="57"/>
  <c r="G547" i="57"/>
  <c r="G543" i="57"/>
  <c r="G539" i="57"/>
  <c r="G535" i="57"/>
  <c r="G531" i="57"/>
  <c r="G527" i="57"/>
  <c r="G523" i="57"/>
  <c r="G519" i="57"/>
  <c r="G515" i="57"/>
  <c r="G511" i="57"/>
  <c r="G507" i="57"/>
  <c r="G503" i="57"/>
  <c r="G499" i="57"/>
  <c r="G495" i="57"/>
  <c r="G491" i="57"/>
  <c r="G745" i="57"/>
  <c r="G741" i="57"/>
  <c r="G737" i="57"/>
  <c r="G733" i="57"/>
  <c r="G729" i="57"/>
  <c r="G725" i="57"/>
  <c r="G721" i="57"/>
  <c r="G717" i="57"/>
  <c r="G713" i="57"/>
  <c r="G709" i="57"/>
  <c r="G705" i="57"/>
  <c r="G701" i="57"/>
  <c r="G697" i="57"/>
  <c r="G693" i="57"/>
  <c r="G689" i="57"/>
  <c r="G685" i="57"/>
  <c r="G681" i="57"/>
  <c r="G677" i="57"/>
  <c r="G673" i="57"/>
  <c r="G669" i="57"/>
  <c r="G665" i="57"/>
  <c r="G661" i="57"/>
  <c r="G657" i="57"/>
  <c r="G653" i="57"/>
  <c r="G649" i="57"/>
  <c r="G645" i="57"/>
  <c r="G641" i="57"/>
  <c r="G637" i="57"/>
  <c r="G633" i="57"/>
  <c r="G629" i="57"/>
  <c r="G625" i="57"/>
  <c r="G621" i="57"/>
  <c r="G617" i="57"/>
  <c r="G613" i="57"/>
  <c r="G609" i="57"/>
  <c r="G605" i="57"/>
  <c r="G601" i="57"/>
  <c r="G597" i="57"/>
  <c r="G593" i="57"/>
  <c r="G589" i="57"/>
  <c r="G585" i="57"/>
  <c r="G581" i="57"/>
  <c r="G577" i="57"/>
  <c r="G573" i="57"/>
  <c r="G569" i="57"/>
  <c r="G565" i="57"/>
  <c r="G561" i="57"/>
  <c r="G557" i="57"/>
  <c r="G553" i="57"/>
  <c r="G549" i="57"/>
  <c r="G545" i="57"/>
  <c r="G541" i="57"/>
  <c r="G537" i="57"/>
  <c r="G533" i="57"/>
  <c r="G529" i="57"/>
  <c r="G525" i="57"/>
  <c r="G521" i="57"/>
  <c r="G517" i="57"/>
  <c r="G513" i="57"/>
  <c r="G509" i="57"/>
  <c r="G505" i="57"/>
  <c r="G501" i="57"/>
  <c r="G497" i="57"/>
  <c r="G493" i="57"/>
  <c r="G489" i="57"/>
  <c r="G485" i="57"/>
  <c r="G165" i="57"/>
  <c r="G161" i="57"/>
  <c r="G157" i="57"/>
  <c r="G153" i="57"/>
  <c r="G149" i="57"/>
  <c r="G145" i="57"/>
  <c r="G141" i="57"/>
  <c r="G137" i="57"/>
  <c r="G133" i="57"/>
  <c r="G129" i="57"/>
  <c r="G125" i="57"/>
  <c r="G121" i="57"/>
  <c r="G117" i="57"/>
  <c r="G113" i="57"/>
  <c r="G109" i="57"/>
  <c r="G105" i="57"/>
  <c r="G101" i="57"/>
  <c r="G97" i="57"/>
  <c r="G93" i="57"/>
  <c r="G89" i="57"/>
  <c r="G85" i="57"/>
  <c r="G81" i="57"/>
  <c r="G77" i="57"/>
  <c r="G73" i="57"/>
  <c r="G69" i="57"/>
  <c r="G65" i="57"/>
  <c r="G61" i="57"/>
  <c r="G57" i="57"/>
  <c r="G53" i="57"/>
  <c r="G49" i="57"/>
  <c r="G45" i="57"/>
  <c r="G41" i="57"/>
  <c r="G37" i="57"/>
  <c r="G33" i="57"/>
  <c r="G29" i="57"/>
  <c r="G25" i="57"/>
  <c r="G21" i="57"/>
  <c r="G17" i="57"/>
  <c r="G13" i="57"/>
  <c r="G9" i="57"/>
  <c r="G5" i="57"/>
  <c r="G219" i="57"/>
  <c r="G215" i="57"/>
  <c r="G211" i="57"/>
  <c r="G207" i="57"/>
  <c r="G203" i="57"/>
  <c r="G199" i="57"/>
  <c r="G195" i="57"/>
  <c r="G191" i="57"/>
  <c r="G46" i="57"/>
  <c r="G42" i="57"/>
  <c r="G38" i="57"/>
  <c r="G34" i="57"/>
  <c r="G30" i="57"/>
  <c r="G26" i="57"/>
  <c r="G22" i="57"/>
  <c r="G18" i="57"/>
  <c r="G14" i="57"/>
  <c r="G10" i="57"/>
  <c r="G6" i="57"/>
  <c r="G216" i="57"/>
  <c r="G212" i="57"/>
  <c r="G208" i="57"/>
  <c r="G204" i="57"/>
  <c r="G200" i="57"/>
  <c r="G196" i="57"/>
  <c r="G192" i="57"/>
  <c r="G167" i="57"/>
  <c r="G163" i="57"/>
  <c r="G159" i="57"/>
  <c r="G155" i="57"/>
  <c r="G151" i="57"/>
  <c r="G147" i="57"/>
  <c r="G143" i="57"/>
  <c r="G139" i="57"/>
  <c r="G135" i="57"/>
  <c r="G131" i="57"/>
  <c r="G127" i="57"/>
  <c r="G123" i="57"/>
  <c r="G119" i="57"/>
  <c r="G115" i="57"/>
  <c r="G111" i="57"/>
  <c r="G107" i="57"/>
  <c r="G103" i="57"/>
  <c r="G99" i="57"/>
  <c r="G95" i="57"/>
  <c r="G91" i="57"/>
  <c r="G87" i="57"/>
  <c r="G83" i="57"/>
  <c r="G79" i="57"/>
  <c r="G75" i="57"/>
  <c r="G71" i="57"/>
  <c r="G67" i="57"/>
  <c r="G63" i="57"/>
  <c r="G59" i="57"/>
  <c r="G55" i="57"/>
  <c r="G51" i="57"/>
  <c r="G47" i="57"/>
  <c r="G43" i="57"/>
  <c r="G39" i="57"/>
  <c r="G35" i="57"/>
  <c r="G31" i="57"/>
  <c r="G27" i="57"/>
  <c r="G23" i="57"/>
  <c r="G19" i="57"/>
  <c r="G15" i="57"/>
  <c r="G11" i="57"/>
  <c r="G7" i="57"/>
  <c r="G217" i="57"/>
  <c r="G213" i="57"/>
  <c r="G209" i="57"/>
  <c r="G205" i="57"/>
  <c r="G201" i="57"/>
  <c r="G197" i="57"/>
  <c r="G193" i="57"/>
  <c r="G189" i="57"/>
  <c r="G3" i="57"/>
  <c r="B2" i="56" l="1"/>
  <c r="D10" i="56" s="1"/>
  <c r="D5" i="56" l="1"/>
  <c r="D17" i="56"/>
  <c r="D16" i="56"/>
  <c r="E1863" i="64"/>
  <c r="B1863" i="64"/>
  <c r="E1862" i="64"/>
  <c r="B1862" i="64"/>
  <c r="E1861" i="64"/>
  <c r="B1861" i="64"/>
  <c r="E1860" i="64"/>
  <c r="B1860" i="64"/>
  <c r="E1859" i="64"/>
  <c r="B1859" i="64"/>
  <c r="E1858" i="64"/>
  <c r="B1858" i="64"/>
  <c r="E1857" i="64"/>
  <c r="B1857" i="64"/>
  <c r="E1856" i="64"/>
  <c r="B1856" i="64"/>
  <c r="E1855" i="64"/>
  <c r="B1855" i="64"/>
  <c r="E1854" i="64"/>
  <c r="B1854" i="64"/>
  <c r="E1853" i="64"/>
  <c r="B1853" i="64"/>
  <c r="E1852" i="64"/>
  <c r="B1852" i="64"/>
  <c r="E1851" i="64"/>
  <c r="B1851" i="64"/>
  <c r="E1850" i="64"/>
  <c r="B1850" i="64"/>
  <c r="E1849" i="64"/>
  <c r="B1849" i="64"/>
  <c r="E1848" i="64"/>
  <c r="B1848" i="64"/>
  <c r="E1847" i="64"/>
  <c r="B1847" i="64"/>
  <c r="E1846" i="64"/>
  <c r="B1846" i="64"/>
  <c r="E1845" i="64"/>
  <c r="B1845" i="64"/>
  <c r="E1844" i="64"/>
  <c r="B1844" i="64"/>
  <c r="E1843" i="64"/>
  <c r="B1843" i="64"/>
  <c r="E1842" i="64"/>
  <c r="B1842" i="64"/>
  <c r="E1841" i="64"/>
  <c r="B1841" i="64"/>
  <c r="E1840" i="64"/>
  <c r="B1840" i="64"/>
  <c r="E1839" i="64"/>
  <c r="B1839" i="64"/>
  <c r="E1838" i="64"/>
  <c r="B1838" i="64"/>
  <c r="E1837" i="64"/>
  <c r="B1837" i="64"/>
  <c r="E1836" i="64"/>
  <c r="B1836" i="64"/>
  <c r="E1835" i="64"/>
  <c r="B1835" i="64"/>
  <c r="E1834" i="64"/>
  <c r="B1834" i="64"/>
  <c r="E1833" i="64"/>
  <c r="B1833" i="64"/>
  <c r="E1832" i="64"/>
  <c r="B1832" i="64"/>
  <c r="E1831" i="64"/>
  <c r="B1831" i="64"/>
  <c r="E1830" i="64"/>
  <c r="B1830" i="64"/>
  <c r="E1829" i="64"/>
  <c r="B1829" i="64"/>
  <c r="E1828" i="64"/>
  <c r="B1828" i="64"/>
  <c r="E1827" i="64"/>
  <c r="B1827" i="64"/>
  <c r="E1826" i="64"/>
  <c r="B1826" i="64"/>
  <c r="E1825" i="64"/>
  <c r="B1825" i="64"/>
  <c r="E1824" i="64"/>
  <c r="B1824" i="64"/>
  <c r="E1823" i="64"/>
  <c r="B1823" i="64"/>
  <c r="E1822" i="64"/>
  <c r="B1822" i="64"/>
  <c r="E1821" i="64"/>
  <c r="B1821" i="64"/>
  <c r="E1820" i="64"/>
  <c r="B1820" i="64"/>
  <c r="E1819" i="64"/>
  <c r="B1819" i="64"/>
  <c r="E1818" i="64"/>
  <c r="B1818" i="64"/>
  <c r="E1817" i="64"/>
  <c r="B1817" i="64"/>
  <c r="E1816" i="64"/>
  <c r="B1816" i="64"/>
  <c r="E1815" i="64"/>
  <c r="B1815" i="64"/>
  <c r="E1814" i="64"/>
  <c r="B1814" i="64"/>
  <c r="E1813" i="64"/>
  <c r="B1813" i="64"/>
  <c r="E1812" i="64"/>
  <c r="B1812" i="64"/>
  <c r="E1811" i="64"/>
  <c r="B1811" i="64"/>
  <c r="E1810" i="64"/>
  <c r="B1810" i="64"/>
  <c r="E1809" i="64"/>
  <c r="B1809" i="64"/>
  <c r="E1808" i="64"/>
  <c r="B1808" i="64"/>
  <c r="E1807" i="64"/>
  <c r="B1807" i="64"/>
  <c r="E1806" i="64"/>
  <c r="B1806" i="64"/>
  <c r="E1805" i="64"/>
  <c r="B1805" i="64"/>
  <c r="E1804" i="64"/>
  <c r="B1804" i="64"/>
  <c r="E1803" i="64"/>
  <c r="B1803" i="64"/>
  <c r="E1802" i="64"/>
  <c r="B1802" i="64"/>
  <c r="E1801" i="64"/>
  <c r="B1801" i="64"/>
  <c r="E1800" i="64"/>
  <c r="B1800" i="64"/>
  <c r="E1799" i="64"/>
  <c r="B1799" i="64"/>
  <c r="E1798" i="64"/>
  <c r="B1798" i="64"/>
  <c r="E1797" i="64"/>
  <c r="B1797" i="64"/>
  <c r="E1796" i="64"/>
  <c r="B1796" i="64"/>
  <c r="E1795" i="64"/>
  <c r="B1795" i="64"/>
  <c r="E1794" i="64"/>
  <c r="B1794" i="64"/>
  <c r="E1793" i="64"/>
  <c r="B1793" i="64"/>
  <c r="E1792" i="64"/>
  <c r="B1792" i="64"/>
  <c r="E1791" i="64"/>
  <c r="B1791" i="64"/>
  <c r="E1790" i="64"/>
  <c r="B1790" i="64"/>
  <c r="E1789" i="64"/>
  <c r="B1789" i="64"/>
  <c r="E1788" i="64"/>
  <c r="B1788" i="64"/>
  <c r="E1787" i="64"/>
  <c r="B1787" i="64"/>
  <c r="E1786" i="64"/>
  <c r="B1786" i="64"/>
  <c r="E1785" i="64"/>
  <c r="B1785" i="64"/>
  <c r="E1784" i="64"/>
  <c r="B1784" i="64"/>
  <c r="E1783" i="64"/>
  <c r="B1783" i="64"/>
  <c r="E1782" i="64"/>
  <c r="B1782" i="64"/>
  <c r="E1781" i="64"/>
  <c r="B1781" i="64"/>
  <c r="E1780" i="64"/>
  <c r="B1780" i="64"/>
  <c r="E1779" i="64"/>
  <c r="B1779" i="64"/>
  <c r="E1778" i="64"/>
  <c r="B1778" i="64"/>
  <c r="E1777" i="64"/>
  <c r="B1777" i="64"/>
  <c r="E1776" i="64"/>
  <c r="B1776" i="64"/>
  <c r="E1775" i="64"/>
  <c r="B1775" i="64"/>
  <c r="E1774" i="64"/>
  <c r="B1774" i="64"/>
  <c r="E1773" i="64"/>
  <c r="B1773" i="64"/>
  <c r="E1772" i="64"/>
  <c r="B1772" i="64"/>
  <c r="E1771" i="64"/>
  <c r="B1771" i="64"/>
  <c r="E1770" i="64"/>
  <c r="B1770" i="64"/>
  <c r="E1769" i="64"/>
  <c r="B1769" i="64"/>
  <c r="E1768" i="64"/>
  <c r="B1768" i="64"/>
  <c r="E1767" i="64"/>
  <c r="B1767" i="64"/>
  <c r="E1766" i="64"/>
  <c r="B1766" i="64"/>
  <c r="E1765" i="64"/>
  <c r="B1765" i="64"/>
  <c r="E1764" i="64"/>
  <c r="B1764" i="64"/>
  <c r="E1763" i="64"/>
  <c r="B1763" i="64"/>
  <c r="E1762" i="64"/>
  <c r="B1762" i="64"/>
  <c r="E1761" i="64"/>
  <c r="B1761" i="64"/>
  <c r="E1760" i="64"/>
  <c r="B1760" i="64"/>
  <c r="E1759" i="64"/>
  <c r="B1759" i="64"/>
  <c r="E1758" i="64"/>
  <c r="B1758" i="64"/>
  <c r="E1757" i="64"/>
  <c r="B1757" i="64"/>
  <c r="E1756" i="64"/>
  <c r="B1756" i="64"/>
  <c r="E1755" i="64"/>
  <c r="B1755" i="64"/>
  <c r="E1754" i="64"/>
  <c r="B1754" i="64"/>
  <c r="E1753" i="64"/>
  <c r="B1753" i="64"/>
  <c r="E1752" i="64"/>
  <c r="B1752" i="64"/>
  <c r="E1751" i="64"/>
  <c r="B1751" i="64"/>
  <c r="E1750" i="64"/>
  <c r="B1750" i="64"/>
  <c r="E1749" i="64"/>
  <c r="B1749" i="64"/>
  <c r="E1748" i="64"/>
  <c r="B1748" i="64"/>
  <c r="E1747" i="64"/>
  <c r="B1747" i="64"/>
  <c r="E1746" i="64"/>
  <c r="B1746" i="64"/>
  <c r="E1745" i="64"/>
  <c r="B1745" i="64"/>
  <c r="E1744" i="64"/>
  <c r="B1744" i="64"/>
  <c r="E1743" i="64"/>
  <c r="B1743" i="64"/>
  <c r="E1742" i="64"/>
  <c r="B1742" i="64"/>
  <c r="E1741" i="64"/>
  <c r="B1741" i="64"/>
  <c r="E1740" i="64"/>
  <c r="B1740" i="64"/>
  <c r="E1739" i="64"/>
  <c r="B1739" i="64"/>
  <c r="E1738" i="64"/>
  <c r="B1738" i="64"/>
  <c r="E1737" i="64"/>
  <c r="B1737" i="64"/>
  <c r="E1736" i="64"/>
  <c r="B1736" i="64"/>
  <c r="E1735" i="64"/>
  <c r="B1735" i="64"/>
  <c r="E1734" i="64"/>
  <c r="B1734" i="64"/>
  <c r="E1733" i="64"/>
  <c r="B1733" i="64"/>
  <c r="E1732" i="64"/>
  <c r="B1732" i="64"/>
  <c r="E1731" i="64"/>
  <c r="B1731" i="64"/>
  <c r="E1730" i="64"/>
  <c r="B1730" i="64"/>
  <c r="E1729" i="64"/>
  <c r="B1729" i="64"/>
  <c r="E1728" i="64"/>
  <c r="B1728" i="64"/>
  <c r="E1727" i="64"/>
  <c r="B1727" i="64"/>
  <c r="E1726" i="64"/>
  <c r="B1726" i="64"/>
  <c r="E1725" i="64"/>
  <c r="B1725" i="64"/>
  <c r="E1724" i="64"/>
  <c r="B1724" i="64"/>
  <c r="E1723" i="64"/>
  <c r="B1723" i="64"/>
  <c r="E1722" i="64"/>
  <c r="B1722" i="64"/>
  <c r="E1721" i="64"/>
  <c r="B1721" i="64"/>
  <c r="E1720" i="64"/>
  <c r="B1720" i="64"/>
  <c r="E1719" i="64"/>
  <c r="B1719" i="64"/>
  <c r="E1718" i="64"/>
  <c r="B1718" i="64"/>
  <c r="E1717" i="64"/>
  <c r="B1717" i="64"/>
  <c r="E1716" i="64"/>
  <c r="B1716" i="64"/>
  <c r="E1715" i="64"/>
  <c r="B1715" i="64"/>
  <c r="E1714" i="64"/>
  <c r="B1714" i="64"/>
  <c r="E1713" i="64"/>
  <c r="B1713" i="64"/>
  <c r="E1712" i="64"/>
  <c r="B1712" i="64"/>
  <c r="E1711" i="64"/>
  <c r="B1711" i="64"/>
  <c r="E1710" i="64"/>
  <c r="B1710" i="64"/>
  <c r="E1709" i="64"/>
  <c r="B1709" i="64"/>
  <c r="E1708" i="64"/>
  <c r="B1708" i="64"/>
  <c r="E1707" i="64"/>
  <c r="B1707" i="64"/>
  <c r="E1706" i="64"/>
  <c r="B1706" i="64"/>
  <c r="E1705" i="64"/>
  <c r="B1705" i="64"/>
  <c r="E1704" i="64"/>
  <c r="B1704" i="64"/>
  <c r="E1703" i="64"/>
  <c r="B1703" i="64"/>
  <c r="E1702" i="64"/>
  <c r="B1702" i="64"/>
  <c r="E1701" i="64"/>
  <c r="B1701" i="64"/>
  <c r="E1700" i="64"/>
  <c r="B1700" i="64"/>
  <c r="E1699" i="64"/>
  <c r="B1699" i="64"/>
  <c r="E1698" i="64"/>
  <c r="B1698" i="64"/>
  <c r="E1697" i="64"/>
  <c r="B1697" i="64"/>
  <c r="E1696" i="64"/>
  <c r="B1696" i="64"/>
  <c r="E1695" i="64"/>
  <c r="B1695" i="64"/>
  <c r="E1694" i="64"/>
  <c r="B1694" i="64"/>
  <c r="E1693" i="64"/>
  <c r="B1693" i="64"/>
  <c r="E1692" i="64"/>
  <c r="B1692" i="64"/>
  <c r="E1691" i="64"/>
  <c r="B1691" i="64"/>
  <c r="E1690" i="64"/>
  <c r="B1690" i="64"/>
  <c r="E1689" i="64"/>
  <c r="B1689" i="64"/>
  <c r="E1688" i="64"/>
  <c r="B1688" i="64"/>
  <c r="E1687" i="64"/>
  <c r="B1687" i="64"/>
  <c r="E1686" i="64"/>
  <c r="B1686" i="64"/>
  <c r="E1685" i="64"/>
  <c r="B1685" i="64"/>
  <c r="E1684" i="64"/>
  <c r="B1684" i="64"/>
  <c r="E1683" i="64"/>
  <c r="B1683" i="64"/>
  <c r="E1682" i="64"/>
  <c r="B1682" i="64"/>
  <c r="E1681" i="64"/>
  <c r="B1681" i="64"/>
  <c r="E1680" i="64"/>
  <c r="B1680" i="64"/>
  <c r="E1679" i="64"/>
  <c r="B1679" i="64"/>
  <c r="E1678" i="64"/>
  <c r="B1678" i="64"/>
  <c r="E1677" i="64"/>
  <c r="B1677" i="64"/>
  <c r="E1676" i="64"/>
  <c r="B1676" i="64"/>
  <c r="E1675" i="64"/>
  <c r="B1675" i="64"/>
  <c r="E1674" i="64"/>
  <c r="B1674" i="64"/>
  <c r="E1673" i="64"/>
  <c r="B1673" i="64"/>
  <c r="E1672" i="64"/>
  <c r="B1672" i="64"/>
  <c r="E1671" i="64"/>
  <c r="B1671" i="64"/>
  <c r="E1670" i="64"/>
  <c r="B1670" i="64"/>
  <c r="E1669" i="64"/>
  <c r="B1669" i="64"/>
  <c r="E1668" i="64"/>
  <c r="B1668" i="64"/>
  <c r="E1667" i="64"/>
  <c r="B1667" i="64"/>
  <c r="E1666" i="64"/>
  <c r="B1666" i="64"/>
  <c r="E1665" i="64"/>
  <c r="B1665" i="64"/>
  <c r="E1664" i="64"/>
  <c r="B1664" i="64"/>
  <c r="E1663" i="64"/>
  <c r="B1663" i="64"/>
  <c r="E1662" i="64"/>
  <c r="B1662" i="64"/>
  <c r="E1661" i="64"/>
  <c r="B1661" i="64"/>
  <c r="E1660" i="64"/>
  <c r="B1660" i="64"/>
  <c r="E1659" i="64"/>
  <c r="B1659" i="64"/>
  <c r="E1658" i="64"/>
  <c r="B1658" i="64"/>
  <c r="E1657" i="64"/>
  <c r="B1657" i="64"/>
  <c r="E1656" i="64"/>
  <c r="B1656" i="64"/>
  <c r="E1655" i="64"/>
  <c r="B1655" i="64"/>
  <c r="E1654" i="64"/>
  <c r="B1654" i="64"/>
  <c r="E1653" i="64"/>
  <c r="B1653" i="64"/>
  <c r="E1652" i="64"/>
  <c r="B1652" i="64"/>
  <c r="E1651" i="64"/>
  <c r="B1651" i="64"/>
  <c r="E1650" i="64"/>
  <c r="B1650" i="64"/>
  <c r="E1649" i="64"/>
  <c r="B1649" i="64"/>
  <c r="E1648" i="64"/>
  <c r="B1648" i="64"/>
  <c r="E1647" i="64"/>
  <c r="B1647" i="64"/>
  <c r="E1646" i="64"/>
  <c r="B1646" i="64"/>
  <c r="E1645" i="64"/>
  <c r="B1645" i="64"/>
  <c r="E1644" i="64"/>
  <c r="B1644" i="64"/>
  <c r="E1643" i="64"/>
  <c r="B1643" i="64"/>
  <c r="E1642" i="64"/>
  <c r="B1642" i="64"/>
  <c r="E1641" i="64"/>
  <c r="B1641" i="64"/>
  <c r="E1640" i="64"/>
  <c r="B1640" i="64"/>
  <c r="E1639" i="64"/>
  <c r="B1639" i="64"/>
  <c r="E1638" i="64"/>
  <c r="B1638" i="64"/>
  <c r="E1637" i="64"/>
  <c r="B1637" i="64"/>
  <c r="E1636" i="64"/>
  <c r="B1636" i="64"/>
  <c r="E1635" i="64"/>
  <c r="B1635" i="64"/>
  <c r="E1634" i="64"/>
  <c r="B1634" i="64"/>
  <c r="E1633" i="64"/>
  <c r="B1633" i="64"/>
  <c r="E1632" i="64"/>
  <c r="B1632" i="64"/>
  <c r="E1631" i="64"/>
  <c r="B1631" i="64"/>
  <c r="E1630" i="64"/>
  <c r="B1630" i="64"/>
  <c r="E1629" i="64"/>
  <c r="B1629" i="64"/>
  <c r="E1628" i="64"/>
  <c r="B1628" i="64"/>
  <c r="E1627" i="64"/>
  <c r="B1627" i="64"/>
  <c r="E1626" i="64"/>
  <c r="B1626" i="64"/>
  <c r="E1625" i="64"/>
  <c r="B1625" i="64"/>
  <c r="E1624" i="64"/>
  <c r="B1624" i="64"/>
  <c r="E1623" i="64"/>
  <c r="B1623" i="64"/>
  <c r="E1622" i="64"/>
  <c r="B1622" i="64"/>
  <c r="E1621" i="64"/>
  <c r="B1621" i="64"/>
  <c r="E1620" i="64"/>
  <c r="B1620" i="64"/>
  <c r="E1619" i="64"/>
  <c r="B1619" i="64"/>
  <c r="E1618" i="64"/>
  <c r="B1618" i="64"/>
  <c r="E1617" i="64"/>
  <c r="B1617" i="64"/>
  <c r="E1616" i="64"/>
  <c r="B1616" i="64"/>
  <c r="E1615" i="64"/>
  <c r="B1615" i="64"/>
  <c r="E1614" i="64"/>
  <c r="B1614" i="64"/>
  <c r="E1613" i="64"/>
  <c r="B1613" i="64"/>
  <c r="E1612" i="64"/>
  <c r="B1612" i="64"/>
  <c r="E1611" i="64"/>
  <c r="B1611" i="64"/>
  <c r="E1610" i="64"/>
  <c r="B1610" i="64"/>
  <c r="E1609" i="64"/>
  <c r="B1609" i="64"/>
  <c r="E1608" i="64"/>
  <c r="B1608" i="64"/>
  <c r="E1607" i="64"/>
  <c r="B1607" i="64"/>
  <c r="E1606" i="64"/>
  <c r="B1606" i="64"/>
  <c r="E1605" i="64"/>
  <c r="B1605" i="64"/>
  <c r="E1604" i="64"/>
  <c r="B1604" i="64"/>
  <c r="E1603" i="64"/>
  <c r="B1603" i="64"/>
  <c r="E1602" i="64"/>
  <c r="B1602" i="64"/>
  <c r="E1601" i="64"/>
  <c r="B1601" i="64"/>
  <c r="E1600" i="64"/>
  <c r="B1600" i="64"/>
  <c r="E1599" i="64"/>
  <c r="B1599" i="64"/>
  <c r="E1598" i="64"/>
  <c r="B1598" i="64"/>
  <c r="E1597" i="64"/>
  <c r="B1597" i="64"/>
  <c r="E1596" i="64"/>
  <c r="B1596" i="64"/>
  <c r="E1595" i="64"/>
  <c r="B1595" i="64"/>
  <c r="E1594" i="64"/>
  <c r="B1594" i="64"/>
  <c r="E1593" i="64"/>
  <c r="B1593" i="64"/>
  <c r="E1592" i="64"/>
  <c r="B1592" i="64"/>
  <c r="E1591" i="64"/>
  <c r="B1591" i="64"/>
  <c r="E1590" i="64"/>
  <c r="B1590" i="64"/>
  <c r="E1589" i="64"/>
  <c r="B1589" i="64"/>
  <c r="E1588" i="64"/>
  <c r="B1588" i="64"/>
  <c r="E1587" i="64"/>
  <c r="B1587" i="64"/>
  <c r="E1586" i="64"/>
  <c r="B1586" i="64"/>
  <c r="E1585" i="64"/>
  <c r="B1585" i="64"/>
  <c r="E1584" i="64"/>
  <c r="B1584" i="64"/>
  <c r="E1583" i="64"/>
  <c r="B1583" i="64"/>
  <c r="E1582" i="64"/>
  <c r="B1582" i="64"/>
  <c r="E1581" i="64"/>
  <c r="B1581" i="64"/>
  <c r="E1580" i="64"/>
  <c r="B1580" i="64"/>
  <c r="E1579" i="64"/>
  <c r="B1579" i="64"/>
  <c r="E1578" i="64"/>
  <c r="B1578" i="64"/>
  <c r="E1577" i="64"/>
  <c r="B1577" i="64"/>
  <c r="E1576" i="64"/>
  <c r="B1576" i="64"/>
  <c r="E1575" i="64"/>
  <c r="B1575" i="64"/>
  <c r="E1574" i="64"/>
  <c r="B1574" i="64"/>
  <c r="E1573" i="64"/>
  <c r="B1573" i="64"/>
  <c r="E1572" i="64"/>
  <c r="B1572" i="64"/>
  <c r="E1571" i="64"/>
  <c r="B1571" i="64"/>
  <c r="E1570" i="64"/>
  <c r="B1570" i="64"/>
  <c r="E1569" i="64"/>
  <c r="B1569" i="64"/>
  <c r="E1568" i="64"/>
  <c r="B1568" i="64"/>
  <c r="E1567" i="64"/>
  <c r="B1567" i="64"/>
  <c r="E1566" i="64"/>
  <c r="B1566" i="64"/>
  <c r="E1565" i="64"/>
  <c r="B1565" i="64"/>
  <c r="E1564" i="64"/>
  <c r="B1564" i="64"/>
  <c r="E1563" i="64"/>
  <c r="B1563" i="64"/>
  <c r="E1562" i="64"/>
  <c r="B1562" i="64"/>
  <c r="E1561" i="64"/>
  <c r="B1561" i="64"/>
  <c r="E1560" i="64"/>
  <c r="B1560" i="64"/>
  <c r="E1559" i="64"/>
  <c r="B1559" i="64"/>
  <c r="E1558" i="64"/>
  <c r="B1558" i="64"/>
  <c r="E1557" i="64"/>
  <c r="B1557" i="64"/>
  <c r="E1556" i="64"/>
  <c r="B1556" i="64"/>
  <c r="E1555" i="64"/>
  <c r="B1555" i="64"/>
  <c r="E1554" i="64"/>
  <c r="B1554" i="64"/>
  <c r="E1553" i="64"/>
  <c r="B1553" i="64"/>
  <c r="E1552" i="64"/>
  <c r="B1552" i="64"/>
  <c r="E1551" i="64"/>
  <c r="B1551" i="64"/>
  <c r="E1550" i="64"/>
  <c r="B1550" i="64"/>
  <c r="E1549" i="64"/>
  <c r="B1549" i="64"/>
  <c r="E1548" i="64"/>
  <c r="B1548" i="64"/>
  <c r="E1547" i="64"/>
  <c r="B1547" i="64"/>
  <c r="E1546" i="64"/>
  <c r="B1546" i="64"/>
  <c r="E1545" i="64"/>
  <c r="B1545" i="64"/>
  <c r="E1544" i="64"/>
  <c r="B1544" i="64"/>
  <c r="E1543" i="64"/>
  <c r="B1543" i="64"/>
  <c r="E1542" i="64"/>
  <c r="B1542" i="64"/>
  <c r="E1541" i="64"/>
  <c r="B1541" i="64"/>
  <c r="E1540" i="64"/>
  <c r="B1540" i="64"/>
  <c r="E1539" i="64"/>
  <c r="B1539" i="64"/>
  <c r="E1538" i="64"/>
  <c r="B1538" i="64"/>
  <c r="E1537" i="64"/>
  <c r="B1537" i="64"/>
  <c r="E1536" i="64"/>
  <c r="B1536" i="64"/>
  <c r="E1535" i="64"/>
  <c r="B1535" i="64"/>
  <c r="E1534" i="64"/>
  <c r="B1534" i="64"/>
  <c r="E1533" i="64"/>
  <c r="B1533" i="64"/>
  <c r="E1532" i="64"/>
  <c r="B1532" i="64"/>
  <c r="E1531" i="64"/>
  <c r="B1531" i="64"/>
  <c r="E1530" i="64"/>
  <c r="B1530" i="64"/>
  <c r="E1529" i="64"/>
  <c r="B1529" i="64"/>
  <c r="E1528" i="64"/>
  <c r="B1528" i="64"/>
  <c r="E1527" i="64"/>
  <c r="B1527" i="64"/>
  <c r="E1526" i="64"/>
  <c r="B1526" i="64"/>
  <c r="E1525" i="64"/>
  <c r="B1525" i="64"/>
  <c r="E1524" i="64"/>
  <c r="B1524" i="64"/>
  <c r="E1523" i="64"/>
  <c r="B1523" i="64"/>
  <c r="E1522" i="64"/>
  <c r="B1522" i="64"/>
  <c r="E1521" i="64"/>
  <c r="B1521" i="64"/>
  <c r="E1520" i="64"/>
  <c r="B1520" i="64"/>
  <c r="E1519" i="64"/>
  <c r="B1519" i="64"/>
  <c r="E1518" i="64"/>
  <c r="B1518" i="64"/>
  <c r="E1517" i="64"/>
  <c r="B1517" i="64"/>
  <c r="E1516" i="64"/>
  <c r="B1516" i="64"/>
  <c r="E1515" i="64"/>
  <c r="B1515" i="64"/>
  <c r="E1514" i="64"/>
  <c r="B1514" i="64"/>
  <c r="E1513" i="64"/>
  <c r="B1513" i="64"/>
  <c r="E1512" i="64"/>
  <c r="B1512" i="64"/>
  <c r="E1511" i="64"/>
  <c r="B1511" i="64"/>
  <c r="E1510" i="64"/>
  <c r="B1510" i="64"/>
  <c r="E1509" i="64"/>
  <c r="B1509" i="64"/>
  <c r="E1508" i="64"/>
  <c r="B1508" i="64"/>
  <c r="E1507" i="64"/>
  <c r="B1507" i="64"/>
  <c r="E1506" i="64"/>
  <c r="B1506" i="64"/>
  <c r="E1505" i="64"/>
  <c r="B1505" i="64"/>
  <c r="E1504" i="64"/>
  <c r="B1504" i="64"/>
  <c r="E1503" i="64"/>
  <c r="B1503" i="64"/>
  <c r="E1502" i="64"/>
  <c r="B1502" i="64"/>
  <c r="E1501" i="64"/>
  <c r="B1501" i="64"/>
  <c r="E1500" i="64"/>
  <c r="B1500" i="64"/>
  <c r="E1499" i="64"/>
  <c r="B1499" i="64"/>
  <c r="E1498" i="64"/>
  <c r="B1498" i="64"/>
  <c r="E1497" i="64"/>
  <c r="B1497" i="64"/>
  <c r="E1496" i="64"/>
  <c r="B1496" i="64"/>
  <c r="E1495" i="64"/>
  <c r="B1495" i="64"/>
  <c r="E1494" i="64"/>
  <c r="B1494" i="64"/>
  <c r="E1493" i="64"/>
  <c r="B1493" i="64"/>
  <c r="E1492" i="64"/>
  <c r="B1492" i="64"/>
  <c r="E1491" i="64"/>
  <c r="B1491" i="64"/>
  <c r="E1490" i="64"/>
  <c r="B1490" i="64"/>
  <c r="E1489" i="64"/>
  <c r="B1489" i="64"/>
  <c r="E1488" i="64"/>
  <c r="B1488" i="64"/>
  <c r="E1487" i="64"/>
  <c r="B1487" i="64"/>
  <c r="E1486" i="64"/>
  <c r="B1486" i="64"/>
  <c r="E1485" i="64"/>
  <c r="B1485" i="64"/>
  <c r="E1484" i="64"/>
  <c r="B1484" i="64"/>
  <c r="E1483" i="64"/>
  <c r="B1483" i="64"/>
  <c r="E1482" i="64"/>
  <c r="B1482" i="64"/>
  <c r="E1481" i="64"/>
  <c r="B1481" i="64"/>
  <c r="E1480" i="64"/>
  <c r="B1480" i="64"/>
  <c r="E1479" i="64"/>
  <c r="B1479" i="64"/>
  <c r="E1478" i="64"/>
  <c r="B1478" i="64"/>
  <c r="E1477" i="64"/>
  <c r="B1477" i="64"/>
  <c r="E1476" i="64"/>
  <c r="B1476" i="64"/>
  <c r="E1475" i="64"/>
  <c r="B1475" i="64"/>
  <c r="E1474" i="64"/>
  <c r="B1474" i="64"/>
  <c r="E1473" i="64"/>
  <c r="B1473" i="64"/>
  <c r="E1472" i="64"/>
  <c r="B1472" i="64"/>
  <c r="E1471" i="64"/>
  <c r="B1471" i="64"/>
  <c r="E1470" i="64"/>
  <c r="B1470" i="64"/>
  <c r="E1469" i="64"/>
  <c r="B1469" i="64"/>
  <c r="E1468" i="64"/>
  <c r="B1468" i="64"/>
  <c r="E1467" i="64"/>
  <c r="B1467" i="64"/>
  <c r="E1466" i="64"/>
  <c r="B1466" i="64"/>
  <c r="E1465" i="64"/>
  <c r="B1465" i="64"/>
  <c r="E1464" i="64"/>
  <c r="B1464" i="64"/>
  <c r="E1463" i="64"/>
  <c r="B1463" i="64"/>
  <c r="E1462" i="64"/>
  <c r="B1462" i="64"/>
  <c r="E1461" i="64"/>
  <c r="B1461" i="64"/>
  <c r="E1460" i="64"/>
  <c r="B1460" i="64"/>
  <c r="E1459" i="64"/>
  <c r="B1459" i="64"/>
  <c r="E1458" i="64"/>
  <c r="B1458" i="64"/>
  <c r="E1457" i="64"/>
  <c r="B1457" i="64"/>
  <c r="E1456" i="64"/>
  <c r="B1456" i="64"/>
  <c r="E1455" i="64"/>
  <c r="B1455" i="64"/>
  <c r="E1454" i="64"/>
  <c r="B1454" i="64"/>
  <c r="E1453" i="64"/>
  <c r="B1453" i="64"/>
  <c r="E1452" i="64"/>
  <c r="B1452" i="64"/>
  <c r="E1451" i="64"/>
  <c r="B1451" i="64"/>
  <c r="E1450" i="64"/>
  <c r="B1450" i="64"/>
  <c r="E1449" i="64"/>
  <c r="B1449" i="64"/>
  <c r="E1448" i="64"/>
  <c r="B1448" i="64"/>
  <c r="E1447" i="64"/>
  <c r="B1447" i="64"/>
  <c r="E1446" i="64"/>
  <c r="B1446" i="64"/>
  <c r="E1445" i="64"/>
  <c r="B1445" i="64"/>
  <c r="E1444" i="64"/>
  <c r="B1444" i="64"/>
  <c r="E1443" i="64"/>
  <c r="B1443" i="64"/>
  <c r="E1442" i="64"/>
  <c r="B1442" i="64"/>
  <c r="E1441" i="64"/>
  <c r="B1441" i="64"/>
  <c r="E1440" i="64"/>
  <c r="B1440" i="64"/>
  <c r="E1439" i="64"/>
  <c r="B1439" i="64"/>
  <c r="E1438" i="64"/>
  <c r="B1438" i="64"/>
  <c r="E1437" i="64"/>
  <c r="B1437" i="64"/>
  <c r="E1436" i="64"/>
  <c r="B1436" i="64"/>
  <c r="E1435" i="64"/>
  <c r="B1435" i="64"/>
  <c r="E1434" i="64"/>
  <c r="B1434" i="64"/>
  <c r="E1433" i="64"/>
  <c r="B1433" i="64"/>
  <c r="E1432" i="64"/>
  <c r="B1432" i="64"/>
  <c r="E1431" i="64"/>
  <c r="B1431" i="64"/>
  <c r="E1430" i="64"/>
  <c r="B1430" i="64"/>
  <c r="E1429" i="64"/>
  <c r="B1429" i="64"/>
  <c r="E1428" i="64"/>
  <c r="B1428" i="64"/>
  <c r="E1427" i="64"/>
  <c r="B1427" i="64"/>
  <c r="E1426" i="64"/>
  <c r="B1426" i="64"/>
  <c r="E1425" i="64"/>
  <c r="B1425" i="64"/>
  <c r="E1424" i="64"/>
  <c r="B1424" i="64"/>
  <c r="E1423" i="64"/>
  <c r="B1423" i="64"/>
  <c r="E1422" i="64"/>
  <c r="B1422" i="64"/>
  <c r="E1421" i="64"/>
  <c r="B1421" i="64"/>
  <c r="E1420" i="64"/>
  <c r="B1420" i="64"/>
  <c r="E1419" i="64"/>
  <c r="B1419" i="64"/>
  <c r="E1418" i="64"/>
  <c r="B1418" i="64"/>
  <c r="E1417" i="64"/>
  <c r="B1417" i="64"/>
  <c r="E1416" i="64"/>
  <c r="B1416" i="64"/>
  <c r="E1415" i="64"/>
  <c r="B1415" i="64"/>
  <c r="E1414" i="64"/>
  <c r="B1414" i="64"/>
  <c r="E1413" i="64"/>
  <c r="B1413" i="64"/>
  <c r="E1412" i="64"/>
  <c r="B1412" i="64"/>
  <c r="E1411" i="64"/>
  <c r="B1411" i="64"/>
  <c r="E1410" i="64"/>
  <c r="B1410" i="64"/>
  <c r="E1409" i="64"/>
  <c r="B1409" i="64"/>
  <c r="E1408" i="64"/>
  <c r="B1408" i="64"/>
  <c r="E1407" i="64"/>
  <c r="B1407" i="64"/>
  <c r="E1406" i="64"/>
  <c r="B1406" i="64"/>
  <c r="E1405" i="64"/>
  <c r="B1405" i="64"/>
  <c r="E1404" i="64"/>
  <c r="B1404" i="64"/>
  <c r="E1403" i="64"/>
  <c r="B1403" i="64"/>
  <c r="E1402" i="64"/>
  <c r="B1402" i="64"/>
  <c r="E1401" i="64"/>
  <c r="B1401" i="64"/>
  <c r="E1400" i="64"/>
  <c r="B1400" i="64"/>
  <c r="E1399" i="64"/>
  <c r="B1399" i="64"/>
  <c r="E1398" i="64"/>
  <c r="B1398" i="64"/>
  <c r="E1397" i="64"/>
  <c r="B1397" i="64"/>
  <c r="E1396" i="64"/>
  <c r="B1396" i="64"/>
  <c r="E1395" i="64"/>
  <c r="B1395" i="64"/>
  <c r="E1394" i="64"/>
  <c r="B1394" i="64"/>
  <c r="E1393" i="64"/>
  <c r="B1393" i="64"/>
  <c r="E1392" i="64"/>
  <c r="B1392" i="64"/>
  <c r="E1391" i="64"/>
  <c r="B1391" i="64"/>
  <c r="E1390" i="64"/>
  <c r="B1390" i="64"/>
  <c r="E1389" i="64"/>
  <c r="B1389" i="64"/>
  <c r="E1388" i="64"/>
  <c r="B1388" i="64"/>
  <c r="E1387" i="64"/>
  <c r="B1387" i="64"/>
  <c r="E1386" i="64"/>
  <c r="B1386" i="64"/>
  <c r="E1385" i="64"/>
  <c r="B1385" i="64"/>
  <c r="E1384" i="64"/>
  <c r="B1384" i="64"/>
  <c r="E1383" i="64"/>
  <c r="B1383" i="64"/>
  <c r="E1382" i="64"/>
  <c r="B1382" i="64"/>
  <c r="E1381" i="64"/>
  <c r="B1381" i="64"/>
  <c r="E1380" i="64"/>
  <c r="B1380" i="64"/>
  <c r="E1379" i="64"/>
  <c r="B1379" i="64"/>
  <c r="E1378" i="64"/>
  <c r="B1378" i="64"/>
  <c r="E1377" i="64"/>
  <c r="B1377" i="64"/>
  <c r="E1376" i="64"/>
  <c r="B1376" i="64"/>
  <c r="E1375" i="64"/>
  <c r="B1375" i="64"/>
  <c r="E1374" i="64"/>
  <c r="B1374" i="64"/>
  <c r="E1373" i="64"/>
  <c r="B1373" i="64"/>
  <c r="E1372" i="64"/>
  <c r="B1372" i="64"/>
  <c r="E1371" i="64"/>
  <c r="B1371" i="64"/>
  <c r="E1370" i="64"/>
  <c r="B1370" i="64"/>
  <c r="E1369" i="64"/>
  <c r="B1369" i="64"/>
  <c r="E1368" i="64"/>
  <c r="B1368" i="64"/>
  <c r="E1367" i="64"/>
  <c r="B1367" i="64"/>
  <c r="E1366" i="64"/>
  <c r="B1366" i="64"/>
  <c r="E1365" i="64"/>
  <c r="B1365" i="64"/>
  <c r="E1364" i="64"/>
  <c r="B1364" i="64"/>
  <c r="E1363" i="64"/>
  <c r="B1363" i="64"/>
  <c r="E1362" i="64"/>
  <c r="B1362" i="64"/>
  <c r="E1361" i="64"/>
  <c r="B1361" i="64"/>
  <c r="E1360" i="64"/>
  <c r="B1360" i="64"/>
  <c r="E1359" i="64"/>
  <c r="B1359" i="64"/>
  <c r="E1358" i="64"/>
  <c r="B1358" i="64"/>
  <c r="E1357" i="64"/>
  <c r="B1357" i="64"/>
  <c r="E1356" i="64"/>
  <c r="B1356" i="64"/>
  <c r="E1355" i="64"/>
  <c r="B1355" i="64"/>
  <c r="E1354" i="64"/>
  <c r="B1354" i="64"/>
  <c r="E1353" i="64"/>
  <c r="B1353" i="64"/>
  <c r="E1352" i="64"/>
  <c r="B1352" i="64"/>
  <c r="E1351" i="64"/>
  <c r="B1351" i="64"/>
  <c r="E1350" i="64"/>
  <c r="B1350" i="64"/>
  <c r="E1349" i="64"/>
  <c r="B1349" i="64"/>
  <c r="E1348" i="64"/>
  <c r="B1348" i="64"/>
  <c r="E1347" i="64"/>
  <c r="B1347" i="64"/>
  <c r="E1346" i="64"/>
  <c r="B1346" i="64"/>
  <c r="E1345" i="64"/>
  <c r="B1345" i="64"/>
  <c r="E1344" i="64"/>
  <c r="B1344" i="64"/>
  <c r="E1343" i="64"/>
  <c r="B1343" i="64"/>
  <c r="E1342" i="64"/>
  <c r="B1342" i="64"/>
  <c r="E1341" i="64"/>
  <c r="B1341" i="64"/>
  <c r="E1340" i="64"/>
  <c r="B1340" i="64"/>
  <c r="E1339" i="64"/>
  <c r="B1339" i="64"/>
  <c r="E1338" i="64"/>
  <c r="B1338" i="64"/>
  <c r="E1337" i="64"/>
  <c r="B1337" i="64"/>
  <c r="E1336" i="64"/>
  <c r="B1336" i="64"/>
  <c r="E1335" i="64"/>
  <c r="B1335" i="64"/>
  <c r="E1334" i="64"/>
  <c r="B1334" i="64"/>
  <c r="E1333" i="64"/>
  <c r="B1333" i="64"/>
  <c r="E1332" i="64"/>
  <c r="B1332" i="64"/>
  <c r="E1331" i="64"/>
  <c r="B1331" i="64"/>
  <c r="E1330" i="64"/>
  <c r="B1330" i="64"/>
  <c r="E1329" i="64"/>
  <c r="B1329" i="64"/>
  <c r="E1328" i="64"/>
  <c r="B1328" i="64"/>
  <c r="E1327" i="64"/>
  <c r="B1327" i="64"/>
  <c r="E1326" i="64"/>
  <c r="B1326" i="64"/>
  <c r="E1325" i="64"/>
  <c r="B1325" i="64"/>
  <c r="E1324" i="64"/>
  <c r="B1324" i="64"/>
  <c r="E1323" i="64"/>
  <c r="B1323" i="64"/>
  <c r="E1322" i="64"/>
  <c r="B1322" i="64"/>
  <c r="E1321" i="64"/>
  <c r="B1321" i="64"/>
  <c r="E1320" i="64"/>
  <c r="B1320" i="64"/>
  <c r="E1319" i="64"/>
  <c r="B1319" i="64"/>
  <c r="E1318" i="64"/>
  <c r="B1318" i="64"/>
  <c r="E1317" i="64"/>
  <c r="B1317" i="64"/>
  <c r="E1316" i="64"/>
  <c r="B1316" i="64"/>
  <c r="E1315" i="64"/>
  <c r="B1315" i="64"/>
  <c r="E1314" i="64"/>
  <c r="B1314" i="64"/>
  <c r="E1313" i="64"/>
  <c r="B1313" i="64"/>
  <c r="E1312" i="64"/>
  <c r="B1312" i="64"/>
  <c r="E1311" i="64"/>
  <c r="B1311" i="64"/>
  <c r="E1310" i="64"/>
  <c r="B1310" i="64"/>
  <c r="E1309" i="64"/>
  <c r="B1309" i="64"/>
  <c r="E1308" i="64"/>
  <c r="B1308" i="64"/>
  <c r="E1307" i="64"/>
  <c r="B1307" i="64"/>
  <c r="E1306" i="64"/>
  <c r="B1306" i="64"/>
  <c r="E1305" i="64"/>
  <c r="B1305" i="64"/>
  <c r="E1304" i="64"/>
  <c r="B1304" i="64"/>
  <c r="E1303" i="64"/>
  <c r="B1303" i="64"/>
  <c r="E1302" i="64"/>
  <c r="B1302" i="64"/>
  <c r="E1301" i="64"/>
  <c r="B1301" i="64"/>
  <c r="E1300" i="64"/>
  <c r="B1300" i="64"/>
  <c r="E1299" i="64"/>
  <c r="B1299" i="64"/>
  <c r="E1298" i="64"/>
  <c r="B1298" i="64"/>
  <c r="E1297" i="64"/>
  <c r="B1297" i="64"/>
  <c r="E1296" i="64"/>
  <c r="B1296" i="64"/>
  <c r="E1295" i="64"/>
  <c r="B1295" i="64"/>
  <c r="E1294" i="64"/>
  <c r="B1294" i="64"/>
  <c r="E1293" i="64"/>
  <c r="B1293" i="64"/>
  <c r="E1292" i="64"/>
  <c r="B1292" i="64"/>
  <c r="E1291" i="64"/>
  <c r="B1291" i="64"/>
  <c r="E1290" i="64"/>
  <c r="B1290" i="64"/>
  <c r="E1289" i="64"/>
  <c r="B1289" i="64"/>
  <c r="E1288" i="64"/>
  <c r="B1288" i="64"/>
  <c r="E1287" i="64"/>
  <c r="B1287" i="64"/>
  <c r="E1286" i="64"/>
  <c r="B1286" i="64"/>
  <c r="E1285" i="64"/>
  <c r="B1285" i="64"/>
  <c r="E1284" i="64"/>
  <c r="B1284" i="64"/>
  <c r="E1283" i="64"/>
  <c r="B1283" i="64"/>
  <c r="E1282" i="64"/>
  <c r="B1282" i="64"/>
  <c r="E1281" i="64"/>
  <c r="B1281" i="64"/>
  <c r="E1280" i="64"/>
  <c r="B1280" i="64"/>
  <c r="E1279" i="64"/>
  <c r="B1279" i="64"/>
  <c r="E1278" i="64"/>
  <c r="B1278" i="64"/>
  <c r="E1277" i="64"/>
  <c r="B1277" i="64"/>
  <c r="E1276" i="64"/>
  <c r="B1276" i="64"/>
  <c r="E1275" i="64"/>
  <c r="B1275" i="64"/>
  <c r="E1274" i="64"/>
  <c r="B1274" i="64"/>
  <c r="E1273" i="64"/>
  <c r="B1273" i="64"/>
  <c r="E1272" i="64"/>
  <c r="B1272" i="64"/>
  <c r="E1271" i="64"/>
  <c r="B1271" i="64"/>
  <c r="E1270" i="64"/>
  <c r="B1270" i="64"/>
  <c r="E1269" i="64"/>
  <c r="B1269" i="64"/>
  <c r="E1268" i="64"/>
  <c r="B1268" i="64"/>
  <c r="E1267" i="64"/>
  <c r="B1267" i="64"/>
  <c r="E1266" i="64"/>
  <c r="B1266" i="64"/>
  <c r="E1265" i="64"/>
  <c r="B1265" i="64"/>
  <c r="E1264" i="64"/>
  <c r="B1264" i="64"/>
  <c r="E1263" i="64"/>
  <c r="B1263" i="64"/>
  <c r="E1262" i="64"/>
  <c r="B1262" i="64"/>
  <c r="B1261" i="64"/>
  <c r="E1260" i="64"/>
  <c r="B1260" i="64"/>
  <c r="E1259" i="64"/>
  <c r="B1259" i="64"/>
  <c r="E1258" i="64"/>
  <c r="B1258" i="64"/>
  <c r="E1257" i="64"/>
  <c r="B1257" i="64"/>
  <c r="E1256" i="64"/>
  <c r="B1256" i="64"/>
  <c r="E1255" i="64"/>
  <c r="B1255" i="64"/>
  <c r="E1254" i="64"/>
  <c r="B1254" i="64"/>
  <c r="E1253" i="64"/>
  <c r="B1253" i="64"/>
  <c r="E1252" i="64"/>
  <c r="B1252" i="64"/>
  <c r="E1251" i="64"/>
  <c r="B1251" i="64"/>
  <c r="E1250" i="64"/>
  <c r="B1250" i="64"/>
  <c r="E1249" i="64"/>
  <c r="B1249" i="64"/>
  <c r="E1248" i="64"/>
  <c r="B1248" i="64"/>
  <c r="E1247" i="64"/>
  <c r="B1247" i="64"/>
  <c r="E1246" i="64"/>
  <c r="B1246" i="64"/>
  <c r="E1245" i="64"/>
  <c r="B1245" i="64"/>
  <c r="E1244" i="64"/>
  <c r="B1244" i="64"/>
  <c r="E1243" i="64"/>
  <c r="B1243" i="64"/>
  <c r="E1242" i="64"/>
  <c r="B1242" i="64"/>
  <c r="E1241" i="64"/>
  <c r="B1241" i="64"/>
  <c r="E1240" i="64"/>
  <c r="B1240" i="64"/>
  <c r="E1239" i="64"/>
  <c r="B1239" i="64"/>
  <c r="E1238" i="64"/>
  <c r="B1238" i="64"/>
  <c r="E1237" i="64"/>
  <c r="B1237" i="64"/>
  <c r="E1236" i="64"/>
  <c r="B1236" i="64"/>
  <c r="E1235" i="64"/>
  <c r="B1235" i="64"/>
  <c r="E1234" i="64"/>
  <c r="B1234" i="64"/>
  <c r="E1233" i="64"/>
  <c r="B1233" i="64"/>
  <c r="E1232" i="64"/>
  <c r="B1232" i="64"/>
  <c r="E1231" i="64"/>
  <c r="B1231" i="64"/>
  <c r="E1230" i="64"/>
  <c r="B1230" i="64"/>
  <c r="E1229" i="64"/>
  <c r="B1229" i="64"/>
  <c r="E1228" i="64"/>
  <c r="B1228" i="64"/>
  <c r="E1227" i="64"/>
  <c r="B1227" i="64"/>
  <c r="E1226" i="64"/>
  <c r="B1226" i="64"/>
  <c r="E1225" i="64"/>
  <c r="B1225" i="64"/>
  <c r="E1224" i="64"/>
  <c r="B1224" i="64"/>
  <c r="E1223" i="64"/>
  <c r="B1223" i="64"/>
  <c r="E1222" i="64"/>
  <c r="B1222" i="64"/>
  <c r="E1221" i="64"/>
  <c r="B1221" i="64"/>
  <c r="E1220" i="64"/>
  <c r="B1220" i="64"/>
  <c r="E1219" i="64"/>
  <c r="B1219" i="64"/>
  <c r="E1218" i="64"/>
  <c r="B1218" i="64"/>
  <c r="E1217" i="64"/>
  <c r="B1217" i="64"/>
  <c r="E1216" i="64"/>
  <c r="B1216" i="64"/>
  <c r="E1215" i="64"/>
  <c r="B1215" i="64"/>
  <c r="E1214" i="64"/>
  <c r="B1214" i="64"/>
  <c r="E1213" i="64"/>
  <c r="B1213" i="64"/>
  <c r="E1212" i="64"/>
  <c r="B1212" i="64"/>
  <c r="E1211" i="64"/>
  <c r="B1211" i="64"/>
  <c r="E1210" i="64"/>
  <c r="B1210" i="64"/>
  <c r="E1209" i="64"/>
  <c r="B1209" i="64"/>
  <c r="E1208" i="64"/>
  <c r="B1208" i="64"/>
  <c r="E1207" i="64"/>
  <c r="B1207" i="64"/>
  <c r="E1206" i="64"/>
  <c r="B1206" i="64"/>
  <c r="E1205" i="64"/>
  <c r="B1205" i="64"/>
  <c r="E1204" i="64"/>
  <c r="B1204" i="64"/>
  <c r="E1203" i="64"/>
  <c r="B1203" i="64"/>
  <c r="E1202" i="64"/>
  <c r="B1202" i="64"/>
  <c r="E1201" i="64"/>
  <c r="B1201" i="64"/>
  <c r="E1200" i="64"/>
  <c r="B1200" i="64"/>
  <c r="E1199" i="64"/>
  <c r="B1199" i="64"/>
  <c r="E1198" i="64"/>
  <c r="B1198" i="64"/>
  <c r="E1197" i="64"/>
  <c r="B1197" i="64"/>
  <c r="E1196" i="64"/>
  <c r="B1196" i="64"/>
  <c r="E1195" i="64"/>
  <c r="B1195" i="64"/>
  <c r="E1194" i="64"/>
  <c r="B1194" i="64"/>
  <c r="E1193" i="64"/>
  <c r="B1193" i="64"/>
  <c r="E1192" i="64"/>
  <c r="B1192" i="64"/>
  <c r="E1191" i="64"/>
  <c r="B1191" i="64"/>
  <c r="E1190" i="64"/>
  <c r="B1190" i="64"/>
  <c r="E1189" i="64"/>
  <c r="B1189" i="64"/>
  <c r="E1188" i="64"/>
  <c r="B1188" i="64"/>
  <c r="E1187" i="64"/>
  <c r="B1187" i="64"/>
  <c r="E1186" i="64"/>
  <c r="B1186" i="64"/>
  <c r="E1185" i="64"/>
  <c r="B1185" i="64"/>
  <c r="E1184" i="64"/>
  <c r="B1184" i="64"/>
  <c r="E1183" i="64"/>
  <c r="B1183" i="64"/>
  <c r="E1182" i="64"/>
  <c r="B1182" i="64"/>
  <c r="E1181" i="64"/>
  <c r="B1181" i="64"/>
  <c r="E1180" i="64"/>
  <c r="B1180" i="64"/>
  <c r="E1179" i="64"/>
  <c r="B1179" i="64"/>
  <c r="E1178" i="64"/>
  <c r="B1178" i="64"/>
  <c r="E1177" i="64"/>
  <c r="B1177" i="64"/>
  <c r="E1176" i="64"/>
  <c r="B1176" i="64"/>
  <c r="E1175" i="64"/>
  <c r="B1175" i="64"/>
  <c r="E1174" i="64"/>
  <c r="B1174" i="64"/>
  <c r="E1173" i="64"/>
  <c r="B1173" i="64"/>
  <c r="E1172" i="64"/>
  <c r="B1172" i="64"/>
  <c r="E1171" i="64"/>
  <c r="B1171" i="64"/>
  <c r="E1170" i="64"/>
  <c r="B1170" i="64"/>
  <c r="E1169" i="64"/>
  <c r="B1169" i="64"/>
  <c r="E1168" i="64"/>
  <c r="B1168" i="64"/>
  <c r="E1167" i="64"/>
  <c r="B1167" i="64"/>
  <c r="E1166" i="64"/>
  <c r="B1166" i="64"/>
  <c r="E1165" i="64"/>
  <c r="B1165" i="64"/>
  <c r="E1164" i="64"/>
  <c r="B1164" i="64"/>
  <c r="E1163" i="64"/>
  <c r="B1163" i="64"/>
  <c r="E1162" i="64"/>
  <c r="B1162" i="64"/>
  <c r="E1161" i="64"/>
  <c r="B1161" i="64"/>
  <c r="E1160" i="64"/>
  <c r="B1160" i="64"/>
  <c r="E1159" i="64"/>
  <c r="B1159" i="64"/>
  <c r="E1158" i="64"/>
  <c r="B1158" i="64"/>
  <c r="E1157" i="64"/>
  <c r="B1157" i="64"/>
  <c r="E1156" i="64"/>
  <c r="B1156" i="64"/>
  <c r="E1155" i="64"/>
  <c r="B1155" i="64"/>
  <c r="E1154" i="64"/>
  <c r="B1154" i="64"/>
  <c r="E1153" i="64"/>
  <c r="B1153" i="64"/>
  <c r="E1152" i="64"/>
  <c r="B1152" i="64"/>
  <c r="E1151" i="64"/>
  <c r="B1151" i="64"/>
  <c r="E1150" i="64"/>
  <c r="B1150" i="64"/>
  <c r="E1149" i="64"/>
  <c r="B1149" i="64"/>
  <c r="E1148" i="64"/>
  <c r="B1148" i="64"/>
  <c r="E1147" i="64"/>
  <c r="B1147" i="64"/>
  <c r="E1146" i="64"/>
  <c r="B1146" i="64"/>
  <c r="E1145" i="64"/>
  <c r="B1145" i="64"/>
  <c r="E1144" i="64"/>
  <c r="B1144" i="64"/>
  <c r="E1143" i="64"/>
  <c r="B1143" i="64"/>
  <c r="E1142" i="64"/>
  <c r="B1142" i="64"/>
  <c r="E1141" i="64"/>
  <c r="B1141" i="64"/>
  <c r="E1140" i="64"/>
  <c r="B1140" i="64"/>
  <c r="E1139" i="64"/>
  <c r="B1139" i="64"/>
  <c r="E1138" i="64"/>
  <c r="B1138" i="64"/>
  <c r="E1137" i="64"/>
  <c r="B1137" i="64"/>
  <c r="E1136" i="64"/>
  <c r="B1136" i="64"/>
  <c r="E1135" i="64"/>
  <c r="B1135" i="64"/>
  <c r="E1134" i="64"/>
  <c r="B1134" i="64"/>
  <c r="E1133" i="64"/>
  <c r="B1133" i="64"/>
  <c r="E1132" i="64"/>
  <c r="B1132" i="64"/>
  <c r="E1131" i="64"/>
  <c r="B1131" i="64"/>
  <c r="E1130" i="64"/>
  <c r="B1130" i="64"/>
  <c r="E1129" i="64"/>
  <c r="B1129" i="64"/>
  <c r="E1128" i="64"/>
  <c r="B1128" i="64"/>
  <c r="E1127" i="64"/>
  <c r="B1127" i="64"/>
  <c r="E1126" i="64"/>
  <c r="B1126" i="64"/>
  <c r="E1125" i="64"/>
  <c r="B1125" i="64"/>
  <c r="E1124" i="64"/>
  <c r="B1124" i="64"/>
  <c r="E1123" i="64"/>
  <c r="B1123" i="64"/>
  <c r="E1122" i="64"/>
  <c r="B1122" i="64"/>
  <c r="E1121" i="64"/>
  <c r="B1121" i="64"/>
  <c r="E1120" i="64"/>
  <c r="B1120" i="64"/>
  <c r="E1119" i="64"/>
  <c r="B1119" i="64"/>
  <c r="E1118" i="64"/>
  <c r="B1118" i="64"/>
  <c r="E1117" i="64"/>
  <c r="B1117" i="64"/>
  <c r="E1116" i="64"/>
  <c r="B1116" i="64"/>
  <c r="E1115" i="64"/>
  <c r="B1115" i="64"/>
  <c r="E1114" i="64"/>
  <c r="B1114" i="64"/>
  <c r="E1113" i="64"/>
  <c r="B1113" i="64"/>
  <c r="E1112" i="64"/>
  <c r="B1112" i="64"/>
  <c r="E1111" i="64"/>
  <c r="B1111" i="64"/>
  <c r="E1110" i="64"/>
  <c r="B1110" i="64"/>
  <c r="E1109" i="64"/>
  <c r="B1109" i="64"/>
  <c r="E1108" i="64"/>
  <c r="B1108" i="64"/>
  <c r="E1107" i="64"/>
  <c r="B1107" i="64"/>
  <c r="E1106" i="64"/>
  <c r="B1106" i="64"/>
  <c r="E1105" i="64"/>
  <c r="B1105" i="64"/>
  <c r="E1104" i="64"/>
  <c r="B1104" i="64"/>
  <c r="E1103" i="64"/>
  <c r="B1103" i="64"/>
  <c r="E1102" i="64"/>
  <c r="B1102" i="64"/>
  <c r="E1101" i="64"/>
  <c r="B1101" i="64"/>
  <c r="E1100" i="64"/>
  <c r="B1100" i="64"/>
  <c r="E1099" i="64"/>
  <c r="B1099" i="64"/>
  <c r="E1098" i="64"/>
  <c r="B1098" i="64"/>
  <c r="E1097" i="64"/>
  <c r="B1097" i="64"/>
  <c r="E1096" i="64"/>
  <c r="B1096" i="64"/>
  <c r="E1095" i="64"/>
  <c r="B1095" i="64"/>
  <c r="E1094" i="64"/>
  <c r="B1094" i="64"/>
  <c r="E1093" i="64"/>
  <c r="B1093" i="64"/>
  <c r="E1092" i="64"/>
  <c r="B1092" i="64"/>
  <c r="E1091" i="64"/>
  <c r="B1091" i="64"/>
  <c r="E1090" i="64"/>
  <c r="B1090" i="64"/>
  <c r="E1089" i="64"/>
  <c r="B1089" i="64"/>
  <c r="E1088" i="64"/>
  <c r="B1088" i="64"/>
  <c r="E1087" i="64"/>
  <c r="B1087" i="64"/>
  <c r="E1086" i="64"/>
  <c r="B1086" i="64"/>
  <c r="E1085" i="64"/>
  <c r="B1085" i="64"/>
  <c r="E1084" i="64"/>
  <c r="B1084" i="64"/>
  <c r="E1083" i="64"/>
  <c r="B1083" i="64"/>
  <c r="E1082" i="64"/>
  <c r="B1082" i="64"/>
  <c r="E1081" i="64"/>
  <c r="B1081" i="64"/>
  <c r="E1080" i="64"/>
  <c r="B1080" i="64"/>
  <c r="E1079" i="64"/>
  <c r="B1079" i="64"/>
  <c r="E1078" i="64"/>
  <c r="B1078" i="64"/>
  <c r="E1077" i="64"/>
  <c r="B1077" i="64"/>
  <c r="E1076" i="64"/>
  <c r="B1076" i="64"/>
  <c r="E1075" i="64"/>
  <c r="B1075" i="64"/>
  <c r="E1074" i="64"/>
  <c r="B1074" i="64"/>
  <c r="E1073" i="64"/>
  <c r="B1073" i="64"/>
  <c r="E1072" i="64"/>
  <c r="B1072" i="64"/>
  <c r="E1071" i="64"/>
  <c r="B1071" i="64"/>
  <c r="E1070" i="64"/>
  <c r="B1070" i="64"/>
  <c r="E1069" i="64"/>
  <c r="B1069" i="64"/>
  <c r="E1068" i="64"/>
  <c r="B1068" i="64"/>
  <c r="E1067" i="64"/>
  <c r="B1067" i="64"/>
  <c r="E1066" i="64"/>
  <c r="B1066" i="64"/>
  <c r="E1065" i="64"/>
  <c r="B1065" i="64"/>
  <c r="E1064" i="64"/>
  <c r="B1064" i="64"/>
  <c r="E1063" i="64"/>
  <c r="B1063" i="64"/>
  <c r="E1062" i="64"/>
  <c r="B1062" i="64"/>
  <c r="E1061" i="64"/>
  <c r="B1061" i="64"/>
  <c r="E1060" i="64"/>
  <c r="B1060" i="64"/>
  <c r="E1059" i="64"/>
  <c r="B1059" i="64"/>
  <c r="E1058" i="64"/>
  <c r="B1058" i="64"/>
  <c r="E1057" i="64"/>
  <c r="B1057" i="64"/>
  <c r="E1056" i="64"/>
  <c r="B1056" i="64"/>
  <c r="E1055" i="64"/>
  <c r="B1055" i="64"/>
  <c r="E1054" i="64"/>
  <c r="B1054" i="64"/>
  <c r="E1053" i="64"/>
  <c r="B1053" i="64"/>
  <c r="E1052" i="64"/>
  <c r="B1052" i="64"/>
  <c r="E1051" i="64"/>
  <c r="B1051" i="64"/>
  <c r="E1050" i="64"/>
  <c r="B1050" i="64"/>
  <c r="E1049" i="64"/>
  <c r="B1049" i="64"/>
  <c r="E1048" i="64"/>
  <c r="B1048" i="64"/>
  <c r="E1047" i="64"/>
  <c r="B1047" i="64"/>
  <c r="E1046" i="64"/>
  <c r="B1046" i="64"/>
  <c r="E1045" i="64"/>
  <c r="B1045" i="64"/>
  <c r="E1044" i="64"/>
  <c r="B1044" i="64"/>
  <c r="E1043" i="64"/>
  <c r="B1043" i="64"/>
  <c r="E1042" i="64"/>
  <c r="B1042" i="64"/>
  <c r="E1041" i="64"/>
  <c r="B1041" i="64"/>
  <c r="E1040" i="64"/>
  <c r="B1040" i="64"/>
  <c r="E1039" i="64"/>
  <c r="B1039" i="64"/>
  <c r="E1038" i="64"/>
  <c r="B1038" i="64"/>
  <c r="E1037" i="64"/>
  <c r="B1037" i="64"/>
  <c r="E1036" i="64"/>
  <c r="B1036" i="64"/>
  <c r="E1035" i="64"/>
  <c r="B1035" i="64"/>
  <c r="E1034" i="64"/>
  <c r="B1034" i="64"/>
  <c r="E1033" i="64"/>
  <c r="B1033" i="64"/>
  <c r="E1032" i="64"/>
  <c r="B1032" i="64"/>
  <c r="E1031" i="64"/>
  <c r="B1031" i="64"/>
  <c r="E1030" i="64"/>
  <c r="B1030" i="64"/>
  <c r="E1029" i="64"/>
  <c r="B1029" i="64"/>
  <c r="E1028" i="64"/>
  <c r="B1028" i="64"/>
  <c r="E1027" i="64"/>
  <c r="B1027" i="64"/>
  <c r="E1026" i="64"/>
  <c r="B1026" i="64"/>
  <c r="E1025" i="64"/>
  <c r="B1025" i="64"/>
  <c r="E1024" i="64"/>
  <c r="B1024" i="64"/>
  <c r="E1023" i="64"/>
  <c r="B1023" i="64"/>
  <c r="E1022" i="64"/>
  <c r="B1022" i="64"/>
  <c r="E1021" i="64"/>
  <c r="B1021" i="64"/>
  <c r="E1020" i="64"/>
  <c r="B1020" i="64"/>
  <c r="E1019" i="64"/>
  <c r="B1019" i="64"/>
  <c r="E1018" i="64"/>
  <c r="B1018" i="64"/>
  <c r="E1017" i="64"/>
  <c r="B1017" i="64"/>
  <c r="E1016" i="64"/>
  <c r="B1016" i="64"/>
  <c r="E1015" i="64"/>
  <c r="B1015" i="64"/>
  <c r="E1014" i="64"/>
  <c r="B1014" i="64"/>
  <c r="E1013" i="64"/>
  <c r="B1013" i="64"/>
  <c r="E1012" i="64"/>
  <c r="B1012" i="64"/>
  <c r="E1011" i="64"/>
  <c r="B1011" i="64"/>
  <c r="E1010" i="64"/>
  <c r="B1010" i="64"/>
  <c r="E1009" i="64"/>
  <c r="B1009" i="64"/>
  <c r="E1008" i="64"/>
  <c r="B1008" i="64"/>
  <c r="E1007" i="64"/>
  <c r="B1007" i="64"/>
  <c r="E1006" i="64"/>
  <c r="B1006" i="64"/>
  <c r="E1005" i="64"/>
  <c r="B1005" i="64"/>
  <c r="E1004" i="64"/>
  <c r="B1004" i="64"/>
  <c r="E1003" i="64"/>
  <c r="B1003" i="64"/>
  <c r="E1002" i="64"/>
  <c r="B1002" i="64"/>
  <c r="E1001" i="64"/>
  <c r="B1001" i="64"/>
  <c r="E1000" i="64"/>
  <c r="B1000" i="64"/>
  <c r="E999" i="64"/>
  <c r="B999" i="64"/>
  <c r="E998" i="64"/>
  <c r="B998" i="64"/>
  <c r="E997" i="64"/>
  <c r="B997" i="64"/>
  <c r="E996" i="64"/>
  <c r="B996" i="64"/>
  <c r="E995" i="64"/>
  <c r="B995" i="64"/>
  <c r="E994" i="64"/>
  <c r="B994" i="64"/>
  <c r="E993" i="64"/>
  <c r="B993" i="64"/>
  <c r="E992" i="64"/>
  <c r="B992" i="64"/>
  <c r="E991" i="64"/>
  <c r="B991" i="64"/>
  <c r="E990" i="64"/>
  <c r="B990" i="64"/>
  <c r="E989" i="64"/>
  <c r="B989" i="64"/>
  <c r="E988" i="64"/>
  <c r="B988" i="64"/>
  <c r="E987" i="64"/>
  <c r="B987" i="64"/>
  <c r="E986" i="64"/>
  <c r="B986" i="64"/>
  <c r="E985" i="64"/>
  <c r="B985" i="64"/>
  <c r="E984" i="64"/>
  <c r="B984" i="64"/>
  <c r="E983" i="64"/>
  <c r="B983" i="64"/>
  <c r="E982" i="64"/>
  <c r="B982" i="64"/>
  <c r="E981" i="64"/>
  <c r="B981" i="64"/>
  <c r="E980" i="64"/>
  <c r="B980" i="64"/>
  <c r="E979" i="64"/>
  <c r="B979" i="64"/>
  <c r="E978" i="64"/>
  <c r="B978" i="64"/>
  <c r="E977" i="64"/>
  <c r="B977" i="64"/>
  <c r="E976" i="64"/>
  <c r="B976" i="64"/>
  <c r="E975" i="64"/>
  <c r="B975" i="64"/>
  <c r="E974" i="64"/>
  <c r="B974" i="64"/>
  <c r="E973" i="64"/>
  <c r="B973" i="64"/>
  <c r="E972" i="64"/>
  <c r="B972" i="64"/>
  <c r="E971" i="64"/>
  <c r="B971" i="64"/>
  <c r="E970" i="64"/>
  <c r="B970" i="64"/>
  <c r="E969" i="64"/>
  <c r="B969" i="64"/>
  <c r="E968" i="64"/>
  <c r="B968" i="64"/>
  <c r="E967" i="64"/>
  <c r="B967" i="64"/>
  <c r="E966" i="64"/>
  <c r="B966" i="64"/>
  <c r="E965" i="64"/>
  <c r="B965" i="64"/>
  <c r="E964" i="64"/>
  <c r="B964" i="64"/>
  <c r="E963" i="64"/>
  <c r="B963" i="64"/>
  <c r="E962" i="64"/>
  <c r="B962" i="64"/>
  <c r="E961" i="64"/>
  <c r="B961" i="64"/>
  <c r="E960" i="64"/>
  <c r="B960" i="64"/>
  <c r="E959" i="64"/>
  <c r="B959" i="64"/>
  <c r="E958" i="64"/>
  <c r="B958" i="64"/>
  <c r="E957" i="64"/>
  <c r="B957" i="64"/>
  <c r="E956" i="64"/>
  <c r="B956" i="64"/>
  <c r="E955" i="64"/>
  <c r="B955" i="64"/>
  <c r="E954" i="64"/>
  <c r="B954" i="64"/>
  <c r="E953" i="64"/>
  <c r="B953" i="64"/>
  <c r="E952" i="64"/>
  <c r="B952" i="64"/>
  <c r="E951" i="64"/>
  <c r="B951" i="64"/>
  <c r="E950" i="64"/>
  <c r="B950" i="64"/>
  <c r="E949" i="64"/>
  <c r="B949" i="64"/>
  <c r="E948" i="64"/>
  <c r="B948" i="64"/>
  <c r="E947" i="64"/>
  <c r="B947" i="64"/>
  <c r="E946" i="64"/>
  <c r="B946" i="64"/>
  <c r="E945" i="64"/>
  <c r="B945" i="64"/>
  <c r="E944" i="64"/>
  <c r="B944" i="64"/>
  <c r="E943" i="64"/>
  <c r="B943" i="64"/>
  <c r="E942" i="64"/>
  <c r="B942" i="64"/>
  <c r="E941" i="64"/>
  <c r="B941" i="64"/>
  <c r="E940" i="64"/>
  <c r="B940" i="64"/>
  <c r="E939" i="64"/>
  <c r="B939" i="64"/>
  <c r="E938" i="64"/>
  <c r="B938" i="64"/>
  <c r="E937" i="64"/>
  <c r="B937" i="64"/>
  <c r="E936" i="64"/>
  <c r="B936" i="64"/>
  <c r="E935" i="64"/>
  <c r="B935" i="64"/>
  <c r="E934" i="64"/>
  <c r="B934" i="64"/>
  <c r="E933" i="64"/>
  <c r="B933" i="64"/>
  <c r="E932" i="64"/>
  <c r="B932" i="64"/>
  <c r="E931" i="64"/>
  <c r="B931" i="64"/>
  <c r="E930" i="64"/>
  <c r="B930" i="64"/>
  <c r="E929" i="64"/>
  <c r="B929" i="64"/>
  <c r="E928" i="64"/>
  <c r="B928" i="64"/>
  <c r="E927" i="64"/>
  <c r="B927" i="64"/>
  <c r="E926" i="64"/>
  <c r="B926" i="64"/>
  <c r="E925" i="64"/>
  <c r="B925" i="64"/>
  <c r="E924" i="64"/>
  <c r="B924" i="64"/>
  <c r="E923" i="64"/>
  <c r="B923" i="64"/>
  <c r="E922" i="64"/>
  <c r="B922" i="64"/>
  <c r="E921" i="64"/>
  <c r="B921" i="64"/>
  <c r="E920" i="64"/>
  <c r="B920" i="64"/>
  <c r="E919" i="64"/>
  <c r="B919" i="64"/>
  <c r="E918" i="64"/>
  <c r="B918" i="64"/>
  <c r="E917" i="64"/>
  <c r="B917" i="64"/>
  <c r="E916" i="64"/>
  <c r="B916" i="64"/>
  <c r="E915" i="64"/>
  <c r="B915" i="64"/>
  <c r="E914" i="64"/>
  <c r="B914" i="64"/>
  <c r="E913" i="64"/>
  <c r="B913" i="64"/>
  <c r="E912" i="64"/>
  <c r="B912" i="64"/>
  <c r="E911" i="64"/>
  <c r="B911" i="64"/>
  <c r="E910" i="64"/>
  <c r="B910" i="64"/>
  <c r="E909" i="64"/>
  <c r="B909" i="64"/>
  <c r="E908" i="64"/>
  <c r="B908" i="64"/>
  <c r="E907" i="64"/>
  <c r="B907" i="64"/>
  <c r="E906" i="64"/>
  <c r="B906" i="64"/>
  <c r="E905" i="64"/>
  <c r="B905" i="64"/>
  <c r="E904" i="64"/>
  <c r="B904" i="64"/>
  <c r="E903" i="64"/>
  <c r="B903" i="64"/>
  <c r="E902" i="64"/>
  <c r="B902" i="64"/>
  <c r="E901" i="64"/>
  <c r="B901" i="64"/>
  <c r="E900" i="64"/>
  <c r="B900" i="64"/>
  <c r="E899" i="64"/>
  <c r="B899" i="64"/>
  <c r="E898" i="64"/>
  <c r="B898" i="64"/>
  <c r="E897" i="64"/>
  <c r="B897" i="64"/>
  <c r="E896" i="64"/>
  <c r="B896" i="64"/>
  <c r="E895" i="64"/>
  <c r="B895" i="64"/>
  <c r="E894" i="64"/>
  <c r="B894" i="64"/>
  <c r="E893" i="64"/>
  <c r="B893" i="64"/>
  <c r="E892" i="64"/>
  <c r="B892" i="64"/>
  <c r="E891" i="64"/>
  <c r="B891" i="64"/>
  <c r="E890" i="64"/>
  <c r="B890" i="64"/>
  <c r="E889" i="64"/>
  <c r="B889" i="64"/>
  <c r="E888" i="64"/>
  <c r="B888" i="64"/>
  <c r="E887" i="64"/>
  <c r="B887" i="64"/>
  <c r="E886" i="64"/>
  <c r="B886" i="64"/>
  <c r="E885" i="64"/>
  <c r="B885" i="64"/>
  <c r="E884" i="64"/>
  <c r="B884" i="64"/>
  <c r="E883" i="64"/>
  <c r="B883" i="64"/>
  <c r="E882" i="64"/>
  <c r="B882" i="64"/>
  <c r="E881" i="64"/>
  <c r="B881" i="64"/>
  <c r="E880" i="64"/>
  <c r="B880" i="64"/>
  <c r="E879" i="64"/>
  <c r="B879" i="64"/>
  <c r="E878" i="64"/>
  <c r="B878" i="64"/>
  <c r="E877" i="64"/>
  <c r="B877" i="64"/>
  <c r="E876" i="64"/>
  <c r="B876" i="64"/>
  <c r="E875" i="64"/>
  <c r="B875" i="64"/>
  <c r="E874" i="64"/>
  <c r="B874" i="64"/>
  <c r="E873" i="64"/>
  <c r="B873" i="64"/>
  <c r="E872" i="64"/>
  <c r="B872" i="64"/>
  <c r="E871" i="64"/>
  <c r="B871" i="64"/>
  <c r="E870" i="64"/>
  <c r="B870" i="64"/>
  <c r="E869" i="64"/>
  <c r="B869" i="64"/>
  <c r="E868" i="64"/>
  <c r="B868" i="64"/>
  <c r="E867" i="64"/>
  <c r="B867" i="64"/>
  <c r="E866" i="64"/>
  <c r="B866" i="64"/>
  <c r="E865" i="64"/>
  <c r="B865" i="64"/>
  <c r="E864" i="64"/>
  <c r="B864" i="64"/>
  <c r="E863" i="64"/>
  <c r="B863" i="64"/>
  <c r="E862" i="64"/>
  <c r="B862" i="64"/>
  <c r="E861" i="64"/>
  <c r="B861" i="64"/>
  <c r="E860" i="64"/>
  <c r="B860" i="64"/>
  <c r="E859" i="64"/>
  <c r="B859" i="64"/>
  <c r="E858" i="64"/>
  <c r="B858" i="64"/>
  <c r="E857" i="64"/>
  <c r="B857" i="64"/>
  <c r="E856" i="64"/>
  <c r="B856" i="64"/>
  <c r="E855" i="64"/>
  <c r="B855" i="64"/>
  <c r="E854" i="64"/>
  <c r="B854" i="64"/>
  <c r="E853" i="64"/>
  <c r="B853" i="64"/>
  <c r="E852" i="64"/>
  <c r="B852" i="64"/>
  <c r="E851" i="64"/>
  <c r="B851" i="64"/>
  <c r="E850" i="64"/>
  <c r="B850" i="64"/>
  <c r="E849" i="64"/>
  <c r="B849" i="64"/>
  <c r="E848" i="64"/>
  <c r="B848" i="64"/>
  <c r="E847" i="64"/>
  <c r="B847" i="64"/>
  <c r="E846" i="64"/>
  <c r="B846" i="64"/>
  <c r="E845" i="64"/>
  <c r="B845" i="64"/>
  <c r="E844" i="64"/>
  <c r="B844" i="64"/>
  <c r="E843" i="64"/>
  <c r="B843" i="64"/>
  <c r="E842" i="64"/>
  <c r="B842" i="64"/>
  <c r="E841" i="64"/>
  <c r="B841" i="64"/>
  <c r="E840" i="64"/>
  <c r="B840" i="64"/>
  <c r="E839" i="64"/>
  <c r="B839" i="64"/>
  <c r="E838" i="64"/>
  <c r="B838" i="64"/>
  <c r="E837" i="64"/>
  <c r="B837" i="64"/>
  <c r="E836" i="64"/>
  <c r="B836" i="64"/>
  <c r="E835" i="64"/>
  <c r="B835" i="64"/>
  <c r="E834" i="64"/>
  <c r="B834" i="64"/>
  <c r="E833" i="64"/>
  <c r="B833" i="64"/>
  <c r="E832" i="64"/>
  <c r="B832" i="64"/>
  <c r="E831" i="64"/>
  <c r="B831" i="64"/>
  <c r="E830" i="64"/>
  <c r="B830" i="64"/>
  <c r="E829" i="64"/>
  <c r="B829" i="64"/>
  <c r="E828" i="64"/>
  <c r="B828" i="64"/>
  <c r="E827" i="64"/>
  <c r="B827" i="64"/>
  <c r="E826" i="64"/>
  <c r="B826" i="64"/>
  <c r="E825" i="64"/>
  <c r="B825" i="64"/>
  <c r="E824" i="64"/>
  <c r="B824" i="64"/>
  <c r="E823" i="64"/>
  <c r="B823" i="64"/>
  <c r="E822" i="64"/>
  <c r="B822" i="64"/>
  <c r="E821" i="64"/>
  <c r="B821" i="64"/>
  <c r="E820" i="64"/>
  <c r="B820" i="64"/>
  <c r="E819" i="64"/>
  <c r="B819" i="64"/>
  <c r="E818" i="64"/>
  <c r="B818" i="64"/>
  <c r="E817" i="64"/>
  <c r="B817" i="64"/>
  <c r="E816" i="64"/>
  <c r="B816" i="64"/>
  <c r="E815" i="64"/>
  <c r="B815" i="64"/>
  <c r="E814" i="64"/>
  <c r="B814" i="64"/>
  <c r="E813" i="64"/>
  <c r="B813" i="64"/>
  <c r="E812" i="64"/>
  <c r="B812" i="64"/>
  <c r="E811" i="64"/>
  <c r="B811" i="64"/>
  <c r="E810" i="64"/>
  <c r="B810" i="64"/>
  <c r="E809" i="64"/>
  <c r="B809" i="64"/>
  <c r="E808" i="64"/>
  <c r="B808" i="64"/>
  <c r="E807" i="64"/>
  <c r="B807" i="64"/>
  <c r="E806" i="64"/>
  <c r="B806" i="64"/>
  <c r="E805" i="64"/>
  <c r="B805" i="64"/>
  <c r="E804" i="64"/>
  <c r="B804" i="64"/>
  <c r="E803" i="64"/>
  <c r="B803" i="64"/>
  <c r="E802" i="64"/>
  <c r="B802" i="64"/>
  <c r="E801" i="64"/>
  <c r="B801" i="64"/>
  <c r="E800" i="64"/>
  <c r="B800" i="64"/>
  <c r="E799" i="64"/>
  <c r="B799" i="64"/>
  <c r="E798" i="64"/>
  <c r="B798" i="64"/>
  <c r="E797" i="64"/>
  <c r="B797" i="64"/>
  <c r="E796" i="64"/>
  <c r="B796" i="64"/>
  <c r="E795" i="64"/>
  <c r="B795" i="64"/>
  <c r="E794" i="64"/>
  <c r="B794" i="64"/>
  <c r="E793" i="64"/>
  <c r="B793" i="64"/>
  <c r="E792" i="64"/>
  <c r="B792" i="64"/>
  <c r="E791" i="64"/>
  <c r="B791" i="64"/>
  <c r="E790" i="64"/>
  <c r="B790" i="64"/>
  <c r="E789" i="64"/>
  <c r="B789" i="64"/>
  <c r="E788" i="64"/>
  <c r="B788" i="64"/>
  <c r="E787" i="64"/>
  <c r="B787" i="64"/>
  <c r="E786" i="64"/>
  <c r="B786" i="64"/>
  <c r="E785" i="64"/>
  <c r="B785" i="64"/>
  <c r="E784" i="64"/>
  <c r="B784" i="64"/>
  <c r="E783" i="64"/>
  <c r="B783" i="64"/>
  <c r="E782" i="64"/>
  <c r="B782" i="64"/>
  <c r="E781" i="64"/>
  <c r="B781" i="64"/>
  <c r="E780" i="64"/>
  <c r="B780" i="64"/>
  <c r="E779" i="64"/>
  <c r="B779" i="64"/>
  <c r="E778" i="64"/>
  <c r="B778" i="64"/>
  <c r="E777" i="64"/>
  <c r="B777" i="64"/>
  <c r="E776" i="64"/>
  <c r="B776" i="64"/>
  <c r="E775" i="64"/>
  <c r="B775" i="64"/>
  <c r="E774" i="64"/>
  <c r="B774" i="64"/>
  <c r="E773" i="64"/>
  <c r="B773" i="64"/>
  <c r="E772" i="64"/>
  <c r="B772" i="64"/>
  <c r="E771" i="64"/>
  <c r="B771" i="64"/>
  <c r="E770" i="64"/>
  <c r="B770" i="64"/>
  <c r="E769" i="64"/>
  <c r="B769" i="64"/>
  <c r="E768" i="64"/>
  <c r="B768" i="64"/>
  <c r="E767" i="64"/>
  <c r="B767" i="64"/>
  <c r="E766" i="64"/>
  <c r="B766" i="64"/>
  <c r="E765" i="64"/>
  <c r="B765" i="64"/>
  <c r="E764" i="64"/>
  <c r="B764" i="64"/>
  <c r="E763" i="64"/>
  <c r="B763" i="64"/>
  <c r="E762" i="64"/>
  <c r="B762" i="64"/>
  <c r="E761" i="64"/>
  <c r="B761" i="64"/>
  <c r="E760" i="64"/>
  <c r="B760" i="64"/>
  <c r="E759" i="64"/>
  <c r="B759" i="64"/>
  <c r="E758" i="64"/>
  <c r="B758" i="64"/>
  <c r="E757" i="64"/>
  <c r="B757" i="64"/>
  <c r="E756" i="64"/>
  <c r="B756" i="64"/>
  <c r="E755" i="64"/>
  <c r="B755" i="64"/>
  <c r="E754" i="64"/>
  <c r="B754" i="64"/>
  <c r="E753" i="64"/>
  <c r="B753" i="64"/>
  <c r="E752" i="64"/>
  <c r="B752" i="64"/>
  <c r="E751" i="64"/>
  <c r="B751" i="64"/>
  <c r="E750" i="64"/>
  <c r="B750" i="64"/>
  <c r="E749" i="64"/>
  <c r="B749" i="64"/>
  <c r="E748" i="64"/>
  <c r="B748" i="64"/>
  <c r="E747" i="64"/>
  <c r="B747" i="64"/>
  <c r="E746" i="64"/>
  <c r="B746" i="64"/>
  <c r="E745" i="64"/>
  <c r="B745" i="64"/>
  <c r="E744" i="64"/>
  <c r="B744" i="64"/>
  <c r="E743" i="64"/>
  <c r="B743" i="64"/>
  <c r="E742" i="64"/>
  <c r="B742" i="64"/>
  <c r="E741" i="64"/>
  <c r="B741" i="64"/>
  <c r="E740" i="64"/>
  <c r="B740" i="64"/>
  <c r="E739" i="64"/>
  <c r="B739" i="64"/>
  <c r="E738" i="64"/>
  <c r="B738" i="64"/>
  <c r="E737" i="64"/>
  <c r="B737" i="64"/>
  <c r="E736" i="64"/>
  <c r="B736" i="64"/>
  <c r="E735" i="64"/>
  <c r="B735" i="64"/>
  <c r="E734" i="64"/>
  <c r="B734" i="64"/>
  <c r="E733" i="64"/>
  <c r="B733" i="64"/>
  <c r="E732" i="64"/>
  <c r="B732" i="64"/>
  <c r="E731" i="64"/>
  <c r="B731" i="64"/>
  <c r="E730" i="64"/>
  <c r="B730" i="64"/>
  <c r="E729" i="64"/>
  <c r="B729" i="64"/>
  <c r="E728" i="64"/>
  <c r="B728" i="64"/>
  <c r="E727" i="64"/>
  <c r="B727" i="64"/>
  <c r="E726" i="64"/>
  <c r="B726" i="64"/>
  <c r="E725" i="64"/>
  <c r="B725" i="64"/>
  <c r="E724" i="64"/>
  <c r="B724" i="64"/>
  <c r="E723" i="64"/>
  <c r="B723" i="64"/>
  <c r="E722" i="64"/>
  <c r="B722" i="64"/>
  <c r="E721" i="64"/>
  <c r="B721" i="64"/>
  <c r="E720" i="64"/>
  <c r="B720" i="64"/>
  <c r="E719" i="64"/>
  <c r="B719" i="64"/>
  <c r="E718" i="64"/>
  <c r="B718" i="64"/>
  <c r="E717" i="64"/>
  <c r="B717" i="64"/>
  <c r="E716" i="64"/>
  <c r="B716" i="64"/>
  <c r="E715" i="64"/>
  <c r="B715" i="64"/>
  <c r="E714" i="64"/>
  <c r="B714" i="64"/>
  <c r="E713" i="64"/>
  <c r="B713" i="64"/>
  <c r="E712" i="64"/>
  <c r="B712" i="64"/>
  <c r="E711" i="64"/>
  <c r="B711" i="64"/>
  <c r="E710" i="64"/>
  <c r="B710" i="64"/>
  <c r="E709" i="64"/>
  <c r="B709" i="64"/>
  <c r="E708" i="64"/>
  <c r="B708" i="64"/>
  <c r="E707" i="64"/>
  <c r="B707" i="64"/>
  <c r="E706" i="64"/>
  <c r="B706" i="64"/>
  <c r="E705" i="64"/>
  <c r="B705" i="64"/>
  <c r="E704" i="64"/>
  <c r="B704" i="64"/>
  <c r="E703" i="64"/>
  <c r="B703" i="64"/>
  <c r="E702" i="64"/>
  <c r="B702" i="64"/>
  <c r="E701" i="64"/>
  <c r="B701" i="64"/>
  <c r="E700" i="64"/>
  <c r="B700" i="64"/>
  <c r="E699" i="64"/>
  <c r="B699" i="64"/>
  <c r="E698" i="64"/>
  <c r="B698" i="64"/>
  <c r="E697" i="64"/>
  <c r="B697" i="64"/>
  <c r="E696" i="64"/>
  <c r="B696" i="64"/>
  <c r="E695" i="64"/>
  <c r="B695" i="64"/>
  <c r="E694" i="64"/>
  <c r="B694" i="64"/>
  <c r="E693" i="64"/>
  <c r="B693" i="64"/>
  <c r="E692" i="64"/>
  <c r="B692" i="64"/>
  <c r="E691" i="64"/>
  <c r="B691" i="64"/>
  <c r="E690" i="64"/>
  <c r="B690" i="64"/>
  <c r="E689" i="64"/>
  <c r="B689" i="64"/>
  <c r="E688" i="64"/>
  <c r="B688" i="64"/>
  <c r="E687" i="64"/>
  <c r="B687" i="64"/>
  <c r="E686" i="64"/>
  <c r="B686" i="64"/>
  <c r="E685" i="64"/>
  <c r="B685" i="64"/>
  <c r="E684" i="64"/>
  <c r="B684" i="64"/>
  <c r="E683" i="64"/>
  <c r="B683" i="64"/>
  <c r="E682" i="64"/>
  <c r="B682" i="64"/>
  <c r="E681" i="64"/>
  <c r="B681" i="64"/>
  <c r="E680" i="64"/>
  <c r="B680" i="64"/>
  <c r="E679" i="64"/>
  <c r="B679" i="64"/>
  <c r="E678" i="64"/>
  <c r="B678" i="64"/>
  <c r="E677" i="64"/>
  <c r="B677" i="64"/>
  <c r="E676" i="64"/>
  <c r="B676" i="64"/>
  <c r="E675" i="64"/>
  <c r="B675" i="64"/>
  <c r="E674" i="64"/>
  <c r="B674" i="64"/>
  <c r="E673" i="64"/>
  <c r="B673" i="64"/>
  <c r="E672" i="64"/>
  <c r="B672" i="64"/>
  <c r="E671" i="64"/>
  <c r="B671" i="64"/>
  <c r="E670" i="64"/>
  <c r="B670" i="64"/>
  <c r="E669" i="64"/>
  <c r="B669" i="64"/>
  <c r="E668" i="64"/>
  <c r="B668" i="64"/>
  <c r="E667" i="64"/>
  <c r="B667" i="64"/>
  <c r="E666" i="64"/>
  <c r="B666" i="64"/>
  <c r="E665" i="64"/>
  <c r="B665" i="64"/>
  <c r="E664" i="64"/>
  <c r="B664" i="64"/>
  <c r="E663" i="64"/>
  <c r="B663" i="64"/>
  <c r="E662" i="64"/>
  <c r="B662" i="64"/>
  <c r="E661" i="64"/>
  <c r="B661" i="64"/>
  <c r="E660" i="64"/>
  <c r="B660" i="64"/>
  <c r="E659" i="64"/>
  <c r="B659" i="64"/>
  <c r="E658" i="64"/>
  <c r="B658" i="64"/>
  <c r="E657" i="64"/>
  <c r="B657" i="64"/>
  <c r="E656" i="64"/>
  <c r="B656" i="64"/>
  <c r="E655" i="64"/>
  <c r="B655" i="64"/>
  <c r="E654" i="64"/>
  <c r="B654" i="64"/>
  <c r="E653" i="64"/>
  <c r="B653" i="64"/>
  <c r="E652" i="64"/>
  <c r="B652" i="64"/>
  <c r="E651" i="64"/>
  <c r="B651" i="64"/>
  <c r="E650" i="64"/>
  <c r="B650" i="64"/>
  <c r="E649" i="64"/>
  <c r="B649" i="64"/>
  <c r="E648" i="64"/>
  <c r="B648" i="64"/>
  <c r="E647" i="64"/>
  <c r="B647" i="64"/>
  <c r="E646" i="64"/>
  <c r="B646" i="64"/>
  <c r="E645" i="64"/>
  <c r="B645" i="64"/>
  <c r="E644" i="64"/>
  <c r="B644" i="64"/>
  <c r="E643" i="64"/>
  <c r="B643" i="64"/>
  <c r="E642" i="64"/>
  <c r="B642" i="64"/>
  <c r="E641" i="64"/>
  <c r="B641" i="64"/>
  <c r="E640" i="64"/>
  <c r="B640" i="64"/>
  <c r="E639" i="64"/>
  <c r="B639" i="64"/>
  <c r="E638" i="64"/>
  <c r="B638" i="64"/>
  <c r="E637" i="64"/>
  <c r="B637" i="64"/>
  <c r="E636" i="64"/>
  <c r="B636" i="64"/>
  <c r="E635" i="64"/>
  <c r="B635" i="64"/>
  <c r="E634" i="64"/>
  <c r="B634" i="64"/>
  <c r="E633" i="64"/>
  <c r="B633" i="64"/>
  <c r="E632" i="64"/>
  <c r="B632" i="64"/>
  <c r="E631" i="64"/>
  <c r="B631" i="64"/>
  <c r="E630" i="64"/>
  <c r="B630" i="64"/>
  <c r="E629" i="64"/>
  <c r="B629" i="64"/>
  <c r="E628" i="64"/>
  <c r="B628" i="64"/>
  <c r="E627" i="64"/>
  <c r="B627" i="64"/>
  <c r="E626" i="64"/>
  <c r="B626" i="64"/>
  <c r="E625" i="64"/>
  <c r="B625" i="64"/>
  <c r="E624" i="64"/>
  <c r="B624" i="64"/>
  <c r="E623" i="64"/>
  <c r="B623" i="64"/>
  <c r="E622" i="64"/>
  <c r="B622" i="64"/>
  <c r="E621" i="64"/>
  <c r="B621" i="64"/>
  <c r="E620" i="64"/>
  <c r="B620" i="64"/>
  <c r="E619" i="64"/>
  <c r="B619" i="64"/>
  <c r="E618" i="64"/>
  <c r="B618" i="64"/>
  <c r="E617" i="64"/>
  <c r="B617" i="64"/>
  <c r="E616" i="64"/>
  <c r="B616" i="64"/>
  <c r="E615" i="64"/>
  <c r="B615" i="64"/>
  <c r="E614" i="64"/>
  <c r="B614" i="64"/>
  <c r="E613" i="64"/>
  <c r="B613" i="64"/>
  <c r="E612" i="64"/>
  <c r="B612" i="64"/>
  <c r="E611" i="64"/>
  <c r="B611" i="64"/>
  <c r="E610" i="64"/>
  <c r="B610" i="64"/>
  <c r="E609" i="64"/>
  <c r="B609" i="64"/>
  <c r="E608" i="64"/>
  <c r="B608" i="64"/>
  <c r="E607" i="64"/>
  <c r="B607" i="64"/>
  <c r="E606" i="64"/>
  <c r="B606" i="64"/>
  <c r="E605" i="64"/>
  <c r="B605" i="64"/>
  <c r="E604" i="64"/>
  <c r="B604" i="64"/>
  <c r="E603" i="64"/>
  <c r="B603" i="64"/>
  <c r="E602" i="64"/>
  <c r="B602" i="64"/>
  <c r="E601" i="64"/>
  <c r="B601" i="64"/>
  <c r="E600" i="64"/>
  <c r="B600" i="64"/>
  <c r="E599" i="64"/>
  <c r="B599" i="64"/>
  <c r="E598" i="64"/>
  <c r="B598" i="64"/>
  <c r="E597" i="64"/>
  <c r="B597" i="64"/>
  <c r="E596" i="64"/>
  <c r="B596" i="64"/>
  <c r="E595" i="64"/>
  <c r="B595" i="64"/>
  <c r="E594" i="64"/>
  <c r="B594" i="64"/>
  <c r="E593" i="64"/>
  <c r="B593" i="64"/>
  <c r="E592" i="64"/>
  <c r="B592" i="64"/>
  <c r="E591" i="64"/>
  <c r="B591" i="64"/>
  <c r="E590" i="64"/>
  <c r="B590" i="64"/>
  <c r="E589" i="64"/>
  <c r="B589" i="64"/>
  <c r="E588" i="64"/>
  <c r="B588" i="64"/>
  <c r="E587" i="64"/>
  <c r="B587" i="64"/>
  <c r="E586" i="64"/>
  <c r="B586" i="64"/>
  <c r="E585" i="64"/>
  <c r="B585" i="64"/>
  <c r="E584" i="64"/>
  <c r="B584" i="64"/>
  <c r="E583" i="64"/>
  <c r="B583" i="64"/>
  <c r="E582" i="64"/>
  <c r="B582" i="64"/>
  <c r="E581" i="64"/>
  <c r="B581" i="64"/>
  <c r="E580" i="64"/>
  <c r="B580" i="64"/>
  <c r="E579" i="64"/>
  <c r="B579" i="64"/>
  <c r="E578" i="64"/>
  <c r="B578" i="64"/>
  <c r="E577" i="64"/>
  <c r="B577" i="64"/>
  <c r="E576" i="64"/>
  <c r="B576" i="64"/>
  <c r="E575" i="64"/>
  <c r="B575" i="64"/>
  <c r="E574" i="64"/>
  <c r="B574" i="64"/>
  <c r="E573" i="64"/>
  <c r="B573" i="64"/>
  <c r="E572" i="64"/>
  <c r="B572" i="64"/>
  <c r="E571" i="64"/>
  <c r="B571" i="64"/>
  <c r="E570" i="64"/>
  <c r="B570" i="64"/>
  <c r="E569" i="64"/>
  <c r="B569" i="64"/>
  <c r="E568" i="64"/>
  <c r="B568" i="64"/>
  <c r="E567" i="64"/>
  <c r="B567" i="64"/>
  <c r="E566" i="64"/>
  <c r="B566" i="64"/>
  <c r="E565" i="64"/>
  <c r="B565" i="64"/>
  <c r="E564" i="64"/>
  <c r="B564" i="64"/>
  <c r="E563" i="64"/>
  <c r="B563" i="64"/>
  <c r="E562" i="64"/>
  <c r="B562" i="64"/>
  <c r="E561" i="64"/>
  <c r="B561" i="64"/>
  <c r="E560" i="64"/>
  <c r="B560" i="64"/>
  <c r="E559" i="64"/>
  <c r="B559" i="64"/>
  <c r="E558" i="64"/>
  <c r="B558" i="64"/>
  <c r="E557" i="64"/>
  <c r="B557" i="64"/>
  <c r="E556" i="64"/>
  <c r="B556" i="64"/>
  <c r="E555" i="64"/>
  <c r="B555" i="64"/>
  <c r="E554" i="64"/>
  <c r="B554" i="64"/>
  <c r="E553" i="64"/>
  <c r="B553" i="64"/>
  <c r="E552" i="64"/>
  <c r="B552" i="64"/>
  <c r="E551" i="64"/>
  <c r="B551" i="64"/>
  <c r="E550" i="64"/>
  <c r="B550" i="64"/>
  <c r="E549" i="64"/>
  <c r="B549" i="64"/>
  <c r="E548" i="64"/>
  <c r="B548" i="64"/>
  <c r="E547" i="64"/>
  <c r="B547" i="64"/>
  <c r="E546" i="64"/>
  <c r="B546" i="64"/>
  <c r="E545" i="64"/>
  <c r="B545" i="64"/>
  <c r="E544" i="64"/>
  <c r="B544" i="64"/>
  <c r="E543" i="64"/>
  <c r="B543" i="64"/>
  <c r="E542" i="64"/>
  <c r="B542" i="64"/>
  <c r="E541" i="64"/>
  <c r="B541" i="64"/>
  <c r="E540" i="64"/>
  <c r="B540" i="64"/>
  <c r="E539" i="64"/>
  <c r="B539" i="64"/>
  <c r="E538" i="64"/>
  <c r="B538" i="64"/>
  <c r="E537" i="64"/>
  <c r="B537" i="64"/>
  <c r="E536" i="64"/>
  <c r="B536" i="64"/>
  <c r="E535" i="64"/>
  <c r="B535" i="64"/>
  <c r="E534" i="64"/>
  <c r="B534" i="64"/>
  <c r="E533" i="64"/>
  <c r="B533" i="64"/>
  <c r="E532" i="64"/>
  <c r="B532" i="64"/>
  <c r="E531" i="64"/>
  <c r="B531" i="64"/>
  <c r="E530" i="64"/>
  <c r="B530" i="64"/>
  <c r="E529" i="64"/>
  <c r="B529" i="64"/>
  <c r="E528" i="64"/>
  <c r="B528" i="64"/>
  <c r="E527" i="64"/>
  <c r="B527" i="64"/>
  <c r="E526" i="64"/>
  <c r="B526" i="64"/>
  <c r="E525" i="64"/>
  <c r="B525" i="64"/>
  <c r="E524" i="64"/>
  <c r="B524" i="64"/>
  <c r="E523" i="64"/>
  <c r="B523" i="64"/>
  <c r="E522" i="64"/>
  <c r="B522" i="64"/>
  <c r="E521" i="64"/>
  <c r="B521" i="64"/>
  <c r="E520" i="64"/>
  <c r="B520" i="64"/>
  <c r="E519" i="64"/>
  <c r="B519" i="64"/>
  <c r="E518" i="64"/>
  <c r="B518" i="64"/>
  <c r="E517" i="64"/>
  <c r="B517" i="64"/>
  <c r="E516" i="64"/>
  <c r="B516" i="64"/>
  <c r="E515" i="64"/>
  <c r="B515" i="64"/>
  <c r="E514" i="64"/>
  <c r="B514" i="64"/>
  <c r="E513" i="64"/>
  <c r="B513" i="64"/>
  <c r="E512" i="64"/>
  <c r="B512" i="64"/>
  <c r="E511" i="64"/>
  <c r="B511" i="64"/>
  <c r="E510" i="64"/>
  <c r="B510" i="64"/>
  <c r="E509" i="64"/>
  <c r="B509" i="64"/>
  <c r="E508" i="64"/>
  <c r="B508" i="64"/>
  <c r="E507" i="64"/>
  <c r="B507" i="64"/>
  <c r="E506" i="64"/>
  <c r="B506" i="64"/>
  <c r="E505" i="64"/>
  <c r="B505" i="64"/>
  <c r="E504" i="64"/>
  <c r="B504" i="64"/>
  <c r="E503" i="64"/>
  <c r="B503" i="64"/>
  <c r="E502" i="64"/>
  <c r="B502" i="64"/>
  <c r="E501" i="64"/>
  <c r="B501" i="64"/>
  <c r="E500" i="64"/>
  <c r="B500" i="64"/>
  <c r="E499" i="64"/>
  <c r="B499" i="64"/>
  <c r="E498" i="64"/>
  <c r="B498" i="64"/>
  <c r="E497" i="64"/>
  <c r="B497" i="64"/>
  <c r="E496" i="64"/>
  <c r="B496" i="64"/>
  <c r="E495" i="64"/>
  <c r="B495" i="64"/>
  <c r="E494" i="64"/>
  <c r="B494" i="64"/>
  <c r="E493" i="64"/>
  <c r="B493" i="64"/>
  <c r="E492" i="64"/>
  <c r="B492" i="64"/>
  <c r="E491" i="64"/>
  <c r="B491" i="64"/>
  <c r="E490" i="64"/>
  <c r="B490" i="64"/>
  <c r="E489" i="64"/>
  <c r="B489" i="64"/>
  <c r="E488" i="64"/>
  <c r="B488" i="64"/>
  <c r="E487" i="64"/>
  <c r="B487" i="64"/>
  <c r="E486" i="64"/>
  <c r="B486" i="64"/>
  <c r="E485" i="64"/>
  <c r="B485" i="64"/>
  <c r="E484" i="64"/>
  <c r="B484" i="64"/>
  <c r="E483" i="64"/>
  <c r="B483" i="64"/>
  <c r="E482" i="64"/>
  <c r="B482" i="64"/>
  <c r="E481" i="64"/>
  <c r="B481" i="64"/>
  <c r="E480" i="64"/>
  <c r="B480" i="64"/>
  <c r="E479" i="64"/>
  <c r="B479" i="64"/>
  <c r="E478" i="64"/>
  <c r="B478" i="64"/>
  <c r="E477" i="64"/>
  <c r="B477" i="64"/>
  <c r="E476" i="64"/>
  <c r="B476" i="64"/>
  <c r="E475" i="64"/>
  <c r="B475" i="64"/>
  <c r="E474" i="64"/>
  <c r="B474" i="64"/>
  <c r="E473" i="64"/>
  <c r="B473" i="64"/>
  <c r="E472" i="64"/>
  <c r="B472" i="64"/>
  <c r="E471" i="64"/>
  <c r="B471" i="64"/>
  <c r="E470" i="64"/>
  <c r="B470" i="64"/>
  <c r="E469" i="64"/>
  <c r="B469" i="64"/>
  <c r="E468" i="64"/>
  <c r="B468" i="64"/>
  <c r="E467" i="64"/>
  <c r="B467" i="64"/>
  <c r="E466" i="64"/>
  <c r="B466" i="64"/>
  <c r="E465" i="64"/>
  <c r="B465" i="64"/>
  <c r="E464" i="64"/>
  <c r="B464" i="64"/>
  <c r="E463" i="64"/>
  <c r="B463" i="64"/>
  <c r="E462" i="64"/>
  <c r="B462" i="64"/>
  <c r="E461" i="64"/>
  <c r="B461" i="64"/>
  <c r="E460" i="64"/>
  <c r="B460" i="64"/>
  <c r="E459" i="64"/>
  <c r="B459" i="64"/>
  <c r="E458" i="64"/>
  <c r="B458" i="64"/>
  <c r="E457" i="64"/>
  <c r="B457" i="64"/>
  <c r="E456" i="64"/>
  <c r="B456" i="64"/>
  <c r="E455" i="64"/>
  <c r="B455" i="64"/>
  <c r="E454" i="64"/>
  <c r="B454" i="64"/>
  <c r="E453" i="64"/>
  <c r="B453" i="64"/>
  <c r="E452" i="64"/>
  <c r="B452" i="64"/>
  <c r="E451" i="64"/>
  <c r="B451" i="64"/>
  <c r="E450" i="64"/>
  <c r="B450" i="64"/>
  <c r="E449" i="64"/>
  <c r="B449" i="64"/>
  <c r="E448" i="64"/>
  <c r="B448" i="64"/>
  <c r="E447" i="64"/>
  <c r="B447" i="64"/>
  <c r="E446" i="64"/>
  <c r="B446" i="64"/>
  <c r="E445" i="64"/>
  <c r="B445" i="64"/>
  <c r="E444" i="64"/>
  <c r="B444" i="64"/>
  <c r="E443" i="64"/>
  <c r="B443" i="64"/>
  <c r="E442" i="64"/>
  <c r="B442" i="64"/>
  <c r="E441" i="64"/>
  <c r="B441" i="64"/>
  <c r="E440" i="64"/>
  <c r="B440" i="64"/>
  <c r="E439" i="64"/>
  <c r="B439" i="64"/>
  <c r="E438" i="64"/>
  <c r="B438" i="64"/>
  <c r="E437" i="64"/>
  <c r="B437" i="64"/>
  <c r="E436" i="64"/>
  <c r="B436" i="64"/>
  <c r="E435" i="64"/>
  <c r="B435" i="64"/>
  <c r="E434" i="64"/>
  <c r="B434" i="64"/>
  <c r="E433" i="64"/>
  <c r="B433" i="64"/>
  <c r="E432" i="64"/>
  <c r="B432" i="64"/>
  <c r="E431" i="64"/>
  <c r="B431" i="64"/>
  <c r="E430" i="64"/>
  <c r="B430" i="64"/>
  <c r="E429" i="64"/>
  <c r="B429" i="64"/>
  <c r="E428" i="64"/>
  <c r="B428" i="64"/>
  <c r="E427" i="64"/>
  <c r="B427" i="64"/>
  <c r="E426" i="64"/>
  <c r="B426" i="64"/>
  <c r="E425" i="64"/>
  <c r="B425" i="64"/>
  <c r="E424" i="64"/>
  <c r="B424" i="64"/>
  <c r="E423" i="64"/>
  <c r="B423" i="64"/>
  <c r="E422" i="64"/>
  <c r="B422" i="64"/>
  <c r="E421" i="64"/>
  <c r="B421" i="64"/>
  <c r="E420" i="64"/>
  <c r="B420" i="64"/>
  <c r="E419" i="64"/>
  <c r="B419" i="64"/>
  <c r="E418" i="64"/>
  <c r="B418" i="64"/>
  <c r="E417" i="64"/>
  <c r="B417" i="64"/>
  <c r="E416" i="64"/>
  <c r="B416" i="64"/>
  <c r="E415" i="64"/>
  <c r="B415" i="64"/>
  <c r="E414" i="64"/>
  <c r="B414" i="64"/>
  <c r="E413" i="64"/>
  <c r="B413" i="64"/>
  <c r="E412" i="64"/>
  <c r="B412" i="64"/>
  <c r="E411" i="64"/>
  <c r="B411" i="64"/>
  <c r="E410" i="64"/>
  <c r="B410" i="64"/>
  <c r="E409" i="64"/>
  <c r="B409" i="64"/>
  <c r="E408" i="64"/>
  <c r="B408" i="64"/>
  <c r="E407" i="64"/>
  <c r="B407" i="64"/>
  <c r="E406" i="64"/>
  <c r="B406" i="64"/>
  <c r="E405" i="64"/>
  <c r="B405" i="64"/>
  <c r="E404" i="64"/>
  <c r="B404" i="64"/>
  <c r="E403" i="64"/>
  <c r="B403" i="64"/>
  <c r="E402" i="64"/>
  <c r="B402" i="64"/>
  <c r="E401" i="64"/>
  <c r="B401" i="64"/>
  <c r="E400" i="64"/>
  <c r="B400" i="64"/>
  <c r="E399" i="64"/>
  <c r="B399" i="64"/>
  <c r="E398" i="64"/>
  <c r="B398" i="64"/>
  <c r="E397" i="64"/>
  <c r="B397" i="64"/>
  <c r="E396" i="64"/>
  <c r="B396" i="64"/>
  <c r="E395" i="64"/>
  <c r="B395" i="64"/>
  <c r="E394" i="64"/>
  <c r="B394" i="64"/>
  <c r="E393" i="64"/>
  <c r="B393" i="64"/>
  <c r="E392" i="64"/>
  <c r="B392" i="64"/>
  <c r="E391" i="64"/>
  <c r="B391" i="64"/>
  <c r="E390" i="64"/>
  <c r="B390" i="64"/>
  <c r="E389" i="64"/>
  <c r="B389" i="64"/>
  <c r="E388" i="64"/>
  <c r="B388" i="64"/>
  <c r="E387" i="64"/>
  <c r="B387" i="64"/>
  <c r="E386" i="64"/>
  <c r="B386" i="64"/>
  <c r="E385" i="64"/>
  <c r="B385" i="64"/>
  <c r="E384" i="64"/>
  <c r="B384" i="64"/>
  <c r="E383" i="64"/>
  <c r="B383" i="64"/>
  <c r="E382" i="64"/>
  <c r="B382" i="64"/>
  <c r="E381" i="64"/>
  <c r="B381" i="64"/>
  <c r="E380" i="64"/>
  <c r="B380" i="64"/>
  <c r="E379" i="64"/>
  <c r="B379" i="64"/>
  <c r="E378" i="64"/>
  <c r="B378" i="64"/>
  <c r="E377" i="64"/>
  <c r="B377" i="64"/>
  <c r="E376" i="64"/>
  <c r="B376" i="64"/>
  <c r="E375" i="64"/>
  <c r="B375" i="64"/>
  <c r="E374" i="64"/>
  <c r="B374" i="64"/>
  <c r="E373" i="64"/>
  <c r="B373" i="64"/>
  <c r="E372" i="64"/>
  <c r="B372" i="64"/>
  <c r="E371" i="64"/>
  <c r="B371" i="64"/>
  <c r="E370" i="64"/>
  <c r="B370" i="64"/>
  <c r="E369" i="64"/>
  <c r="B369" i="64"/>
  <c r="E368" i="64"/>
  <c r="B368" i="64"/>
  <c r="E367" i="64"/>
  <c r="B367" i="64"/>
  <c r="E366" i="64"/>
  <c r="B366" i="64"/>
  <c r="E365" i="64"/>
  <c r="B365" i="64"/>
  <c r="E364" i="64"/>
  <c r="B364" i="64"/>
  <c r="E363" i="64"/>
  <c r="B363" i="64"/>
  <c r="E362" i="64"/>
  <c r="B362" i="64"/>
  <c r="E361" i="64"/>
  <c r="B361" i="64"/>
  <c r="E360" i="64"/>
  <c r="B360" i="64"/>
  <c r="E359" i="64"/>
  <c r="B359" i="64"/>
  <c r="E358" i="64"/>
  <c r="B358" i="64"/>
  <c r="E357" i="64"/>
  <c r="B357" i="64"/>
  <c r="E356" i="64"/>
  <c r="B356" i="64"/>
  <c r="E355" i="64"/>
  <c r="B355" i="64"/>
  <c r="E354" i="64"/>
  <c r="B354" i="64"/>
  <c r="E353" i="64"/>
  <c r="B353" i="64"/>
  <c r="E352" i="64"/>
  <c r="B352" i="64"/>
  <c r="E351" i="64"/>
  <c r="B351" i="64"/>
  <c r="E350" i="64"/>
  <c r="B350" i="64"/>
  <c r="E349" i="64"/>
  <c r="B349" i="64"/>
  <c r="E348" i="64"/>
  <c r="B348" i="64"/>
  <c r="E347" i="64"/>
  <c r="B347" i="64"/>
  <c r="E346" i="64"/>
  <c r="B346" i="64"/>
  <c r="E345" i="64"/>
  <c r="B345" i="64"/>
  <c r="E344" i="64"/>
  <c r="B344" i="64"/>
  <c r="E343" i="64"/>
  <c r="B343" i="64"/>
  <c r="E342" i="64"/>
  <c r="B342" i="64"/>
  <c r="E341" i="64"/>
  <c r="B341" i="64"/>
  <c r="E340" i="64"/>
  <c r="B340" i="64"/>
  <c r="E339" i="64"/>
  <c r="B339" i="64"/>
  <c r="E338" i="64"/>
  <c r="B338" i="64"/>
  <c r="E337" i="64"/>
  <c r="B337" i="64"/>
  <c r="E336" i="64"/>
  <c r="B336" i="64"/>
  <c r="E335" i="64"/>
  <c r="B335" i="64"/>
  <c r="E334" i="64"/>
  <c r="B334" i="64"/>
  <c r="E333" i="64"/>
  <c r="B333" i="64"/>
  <c r="E332" i="64"/>
  <c r="B332" i="64"/>
  <c r="E331" i="64"/>
  <c r="B331" i="64"/>
  <c r="E330" i="64"/>
  <c r="B330" i="64"/>
  <c r="E329" i="64"/>
  <c r="B329" i="64"/>
  <c r="E328" i="64"/>
  <c r="B328" i="64"/>
  <c r="E327" i="64"/>
  <c r="B327" i="64"/>
  <c r="E326" i="64"/>
  <c r="B326" i="64"/>
  <c r="E325" i="64"/>
  <c r="B325" i="64"/>
  <c r="E324" i="64"/>
  <c r="B324" i="64"/>
  <c r="E323" i="64"/>
  <c r="B323" i="64"/>
  <c r="E322" i="64"/>
  <c r="B322" i="64"/>
  <c r="E321" i="64"/>
  <c r="B321" i="64"/>
  <c r="E320" i="64"/>
  <c r="B320" i="64"/>
  <c r="E319" i="64"/>
  <c r="B319" i="64"/>
  <c r="E318" i="64"/>
  <c r="B318" i="64"/>
  <c r="E317" i="64"/>
  <c r="B317" i="64"/>
  <c r="E316" i="64"/>
  <c r="B316" i="64"/>
  <c r="E315" i="64"/>
  <c r="B315" i="64"/>
  <c r="E314" i="64"/>
  <c r="B314" i="64"/>
  <c r="E313" i="64"/>
  <c r="B313" i="64"/>
  <c r="E312" i="64"/>
  <c r="B312" i="64"/>
  <c r="E311" i="64"/>
  <c r="B311" i="64"/>
  <c r="E310" i="64"/>
  <c r="B310" i="64"/>
  <c r="E309" i="64"/>
  <c r="B309" i="64"/>
  <c r="E308" i="64"/>
  <c r="B308" i="64"/>
  <c r="E307" i="64"/>
  <c r="B307" i="64"/>
  <c r="E306" i="64"/>
  <c r="B306" i="64"/>
  <c r="E305" i="64"/>
  <c r="B305" i="64"/>
  <c r="E304" i="64"/>
  <c r="B304" i="64"/>
  <c r="E303" i="64"/>
  <c r="B303" i="64"/>
  <c r="E302" i="64"/>
  <c r="B302" i="64"/>
  <c r="E301" i="64"/>
  <c r="B301" i="64"/>
  <c r="E300" i="64"/>
  <c r="B300" i="64"/>
  <c r="E299" i="64"/>
  <c r="B299" i="64"/>
  <c r="E298" i="64"/>
  <c r="B298" i="64"/>
  <c r="E297" i="64"/>
  <c r="B297" i="64"/>
  <c r="E296" i="64"/>
  <c r="B296" i="64"/>
  <c r="E295" i="64"/>
  <c r="B295" i="64"/>
  <c r="E294" i="64"/>
  <c r="B294" i="64"/>
  <c r="E293" i="64"/>
  <c r="B293" i="64"/>
  <c r="E292" i="64"/>
  <c r="B292" i="64"/>
  <c r="E291" i="64"/>
  <c r="B291" i="64"/>
  <c r="E290" i="64"/>
  <c r="B290" i="64"/>
  <c r="E289" i="64"/>
  <c r="B289" i="64"/>
  <c r="E288" i="64"/>
  <c r="B288" i="64"/>
  <c r="E287" i="64"/>
  <c r="B287" i="64"/>
  <c r="E286" i="64"/>
  <c r="B286" i="64"/>
  <c r="E285" i="64"/>
  <c r="B285" i="64"/>
  <c r="E284" i="64"/>
  <c r="B284" i="64"/>
  <c r="E283" i="64"/>
  <c r="B283" i="64"/>
  <c r="E282" i="64"/>
  <c r="B282" i="64"/>
  <c r="E281" i="64"/>
  <c r="B281" i="64"/>
  <c r="E280" i="64"/>
  <c r="B280" i="64"/>
  <c r="E279" i="64"/>
  <c r="B279" i="64"/>
  <c r="E278" i="64"/>
  <c r="B278" i="64"/>
  <c r="E277" i="64"/>
  <c r="B277" i="64"/>
  <c r="E276" i="64"/>
  <c r="B276" i="64"/>
  <c r="E275" i="64"/>
  <c r="B275" i="64"/>
  <c r="E274" i="64"/>
  <c r="B274" i="64"/>
  <c r="E273" i="64"/>
  <c r="B273" i="64"/>
  <c r="E272" i="64"/>
  <c r="B272" i="64"/>
  <c r="E271" i="64"/>
  <c r="B271" i="64"/>
  <c r="E270" i="64"/>
  <c r="B270" i="64"/>
  <c r="E269" i="64"/>
  <c r="B269" i="64"/>
  <c r="E268" i="64"/>
  <c r="B268" i="64"/>
  <c r="E267" i="64"/>
  <c r="B267" i="64"/>
  <c r="E266" i="64"/>
  <c r="B266" i="64"/>
  <c r="E265" i="64"/>
  <c r="B265" i="64"/>
  <c r="E264" i="64"/>
  <c r="B264" i="64"/>
  <c r="E263" i="64"/>
  <c r="B263" i="64"/>
  <c r="E262" i="64"/>
  <c r="B262" i="64"/>
  <c r="E261" i="64"/>
  <c r="B261" i="64"/>
  <c r="E260" i="64"/>
  <c r="B260" i="64"/>
  <c r="E259" i="64"/>
  <c r="B259" i="64"/>
  <c r="E258" i="64"/>
  <c r="B258" i="64"/>
  <c r="E257" i="64"/>
  <c r="B257" i="64"/>
  <c r="E256" i="64"/>
  <c r="B256" i="64"/>
  <c r="E255" i="64"/>
  <c r="B255" i="64"/>
  <c r="E254" i="64"/>
  <c r="B254" i="64"/>
  <c r="E253" i="64"/>
  <c r="B253" i="64"/>
  <c r="E252" i="64"/>
  <c r="B252" i="64"/>
  <c r="E251" i="64"/>
  <c r="B251" i="64"/>
  <c r="E250" i="64"/>
  <c r="B250" i="64"/>
  <c r="E249" i="64"/>
  <c r="B249" i="64"/>
  <c r="E248" i="64"/>
  <c r="B248" i="64"/>
  <c r="E247" i="64"/>
  <c r="B247" i="64"/>
  <c r="E246" i="64"/>
  <c r="B246" i="64"/>
  <c r="E245" i="64"/>
  <c r="B245" i="64"/>
  <c r="E244" i="64"/>
  <c r="B244" i="64"/>
  <c r="E243" i="64"/>
  <c r="B243" i="64"/>
  <c r="E242" i="64"/>
  <c r="B242" i="64"/>
  <c r="E241" i="64"/>
  <c r="B241" i="64"/>
  <c r="E240" i="64"/>
  <c r="B240" i="64"/>
  <c r="E239" i="64"/>
  <c r="B239" i="64"/>
  <c r="E238" i="64"/>
  <c r="B238" i="64"/>
  <c r="E237" i="64"/>
  <c r="B237" i="64"/>
  <c r="E236" i="64"/>
  <c r="B236" i="64"/>
  <c r="E235" i="64"/>
  <c r="B235" i="64"/>
  <c r="E234" i="64"/>
  <c r="B234" i="64"/>
  <c r="E233" i="64"/>
  <c r="B233" i="64"/>
  <c r="E232" i="64"/>
  <c r="B232" i="64"/>
  <c r="E231" i="64"/>
  <c r="B231" i="64"/>
  <c r="E230" i="64"/>
  <c r="B230" i="64"/>
  <c r="E229" i="64"/>
  <c r="B229" i="64"/>
  <c r="E228" i="64"/>
  <c r="B228" i="64"/>
  <c r="E227" i="64"/>
  <c r="B227" i="64"/>
  <c r="E226" i="64"/>
  <c r="B226" i="64"/>
  <c r="E225" i="64"/>
  <c r="B225" i="64"/>
  <c r="E224" i="64"/>
  <c r="B224" i="64"/>
  <c r="E223" i="64"/>
  <c r="B223" i="64"/>
  <c r="E222" i="64"/>
  <c r="B222" i="64"/>
  <c r="E221" i="64"/>
  <c r="B221" i="64"/>
  <c r="E220" i="64"/>
  <c r="B220" i="64"/>
  <c r="E219" i="64"/>
  <c r="B219" i="64"/>
  <c r="E218" i="64"/>
  <c r="B218" i="64"/>
  <c r="E217" i="64"/>
  <c r="B217" i="64"/>
  <c r="E216" i="64"/>
  <c r="B216" i="64"/>
  <c r="E215" i="64"/>
  <c r="B215" i="64"/>
  <c r="E214" i="64"/>
  <c r="B214" i="64"/>
  <c r="E213" i="64"/>
  <c r="B213" i="64"/>
  <c r="E212" i="64"/>
  <c r="B212" i="64"/>
  <c r="E211" i="64"/>
  <c r="B211" i="64"/>
  <c r="E210" i="64"/>
  <c r="B210" i="64"/>
  <c r="E209" i="64"/>
  <c r="B209" i="64"/>
  <c r="E208" i="64"/>
  <c r="B208" i="64"/>
  <c r="E207" i="64"/>
  <c r="B207" i="64"/>
  <c r="E206" i="64"/>
  <c r="B206" i="64"/>
  <c r="E205" i="64"/>
  <c r="B205" i="64"/>
  <c r="E204" i="64"/>
  <c r="B204" i="64"/>
  <c r="E203" i="64"/>
  <c r="B203" i="64"/>
  <c r="E202" i="64"/>
  <c r="B202" i="64"/>
  <c r="E201" i="64"/>
  <c r="B201" i="64"/>
  <c r="E200" i="64"/>
  <c r="B200" i="64"/>
  <c r="E199" i="64"/>
  <c r="B199" i="64"/>
  <c r="E198" i="64"/>
  <c r="B198" i="64"/>
  <c r="E197" i="64"/>
  <c r="B197" i="64"/>
  <c r="E196" i="64"/>
  <c r="B196" i="64"/>
  <c r="E195" i="64"/>
  <c r="B195" i="64"/>
  <c r="E194" i="64"/>
  <c r="B194" i="64"/>
  <c r="E193" i="64"/>
  <c r="B193" i="64"/>
  <c r="E192" i="64"/>
  <c r="B192" i="64"/>
  <c r="E191" i="64"/>
  <c r="B191" i="64"/>
  <c r="E190" i="64"/>
  <c r="B190" i="64"/>
  <c r="E189" i="64"/>
  <c r="B189" i="64"/>
  <c r="E188" i="64"/>
  <c r="B188" i="64"/>
  <c r="E187" i="64"/>
  <c r="B187" i="64"/>
  <c r="E186" i="64"/>
  <c r="B186" i="64"/>
  <c r="E185" i="64"/>
  <c r="B185" i="64"/>
  <c r="E184" i="64"/>
  <c r="B184" i="64"/>
  <c r="E183" i="64"/>
  <c r="B183" i="64"/>
  <c r="E182" i="64"/>
  <c r="B182" i="64"/>
  <c r="E181" i="64"/>
  <c r="B181" i="64"/>
  <c r="E180" i="64"/>
  <c r="B180" i="64"/>
  <c r="E179" i="64"/>
  <c r="B179" i="64"/>
  <c r="E178" i="64"/>
  <c r="B178" i="64"/>
  <c r="E177" i="64"/>
  <c r="B177" i="64"/>
  <c r="E176" i="64"/>
  <c r="B176" i="64"/>
  <c r="E175" i="64"/>
  <c r="B175" i="64"/>
  <c r="E174" i="64"/>
  <c r="B174" i="64"/>
  <c r="E173" i="64"/>
  <c r="B173" i="64"/>
  <c r="E172" i="64"/>
  <c r="B172" i="64"/>
  <c r="E171" i="64"/>
  <c r="B171" i="64"/>
  <c r="E170" i="64"/>
  <c r="B170" i="64"/>
  <c r="E169" i="64"/>
  <c r="B169" i="64"/>
  <c r="E168" i="64"/>
  <c r="B168" i="64"/>
  <c r="E167" i="64"/>
  <c r="B167" i="64"/>
  <c r="E166" i="64"/>
  <c r="B166" i="64"/>
  <c r="E165" i="64"/>
  <c r="B165" i="64"/>
  <c r="E164" i="64"/>
  <c r="B164" i="64"/>
  <c r="E163" i="64"/>
  <c r="B163" i="64"/>
  <c r="E162" i="64"/>
  <c r="B162" i="64"/>
  <c r="E161" i="64"/>
  <c r="B161" i="64"/>
  <c r="E160" i="64"/>
  <c r="B160" i="64"/>
  <c r="E159" i="64"/>
  <c r="B159" i="64"/>
  <c r="E158" i="64"/>
  <c r="B158" i="64"/>
  <c r="E157" i="64"/>
  <c r="B157" i="64"/>
  <c r="E156" i="64"/>
  <c r="B156" i="64"/>
  <c r="E155" i="64"/>
  <c r="B155" i="64"/>
  <c r="E154" i="64"/>
  <c r="B154" i="64"/>
  <c r="E153" i="64"/>
  <c r="B153" i="64"/>
  <c r="E152" i="64"/>
  <c r="B152" i="64"/>
  <c r="E151" i="64"/>
  <c r="B151" i="64"/>
  <c r="E150" i="64"/>
  <c r="B150" i="64"/>
  <c r="E149" i="64"/>
  <c r="B149" i="64"/>
  <c r="E148" i="64"/>
  <c r="B148" i="64"/>
  <c r="E147" i="64"/>
  <c r="B147" i="64"/>
  <c r="E146" i="64"/>
  <c r="B146" i="64"/>
  <c r="E145" i="64"/>
  <c r="B145" i="64"/>
  <c r="E144" i="64"/>
  <c r="B144" i="64"/>
  <c r="E143" i="64"/>
  <c r="B143" i="64"/>
  <c r="B142" i="64"/>
  <c r="E141" i="64"/>
  <c r="B141" i="64"/>
  <c r="E140" i="64"/>
  <c r="B140" i="64"/>
  <c r="E139" i="64"/>
  <c r="B139" i="64"/>
  <c r="E138" i="64"/>
  <c r="B138" i="64"/>
  <c r="E137" i="64"/>
  <c r="B137" i="64"/>
  <c r="E136" i="64"/>
  <c r="B136" i="64"/>
  <c r="E135" i="64"/>
  <c r="B135" i="64"/>
  <c r="E134" i="64"/>
  <c r="B134" i="64"/>
  <c r="E133" i="64"/>
  <c r="B133" i="64"/>
  <c r="E132" i="64"/>
  <c r="B132" i="64"/>
  <c r="E131" i="64"/>
  <c r="B131" i="64"/>
  <c r="E130" i="64"/>
  <c r="B130" i="64"/>
  <c r="E129" i="64"/>
  <c r="B129" i="64"/>
  <c r="E128" i="64"/>
  <c r="B128" i="64"/>
  <c r="E127" i="64"/>
  <c r="B127" i="64"/>
  <c r="E126" i="64"/>
  <c r="B126" i="64"/>
  <c r="E125" i="64"/>
  <c r="B125" i="64"/>
  <c r="E124" i="64"/>
  <c r="B124" i="64"/>
  <c r="E123" i="64"/>
  <c r="B123" i="64"/>
  <c r="E122" i="64"/>
  <c r="B122" i="64"/>
  <c r="E121" i="64"/>
  <c r="B121" i="64"/>
  <c r="E120" i="64"/>
  <c r="B120" i="64"/>
  <c r="E119" i="64"/>
  <c r="B119" i="64"/>
  <c r="E118" i="64"/>
  <c r="B118" i="64"/>
  <c r="E117" i="64"/>
  <c r="B117" i="64"/>
  <c r="E116" i="64"/>
  <c r="B116" i="64"/>
  <c r="E115" i="64"/>
  <c r="B115" i="64"/>
  <c r="E114" i="64"/>
  <c r="B114" i="64"/>
  <c r="E113" i="64"/>
  <c r="B113" i="64"/>
  <c r="E112" i="64"/>
  <c r="B112" i="64"/>
  <c r="E111" i="64"/>
  <c r="B111" i="64"/>
  <c r="E110" i="64"/>
  <c r="B110" i="64"/>
  <c r="E109" i="64"/>
  <c r="B109" i="64"/>
  <c r="E108" i="64"/>
  <c r="B108" i="64"/>
  <c r="E107" i="64"/>
  <c r="B107" i="64"/>
  <c r="E106" i="64"/>
  <c r="B106" i="64"/>
  <c r="E105" i="64"/>
  <c r="B105" i="64"/>
  <c r="E104" i="64"/>
  <c r="B104" i="64"/>
  <c r="E103" i="64"/>
  <c r="B103" i="64"/>
  <c r="E102" i="64"/>
  <c r="B102" i="64"/>
  <c r="E101" i="64"/>
  <c r="B101" i="64"/>
  <c r="E100" i="64"/>
  <c r="B100" i="64"/>
  <c r="E99" i="64"/>
  <c r="B99" i="64"/>
  <c r="E98" i="64"/>
  <c r="B98" i="64"/>
  <c r="E97" i="64"/>
  <c r="B97" i="64"/>
  <c r="E96" i="64"/>
  <c r="B96" i="64"/>
  <c r="E95" i="64"/>
  <c r="B95" i="64"/>
  <c r="E94" i="64"/>
  <c r="B94" i="64"/>
  <c r="E93" i="64"/>
  <c r="B93" i="64"/>
  <c r="E92" i="64"/>
  <c r="B92" i="64"/>
  <c r="E91" i="64"/>
  <c r="B91" i="64"/>
  <c r="E90" i="64"/>
  <c r="B90" i="64"/>
  <c r="E89" i="64"/>
  <c r="B89" i="64"/>
  <c r="E88" i="64"/>
  <c r="B88" i="64"/>
  <c r="E87" i="64"/>
  <c r="B87" i="64"/>
  <c r="E86" i="64"/>
  <c r="B86" i="64"/>
  <c r="E85" i="64"/>
  <c r="B85" i="64"/>
  <c r="E84" i="64"/>
  <c r="B84" i="64"/>
  <c r="E83" i="64"/>
  <c r="B83" i="64"/>
  <c r="E82" i="64"/>
  <c r="B82" i="64"/>
  <c r="E81" i="64"/>
  <c r="B81" i="64"/>
  <c r="E80" i="64"/>
  <c r="B80" i="64"/>
  <c r="E79" i="64"/>
  <c r="B79" i="64"/>
  <c r="E78" i="64"/>
  <c r="B78" i="64"/>
  <c r="E77" i="64"/>
  <c r="B77" i="64"/>
  <c r="E76" i="64"/>
  <c r="B76" i="64"/>
  <c r="E75" i="64"/>
  <c r="B75" i="64"/>
  <c r="E74" i="64"/>
  <c r="B74" i="64"/>
  <c r="E73" i="64"/>
  <c r="B73" i="64"/>
  <c r="E72" i="64"/>
  <c r="B72" i="64"/>
  <c r="E71" i="64"/>
  <c r="B71" i="64"/>
  <c r="E70" i="64"/>
  <c r="B70" i="64"/>
  <c r="E69" i="64"/>
  <c r="B69" i="64"/>
  <c r="E68" i="64"/>
  <c r="B68" i="64"/>
  <c r="E67" i="64"/>
  <c r="B67" i="64"/>
  <c r="E66" i="64"/>
  <c r="B66" i="64"/>
  <c r="E65" i="64"/>
  <c r="B65" i="64"/>
  <c r="E64" i="64"/>
  <c r="B64" i="64"/>
  <c r="E63" i="64"/>
  <c r="B63" i="64"/>
  <c r="E62" i="64"/>
  <c r="B62" i="64"/>
  <c r="E61" i="64"/>
  <c r="B61" i="64"/>
  <c r="E60" i="64"/>
  <c r="B60" i="64"/>
  <c r="E59" i="64"/>
  <c r="B59" i="64"/>
  <c r="E58" i="64"/>
  <c r="B58" i="64"/>
  <c r="E57" i="64"/>
  <c r="B57" i="64"/>
  <c r="E56" i="64"/>
  <c r="B56" i="64"/>
  <c r="E55" i="64"/>
  <c r="B55" i="64"/>
  <c r="E54" i="64"/>
  <c r="B54" i="64"/>
  <c r="E53" i="64"/>
  <c r="B53" i="64"/>
  <c r="E52" i="64"/>
  <c r="B52" i="64"/>
  <c r="E51" i="64"/>
  <c r="B51" i="64"/>
  <c r="E50" i="64"/>
  <c r="B50" i="64"/>
  <c r="E49" i="64"/>
  <c r="B49" i="64"/>
  <c r="E48" i="64"/>
  <c r="B48" i="64"/>
  <c r="E47" i="64"/>
  <c r="B47" i="64"/>
  <c r="E46" i="64"/>
  <c r="B46" i="64"/>
  <c r="E45" i="64"/>
  <c r="B45" i="64"/>
  <c r="E44" i="64"/>
  <c r="B44" i="64"/>
  <c r="E43" i="64"/>
  <c r="B43" i="64"/>
  <c r="E42" i="64"/>
  <c r="B42" i="64"/>
  <c r="E41" i="64"/>
  <c r="B41" i="64"/>
  <c r="E40" i="64"/>
  <c r="B40" i="64"/>
  <c r="E39" i="64"/>
  <c r="B39" i="64"/>
  <c r="E38" i="64"/>
  <c r="B38" i="64"/>
  <c r="E37" i="64"/>
  <c r="B37" i="64"/>
  <c r="E36" i="64"/>
  <c r="B36" i="64"/>
  <c r="E35" i="64"/>
  <c r="B35" i="64"/>
  <c r="E34" i="64"/>
  <c r="B34" i="64"/>
  <c r="E33" i="64"/>
  <c r="B33" i="64"/>
  <c r="E32" i="64"/>
  <c r="B32" i="64"/>
  <c r="E31" i="64"/>
  <c r="B31" i="64"/>
  <c r="E30" i="64"/>
  <c r="B30" i="64"/>
  <c r="E29" i="64"/>
  <c r="B29" i="64"/>
  <c r="E28" i="64"/>
  <c r="B28" i="64"/>
  <c r="E27" i="64"/>
  <c r="B27" i="64"/>
  <c r="E26" i="64"/>
  <c r="B26" i="64"/>
  <c r="E25" i="64"/>
  <c r="B25" i="64"/>
  <c r="E24" i="64"/>
  <c r="B24" i="64"/>
  <c r="E23" i="64"/>
  <c r="B23" i="64"/>
  <c r="E22" i="64"/>
  <c r="B22" i="64"/>
  <c r="E21" i="64"/>
  <c r="B21" i="64"/>
  <c r="E20" i="64"/>
  <c r="B20" i="64"/>
  <c r="E19" i="64"/>
  <c r="B19" i="64"/>
  <c r="E18" i="64"/>
  <c r="B18" i="64"/>
  <c r="E17" i="64"/>
  <c r="B17" i="64"/>
  <c r="E16" i="64"/>
  <c r="B16" i="64"/>
  <c r="E15" i="64"/>
  <c r="B15" i="64"/>
  <c r="E14" i="64"/>
  <c r="B14" i="64"/>
  <c r="E13" i="64"/>
  <c r="B13" i="64"/>
  <c r="E12" i="64"/>
  <c r="B12" i="64"/>
  <c r="E11" i="64"/>
  <c r="B11" i="64"/>
  <c r="E10" i="64"/>
  <c r="B10" i="64"/>
  <c r="E9" i="64"/>
  <c r="B9" i="64"/>
  <c r="E8" i="64"/>
  <c r="B8" i="64"/>
  <c r="E7" i="64"/>
  <c r="B7" i="64"/>
  <c r="E6" i="64"/>
  <c r="B6" i="64"/>
  <c r="E5" i="64"/>
  <c r="B5" i="64"/>
  <c r="E4" i="64"/>
  <c r="B4" i="64"/>
  <c r="E3" i="64"/>
  <c r="B3" i="64"/>
  <c r="E2" i="64"/>
  <c r="B2" i="64"/>
  <c r="B3" i="59" l="1"/>
  <c r="B4" i="59"/>
  <c r="B5" i="59"/>
  <c r="B6" i="59"/>
  <c r="B7" i="59"/>
  <c r="B8" i="59"/>
  <c r="B9" i="59"/>
  <c r="B10" i="59"/>
  <c r="B11" i="59"/>
  <c r="B12" i="59"/>
  <c r="B13" i="59"/>
  <c r="B14" i="59"/>
  <c r="B15" i="59"/>
  <c r="B16" i="59"/>
  <c r="B17" i="59"/>
  <c r="B18" i="59"/>
  <c r="B19" i="59"/>
  <c r="B20" i="59"/>
  <c r="B21" i="59"/>
  <c r="B22" i="59"/>
  <c r="B23" i="59"/>
  <c r="B24" i="59"/>
  <c r="B25" i="59"/>
  <c r="B26" i="59"/>
  <c r="B27" i="59"/>
  <c r="B28" i="59"/>
  <c r="B29" i="59"/>
  <c r="B30" i="59"/>
  <c r="B31" i="59"/>
  <c r="B32" i="59"/>
  <c r="B33" i="59"/>
  <c r="B34" i="59"/>
  <c r="B35" i="59"/>
  <c r="B36" i="59"/>
  <c r="B37" i="59"/>
  <c r="B38" i="59"/>
  <c r="B39" i="59"/>
  <c r="B40" i="59"/>
  <c r="B41" i="59"/>
  <c r="B42" i="59"/>
  <c r="B43" i="59"/>
  <c r="B44" i="59"/>
  <c r="B45" i="59"/>
  <c r="B46" i="59"/>
  <c r="B47" i="59"/>
  <c r="B48" i="59"/>
  <c r="B49" i="59"/>
  <c r="B50" i="59"/>
  <c r="B51" i="59"/>
  <c r="B52" i="59"/>
  <c r="B53" i="59"/>
  <c r="B54" i="59"/>
  <c r="B55" i="59"/>
  <c r="B56" i="59"/>
  <c r="B57" i="59"/>
  <c r="B58" i="59"/>
  <c r="B59" i="59"/>
  <c r="B60" i="59"/>
  <c r="B61" i="59"/>
  <c r="B62" i="59"/>
  <c r="B63" i="59"/>
  <c r="B64" i="59"/>
  <c r="B65" i="59"/>
  <c r="B66" i="59"/>
  <c r="B67" i="59"/>
  <c r="B68" i="59"/>
  <c r="B69" i="59"/>
  <c r="B70" i="59"/>
  <c r="B71" i="59"/>
  <c r="B72" i="59"/>
  <c r="B73" i="59"/>
  <c r="B74" i="59"/>
  <c r="B75" i="59"/>
  <c r="B76" i="59"/>
  <c r="B77" i="59"/>
  <c r="B78" i="59"/>
  <c r="B79" i="59"/>
  <c r="B80" i="59"/>
  <c r="B81" i="59"/>
  <c r="B82" i="59"/>
  <c r="B83" i="59"/>
  <c r="B84" i="59"/>
  <c r="B85" i="59"/>
  <c r="B86" i="59"/>
  <c r="B87" i="59"/>
  <c r="B88" i="59"/>
  <c r="B89" i="59"/>
  <c r="B90" i="59"/>
  <c r="B91" i="59"/>
  <c r="B92" i="59"/>
  <c r="B93" i="59"/>
  <c r="B94" i="59"/>
  <c r="B95" i="59"/>
  <c r="B96" i="59"/>
  <c r="B97" i="59"/>
  <c r="B98" i="59"/>
  <c r="B99" i="59"/>
  <c r="B100" i="59"/>
  <c r="B101" i="59"/>
  <c r="B102" i="59"/>
  <c r="B103" i="59"/>
  <c r="B104" i="59"/>
  <c r="B105" i="59"/>
  <c r="B106" i="59"/>
  <c r="B107" i="59"/>
  <c r="B108" i="59"/>
  <c r="B109" i="59"/>
  <c r="B110" i="59"/>
  <c r="B111" i="59"/>
  <c r="B112" i="59"/>
  <c r="B113" i="59"/>
  <c r="B114" i="59"/>
  <c r="B115" i="59"/>
  <c r="B116" i="59"/>
  <c r="B117" i="59"/>
  <c r="B118" i="59"/>
  <c r="B119" i="59"/>
  <c r="B120" i="59"/>
  <c r="B121" i="59"/>
  <c r="B122" i="59"/>
  <c r="B123" i="59"/>
  <c r="B124" i="59"/>
  <c r="B125" i="59"/>
  <c r="B126" i="59"/>
  <c r="B127" i="59"/>
  <c r="B128" i="59"/>
  <c r="B129" i="59"/>
  <c r="B130" i="59"/>
  <c r="B131" i="59"/>
  <c r="B132" i="59"/>
  <c r="B133" i="59"/>
  <c r="B134" i="59"/>
  <c r="B135" i="59"/>
  <c r="B136" i="59"/>
  <c r="B137" i="59"/>
  <c r="B138" i="59"/>
  <c r="B139" i="59"/>
  <c r="B140" i="59"/>
  <c r="B141" i="59"/>
  <c r="B142" i="59"/>
  <c r="B143" i="59"/>
  <c r="B144" i="59"/>
  <c r="B145" i="59"/>
  <c r="B146" i="59"/>
  <c r="B147" i="59"/>
  <c r="B148" i="59"/>
  <c r="B149" i="59"/>
  <c r="B150" i="59"/>
  <c r="B151" i="59"/>
  <c r="B152" i="59"/>
  <c r="B153" i="59"/>
  <c r="B154" i="59"/>
  <c r="B155" i="59"/>
  <c r="B156" i="59"/>
  <c r="B157" i="59"/>
  <c r="B158" i="59"/>
  <c r="B159" i="59"/>
  <c r="B160" i="59"/>
  <c r="B161" i="59"/>
  <c r="B162" i="59"/>
  <c r="B163" i="59"/>
  <c r="B164" i="59"/>
  <c r="B165" i="59"/>
  <c r="B166" i="59"/>
  <c r="B167" i="59"/>
  <c r="B168" i="59"/>
  <c r="B169" i="59"/>
  <c r="B170" i="59"/>
  <c r="B171" i="59"/>
  <c r="B172" i="59"/>
  <c r="B173" i="59"/>
  <c r="B174" i="59"/>
  <c r="B175" i="59"/>
  <c r="B176" i="59"/>
  <c r="B177" i="59"/>
  <c r="B178" i="59"/>
  <c r="B179" i="59"/>
  <c r="B180" i="59"/>
  <c r="B181" i="59"/>
  <c r="B182" i="59"/>
  <c r="B183" i="59"/>
  <c r="B184" i="59"/>
  <c r="B185" i="59"/>
  <c r="B186" i="59"/>
  <c r="B187" i="59"/>
  <c r="B188" i="59"/>
  <c r="B189" i="59"/>
  <c r="B190" i="59"/>
  <c r="B191" i="59"/>
  <c r="B192" i="59"/>
  <c r="B193" i="59"/>
  <c r="B194" i="59"/>
  <c r="B195" i="59"/>
  <c r="B196" i="59"/>
  <c r="B197" i="59"/>
  <c r="B198" i="59"/>
  <c r="B199" i="59"/>
  <c r="B200" i="59"/>
  <c r="B201" i="59"/>
  <c r="B202" i="59"/>
  <c r="B203" i="59"/>
  <c r="B204" i="59"/>
  <c r="B205" i="59"/>
  <c r="B206" i="59"/>
  <c r="B207" i="59"/>
  <c r="B208" i="59"/>
  <c r="B209" i="59"/>
  <c r="B210" i="59"/>
  <c r="B211" i="59"/>
  <c r="B212" i="59"/>
  <c r="B213" i="59"/>
  <c r="B214" i="59"/>
  <c r="B215" i="59"/>
  <c r="B216" i="59"/>
  <c r="B217" i="59"/>
  <c r="B218" i="59"/>
  <c r="B219" i="59"/>
  <c r="B220" i="59"/>
  <c r="B221" i="59"/>
  <c r="B222" i="59"/>
  <c r="B223" i="59"/>
  <c r="B224" i="59"/>
  <c r="B225" i="59"/>
  <c r="B226" i="59"/>
  <c r="B227" i="59"/>
  <c r="B228" i="59"/>
  <c r="B229" i="59"/>
  <c r="B230" i="59"/>
  <c r="B231" i="59"/>
  <c r="B232" i="59"/>
  <c r="B233" i="59"/>
  <c r="B234" i="59"/>
  <c r="B235" i="59"/>
  <c r="B236" i="59"/>
  <c r="B237" i="59"/>
  <c r="B238" i="59"/>
  <c r="B239" i="59"/>
  <c r="B240" i="59"/>
  <c r="B241" i="59"/>
  <c r="B242" i="59"/>
  <c r="B243" i="59"/>
  <c r="B244" i="59"/>
  <c r="B245" i="59"/>
  <c r="B246" i="59"/>
  <c r="B247" i="59"/>
  <c r="B248" i="59"/>
  <c r="B249" i="59"/>
  <c r="B250" i="59"/>
  <c r="B251" i="59"/>
  <c r="B252" i="59"/>
  <c r="B253" i="59"/>
  <c r="B254" i="59"/>
  <c r="B255" i="59"/>
  <c r="B256" i="59"/>
  <c r="B257" i="59"/>
  <c r="B258" i="59"/>
  <c r="B259" i="59"/>
  <c r="B260" i="59"/>
  <c r="B261" i="59"/>
  <c r="B262" i="59"/>
  <c r="B263" i="59"/>
  <c r="B264" i="59"/>
  <c r="B265" i="59"/>
  <c r="B266" i="59"/>
  <c r="B267" i="59"/>
  <c r="B268" i="59"/>
  <c r="B269" i="59"/>
  <c r="B270" i="59"/>
  <c r="B271" i="59"/>
  <c r="B272" i="59"/>
  <c r="B273" i="59"/>
  <c r="B274" i="59"/>
  <c r="B275" i="59"/>
  <c r="B276" i="59"/>
  <c r="B277" i="59"/>
  <c r="B278" i="59"/>
  <c r="B279" i="59"/>
  <c r="B280" i="59"/>
  <c r="B281" i="59"/>
  <c r="B282" i="59"/>
  <c r="B283" i="59"/>
  <c r="B284" i="59"/>
  <c r="B285" i="59"/>
  <c r="B286" i="59"/>
  <c r="B287" i="59"/>
  <c r="B288" i="59"/>
  <c r="B289" i="59"/>
  <c r="B290" i="59"/>
  <c r="B291" i="59"/>
  <c r="B292" i="59"/>
  <c r="B293" i="59"/>
  <c r="B294" i="59"/>
  <c r="B295" i="59"/>
  <c r="B296" i="59"/>
  <c r="B297" i="59"/>
  <c r="B298" i="59"/>
  <c r="B299" i="59"/>
  <c r="B300" i="59"/>
  <c r="B301" i="59"/>
  <c r="B302" i="59"/>
  <c r="B303" i="59"/>
  <c r="B304" i="59"/>
  <c r="B305" i="59"/>
  <c r="B306" i="59"/>
  <c r="B307" i="59"/>
  <c r="B308" i="59"/>
  <c r="B309" i="59"/>
  <c r="B310" i="59"/>
  <c r="B311" i="59"/>
  <c r="B312" i="59"/>
  <c r="B313" i="59"/>
  <c r="B314" i="59"/>
  <c r="B315" i="59"/>
  <c r="B316" i="59"/>
  <c r="B317" i="59"/>
  <c r="B318" i="59"/>
  <c r="B319" i="59"/>
  <c r="B320" i="59"/>
  <c r="B321" i="59"/>
  <c r="B322" i="59"/>
  <c r="B323" i="59"/>
  <c r="B324" i="59"/>
  <c r="B325" i="59"/>
  <c r="B326" i="59"/>
  <c r="B327" i="59"/>
  <c r="B328" i="59"/>
  <c r="B329" i="59"/>
  <c r="B330" i="59"/>
  <c r="B331" i="59"/>
  <c r="B332" i="59"/>
  <c r="B333" i="59"/>
  <c r="B334" i="59"/>
  <c r="B335" i="59"/>
  <c r="B336" i="59"/>
  <c r="B337" i="59"/>
  <c r="B338" i="59"/>
  <c r="B339" i="59"/>
  <c r="B340" i="59"/>
  <c r="B341" i="59"/>
  <c r="B342" i="59"/>
  <c r="B343" i="59"/>
  <c r="B344" i="59"/>
  <c r="B345" i="59"/>
  <c r="B346" i="59"/>
  <c r="B347" i="59"/>
  <c r="B348" i="59"/>
  <c r="B349" i="59"/>
  <c r="B350" i="59"/>
  <c r="B351" i="59"/>
  <c r="B352" i="59"/>
  <c r="B353" i="59"/>
  <c r="B354" i="59"/>
  <c r="B355" i="59"/>
  <c r="B356" i="59"/>
  <c r="B357" i="59"/>
  <c r="B358" i="59"/>
  <c r="B359" i="59"/>
  <c r="B360" i="59"/>
  <c r="B361" i="59"/>
  <c r="B362" i="59"/>
  <c r="B363" i="59"/>
  <c r="B364" i="59"/>
  <c r="B365" i="59"/>
  <c r="B366" i="59"/>
  <c r="B367" i="59"/>
  <c r="B368" i="59"/>
  <c r="B369" i="59"/>
  <c r="B370" i="59"/>
  <c r="B371" i="59"/>
  <c r="B372" i="59"/>
  <c r="B373" i="59"/>
  <c r="B374" i="59"/>
  <c r="B375" i="59"/>
  <c r="B376" i="59"/>
  <c r="B377" i="59"/>
  <c r="B378" i="59"/>
  <c r="B379" i="59"/>
  <c r="B380" i="59"/>
  <c r="B381" i="59"/>
  <c r="B382" i="59"/>
  <c r="B383" i="59"/>
  <c r="B384" i="59"/>
  <c r="B385" i="59"/>
  <c r="B386" i="59"/>
  <c r="B387" i="59"/>
  <c r="B388" i="59"/>
  <c r="B389" i="59"/>
  <c r="B390" i="59"/>
  <c r="B391" i="59"/>
  <c r="B392" i="59"/>
  <c r="B393" i="59"/>
  <c r="B394" i="59"/>
  <c r="B395" i="59"/>
  <c r="B396" i="59"/>
  <c r="B397" i="59"/>
  <c r="B398" i="59"/>
  <c r="B399" i="59"/>
  <c r="B400" i="59"/>
  <c r="B401" i="59"/>
  <c r="B402" i="59"/>
  <c r="B403" i="59"/>
  <c r="B404" i="59"/>
  <c r="B405" i="59"/>
  <c r="B406" i="59"/>
  <c r="B407" i="59"/>
  <c r="B408" i="59"/>
  <c r="B409" i="59"/>
  <c r="B410" i="59"/>
  <c r="B411" i="59"/>
  <c r="B412" i="59"/>
  <c r="B413" i="59"/>
  <c r="B414" i="59"/>
  <c r="B415" i="59"/>
  <c r="B416" i="59"/>
  <c r="B417" i="59"/>
  <c r="B418" i="59"/>
  <c r="B419" i="59"/>
  <c r="B420" i="59"/>
  <c r="B421" i="59"/>
  <c r="B422" i="59"/>
  <c r="B423" i="59"/>
  <c r="B424" i="59"/>
  <c r="B425" i="59"/>
  <c r="B426" i="59"/>
  <c r="B427" i="59"/>
  <c r="B428" i="59"/>
  <c r="B429" i="59"/>
  <c r="B430" i="59"/>
  <c r="B431" i="59"/>
  <c r="B432" i="59"/>
  <c r="B433" i="59"/>
  <c r="B434" i="59"/>
  <c r="B435" i="59"/>
  <c r="B436" i="59"/>
  <c r="B437" i="59"/>
  <c r="B438" i="59"/>
  <c r="B439" i="59"/>
  <c r="B440" i="59"/>
  <c r="B441" i="59"/>
  <c r="B442" i="59"/>
  <c r="B443" i="59"/>
  <c r="B444" i="59"/>
  <c r="B445" i="59"/>
  <c r="B446" i="59"/>
  <c r="B447" i="59"/>
  <c r="B448" i="59"/>
  <c r="B449" i="59"/>
  <c r="B450" i="59"/>
  <c r="B451" i="59"/>
  <c r="B452" i="59"/>
  <c r="B453" i="59"/>
  <c r="B454" i="59"/>
  <c r="B455" i="59"/>
  <c r="B456" i="59"/>
  <c r="B457" i="59"/>
  <c r="B458" i="59"/>
  <c r="B459" i="59"/>
  <c r="B460" i="59"/>
  <c r="B461" i="59"/>
  <c r="B462" i="59"/>
  <c r="B463" i="59"/>
  <c r="B464" i="59"/>
  <c r="B465" i="59"/>
  <c r="B466" i="59"/>
  <c r="B467" i="59"/>
  <c r="B468" i="59"/>
  <c r="B469" i="59"/>
  <c r="B470" i="59"/>
  <c r="B471" i="59"/>
  <c r="B472" i="59"/>
  <c r="B473" i="59"/>
  <c r="B474" i="59"/>
  <c r="B475" i="59"/>
  <c r="B476" i="59"/>
  <c r="B477" i="59"/>
  <c r="B478" i="59"/>
  <c r="B479" i="59"/>
  <c r="B480" i="59"/>
  <c r="B481" i="59"/>
  <c r="B482" i="59"/>
  <c r="B483" i="59"/>
  <c r="B484" i="59"/>
  <c r="B485" i="59"/>
  <c r="B486" i="59"/>
  <c r="B487" i="59"/>
  <c r="B2" i="59"/>
  <c r="B408" i="57" l="1"/>
  <c r="B747" i="57"/>
  <c r="G747" i="57" s="1"/>
  <c r="B748" i="57"/>
  <c r="G748" i="57" s="1"/>
  <c r="B430" i="57"/>
  <c r="B431" i="57"/>
  <c r="B420" i="57"/>
  <c r="B419" i="57"/>
  <c r="B433" i="57"/>
  <c r="B435" i="57"/>
  <c r="B423" i="57"/>
  <c r="B432" i="57"/>
  <c r="B424" i="57"/>
  <c r="B434" i="57"/>
  <c r="B421" i="57"/>
  <c r="G421" i="57" s="1"/>
  <c r="B422" i="57"/>
  <c r="G422" i="57" s="1"/>
  <c r="B436" i="57"/>
  <c r="B452" i="57"/>
  <c r="B426" i="57"/>
  <c r="B437" i="57"/>
  <c r="G437" i="57" s="1"/>
  <c r="B438" i="57"/>
  <c r="B425" i="57"/>
  <c r="B439" i="57"/>
  <c r="B440" i="57"/>
  <c r="G440" i="57" s="1"/>
  <c r="B451" i="57"/>
  <c r="B441" i="57"/>
  <c r="B444" i="57"/>
  <c r="B453" i="57"/>
  <c r="B429" i="57"/>
  <c r="B443" i="57"/>
  <c r="B455" i="57"/>
  <c r="B427" i="57"/>
  <c r="G427" i="57" s="1"/>
  <c r="B428" i="57"/>
  <c r="B464" i="57"/>
  <c r="B454" i="57"/>
  <c r="B461" i="57"/>
  <c r="B445" i="57"/>
  <c r="B463" i="57"/>
  <c r="B442" i="57"/>
  <c r="B456" i="57"/>
  <c r="G456" i="57" s="1"/>
  <c r="B462" i="57"/>
  <c r="B446" i="57"/>
  <c r="B458" i="57"/>
  <c r="B465" i="57"/>
  <c r="B467" i="57"/>
  <c r="B457" i="57"/>
  <c r="B459" i="57"/>
  <c r="G459" i="57" s="1"/>
  <c r="B466" i="57"/>
  <c r="G466" i="57" s="1"/>
  <c r="B448" i="57"/>
  <c r="B450" i="57"/>
  <c r="B469" i="57"/>
  <c r="B460" i="57"/>
  <c r="G460" i="57" s="1"/>
  <c r="B449" i="57"/>
  <c r="G449" i="57" s="1"/>
  <c r="B470" i="57"/>
  <c r="B468" i="57"/>
  <c r="G468" i="57" s="1"/>
  <c r="B447" i="57"/>
  <c r="B473" i="57"/>
  <c r="B474" i="57"/>
  <c r="B476" i="57"/>
  <c r="B475" i="57"/>
  <c r="B410" i="57"/>
  <c r="B749" i="57"/>
  <c r="B174" i="57"/>
  <c r="B182" i="57"/>
  <c r="B186" i="57"/>
  <c r="B181" i="57"/>
  <c r="B169" i="57"/>
  <c r="B180" i="57"/>
  <c r="B171" i="57"/>
  <c r="B185" i="57"/>
  <c r="B184" i="57"/>
  <c r="B179" i="57"/>
  <c r="G179" i="57" s="1"/>
  <c r="B178" i="57"/>
  <c r="B177" i="57"/>
  <c r="B175" i="57"/>
  <c r="G175" i="57" s="1"/>
  <c r="B176" i="57"/>
  <c r="B183" i="57"/>
  <c r="B170" i="57"/>
  <c r="B187" i="57"/>
  <c r="B168" i="57"/>
  <c r="G168" i="57" s="1"/>
  <c r="B173" i="57"/>
  <c r="B172" i="57"/>
  <c r="B415" i="57"/>
  <c r="B416" i="57"/>
  <c r="G416" i="57" s="1"/>
  <c r="B417" i="57"/>
  <c r="B418" i="57"/>
  <c r="B875" i="57"/>
  <c r="B885" i="57"/>
  <c r="B877" i="57"/>
  <c r="B884" i="57"/>
  <c r="B880" i="57"/>
  <c r="B876" i="57"/>
  <c r="G876" i="57" s="1"/>
  <c r="B874" i="57"/>
  <c r="B869" i="57"/>
  <c r="B870" i="57"/>
  <c r="B882" i="57"/>
  <c r="B873" i="57"/>
  <c r="B872" i="57"/>
  <c r="B871" i="57"/>
  <c r="G871" i="57" s="1"/>
  <c r="B883" i="57"/>
  <c r="G883" i="57" s="1"/>
  <c r="B886" i="57"/>
  <c r="B878" i="57"/>
  <c r="G878" i="57" s="1"/>
  <c r="B879" i="57"/>
  <c r="B881" i="57"/>
  <c r="G881" i="57" s="1"/>
  <c r="B887" i="57"/>
  <c r="G887" i="57" s="1"/>
  <c r="B362" i="57"/>
  <c r="B337" i="57"/>
  <c r="B364" i="57"/>
  <c r="B359" i="57"/>
  <c r="B360" i="57"/>
  <c r="B384" i="57"/>
  <c r="B340" i="57"/>
  <c r="B315" i="57"/>
  <c r="B317" i="57"/>
  <c r="B313" i="57"/>
  <c r="B320" i="57"/>
  <c r="B314" i="57"/>
  <c r="B318" i="57"/>
  <c r="G318" i="57" s="1"/>
  <c r="B316" i="57"/>
  <c r="B321" i="57"/>
  <c r="B324" i="57"/>
  <c r="B330" i="57"/>
  <c r="B328" i="57"/>
  <c r="B325" i="57"/>
  <c r="G325" i="57" s="1"/>
  <c r="B323" i="57"/>
  <c r="B327" i="57"/>
  <c r="B322" i="57"/>
  <c r="B326" i="57"/>
  <c r="B329" i="57"/>
  <c r="B254" i="57"/>
  <c r="B233" i="57"/>
  <c r="B271" i="57"/>
  <c r="G271" i="57" s="1"/>
  <c r="B275" i="57"/>
  <c r="B252" i="57"/>
  <c r="B276" i="57"/>
  <c r="B269" i="57"/>
  <c r="B267" i="57"/>
  <c r="B272" i="57"/>
  <c r="B247" i="57"/>
  <c r="B248" i="57"/>
  <c r="B270" i="57"/>
  <c r="B235" i="57"/>
  <c r="B249" i="57"/>
  <c r="B268" i="57"/>
  <c r="G268" i="57" s="1"/>
  <c r="B266" i="57"/>
  <c r="B250" i="57"/>
  <c r="B253" i="57"/>
  <c r="B274" i="57"/>
  <c r="G274" i="57" s="1"/>
  <c r="B277" i="57"/>
  <c r="B251" i="57"/>
  <c r="G251" i="57" s="1"/>
  <c r="B365" i="57"/>
  <c r="B363" i="57"/>
  <c r="B338" i="57"/>
  <c r="B380" i="57"/>
  <c r="B358" i="57"/>
  <c r="B381" i="57"/>
  <c r="B220" i="57"/>
  <c r="G220" i="57" s="1"/>
  <c r="B221" i="57"/>
  <c r="B227" i="57"/>
  <c r="B223" i="57"/>
  <c r="G223" i="57" s="1"/>
  <c r="B222" i="57"/>
  <c r="B234" i="57"/>
  <c r="B229" i="57"/>
  <c r="B226" i="57"/>
  <c r="G226" i="57" s="1"/>
  <c r="B225" i="57"/>
  <c r="B224" i="57"/>
  <c r="B228" i="57"/>
  <c r="G228" i="57" s="1"/>
  <c r="B279" i="57"/>
  <c r="B273" i="57"/>
  <c r="B293" i="57"/>
  <c r="B231" i="57"/>
  <c r="B230" i="57"/>
  <c r="B294" i="57"/>
  <c r="B232" i="57"/>
  <c r="B299" i="57"/>
  <c r="B291" i="57"/>
  <c r="B281" i="57"/>
  <c r="B278" i="57"/>
  <c r="B280" i="57"/>
  <c r="B296" i="57"/>
  <c r="G296" i="57" s="1"/>
  <c r="B298" i="57"/>
  <c r="B282" i="57"/>
  <c r="B292" i="57"/>
  <c r="B301" i="57"/>
  <c r="B295" i="57"/>
  <c r="G295" i="57" s="1"/>
  <c r="B297" i="57"/>
  <c r="B308" i="57"/>
  <c r="B300" i="57"/>
  <c r="B283" i="57"/>
  <c r="B284" i="57"/>
  <c r="B307" i="57"/>
  <c r="B306" i="57"/>
  <c r="G306" i="57" s="1"/>
  <c r="B288" i="57"/>
  <c r="B245" i="57"/>
  <c r="B302" i="57"/>
  <c r="B304" i="57"/>
  <c r="G304" i="57" s="1"/>
  <c r="B305" i="57"/>
  <c r="B285" i="57"/>
  <c r="G285" i="57" s="1"/>
  <c r="B246" i="57"/>
  <c r="B290" i="57"/>
  <c r="B303" i="57"/>
  <c r="B286" i="57"/>
  <c r="G286" i="57" s="1"/>
  <c r="B244" i="57"/>
  <c r="B241" i="57"/>
  <c r="B265" i="57"/>
  <c r="B240" i="57"/>
  <c r="B243" i="57"/>
  <c r="B287" i="57"/>
  <c r="B239" i="57"/>
  <c r="B289" i="57"/>
  <c r="B310" i="57"/>
  <c r="B264" i="57"/>
  <c r="G264" i="57" s="1"/>
  <c r="B312" i="57"/>
  <c r="B242" i="57"/>
  <c r="B237" i="57"/>
  <c r="B256" i="57"/>
  <c r="B263" i="57"/>
  <c r="B236" i="57"/>
  <c r="G236" i="57" s="1"/>
  <c r="B311" i="57"/>
  <c r="G311" i="57" s="1"/>
  <c r="B238" i="57"/>
  <c r="B259" i="57"/>
  <c r="B262" i="57"/>
  <c r="B335" i="57"/>
  <c r="B332" i="57"/>
  <c r="G332" i="57" s="1"/>
  <c r="B334" i="57"/>
  <c r="B258" i="57"/>
  <c r="B255" i="57"/>
  <c r="B309" i="57"/>
  <c r="B257" i="57"/>
  <c r="B333" i="57"/>
  <c r="B261" i="57"/>
  <c r="B260" i="57"/>
  <c r="G260" i="57" s="1"/>
  <c r="B331" i="57"/>
  <c r="B336" i="57"/>
  <c r="B342" i="57"/>
  <c r="B343" i="57"/>
  <c r="B339" i="57"/>
  <c r="G339" i="57" s="1"/>
  <c r="B341" i="57"/>
  <c r="B349" i="57"/>
  <c r="B344" i="57"/>
  <c r="B346" i="57"/>
  <c r="B347" i="57"/>
  <c r="B350" i="57"/>
  <c r="B352" i="57"/>
  <c r="B345" i="57"/>
  <c r="B351" i="57"/>
  <c r="B348" i="57"/>
  <c r="B354" i="57"/>
  <c r="B355" i="57"/>
  <c r="B361" i="57"/>
  <c r="G361" i="57" s="1"/>
  <c r="B353" i="57"/>
  <c r="B357" i="57"/>
  <c r="B374" i="57"/>
  <c r="B375" i="57"/>
  <c r="B377" i="57"/>
  <c r="B382" i="57"/>
  <c r="G382" i="57" s="1"/>
  <c r="B378" i="57"/>
  <c r="B376" i="57"/>
  <c r="G376" i="57" s="1"/>
  <c r="B479" i="57"/>
  <c r="B387" i="57"/>
  <c r="G387" i="57" s="1"/>
  <c r="B405" i="57"/>
  <c r="B390" i="57"/>
  <c r="B386" i="57"/>
  <c r="B385" i="57"/>
  <c r="G385" i="57" s="1"/>
  <c r="B856" i="57"/>
  <c r="B849" i="57"/>
  <c r="B857" i="57"/>
  <c r="B858" i="57"/>
  <c r="G858" i="57" s="1"/>
  <c r="B853" i="57"/>
  <c r="B861" i="57"/>
  <c r="B864" i="57"/>
  <c r="B854" i="57"/>
  <c r="G854" i="57" s="1"/>
  <c r="B852" i="57"/>
  <c r="B819" i="57"/>
  <c r="B810" i="57"/>
  <c r="B823" i="57"/>
  <c r="B817" i="57"/>
  <c r="B837" i="57"/>
  <c r="B809" i="57"/>
  <c r="B820" i="57"/>
  <c r="B842" i="57"/>
  <c r="B843" i="57"/>
  <c r="B846" i="57"/>
  <c r="B848" i="57"/>
  <c r="G848" i="57" s="1"/>
  <c r="B838" i="57"/>
  <c r="B821" i="57"/>
  <c r="B826" i="57"/>
  <c r="B850" i="57"/>
  <c r="B811" i="57"/>
  <c r="B844" i="57"/>
  <c r="G844" i="57" s="1"/>
  <c r="B812" i="57"/>
  <c r="B839" i="57"/>
  <c r="G839" i="57" s="1"/>
  <c r="B815" i="57"/>
  <c r="B840" i="57"/>
  <c r="B847" i="57"/>
  <c r="G847" i="57" s="1"/>
  <c r="B851" i="57"/>
  <c r="G851" i="57" s="1"/>
  <c r="B845" i="57"/>
  <c r="B813" i="57"/>
  <c r="B814" i="57"/>
  <c r="B777" i="57"/>
  <c r="G777" i="57" s="1"/>
  <c r="B788" i="57"/>
  <c r="B830" i="57"/>
  <c r="B829" i="57"/>
  <c r="B831" i="57"/>
  <c r="B789" i="57"/>
  <c r="G789" i="57" s="1"/>
  <c r="B783" i="57"/>
  <c r="B778" i="57"/>
  <c r="B780" i="57"/>
  <c r="B816" i="57"/>
  <c r="G816" i="57" s="1"/>
  <c r="B804" i="57"/>
  <c r="B781" i="57"/>
  <c r="B808" i="57"/>
  <c r="B791" i="57"/>
  <c r="B773" i="57"/>
  <c r="B832" i="57"/>
  <c r="B790" i="57"/>
  <c r="G790" i="57" s="1"/>
  <c r="B822" i="57"/>
  <c r="B806" i="57"/>
  <c r="B835" i="57"/>
  <c r="B824" i="57"/>
  <c r="G824" i="57" s="1"/>
  <c r="B834" i="57"/>
  <c r="B833" i="57"/>
  <c r="B774" i="57"/>
  <c r="B807" i="57"/>
  <c r="B775" i="57"/>
  <c r="B825" i="57"/>
  <c r="B841" i="57"/>
  <c r="B805" i="57"/>
  <c r="B836" i="57"/>
  <c r="B818" i="57"/>
  <c r="G818" i="57" s="1"/>
  <c r="B803" i="57"/>
  <c r="B769" i="57"/>
  <c r="B787" i="57"/>
  <c r="B766" i="57"/>
  <c r="B767" i="57"/>
  <c r="B800" i="57"/>
  <c r="B801" i="57"/>
  <c r="B784" i="57"/>
  <c r="G784" i="57" s="1"/>
  <c r="B827" i="57"/>
  <c r="G827" i="57" s="1"/>
  <c r="B802" i="57"/>
  <c r="B768" i="57"/>
  <c r="B772" i="57"/>
  <c r="B776" i="57"/>
  <c r="B782" i="57"/>
  <c r="G782" i="57" s="1"/>
  <c r="B828" i="57"/>
  <c r="B779" i="57"/>
  <c r="B755" i="57"/>
  <c r="B793" i="57"/>
  <c r="B792" i="57"/>
  <c r="G792" i="57" s="1"/>
  <c r="B765" i="57"/>
  <c r="B758" i="57"/>
  <c r="B754" i="57"/>
  <c r="B762" i="57"/>
  <c r="B764" i="57"/>
  <c r="B763" i="57"/>
  <c r="B795" i="57"/>
  <c r="G795" i="57" s="1"/>
  <c r="B757" i="57"/>
  <c r="B753" i="57"/>
  <c r="B794" i="57"/>
  <c r="B756" i="57"/>
  <c r="G756" i="57" s="1"/>
  <c r="B797" i="57"/>
  <c r="B752" i="57"/>
  <c r="B786" i="57"/>
  <c r="B798" i="57"/>
  <c r="B796" i="57"/>
  <c r="B799" i="57"/>
  <c r="B770" i="57"/>
  <c r="B785" i="57"/>
  <c r="B771" i="57"/>
  <c r="B761" i="57"/>
  <c r="B760" i="57"/>
  <c r="B759" i="57"/>
  <c r="G759" i="57" s="1"/>
  <c r="B855" i="57"/>
  <c r="B859" i="57"/>
  <c r="B865" i="57"/>
  <c r="G865" i="57" s="1"/>
  <c r="B867" i="57"/>
  <c r="B860" i="57"/>
  <c r="B862" i="57"/>
  <c r="G862" i="57" s="1"/>
  <c r="B868" i="57"/>
  <c r="B863" i="57"/>
  <c r="B866" i="57"/>
  <c r="B401" i="57"/>
  <c r="B404" i="57"/>
  <c r="B403" i="57"/>
  <c r="G403" i="57" s="1"/>
  <c r="B891" i="57"/>
  <c r="B395" i="57"/>
  <c r="B393" i="57"/>
  <c r="B394" i="57"/>
  <c r="G394" i="57" s="1"/>
  <c r="B397" i="57"/>
  <c r="B396" i="57"/>
  <c r="G396" i="57" s="1"/>
  <c r="B399" i="57"/>
  <c r="B400" i="57"/>
  <c r="G400" i="57" s="1"/>
  <c r="B398" i="57"/>
  <c r="B392" i="57"/>
  <c r="B402" i="57"/>
  <c r="B406" i="57"/>
  <c r="G406" i="57" s="1"/>
  <c r="B409" i="57"/>
  <c r="B413" i="57"/>
  <c r="B412" i="57"/>
  <c r="B411" i="57"/>
  <c r="G411" i="57" s="1"/>
  <c r="B889" i="57"/>
  <c r="B890" i="57"/>
  <c r="B888" i="57"/>
  <c r="G888" i="57" s="1"/>
  <c r="B478" i="57"/>
  <c r="B480" i="57"/>
  <c r="B477" i="57"/>
  <c r="B751" i="57"/>
  <c r="B750" i="57"/>
  <c r="G750" i="57" s="1"/>
  <c r="B366" i="57"/>
  <c r="B368" i="57"/>
  <c r="B370" i="57"/>
  <c r="B372" i="57"/>
  <c r="B369" i="57"/>
  <c r="B367" i="57"/>
  <c r="B371" i="57"/>
  <c r="G371" i="57" s="1"/>
  <c r="B373" i="57"/>
  <c r="G373" i="57" s="1"/>
  <c r="B356" i="57"/>
  <c r="G356" i="57" s="1"/>
  <c r="B319" i="57"/>
  <c r="G319" i="57" s="1"/>
  <c r="B389" i="57"/>
  <c r="B391" i="57"/>
  <c r="B407" i="57"/>
  <c r="B379" i="57"/>
  <c r="B383" i="57"/>
  <c r="B388" i="57"/>
  <c r="G388" i="57" s="1"/>
  <c r="B471" i="57"/>
  <c r="B472" i="57"/>
  <c r="B414" i="57"/>
  <c r="B4" i="55"/>
  <c r="B5" i="55"/>
  <c r="B6" i="55"/>
  <c r="B7" i="55"/>
  <c r="B8" i="55"/>
  <c r="B9" i="55"/>
  <c r="B10" i="55"/>
  <c r="B11" i="55"/>
  <c r="B12" i="55"/>
  <c r="B13" i="55"/>
  <c r="B14" i="55"/>
  <c r="B15" i="55"/>
  <c r="B16" i="55"/>
  <c r="B17" i="55"/>
  <c r="B18" i="55"/>
  <c r="B19" i="55"/>
  <c r="B20" i="55"/>
  <c r="B21" i="55"/>
  <c r="B22" i="55"/>
  <c r="B23" i="55"/>
  <c r="B24" i="55"/>
  <c r="B25" i="55"/>
  <c r="B26" i="55"/>
  <c r="B27" i="55"/>
  <c r="B28" i="55"/>
  <c r="B29" i="55"/>
  <c r="B30" i="55"/>
  <c r="B31" i="55"/>
  <c r="B1" i="55"/>
  <c r="B2" i="55"/>
  <c r="B32" i="55"/>
  <c r="B33" i="55"/>
  <c r="B34" i="55"/>
  <c r="B35" i="55"/>
  <c r="B36" i="55"/>
  <c r="B37" i="55"/>
  <c r="B38" i="55"/>
  <c r="B39" i="55"/>
  <c r="B3" i="55"/>
  <c r="B18" i="54"/>
  <c r="B22" i="54"/>
  <c r="B23" i="54"/>
  <c r="B24" i="54"/>
  <c r="B20" i="54"/>
  <c r="B21" i="54"/>
  <c r="B32" i="54"/>
  <c r="B33" i="54"/>
  <c r="B34" i="54"/>
  <c r="B35" i="54"/>
  <c r="B36" i="54"/>
  <c r="B37" i="54"/>
  <c r="B38" i="54"/>
  <c r="B39" i="54"/>
  <c r="B25" i="54"/>
  <c r="B26" i="54"/>
  <c r="B27" i="54"/>
  <c r="B28" i="54"/>
  <c r="B29" i="54"/>
  <c r="B30" i="54"/>
  <c r="B31" i="54"/>
  <c r="B16" i="54"/>
  <c r="B19" i="54"/>
  <c r="B1" i="54"/>
  <c r="B2" i="54"/>
  <c r="B3" i="54"/>
  <c r="B4" i="54"/>
  <c r="B5" i="54"/>
  <c r="B12" i="54"/>
  <c r="B13" i="54"/>
  <c r="B14" i="54"/>
  <c r="B15" i="54"/>
  <c r="B6" i="54"/>
  <c r="B7" i="54"/>
  <c r="B8" i="54"/>
  <c r="B9" i="54"/>
  <c r="B10" i="54"/>
  <c r="B11" i="54"/>
  <c r="B17" i="54"/>
  <c r="G843" i="57" l="1"/>
  <c r="G321" i="57"/>
  <c r="G391" i="57"/>
  <c r="G478" i="57"/>
  <c r="G863" i="57"/>
  <c r="G785" i="57"/>
  <c r="G754" i="57"/>
  <c r="G800" i="57"/>
  <c r="G805" i="57"/>
  <c r="G807" i="57"/>
  <c r="G780" i="57"/>
  <c r="G831" i="57"/>
  <c r="G850" i="57"/>
  <c r="G820" i="57"/>
  <c r="G352" i="57"/>
  <c r="G287" i="57"/>
  <c r="G241" i="57"/>
  <c r="G290" i="57"/>
  <c r="G279" i="57"/>
  <c r="G381" i="57"/>
  <c r="G363" i="57"/>
  <c r="G885" i="57"/>
  <c r="G182" i="57"/>
  <c r="G475" i="57"/>
  <c r="G447" i="57"/>
  <c r="G465" i="57"/>
  <c r="G453" i="57"/>
  <c r="G432" i="57"/>
  <c r="G414" i="57"/>
  <c r="G402" i="57"/>
  <c r="G393" i="57"/>
  <c r="G767" i="57"/>
  <c r="G841" i="57"/>
  <c r="G774" i="57"/>
  <c r="G812" i="57"/>
  <c r="G857" i="57"/>
  <c r="G255" i="57"/>
  <c r="G879" i="57"/>
  <c r="G870" i="57"/>
  <c r="G875" i="57"/>
  <c r="G458" i="57"/>
  <c r="G442" i="57"/>
  <c r="G439" i="57"/>
  <c r="G471" i="57"/>
  <c r="G409" i="57"/>
  <c r="G331" i="57"/>
  <c r="G436" i="57"/>
  <c r="G822" i="57"/>
  <c r="G477" i="57"/>
  <c r="G859" i="57"/>
  <c r="G779" i="57"/>
  <c r="G833" i="57"/>
  <c r="G830" i="57"/>
  <c r="G813" i="57"/>
  <c r="G418" i="57"/>
  <c r="G749" i="57"/>
  <c r="G474" i="57"/>
  <c r="G450" i="57"/>
  <c r="G446" i="57"/>
  <c r="G425" i="57"/>
  <c r="G434" i="57"/>
  <c r="G431" i="57"/>
  <c r="G454" i="57"/>
  <c r="G407" i="57"/>
  <c r="G889" i="57"/>
  <c r="G397" i="57"/>
  <c r="G891" i="57"/>
  <c r="G866" i="57"/>
  <c r="G860" i="57"/>
  <c r="G855" i="57"/>
  <c r="G771" i="57"/>
  <c r="G796" i="57"/>
  <c r="G757" i="57"/>
  <c r="G762" i="57"/>
  <c r="G828" i="57"/>
  <c r="G768" i="57"/>
  <c r="G801" i="57"/>
  <c r="G787" i="57"/>
  <c r="G836" i="57"/>
  <c r="G775" i="57"/>
  <c r="G834" i="57"/>
  <c r="G791" i="57"/>
  <c r="G845" i="57"/>
  <c r="G811" i="57"/>
  <c r="G838" i="57"/>
  <c r="G445" i="57"/>
  <c r="G398" i="57"/>
  <c r="G797" i="57"/>
  <c r="G867" i="57"/>
  <c r="G798" i="57"/>
  <c r="G793" i="57"/>
  <c r="G802" i="57"/>
  <c r="G769" i="57"/>
  <c r="G808" i="57"/>
  <c r="G823" i="57"/>
  <c r="G882" i="57"/>
  <c r="G461" i="57"/>
  <c r="G419" i="57"/>
  <c r="G389" i="57"/>
  <c r="G412" i="57"/>
  <c r="G399" i="57"/>
  <c r="G404" i="57"/>
  <c r="G868" i="57"/>
  <c r="G760" i="57"/>
  <c r="G770" i="57"/>
  <c r="G786" i="57"/>
  <c r="G794" i="57"/>
  <c r="G763" i="57"/>
  <c r="G758" i="57"/>
  <c r="G755" i="57"/>
  <c r="G776" i="57"/>
  <c r="G803" i="57"/>
  <c r="G835" i="57"/>
  <c r="G832" i="57"/>
  <c r="G781" i="57"/>
  <c r="G778" i="57"/>
  <c r="G829" i="57"/>
  <c r="G814" i="57"/>
  <c r="G826" i="57"/>
  <c r="G846" i="57"/>
  <c r="G809" i="57"/>
  <c r="G810" i="57"/>
  <c r="G864" i="57"/>
  <c r="G386" i="57"/>
  <c r="G479" i="57"/>
  <c r="G384" i="57"/>
  <c r="G880" i="57"/>
  <c r="G415" i="57"/>
  <c r="G476" i="57"/>
  <c r="G469" i="57"/>
  <c r="G455" i="57"/>
  <c r="G444" i="57"/>
  <c r="G426" i="57"/>
  <c r="G423" i="57"/>
  <c r="G420" i="57"/>
  <c r="G480" i="57"/>
  <c r="G481" i="57"/>
  <c r="G751" i="57"/>
  <c r="G472" i="57"/>
  <c r="G890" i="57"/>
  <c r="G413" i="57"/>
  <c r="G392" i="57"/>
  <c r="G395" i="57"/>
  <c r="G401" i="57"/>
  <c r="G761" i="57"/>
  <c r="G799" i="57"/>
  <c r="G752" i="57"/>
  <c r="G753" i="57"/>
  <c r="G764" i="57"/>
  <c r="G765" i="57"/>
  <c r="G772" i="57"/>
  <c r="G766" i="57"/>
  <c r="G825" i="57"/>
  <c r="G806" i="57"/>
  <c r="G773" i="57"/>
  <c r="G804" i="57"/>
  <c r="G783" i="57"/>
  <c r="G840" i="57"/>
  <c r="G821" i="57"/>
  <c r="G837" i="57"/>
  <c r="G819" i="57"/>
  <c r="G861" i="57"/>
  <c r="G849" i="57"/>
  <c r="G390" i="57"/>
  <c r="G872" i="57"/>
  <c r="G869" i="57"/>
  <c r="G884" i="57"/>
  <c r="G470" i="57"/>
  <c r="G457" i="57"/>
  <c r="G463" i="57"/>
  <c r="G464" i="57"/>
  <c r="G443" i="57"/>
  <c r="G441" i="57"/>
  <c r="G452" i="57"/>
  <c r="G435" i="57"/>
  <c r="G408" i="57"/>
  <c r="G788" i="57"/>
  <c r="G815" i="57"/>
  <c r="G842" i="57"/>
  <c r="G817" i="57"/>
  <c r="G852" i="57"/>
  <c r="G853" i="57"/>
  <c r="G856" i="57"/>
  <c r="G405" i="57"/>
  <c r="G886" i="57"/>
  <c r="G873" i="57"/>
  <c r="G874" i="57"/>
  <c r="G877" i="57"/>
  <c r="G417" i="57"/>
  <c r="G410" i="57"/>
  <c r="G473" i="57"/>
  <c r="G448" i="57"/>
  <c r="G467" i="57"/>
  <c r="G462" i="57"/>
  <c r="G428" i="57"/>
  <c r="G429" i="57"/>
  <c r="G451" i="57"/>
  <c r="G438" i="57"/>
  <c r="G424" i="57"/>
  <c r="G433" i="57"/>
  <c r="G430" i="57"/>
  <c r="G276" i="57"/>
  <c r="G316" i="57"/>
  <c r="G379" i="57"/>
  <c r="G375" i="57"/>
  <c r="G347" i="57"/>
  <c r="G258" i="57"/>
  <c r="G289" i="57"/>
  <c r="G240" i="57"/>
  <c r="G284" i="57"/>
  <c r="G282" i="57"/>
  <c r="G278" i="57"/>
  <c r="G221" i="57"/>
  <c r="G360" i="57"/>
  <c r="G172" i="57"/>
  <c r="G326" i="57"/>
  <c r="G370" i="57"/>
  <c r="G335" i="57"/>
  <c r="G299" i="57"/>
  <c r="G330" i="57"/>
  <c r="G377" i="57"/>
  <c r="G348" i="57"/>
  <c r="G342" i="57"/>
  <c r="G237" i="57"/>
  <c r="G243" i="57"/>
  <c r="G246" i="57"/>
  <c r="G253" i="57"/>
  <c r="G369" i="57"/>
  <c r="G273" i="57"/>
  <c r="G372" i="57"/>
  <c r="G357" i="57"/>
  <c r="G354" i="57"/>
  <c r="G343" i="57"/>
  <c r="G309" i="57"/>
  <c r="G238" i="57"/>
  <c r="G256" i="57"/>
  <c r="G300" i="57"/>
  <c r="G230" i="57"/>
  <c r="G248" i="57"/>
  <c r="G320" i="57"/>
  <c r="G340" i="57"/>
  <c r="G176" i="57"/>
  <c r="G234" i="57"/>
  <c r="G317" i="57"/>
  <c r="G170" i="57"/>
  <c r="G185" i="57"/>
  <c r="G350" i="57"/>
  <c r="G338" i="57"/>
  <c r="G277" i="57"/>
  <c r="G329" i="57"/>
  <c r="G291" i="57"/>
  <c r="G180" i="57"/>
  <c r="G249" i="57"/>
  <c r="G247" i="57"/>
  <c r="G233" i="57"/>
  <c r="G322" i="57"/>
  <c r="G328" i="57"/>
  <c r="G313" i="57"/>
  <c r="G337" i="57"/>
  <c r="G187" i="57"/>
  <c r="G188" i="57"/>
  <c r="G184" i="57"/>
  <c r="G169" i="57"/>
  <c r="G174" i="57"/>
  <c r="G364" i="57"/>
  <c r="G353" i="57"/>
  <c r="G349" i="57"/>
  <c r="G261" i="57"/>
  <c r="G310" i="57"/>
  <c r="G244" i="57"/>
  <c r="G302" i="57"/>
  <c r="G307" i="57"/>
  <c r="G308" i="57"/>
  <c r="G292" i="57"/>
  <c r="G280" i="57"/>
  <c r="G231" i="57"/>
  <c r="G229" i="57"/>
  <c r="G227" i="57"/>
  <c r="G358" i="57"/>
  <c r="G365" i="57"/>
  <c r="G383" i="57"/>
  <c r="G367" i="57"/>
  <c r="G368" i="57"/>
  <c r="G351" i="57"/>
  <c r="G341" i="57"/>
  <c r="G336" i="57"/>
  <c r="G333" i="57"/>
  <c r="G262" i="57"/>
  <c r="G242" i="57"/>
  <c r="G245" i="57"/>
  <c r="G297" i="57"/>
  <c r="G232" i="57"/>
  <c r="G293" i="57"/>
  <c r="G224" i="57"/>
  <c r="G380" i="57"/>
  <c r="G250" i="57"/>
  <c r="G235" i="57"/>
  <c r="G272" i="57"/>
  <c r="G252" i="57"/>
  <c r="G254" i="57"/>
  <c r="G327" i="57"/>
  <c r="G362" i="57"/>
  <c r="G177" i="57"/>
  <c r="G181" i="57"/>
  <c r="G344" i="57"/>
  <c r="G301" i="57"/>
  <c r="G269" i="57"/>
  <c r="G366" i="57"/>
  <c r="G378" i="57"/>
  <c r="G374" i="57"/>
  <c r="G355" i="57"/>
  <c r="G345" i="57"/>
  <c r="G346" i="57"/>
  <c r="G257" i="57"/>
  <c r="G334" i="57"/>
  <c r="G259" i="57"/>
  <c r="G263" i="57"/>
  <c r="G312" i="57"/>
  <c r="G239" i="57"/>
  <c r="G265" i="57"/>
  <c r="G303" i="57"/>
  <c r="G305" i="57"/>
  <c r="G288" i="57"/>
  <c r="G283" i="57"/>
  <c r="G298" i="57"/>
  <c r="G281" i="57"/>
  <c r="G294" i="57"/>
  <c r="G225" i="57"/>
  <c r="G222" i="57"/>
  <c r="G266" i="57"/>
  <c r="G270" i="57"/>
  <c r="G267" i="57"/>
  <c r="G275" i="57"/>
  <c r="G323" i="57"/>
  <c r="G324" i="57"/>
  <c r="G314" i="57"/>
  <c r="G315" i="57"/>
  <c r="G359" i="57"/>
  <c r="G173" i="57"/>
  <c r="G183" i="57"/>
  <c r="G178" i="57"/>
  <c r="G171" i="57"/>
  <c r="G186" i="57"/>
  <c r="D8" i="56"/>
  <c r="D9" i="56"/>
  <c r="D6" i="56"/>
  <c r="D4" i="56"/>
  <c r="D2" i="56"/>
  <c r="D11" i="32" s="1"/>
  <c r="B3" i="56"/>
  <c r="D11" i="56" s="1"/>
  <c r="D20" i="32" l="1"/>
  <c r="D4" i="32"/>
  <c r="D6" i="32"/>
  <c r="D14" i="32"/>
  <c r="D13" i="56"/>
  <c r="D16" i="32" s="1"/>
  <c r="D9" i="32"/>
  <c r="D10" i="32"/>
  <c r="D21" i="32"/>
  <c r="D5" i="32"/>
  <c r="B3" i="52"/>
  <c r="B4" i="52"/>
  <c r="B5" i="52"/>
  <c r="B6" i="52"/>
  <c r="B7" i="52"/>
  <c r="B8" i="52"/>
  <c r="B9" i="52"/>
  <c r="B10" i="52"/>
  <c r="B11" i="52"/>
  <c r="B12" i="52"/>
  <c r="B13" i="52"/>
  <c r="B14" i="52"/>
  <c r="B15" i="52"/>
  <c r="B16" i="52"/>
  <c r="B17" i="52"/>
  <c r="B18" i="52"/>
  <c r="B19" i="52"/>
  <c r="B20" i="52"/>
  <c r="B21" i="52"/>
  <c r="B22" i="52"/>
  <c r="B23" i="52"/>
  <c r="B24" i="52"/>
  <c r="B25" i="52"/>
  <c r="B26" i="52"/>
  <c r="B27" i="52"/>
  <c r="B28" i="52"/>
  <c r="B29" i="52"/>
  <c r="B30" i="52"/>
  <c r="B31" i="52"/>
  <c r="B32" i="52"/>
  <c r="B33" i="52"/>
  <c r="B34" i="52"/>
  <c r="B35" i="52"/>
  <c r="B36" i="52"/>
  <c r="B37" i="52"/>
  <c r="B38" i="52"/>
  <c r="B39" i="52"/>
  <c r="B40" i="52"/>
  <c r="B41" i="52"/>
  <c r="B42" i="52"/>
  <c r="B43" i="52"/>
  <c r="B44" i="52"/>
  <c r="B45" i="52"/>
  <c r="B46" i="52"/>
  <c r="B47" i="52"/>
  <c r="B48" i="52"/>
  <c r="B49" i="52"/>
  <c r="B50" i="52"/>
  <c r="B51" i="52"/>
  <c r="B52" i="52"/>
  <c r="B53" i="52"/>
  <c r="B54" i="52"/>
  <c r="B55" i="52"/>
  <c r="B56" i="52"/>
  <c r="B57" i="52"/>
  <c r="B58" i="52"/>
  <c r="B59" i="52"/>
  <c r="B60" i="52"/>
  <c r="B61" i="52"/>
  <c r="B62" i="52"/>
  <c r="B63" i="52"/>
  <c r="B64" i="52"/>
  <c r="B65" i="52"/>
  <c r="B66" i="52"/>
  <c r="B67" i="52"/>
  <c r="B68" i="52"/>
  <c r="B69" i="52"/>
  <c r="B70" i="52"/>
  <c r="B71" i="52"/>
  <c r="B72" i="52"/>
  <c r="B73" i="52"/>
  <c r="B74" i="52"/>
  <c r="B75" i="52"/>
  <c r="B76" i="52"/>
  <c r="B77" i="52"/>
  <c r="B78" i="52"/>
  <c r="B79" i="52"/>
  <c r="B80" i="52"/>
  <c r="B81" i="52"/>
  <c r="B82" i="52"/>
  <c r="B83" i="52"/>
  <c r="B84" i="52"/>
  <c r="B85" i="52"/>
  <c r="B86" i="52"/>
  <c r="B87" i="52"/>
  <c r="B88" i="52"/>
  <c r="B89" i="52"/>
  <c r="B90" i="52"/>
  <c r="B91" i="52"/>
  <c r="B92" i="52"/>
  <c r="B93" i="52"/>
  <c r="B94" i="52"/>
  <c r="B95" i="52"/>
  <c r="B96" i="52"/>
  <c r="B97" i="52"/>
  <c r="B98" i="52"/>
  <c r="B99" i="52"/>
  <c r="B100" i="52"/>
  <c r="B101" i="52"/>
  <c r="B102" i="52"/>
  <c r="B103" i="52"/>
  <c r="B104" i="52"/>
  <c r="B105" i="52"/>
  <c r="B106" i="52"/>
  <c r="B107" i="52"/>
  <c r="B108" i="52"/>
  <c r="B109" i="52"/>
  <c r="B110" i="52"/>
  <c r="B111" i="52"/>
  <c r="B112" i="52"/>
  <c r="B113" i="52"/>
  <c r="B114" i="52"/>
  <c r="B115" i="52"/>
  <c r="B116" i="52"/>
  <c r="B117" i="52"/>
  <c r="B118" i="52"/>
  <c r="B119" i="52"/>
  <c r="B120" i="52"/>
  <c r="B121" i="52"/>
  <c r="B122" i="52"/>
  <c r="B123" i="52"/>
  <c r="B124" i="52"/>
  <c r="B125" i="52"/>
  <c r="B126" i="52"/>
  <c r="B127" i="52"/>
  <c r="B128" i="52"/>
  <c r="B129" i="52"/>
  <c r="B130" i="52"/>
  <c r="B131" i="52"/>
  <c r="B132" i="52"/>
  <c r="B133" i="52"/>
  <c r="B134" i="52"/>
  <c r="B135" i="52"/>
  <c r="B136" i="52"/>
  <c r="B137" i="52"/>
  <c r="B138" i="52"/>
  <c r="B139" i="52"/>
  <c r="B140" i="52"/>
  <c r="B141" i="52"/>
  <c r="B142" i="52"/>
  <c r="B143" i="52"/>
  <c r="B144" i="52"/>
  <c r="B145" i="52"/>
  <c r="B146" i="52"/>
  <c r="B147" i="52"/>
  <c r="B148" i="52"/>
  <c r="B149" i="52"/>
  <c r="B150" i="52"/>
  <c r="B151" i="52"/>
  <c r="B152" i="52"/>
  <c r="B153" i="52"/>
  <c r="B154" i="52"/>
  <c r="B155" i="52"/>
  <c r="B156" i="52"/>
  <c r="B157" i="52"/>
  <c r="B158" i="52"/>
  <c r="B159" i="52"/>
  <c r="B160" i="52"/>
  <c r="B161" i="52"/>
  <c r="B162" i="52"/>
  <c r="B163" i="52"/>
  <c r="B164" i="52"/>
  <c r="B165" i="52"/>
  <c r="B166" i="52"/>
  <c r="B167" i="52"/>
  <c r="B168" i="52"/>
  <c r="B169" i="52"/>
  <c r="B170" i="52"/>
  <c r="B171" i="52"/>
  <c r="B172" i="52"/>
  <c r="B173" i="52"/>
  <c r="B174" i="52"/>
  <c r="B175" i="52"/>
  <c r="B176" i="52"/>
  <c r="B177" i="52"/>
  <c r="B178" i="52"/>
  <c r="B179" i="52"/>
  <c r="B180" i="52"/>
  <c r="B181" i="52"/>
  <c r="B182" i="52"/>
  <c r="B183" i="52"/>
  <c r="B184" i="52"/>
  <c r="B185" i="52"/>
  <c r="B186" i="52"/>
  <c r="B187" i="52"/>
  <c r="B188" i="52"/>
  <c r="B189" i="52"/>
  <c r="B190" i="52"/>
  <c r="B191" i="52"/>
  <c r="B192" i="52"/>
  <c r="B193" i="52"/>
  <c r="B194" i="52"/>
  <c r="B195" i="52"/>
  <c r="B196" i="52"/>
  <c r="B197" i="52"/>
  <c r="B198" i="52"/>
  <c r="B199" i="52"/>
  <c r="B200" i="52"/>
  <c r="B201" i="52"/>
  <c r="B202" i="52"/>
  <c r="B203" i="52"/>
  <c r="B204" i="52"/>
  <c r="B205" i="52"/>
  <c r="B206" i="52"/>
  <c r="B207" i="52"/>
  <c r="B208" i="52"/>
  <c r="B209" i="52"/>
  <c r="B210" i="52"/>
  <c r="B211" i="52"/>
  <c r="B212" i="52"/>
  <c r="B213" i="52"/>
  <c r="B214" i="52"/>
  <c r="B215" i="52"/>
  <c r="B216" i="52"/>
  <c r="B217" i="52"/>
  <c r="B218" i="52"/>
  <c r="B219" i="52"/>
  <c r="B220" i="52"/>
  <c r="B221" i="52"/>
  <c r="B222" i="52"/>
  <c r="B223" i="52"/>
  <c r="B224" i="52"/>
  <c r="B225" i="52"/>
  <c r="B226" i="52"/>
  <c r="B227" i="52"/>
  <c r="B228" i="52"/>
  <c r="B229" i="52"/>
  <c r="B230" i="52"/>
  <c r="B231" i="52"/>
  <c r="B232" i="52"/>
  <c r="B233" i="52"/>
  <c r="B234" i="52"/>
  <c r="B235" i="52"/>
  <c r="B236" i="52"/>
  <c r="B237" i="52"/>
  <c r="B238" i="52"/>
  <c r="B239" i="52"/>
  <c r="B240" i="52"/>
  <c r="B241" i="52"/>
  <c r="B242" i="52"/>
  <c r="B243" i="52"/>
  <c r="B244" i="52"/>
  <c r="B245" i="52"/>
  <c r="B246" i="52"/>
  <c r="B247" i="52"/>
  <c r="B248" i="52"/>
  <c r="B249" i="52"/>
  <c r="B250" i="52"/>
  <c r="B251" i="52"/>
  <c r="B252" i="52"/>
  <c r="B253" i="52"/>
  <c r="B254" i="52"/>
  <c r="B255" i="52"/>
  <c r="B256" i="52"/>
  <c r="B257" i="52"/>
  <c r="B258" i="52"/>
  <c r="B259" i="52"/>
  <c r="B260" i="52"/>
  <c r="B261" i="52"/>
  <c r="B262" i="52"/>
  <c r="B263" i="52"/>
  <c r="B264" i="52"/>
  <c r="B265" i="52"/>
  <c r="B266" i="52"/>
  <c r="B267" i="52"/>
  <c r="B268" i="52"/>
  <c r="B269" i="52"/>
  <c r="B270" i="52"/>
  <c r="B271" i="52"/>
  <c r="B272" i="52"/>
  <c r="B273" i="52"/>
  <c r="B274" i="52"/>
  <c r="B275" i="52"/>
  <c r="B276" i="52"/>
  <c r="B277" i="52"/>
  <c r="B278" i="52"/>
  <c r="B279" i="52"/>
  <c r="B280" i="52"/>
  <c r="B281" i="52"/>
  <c r="B282" i="52"/>
  <c r="B283" i="52"/>
  <c r="B284" i="52"/>
  <c r="B285" i="52"/>
  <c r="B286" i="52"/>
  <c r="B287" i="52"/>
  <c r="B288" i="52"/>
  <c r="B289" i="52"/>
  <c r="B290" i="52"/>
  <c r="B291" i="52"/>
  <c r="B292" i="52"/>
  <c r="B293" i="52"/>
  <c r="B294" i="52"/>
  <c r="B295" i="52"/>
  <c r="B296" i="52"/>
  <c r="B297" i="52"/>
  <c r="B298" i="52"/>
  <c r="B299" i="52"/>
  <c r="B300" i="52"/>
  <c r="B301" i="52"/>
  <c r="B302" i="52"/>
  <c r="B303" i="52"/>
  <c r="B304" i="52"/>
  <c r="B305" i="52"/>
  <c r="B306" i="52"/>
  <c r="B307" i="52"/>
  <c r="B308" i="52"/>
  <c r="B309" i="52"/>
  <c r="B310" i="52"/>
  <c r="B311" i="52"/>
  <c r="B312" i="52"/>
  <c r="B313" i="52"/>
  <c r="B314" i="52"/>
  <c r="B315" i="52"/>
  <c r="B316" i="52"/>
  <c r="B317" i="52"/>
  <c r="B318" i="52"/>
  <c r="B319" i="52"/>
  <c r="B320" i="52"/>
  <c r="B321" i="52"/>
  <c r="B322" i="52"/>
  <c r="B323" i="52"/>
  <c r="B324" i="52"/>
  <c r="B325" i="52"/>
  <c r="B326" i="52"/>
  <c r="B327" i="52"/>
  <c r="B328" i="52"/>
  <c r="B329" i="52"/>
  <c r="B330" i="52"/>
  <c r="B331" i="52"/>
  <c r="B332" i="52"/>
  <c r="B333" i="52"/>
  <c r="B334" i="52"/>
  <c r="B335" i="52"/>
  <c r="B336" i="52"/>
  <c r="B337" i="52"/>
  <c r="B338" i="52"/>
  <c r="B339" i="52"/>
  <c r="B340" i="52"/>
  <c r="B341" i="52"/>
  <c r="B342" i="52"/>
  <c r="B343" i="52"/>
  <c r="B344" i="52"/>
  <c r="B345" i="52"/>
  <c r="B346" i="52"/>
  <c r="B347" i="52"/>
  <c r="B348" i="52"/>
  <c r="B349" i="52"/>
  <c r="B350" i="52"/>
  <c r="B351" i="52"/>
  <c r="B352" i="52"/>
  <c r="B353" i="52"/>
  <c r="B354" i="52"/>
  <c r="B355" i="52"/>
  <c r="B356" i="52"/>
  <c r="B357" i="52"/>
  <c r="B358" i="52"/>
  <c r="B2" i="52"/>
  <c r="D19" i="56" l="1"/>
  <c r="D24" i="32" s="1"/>
  <c r="Y19" i="32"/>
  <c r="Y23" i="32"/>
  <c r="B39" i="32"/>
</calcChain>
</file>

<file path=xl/sharedStrings.xml><?xml version="1.0" encoding="utf-8"?>
<sst xmlns="http://schemas.openxmlformats.org/spreadsheetml/2006/main" count="35401" uniqueCount="6475">
  <si>
    <t>South Branch Oconto River</t>
  </si>
  <si>
    <t>Platte River</t>
  </si>
  <si>
    <t>Bass Creek</t>
  </si>
  <si>
    <t>Deerskin River</t>
  </si>
  <si>
    <t>Pike River</t>
  </si>
  <si>
    <t>Kinnickinnic River</t>
  </si>
  <si>
    <t>East Twin River</t>
  </si>
  <si>
    <t>Ahnapee River</t>
  </si>
  <si>
    <t>Pigeon River</t>
  </si>
  <si>
    <t>Root River</t>
  </si>
  <si>
    <t>Mullet River</t>
  </si>
  <si>
    <t>Onion River</t>
  </si>
  <si>
    <t>Big Green Lake</t>
  </si>
  <si>
    <t>West Fork Kickapoo River</t>
  </si>
  <si>
    <t>Upper Pine River</t>
  </si>
  <si>
    <t>Bear Creek</t>
  </si>
  <si>
    <t>Maunesha River</t>
  </si>
  <si>
    <t>Bark River</t>
  </si>
  <si>
    <t>Badfish Creek</t>
  </si>
  <si>
    <t>Potato River</t>
  </si>
  <si>
    <t>Marengo River</t>
  </si>
  <si>
    <t>Totagatic River</t>
  </si>
  <si>
    <t>White River</t>
  </si>
  <si>
    <t>East Fork Chippewa River</t>
  </si>
  <si>
    <t>Butternut Creek</t>
  </si>
  <si>
    <t>Popple River</t>
  </si>
  <si>
    <t>Beaver Brook</t>
  </si>
  <si>
    <t>Devil Creek</t>
  </si>
  <si>
    <t>Red River</t>
  </si>
  <si>
    <t>Black Creek</t>
  </si>
  <si>
    <t>North Fork Eau Claire River</t>
  </si>
  <si>
    <t>South Fork Eau Claire River</t>
  </si>
  <si>
    <t>Wilson Creek</t>
  </si>
  <si>
    <t>Otter Creek</t>
  </si>
  <si>
    <t>Mill Creek</t>
  </si>
  <si>
    <t>Waupaca River</t>
  </si>
  <si>
    <t>Branch River</t>
  </si>
  <si>
    <t>South Branch Manitowoc River</t>
  </si>
  <si>
    <t>Manitowish River</t>
  </si>
  <si>
    <t>Bear River</t>
  </si>
  <si>
    <t>Couderay River</t>
  </si>
  <si>
    <t>Thornapple River</t>
  </si>
  <si>
    <t>Sugar Camp Creek</t>
  </si>
  <si>
    <t>Elk River</t>
  </si>
  <si>
    <t>Red Cedar Lake</t>
  </si>
  <si>
    <t>Yellow River</t>
  </si>
  <si>
    <t>Deer Tail Creek</t>
  </si>
  <si>
    <t>Lake Chetek</t>
  </si>
  <si>
    <t>Spirit River</t>
  </si>
  <si>
    <t>Pine Creek</t>
  </si>
  <si>
    <t>Little Peshtigo River</t>
  </si>
  <si>
    <t>Bull Junior Creek</t>
  </si>
  <si>
    <t>Shawano Lake</t>
  </si>
  <si>
    <t>Little Eau Claire River</t>
  </si>
  <si>
    <t>Hemlock Creek</t>
  </si>
  <si>
    <t>Shioc River</t>
  </si>
  <si>
    <t>Pigeon Creek</t>
  </si>
  <si>
    <t>Elk Creek</t>
  </si>
  <si>
    <t>Cranberry Creek</t>
  </si>
  <si>
    <t>Fourteenmile Creek</t>
  </si>
  <si>
    <t>North Branch Manitowoc River</t>
  </si>
  <si>
    <t>Mecan River</t>
  </si>
  <si>
    <t>Montello River</t>
  </si>
  <si>
    <t>Little La Crosse River</t>
  </si>
  <si>
    <t>Neenah Creek</t>
  </si>
  <si>
    <t>Lower Grand River</t>
  </si>
  <si>
    <t>North Branch Milwaukee River</t>
  </si>
  <si>
    <t>Upper Grand River</t>
  </si>
  <si>
    <t>Beaver Dam River</t>
  </si>
  <si>
    <t>Willow Creek</t>
  </si>
  <si>
    <t>Calamus Creek</t>
  </si>
  <si>
    <t>Cedar Creek</t>
  </si>
  <si>
    <t>Rubicon River</t>
  </si>
  <si>
    <t>Honey Creek</t>
  </si>
  <si>
    <t>East Branch Rock River</t>
  </si>
  <si>
    <t>Ashippun River</t>
  </si>
  <si>
    <t>Roxbury Creek</t>
  </si>
  <si>
    <t>Menomonee River</t>
  </si>
  <si>
    <t>Blue River</t>
  </si>
  <si>
    <t>Millville Creek</t>
  </si>
  <si>
    <t>Johnson Creek</t>
  </si>
  <si>
    <t>Oconomowoc River</t>
  </si>
  <si>
    <t>Mukwonago River</t>
  </si>
  <si>
    <t>Little Sugar River</t>
  </si>
  <si>
    <t>Marsh Creek</t>
  </si>
  <si>
    <t>Lily River</t>
  </si>
  <si>
    <t>Lake Winnebago</t>
  </si>
  <si>
    <t>Blackhawk Creek</t>
  </si>
  <si>
    <t>Upper Tamarack River</t>
  </si>
  <si>
    <t>Brule River</t>
  </si>
  <si>
    <t>Pine River</t>
  </si>
  <si>
    <t>Wolf Creek</t>
  </si>
  <si>
    <t>Plum Creek</t>
  </si>
  <si>
    <t>Bad Axe River</t>
  </si>
  <si>
    <t>Rush Creek</t>
  </si>
  <si>
    <t>West Twin River</t>
  </si>
  <si>
    <t>Iron River</t>
  </si>
  <si>
    <t>Montreal River</t>
  </si>
  <si>
    <t>Fish Creek</t>
  </si>
  <si>
    <t>Stony Creek</t>
  </si>
  <si>
    <t>Kewaunee River</t>
  </si>
  <si>
    <t>Black River</t>
  </si>
  <si>
    <t>Duck Creek</t>
  </si>
  <si>
    <t>Oak Creek</t>
  </si>
  <si>
    <t>Pensaukee River</t>
  </si>
  <si>
    <t>Wildcat Creek</t>
  </si>
  <si>
    <t>Trout Creek</t>
  </si>
  <si>
    <t>City of Winona-Mississippi River</t>
  </si>
  <si>
    <t>Crooked Creek</t>
  </si>
  <si>
    <t>Beaver Creek</t>
  </si>
  <si>
    <t>Lawrence Creek</t>
  </si>
  <si>
    <t>Gilbert Creek</t>
  </si>
  <si>
    <t xml:space="preserve"> </t>
  </si>
  <si>
    <t>Lake Pepin</t>
  </si>
  <si>
    <t>Miller Creek</t>
  </si>
  <si>
    <t>Sand Creek</t>
  </si>
  <si>
    <t>Spider Creek</t>
  </si>
  <si>
    <t>Shell Lake</t>
  </si>
  <si>
    <t>Chippanazie Creek</t>
  </si>
  <si>
    <t>Trego Lake-Namekagon River</t>
  </si>
  <si>
    <t>Loon Creek</t>
  </si>
  <si>
    <t>Godfrey Creek-Bean Brook</t>
  </si>
  <si>
    <t>Lac Courte Oreilles</t>
  </si>
  <si>
    <t>Black Brook-Clam River</t>
  </si>
  <si>
    <t>Eddy Creek-Couderay River</t>
  </si>
  <si>
    <t>North Fork of the Trade River</t>
  </si>
  <si>
    <t>Indian Creek</t>
  </si>
  <si>
    <t>Rice Lake</t>
  </si>
  <si>
    <t>Quaderer Creek</t>
  </si>
  <si>
    <t>Peabody Creek</t>
  </si>
  <si>
    <t>Lower Pine Creek</t>
  </si>
  <si>
    <t>Squaw Lake Non-Contributing Area</t>
  </si>
  <si>
    <t>Vance Creek-Hay River</t>
  </si>
  <si>
    <t>Big Beaver Creek</t>
  </si>
  <si>
    <t>South Fork of the Willow River</t>
  </si>
  <si>
    <t>Middle Duncan Creek</t>
  </si>
  <si>
    <t>Jim Creek-O'Neil Creek</t>
  </si>
  <si>
    <t>Hay Creek</t>
  </si>
  <si>
    <t>Twin Lakes Non-Contributing Area</t>
  </si>
  <si>
    <t>Lake Saint Croix Non-Contributing Area</t>
  </si>
  <si>
    <t>Town of Martell-Ruh River</t>
  </si>
  <si>
    <t>Burkhart Creek-Eau Galle Creek</t>
  </si>
  <si>
    <t>Wallace Lake</t>
  </si>
  <si>
    <t>Little Bear Creek</t>
  </si>
  <si>
    <t>Chimney Rock Creek</t>
  </si>
  <si>
    <t>Mink River and Washington Island-Frontal Lake Michigan</t>
  </si>
  <si>
    <t>Fish Creek-Frontal Green Bay</t>
  </si>
  <si>
    <t>Logan Creek-Frontal Lake Michigan</t>
  </si>
  <si>
    <t>Searles Creek</t>
  </si>
  <si>
    <t>Jackson Creek</t>
  </si>
  <si>
    <t>La Prairie Township</t>
  </si>
  <si>
    <t>City of Beloit-Lower Rock River</t>
  </si>
  <si>
    <t>South Fork Apple River</t>
  </si>
  <si>
    <t>Mt Hope Cemetary</t>
  </si>
  <si>
    <t>North Branch Otter Creek</t>
  </si>
  <si>
    <t>Sugar Creek</t>
  </si>
  <si>
    <t>West Branch Piscasaw Creek</t>
  </si>
  <si>
    <t>Town of Alden</t>
  </si>
  <si>
    <t>Nippersink Creek</t>
  </si>
  <si>
    <t>Sterling Lake-Des Plaines River</t>
  </si>
  <si>
    <t>Little Quinnesec Falls-Menominee River</t>
  </si>
  <si>
    <t>Squaw Creek-Menominee River</t>
  </si>
  <si>
    <t>Sleighton Creek-Kickapoo River</t>
  </si>
  <si>
    <t>Moore Creek</t>
  </si>
  <si>
    <t>Headwaters of the Baraboo River</t>
  </si>
  <si>
    <t>Cleaver Creek</t>
  </si>
  <si>
    <t>Brush Creek</t>
  </si>
  <si>
    <t>Cook Creek</t>
  </si>
  <si>
    <t>Seymour Creek</t>
  </si>
  <si>
    <t>Billings Creek</t>
  </si>
  <si>
    <t>Corning Creek</t>
  </si>
  <si>
    <t>Chipmunk Creek</t>
  </si>
  <si>
    <t>Crossman Creek</t>
  </si>
  <si>
    <t>Hills Creek</t>
  </si>
  <si>
    <t>Lake Redstone</t>
  </si>
  <si>
    <t>West Branch of the Baraboo River</t>
  </si>
  <si>
    <t>Veterans Lake-West Branch of the Baraboo River</t>
  </si>
  <si>
    <t>Warner Creek</t>
  </si>
  <si>
    <t>Seas Branch</t>
  </si>
  <si>
    <t>West Branch Creek</t>
  </si>
  <si>
    <t>Alto Creek</t>
  </si>
  <si>
    <t>Bishop Branch</t>
  </si>
  <si>
    <t>Cazenovia Branch</t>
  </si>
  <si>
    <t>Leech Creek</t>
  </si>
  <si>
    <t>Devil's Lake-Baraboo River</t>
  </si>
  <si>
    <t>Camp Creek</t>
  </si>
  <si>
    <t>Harrison Creek</t>
  </si>
  <si>
    <t>Reads Creek</t>
  </si>
  <si>
    <t>Hill Point Creek-Narrows Creek</t>
  </si>
  <si>
    <t>Rawley Creek</t>
  </si>
  <si>
    <t>Boulder Creek-Baraboo River</t>
  </si>
  <si>
    <t>Narrows Creek</t>
  </si>
  <si>
    <t>Seeley Creek</t>
  </si>
  <si>
    <t>Headwaters North Branch Crawfish River</t>
  </si>
  <si>
    <t>Headwaters Crawfish River</t>
  </si>
  <si>
    <t>Hinkson Creek</t>
  </si>
  <si>
    <t>Prairie du Sac Dam-Wisconsin River</t>
  </si>
  <si>
    <t>Cedar Lake-Cedar Creek</t>
  </si>
  <si>
    <t>Crow Hollow-Kickapoo River</t>
  </si>
  <si>
    <t>Kickapoo River</t>
  </si>
  <si>
    <t>Halls Branch</t>
  </si>
  <si>
    <t>Silver Creek</t>
  </si>
  <si>
    <t>Black Brook</t>
  </si>
  <si>
    <t>Lotz Creek-Yellow River</t>
  </si>
  <si>
    <t>Lake Wissota</t>
  </si>
  <si>
    <t>Joe Creek-Black River</t>
  </si>
  <si>
    <t>Headwaters South Branch Beaver Creek</t>
  </si>
  <si>
    <t>Upper Yellow River</t>
  </si>
  <si>
    <t>Little Drywood Creek</t>
  </si>
  <si>
    <t>Little River-Frontal Lake Michigan</t>
  </si>
  <si>
    <t>Peshtigo River-Frontal Lake Michigan</t>
  </si>
  <si>
    <t>East Branch of the Big Eau Pleine River</t>
  </si>
  <si>
    <t>Goggle-Eye Creek-North Fork Eau Claire River</t>
  </si>
  <si>
    <t>Wolf River</t>
  </si>
  <si>
    <t>Hay Creek-Eau Claire River</t>
  </si>
  <si>
    <t>Scotch Creek</t>
  </si>
  <si>
    <t>Fenwood Creek</t>
  </si>
  <si>
    <t>Sherman Creek-Paint Creek</t>
  </si>
  <si>
    <t>Larson Creek-Frontal Green Bay</t>
  </si>
  <si>
    <t>Kirchner Creek-Frontal Green Bay</t>
  </si>
  <si>
    <t>Tiger Creek-South Branch Embarrass River</t>
  </si>
  <si>
    <t>Middle and South Branches Embarrass River</t>
  </si>
  <si>
    <t>Comet Creek</t>
  </si>
  <si>
    <t>Flume Creek-Little Wolf River</t>
  </si>
  <si>
    <t>Holt Creek-Little Wolf River</t>
  </si>
  <si>
    <t>School Section Creek-Wolf River</t>
  </si>
  <si>
    <t>Little Suamico River</t>
  </si>
  <si>
    <t>Black Creek-Eau Claire River</t>
  </si>
  <si>
    <t>South and West Branches of the Suamico River</t>
  </si>
  <si>
    <t>Dead Horse Bay-Frontal Green Bay</t>
  </si>
  <si>
    <t>Apostle Islands-North Twin Island</t>
  </si>
  <si>
    <t>Bayfield Peninsula Southeast-Frontal Lake Superior</t>
  </si>
  <si>
    <t>Apostle Islands-Devils Island</t>
  </si>
  <si>
    <t>Apostle Islands-Sand Island</t>
  </si>
  <si>
    <t>Apostle Islands-Otter Island</t>
  </si>
  <si>
    <t>Apostle Islands-Bear Island</t>
  </si>
  <si>
    <t>Apostle Islands-Cat Island</t>
  </si>
  <si>
    <t>Apostle Islands-Rocky Island</t>
  </si>
  <si>
    <t>Apostle Islands-Oak Island</t>
  </si>
  <si>
    <t>Apostle Islands-Raspberry Island</t>
  </si>
  <si>
    <t>Apostle Islands-Manitou Island</t>
  </si>
  <si>
    <t>Apostle Islands-York Island</t>
  </si>
  <si>
    <t>Apostle Islands-Michigan Island</t>
  </si>
  <si>
    <t>Apostle Islands-Hermit Island</t>
  </si>
  <si>
    <t>Apostle Islands-Basswood Island</t>
  </si>
  <si>
    <t>Apostle Islands-Madeline Island</t>
  </si>
  <si>
    <t>Headwaters North Fish Creek</t>
  </si>
  <si>
    <t>Fish Creek-Frontal Chequamegon Bay</t>
  </si>
  <si>
    <t>Meadow Creek</t>
  </si>
  <si>
    <t>Schramm Creek</t>
  </si>
  <si>
    <t>Troutmere Creek-Marengo River</t>
  </si>
  <si>
    <t>Bibon Marsh-White River</t>
  </si>
  <si>
    <t>Long Lake Branch</t>
  </si>
  <si>
    <t>Headwaters Marengo River</t>
  </si>
  <si>
    <t>Pine Lake-Montreal River</t>
  </si>
  <si>
    <t>Minnow Creek-Bad River</t>
  </si>
  <si>
    <t>Headwaters Bad River</t>
  </si>
  <si>
    <t>Swamp Creek</t>
  </si>
  <si>
    <t>Dryden Creek</t>
  </si>
  <si>
    <t>Torch River</t>
  </si>
  <si>
    <t>Rice Creek</t>
  </si>
  <si>
    <t>Headwaters Manitowish River</t>
  </si>
  <si>
    <t>Tamarack Creek</t>
  </si>
  <si>
    <t>Tiger Cat Flowage-North Fork Chief River</t>
  </si>
  <si>
    <t>Mosquito Creek</t>
  </si>
  <si>
    <t>Lost Creek</t>
  </si>
  <si>
    <t>Mud Creek</t>
  </si>
  <si>
    <t>Rock Creek</t>
  </si>
  <si>
    <t>Sawmill Creek</t>
  </si>
  <si>
    <t>Eagle Creek</t>
  </si>
  <si>
    <t>Spring Creek</t>
  </si>
  <si>
    <t>Clear Creek</t>
  </si>
  <si>
    <t>Copper Creek</t>
  </si>
  <si>
    <t>Blockhouse Lake-South Fork Flambeau River</t>
  </si>
  <si>
    <t>Little St. Germain Creek</t>
  </si>
  <si>
    <t>Kingstone Creek-Pine River</t>
  </si>
  <si>
    <t>Julia Creek</t>
  </si>
  <si>
    <t>Little Popple River</t>
  </si>
  <si>
    <t>Middle Popple River</t>
  </si>
  <si>
    <t>Lamon Tangue Creek</t>
  </si>
  <si>
    <t>Bear Creek-Tomahawk River</t>
  </si>
  <si>
    <t>Twin Lakes Creek</t>
  </si>
  <si>
    <t>Little Rice Creek</t>
  </si>
  <si>
    <t>Armstrong Creek</t>
  </si>
  <si>
    <t>Spring and Stony Creeks-Thornapple River</t>
  </si>
  <si>
    <t>Little Thornapple River</t>
  </si>
  <si>
    <t>South Branch Pike River</t>
  </si>
  <si>
    <t>Dairyland Reservoir-Flambeau River</t>
  </si>
  <si>
    <t>Headwaters Rat River</t>
  </si>
  <si>
    <t>South Fork Main Creek</t>
  </si>
  <si>
    <t>Web Creek</t>
  </si>
  <si>
    <t>North Fork Jump River</t>
  </si>
  <si>
    <t>Upper Rat River</t>
  </si>
  <si>
    <t>Big Pine Creek</t>
  </si>
  <si>
    <t>Non-Contributing-Lily River</t>
  </si>
  <si>
    <t>Bog Brook-Lily River</t>
  </si>
  <si>
    <t>Pickerel Creek</t>
  </si>
  <si>
    <t>Green Meadow Creek</t>
  </si>
  <si>
    <t>Crazy Horse Creek</t>
  </si>
  <si>
    <t>Little Mondeaux Creek</t>
  </si>
  <si>
    <t>Little Pine Creek</t>
  </si>
  <si>
    <t>Middle Prairie River</t>
  </si>
  <si>
    <t>Big Hay Meadow Creek</t>
  </si>
  <si>
    <t>Levitt Creek</t>
  </si>
  <si>
    <t>Silvernagel Creek-Big Rib River</t>
  </si>
  <si>
    <t>McCaslin Brook</t>
  </si>
  <si>
    <t>North Branch of the Pine River</t>
  </si>
  <si>
    <t>South Fork Yellow River</t>
  </si>
  <si>
    <t>Twin Creek</t>
  </si>
  <si>
    <t>Menominee River</t>
  </si>
  <si>
    <t>School Creek</t>
  </si>
  <si>
    <t>Emily Lake Non-Contributing Area</t>
  </si>
  <si>
    <t>Town of Greenville-Bear Creek</t>
  </si>
  <si>
    <t>Bear Creek-Wolf River</t>
  </si>
  <si>
    <t>Apple Creek</t>
  </si>
  <si>
    <t>Middle Morrison Creek</t>
  </si>
  <si>
    <t>Wolf Lake Non-Contributing Area</t>
  </si>
  <si>
    <t>East Twin River-Frontal Lake Michigan</t>
  </si>
  <si>
    <t>Town of Dale-Rat River</t>
  </si>
  <si>
    <t>Lake Poygan</t>
  </si>
  <si>
    <t>Perry Creek</t>
  </si>
  <si>
    <t>Village of Reedsville-Mud Creek</t>
  </si>
  <si>
    <t>Manitowoc River-Frontal Lake Michigan</t>
  </si>
  <si>
    <t>Glenn Creek-Robinson Creek</t>
  </si>
  <si>
    <t>Little Lake Butte des Mortes</t>
  </si>
  <si>
    <t>Alder Creek</t>
  </si>
  <si>
    <t>Jay Creek-East Fork of the Lemonweir River</t>
  </si>
  <si>
    <t>Daggetts Creek</t>
  </si>
  <si>
    <t>Lake Butte des Mortes</t>
  </si>
  <si>
    <t>Headwaters Killsnake River</t>
  </si>
  <si>
    <t>Brooks Cemetary</t>
  </si>
  <si>
    <t>Headwaters La Crosse River</t>
  </si>
  <si>
    <t>Little Manitowoc River-Frontal Lake Michigan</t>
  </si>
  <si>
    <t>Cutler Ditch-Lemonweir River</t>
  </si>
  <si>
    <t>Spring Brook</t>
  </si>
  <si>
    <t>Village of St. Nazianz-Mud Creek</t>
  </si>
  <si>
    <t>Sawyer Creek</t>
  </si>
  <si>
    <t>Burns Creek</t>
  </si>
  <si>
    <t>Town Ditch</t>
  </si>
  <si>
    <t>City of Berlin-Fox River</t>
  </si>
  <si>
    <t>Willow Harbor-Lake Winnebago</t>
  </si>
  <si>
    <t>West Shore Lake Winnebago</t>
  </si>
  <si>
    <t>Upper Pigeon Creek</t>
  </si>
  <si>
    <t>Fountain Creek-Little Lemonweir River</t>
  </si>
  <si>
    <t>Headwaters Maunesha River</t>
  </si>
  <si>
    <t>Citron Creek</t>
  </si>
  <si>
    <t>Sanders Creek</t>
  </si>
  <si>
    <t>Knight Hollow-Mill Creek</t>
  </si>
  <si>
    <t>Gran Grae Creek</t>
  </si>
  <si>
    <t>Wisconsin River</t>
  </si>
  <si>
    <t>Lake Ripley-Koshkonong Creek</t>
  </si>
  <si>
    <t>Koshkonong Creek</t>
  </si>
  <si>
    <t>Pillar Creek</t>
  </si>
  <si>
    <t>Underwood Creek</t>
  </si>
  <si>
    <t>Headwaters Sugar River</t>
  </si>
  <si>
    <t>Flint Creek</t>
  </si>
  <si>
    <t>Scuppernong Creek</t>
  </si>
  <si>
    <t>Cass Valley Creek</t>
  </si>
  <si>
    <t>Deer Creek</t>
  </si>
  <si>
    <t>Ridgeway Branch</t>
  </si>
  <si>
    <t>Borah Creek</t>
  </si>
  <si>
    <t>Martin Branch</t>
  </si>
  <si>
    <t>Leggett Creek</t>
  </si>
  <si>
    <t>Livingston Branch</t>
  </si>
  <si>
    <t>Ryan Creek-Root River</t>
  </si>
  <si>
    <t>Pleasant Branch</t>
  </si>
  <si>
    <t>Blue Mounds Branch</t>
  </si>
  <si>
    <t>Willow Branch-Platte River</t>
  </si>
  <si>
    <t>Tichigan Lake-Fox River</t>
  </si>
  <si>
    <t>Spring Creek-Honey Creek</t>
  </si>
  <si>
    <t>City of Milton</t>
  </si>
  <si>
    <t>Lake Koshkonong-Rock River</t>
  </si>
  <si>
    <t>Boice Creek</t>
  </si>
  <si>
    <t>Camp Indian Trails-Rock River</t>
  </si>
  <si>
    <t>City of Kenosha-Frontal Lake Michigan</t>
  </si>
  <si>
    <t>Pike River-Frontal Lake Michigan</t>
  </si>
  <si>
    <t>Wood Branch</t>
  </si>
  <si>
    <t>Whiteside Creek</t>
  </si>
  <si>
    <t>East Branch Pecatonica River</t>
  </si>
  <si>
    <t>Skinner Creek</t>
  </si>
  <si>
    <t>Apostle Islands</t>
  </si>
  <si>
    <t>Apostle Islands-Long Island</t>
  </si>
  <si>
    <t>Sheosh Creek</t>
  </si>
  <si>
    <t>Thompson Creek</t>
  </si>
  <si>
    <t>Headwaters Ounce River</t>
  </si>
  <si>
    <t>Minong Flowage-Totagatic River</t>
  </si>
  <si>
    <t>Rose Valley Creek</t>
  </si>
  <si>
    <t>Bohris Valley-Trempealeau River</t>
  </si>
  <si>
    <t>Waukegan River-Frontal Lake Michigan</t>
  </si>
  <si>
    <t>Lock and Dam #8-Mississippi River</t>
  </si>
  <si>
    <t>Dry Creek</t>
  </si>
  <si>
    <t>Square Lake-Saint Croix River</t>
  </si>
  <si>
    <t>Vermillion River</t>
  </si>
  <si>
    <t>City of Stillwater-Lake Saint Croix</t>
  </si>
  <si>
    <t>Shingle Creek-Mississippi River</t>
  </si>
  <si>
    <t>Fountain City-Mississippi River</t>
  </si>
  <si>
    <t>Bad River-Frontal Lake Superior</t>
  </si>
  <si>
    <t>Lower Amnicon River-Frontal Lake Superior</t>
  </si>
  <si>
    <t>Amnicon River-Frontal Lake Superior</t>
  </si>
  <si>
    <t>Hill Creek</t>
  </si>
  <si>
    <t>Little Amnicon River</t>
  </si>
  <si>
    <t>Little Bois Brule River</t>
  </si>
  <si>
    <t>Upper Amnicon River</t>
  </si>
  <si>
    <t>Turton Creek</t>
  </si>
  <si>
    <t>Frentress Lake-Mississippi River</t>
  </si>
  <si>
    <t>Eau Claire Lakes</t>
  </si>
  <si>
    <t>Big Brook</t>
  </si>
  <si>
    <t>North Lake Non-Contributing Area</t>
  </si>
  <si>
    <t>East Branch Root River Canal</t>
  </si>
  <si>
    <t>Root River Canal</t>
  </si>
  <si>
    <t>Pats Creek-Galena River</t>
  </si>
  <si>
    <t>Trout Lake-Turtle Creek</t>
  </si>
  <si>
    <t>Headwaters Blackhawk Creek</t>
  </si>
  <si>
    <t>Ore Creek</t>
  </si>
  <si>
    <t>Kilbourn Road Ditch</t>
  </si>
  <si>
    <t>Headwaters Des Plaines River</t>
  </si>
  <si>
    <t>Gribble Branch-Dodge Branch</t>
  </si>
  <si>
    <t>Dodge Branch</t>
  </si>
  <si>
    <t>Rutland Creek-Badfish Creek</t>
  </si>
  <si>
    <t>Eagle Spring Lake</t>
  </si>
  <si>
    <t>City of Evansville-Allen Creek</t>
  </si>
  <si>
    <t>Allen Creek</t>
  </si>
  <si>
    <t>Williams Branch-Pecatonica River</t>
  </si>
  <si>
    <t>Upper Yellowstone River</t>
  </si>
  <si>
    <t>Little Green River</t>
  </si>
  <si>
    <t>Big Green River</t>
  </si>
  <si>
    <t>Black Hawk Lake-Otter Creek</t>
  </si>
  <si>
    <t>Lake Kegonsa-Yahara River</t>
  </si>
  <si>
    <t>Wind Point-Frontal Lake Michigan</t>
  </si>
  <si>
    <t>Oak Creek-Frontal Lake Michigan</t>
  </si>
  <si>
    <t>Mt. Vernon Creek</t>
  </si>
  <si>
    <t>West Branch Sugar River</t>
  </si>
  <si>
    <t>Fort Atkinson-Rock River</t>
  </si>
  <si>
    <t>Mill Brook-Fox River</t>
  </si>
  <si>
    <t>Headwaters Mineral Point Branch</t>
  </si>
  <si>
    <t>Mineral Point Branch</t>
  </si>
  <si>
    <t>Conley Lewis Creek</t>
  </si>
  <si>
    <t>Crow Branch-Platte River</t>
  </si>
  <si>
    <t>Saunders Creek</t>
  </si>
  <si>
    <t>Jericho Creek</t>
  </si>
  <si>
    <t>Sandy Creek</t>
  </si>
  <si>
    <t>Marsh Creek-Wisconsin River</t>
  </si>
  <si>
    <t>Okauchee Lake-Oconomowoc River</t>
  </si>
  <si>
    <t>Sixmile Creek</t>
  </si>
  <si>
    <t>Lake Mendota-Yahara River</t>
  </si>
  <si>
    <t>Headwaters Johnson Creek</t>
  </si>
  <si>
    <t>Mud Lake-Koshkonong Creek</t>
  </si>
  <si>
    <t>Pheasant Branch</t>
  </si>
  <si>
    <t>East Branch Blue Mounds Creek</t>
  </si>
  <si>
    <t>Blue Mounds Creek</t>
  </si>
  <si>
    <t>Sixmile Branch</t>
  </si>
  <si>
    <t>Lake Monona-Yahara River</t>
  </si>
  <si>
    <t>Middle Fennimore Creek</t>
  </si>
  <si>
    <t>Meeme River</t>
  </si>
  <si>
    <t>Centerville Creek-Frontal Lake Michigan</t>
  </si>
  <si>
    <t>Neshonoc Creek</t>
  </si>
  <si>
    <t>Town of Sparta-La Crosse River</t>
  </si>
  <si>
    <t>Sheboygan Lake-Sheboygan River</t>
  </si>
  <si>
    <t>Sheboygan River-Frontal Lake Michigan</t>
  </si>
  <si>
    <t>Headwaters South Branch Manitowoc River</t>
  </si>
  <si>
    <t>Druid Lake-Ashippun River</t>
  </si>
  <si>
    <t>Headwaters Bark River</t>
  </si>
  <si>
    <t>Pipe Creek-Lake Winnebago</t>
  </si>
  <si>
    <t>East Shore of Lake Winnebago</t>
  </si>
  <si>
    <t>Cato Falls-Manitowoc River</t>
  </si>
  <si>
    <t>Fleming Creek</t>
  </si>
  <si>
    <t>Soules Creek-White River</t>
  </si>
  <si>
    <t>Cedar Springs Creek-Willow Creek</t>
  </si>
  <si>
    <t>Willow Creek-Pine Rver</t>
  </si>
  <si>
    <t>Bingham Creek</t>
  </si>
  <si>
    <t>Stony Brook-South Branch Manitowoc River</t>
  </si>
  <si>
    <t>Barnes Creek</t>
  </si>
  <si>
    <t>Kreyer Creek-South Fork of the Lemonweir River</t>
  </si>
  <si>
    <t>Levis Creek</t>
  </si>
  <si>
    <t>Walla Walla Creek</t>
  </si>
  <si>
    <t>Partridge Lake-Wolf River</t>
  </si>
  <si>
    <t>Radley Creek</t>
  </si>
  <si>
    <t>Meadow Valley-Beaver Creek</t>
  </si>
  <si>
    <t>Hatton Creek</t>
  </si>
  <si>
    <t>Stony Creek-Robinson Creek</t>
  </si>
  <si>
    <t>City of Utowana Beach-Lake Winnebago</t>
  </si>
  <si>
    <t>Headwaters North Branch Manitowoc River</t>
  </si>
  <si>
    <t>Dead Horse  Creek</t>
  </si>
  <si>
    <t>City of Oshkosh-Lake Winnebago</t>
  </si>
  <si>
    <t>West Shore of Lake Winnebago</t>
  </si>
  <si>
    <t>Bruce Creek-Willow Creek</t>
  </si>
  <si>
    <t>Middle Duck Creek</t>
  </si>
  <si>
    <t>Middle Pigeon Creek</t>
  </si>
  <si>
    <t>Neshota River</t>
  </si>
  <si>
    <t>Knutes Creek-East Fork of the Black River</t>
  </si>
  <si>
    <t>Tank Creek-Trempealeau River</t>
  </si>
  <si>
    <t>South Branch of the Trempealeau River</t>
  </si>
  <si>
    <t>Pine Creek-Trempealeau River</t>
  </si>
  <si>
    <t>Slough Gundy Rapids-Wolf River</t>
  </si>
  <si>
    <t>Evergreen River-Wolf River</t>
  </si>
  <si>
    <t>Witt Flowage-Fisher River</t>
  </si>
  <si>
    <t>West Branch Little Black River</t>
  </si>
  <si>
    <t>Bear Creek-Embarrass Creek</t>
  </si>
  <si>
    <t>Toad Creek</t>
  </si>
  <si>
    <t>Rocky Run</t>
  </si>
  <si>
    <t>Village of Black Creek-Black Creek</t>
  </si>
  <si>
    <t>Scarboro Creek</t>
  </si>
  <si>
    <t>Bear Lake-Little Wolf River</t>
  </si>
  <si>
    <t>Blake Creek-Little Wolf River</t>
  </si>
  <si>
    <t>Mocassin Creek</t>
  </si>
  <si>
    <t>Petenwell Lake</t>
  </si>
  <si>
    <t>Maple Creek</t>
  </si>
  <si>
    <t>Bear Creek-Embarrass River</t>
  </si>
  <si>
    <t>Upper Duck Creek</t>
  </si>
  <si>
    <t>Middle Inlet</t>
  </si>
  <si>
    <t>East Branch of the Lily River</t>
  </si>
  <si>
    <t>Jump River</t>
  </si>
  <si>
    <t>North Branch of the Prairie River</t>
  </si>
  <si>
    <t>Townsend Flowage-McCaslin Brook</t>
  </si>
  <si>
    <t>Shoulder Creek</t>
  </si>
  <si>
    <t>Thunder River</t>
  </si>
  <si>
    <t>Kidrick Swamp-Yellow River</t>
  </si>
  <si>
    <t>Headwaters-Black River</t>
  </si>
  <si>
    <t>Lemke Creek</t>
  </si>
  <si>
    <t>Headwaters South Branch Oconto River</t>
  </si>
  <si>
    <t>Lower Middle Inlet</t>
  </si>
  <si>
    <t>Headwaters-North Fork Jump River</t>
  </si>
  <si>
    <t>Middle Pelican River</t>
  </si>
  <si>
    <t>Lake Alice-Wisconsin Rvier</t>
  </si>
  <si>
    <t>North Fork Main creek</t>
  </si>
  <si>
    <t>Middle Fork Main Creek</t>
  </si>
  <si>
    <t>Brunet River</t>
  </si>
  <si>
    <t>Gudegast Creek</t>
  </si>
  <si>
    <t>Headwaters-Eagle River</t>
  </si>
  <si>
    <t>North Branch Peshtigo River</t>
  </si>
  <si>
    <t>South Branch Popple River</t>
  </si>
  <si>
    <t>Headwaters South Branch Pemebonwon River</t>
  </si>
  <si>
    <t>Pemebonwon River</t>
  </si>
  <si>
    <t>Little Elk River</t>
  </si>
  <si>
    <t>South Branch Peshtigo River</t>
  </si>
  <si>
    <t>Catwillow Creek-Peshtigo River</t>
  </si>
  <si>
    <t>Headwaters-South Fork Jump River</t>
  </si>
  <si>
    <t>North Branch Pelican River</t>
  </si>
  <si>
    <t>Headwaters-Somo River</t>
  </si>
  <si>
    <t>Little Rice Lake-Wolf River</t>
  </si>
  <si>
    <t>Upper Post Lake-Wolf River</t>
  </si>
  <si>
    <t>Riley Creek-South Fork Flambeau River</t>
  </si>
  <si>
    <t>Ninemile Creek-Eagle River</t>
  </si>
  <si>
    <t>Wakefield Creek/Johnson Creek-Pine River</t>
  </si>
  <si>
    <t>Rock Creek-Flambeau River</t>
  </si>
  <si>
    <t>Patterson Creek-South Fork Flambeau River</t>
  </si>
  <si>
    <t>Yankee Joe Creek</t>
  </si>
  <si>
    <t>Woods Creek</t>
  </si>
  <si>
    <t>Fay Lake Outlet</t>
  </si>
  <si>
    <t>Tom Doyle Creek-Wisconsin River</t>
  </si>
  <si>
    <t>Headwaters Elk River</t>
  </si>
  <si>
    <t>Headwaters-Willow River</t>
  </si>
  <si>
    <t>Cranberry River</t>
  </si>
  <si>
    <t>Arbor Vitae Lakes</t>
  </si>
  <si>
    <t>Holmes Creek</t>
  </si>
  <si>
    <t>Richland Creek</t>
  </si>
  <si>
    <t>Squaw Creek</t>
  </si>
  <si>
    <t>Upper Coon Creek</t>
  </si>
  <si>
    <t>Teal River</t>
  </si>
  <si>
    <t>Turtle-Flambeau Flowage-Flambeau River</t>
  </si>
  <si>
    <t>Non-Contributing-Upper Namekagon River</t>
  </si>
  <si>
    <t>Headwaters Butternut Creek</t>
  </si>
  <si>
    <t>Moose Lake-Chippewa River</t>
  </si>
  <si>
    <t>Bosner Creek-Flambeau River</t>
  </si>
  <si>
    <t>Flambeau Lake-Bear River</t>
  </si>
  <si>
    <t>Smith Creek-Flambeau River</t>
  </si>
  <si>
    <t>Tenmile Creek</t>
  </si>
  <si>
    <t>Bluff Creek</t>
  </si>
  <si>
    <t>Graveyard Creek-Frontal Lake Superior</t>
  </si>
  <si>
    <t>South Fish Creek</t>
  </si>
  <si>
    <t>White River Flowage-White River</t>
  </si>
  <si>
    <t>Sullivan Creek-Potato River</t>
  </si>
  <si>
    <t>Lower Tyler Forks</t>
  </si>
  <si>
    <t>Twentymile Creek</t>
  </si>
  <si>
    <t>Ghost Creek</t>
  </si>
  <si>
    <t>Nace Creek-South Branch of the Little Wolf River</t>
  </si>
  <si>
    <t>South Branch of the Little Wolf River</t>
  </si>
  <si>
    <t>Apostle Islands-Outer Island</t>
  </si>
  <si>
    <t>Saxine Creek-Frontal Lake Superior</t>
  </si>
  <si>
    <t>Sand River</t>
  </si>
  <si>
    <t>Pikes Creek</t>
  </si>
  <si>
    <t>Larson Creek-Frontal Lake Superior</t>
  </si>
  <si>
    <t>Little Sioux River</t>
  </si>
  <si>
    <t>Reefer and Fish Creeks-Frontal Lake Superior</t>
  </si>
  <si>
    <t>Dutchman Creek-Frontal Lake Superior</t>
  </si>
  <si>
    <t>Schoenick Creek</t>
  </si>
  <si>
    <t>East Branch of the Yellow River-Yellow River</t>
  </si>
  <si>
    <t>North Branch of the Pigeon River</t>
  </si>
  <si>
    <t>South Branch of the Yellow River</t>
  </si>
  <si>
    <t>East Branch of the Shioc River</t>
  </si>
  <si>
    <t>Thompson Valley Creek</t>
  </si>
  <si>
    <t>Eau Claire River</t>
  </si>
  <si>
    <t>Casco Creek-Kewaunee River</t>
  </si>
  <si>
    <t>Township of Deer Creek-Embarrass River</t>
  </si>
  <si>
    <t>Rio Creek</t>
  </si>
  <si>
    <t>Ahnapee River and Stony Creek</t>
  </si>
  <si>
    <t>Middle Mill Creek</t>
  </si>
  <si>
    <t>Mashek Creek-Frontal Lake Michigan</t>
  </si>
  <si>
    <t>Upper Hemlock Creek</t>
  </si>
  <si>
    <t>Conlan Creek-Black River</t>
  </si>
  <si>
    <t>Dent Creek-Middle Branch of the Embarrass River</t>
  </si>
  <si>
    <t>Simes Creek-North Fork Eau Claire River</t>
  </si>
  <si>
    <t>Hog Creek</t>
  </si>
  <si>
    <t>Lake Dubay-Wisconsin River</t>
  </si>
  <si>
    <t>Dickison Creek-South Fork Eau Claire River</t>
  </si>
  <si>
    <t>Tibbet Creek-Frontal Green Bay</t>
  </si>
  <si>
    <t>Renard's Creek-Frontal Green Bay</t>
  </si>
  <si>
    <t>Headwaters Little Suamico River</t>
  </si>
  <si>
    <t>Headwaters South Fork Eau Claire River</t>
  </si>
  <si>
    <t>Thomas Slough-Frontal Lake Michigan</t>
  </si>
  <si>
    <t>Village of Suring-Oconto River</t>
  </si>
  <si>
    <t>Oconto River</t>
  </si>
  <si>
    <t>Kelly Brook</t>
  </si>
  <si>
    <t>Dill Creek</t>
  </si>
  <si>
    <t>South Fork of the Popple River</t>
  </si>
  <si>
    <t>Muskrat Creek</t>
  </si>
  <si>
    <t>Underhill-Oconto River</t>
  </si>
  <si>
    <t>Nelson Creek</t>
  </si>
  <si>
    <t>North Branch Beaver Creek</t>
  </si>
  <si>
    <t>Gravelly Brook</t>
  </si>
  <si>
    <t>Pike Creek</t>
  </si>
  <si>
    <t>County Line Creek-Wisconsin River</t>
  </si>
  <si>
    <t>McKenzie Creek</t>
  </si>
  <si>
    <t>McGinnis Creek</t>
  </si>
  <si>
    <t>Peshtigo Dam-Peshtigo River</t>
  </si>
  <si>
    <t>Beaver Creek-Black Creek</t>
  </si>
  <si>
    <t>Headwaters North Fork Eau Claire River</t>
  </si>
  <si>
    <t>Headwaters Little Peshtigo River</t>
  </si>
  <si>
    <t>Mattoon Creek-West Branch of the Red River</t>
  </si>
  <si>
    <t>Elmhurst Creek-Middle Branch of the Embarrass River</t>
  </si>
  <si>
    <t>Hogsback Road-Little River</t>
  </si>
  <si>
    <t>Little Otter Creek-Wolf River</t>
  </si>
  <si>
    <t>East Branch Mill Creek-Mill Creek</t>
  </si>
  <si>
    <t>Hoosier Hollow-Mill Creek</t>
  </si>
  <si>
    <t>Fox Point-Frontal Lake Michigan</t>
  </si>
  <si>
    <t>Milwaukee River-Frontal Lake Michigan</t>
  </si>
  <si>
    <t>Nolan Creek-Crawfish River</t>
  </si>
  <si>
    <t>Crawfish River</t>
  </si>
  <si>
    <t>Middle Bear Creek</t>
  </si>
  <si>
    <t>French Creek-Chippewa River</t>
  </si>
  <si>
    <t>Kohlsville Branch</t>
  </si>
  <si>
    <t>Limestone Creek-East Branch Rock River</t>
  </si>
  <si>
    <t>Silver Creek-Milwaukee River</t>
  </si>
  <si>
    <t>East and West Branches Milwaukee River-Milwaukee River</t>
  </si>
  <si>
    <t>Shaw Brook</t>
  </si>
  <si>
    <t>West Branch Rock River-Frontal Horicon Marsh</t>
  </si>
  <si>
    <t>Upper Willow Creek</t>
  </si>
  <si>
    <t>West Branch Mill Creek-Mill Creek</t>
  </si>
  <si>
    <t>Prentice Creek-Wisconsin River</t>
  </si>
  <si>
    <t>Auburn Lake Creek-Milwaukee River</t>
  </si>
  <si>
    <t>Pumpkin Ridge-North Fork Bad Axe River</t>
  </si>
  <si>
    <t>Kummel Creek</t>
  </si>
  <si>
    <t>Lake Delton-Dell Creek</t>
  </si>
  <si>
    <t>Lomira Creek</t>
  </si>
  <si>
    <t>Springville Branch of the Bad Axe River</t>
  </si>
  <si>
    <t>Copper Creek-Baraboo River</t>
  </si>
  <si>
    <t>City of Belgium</t>
  </si>
  <si>
    <t>West Branch Pine River</t>
  </si>
  <si>
    <t>Sucker Creek-Frontal Lake Michigan</t>
  </si>
  <si>
    <t>Black River and Sauk and Sucker Creeks-Frontal Lake Michigan</t>
  </si>
  <si>
    <t>Buffalo Lake-Fox River</t>
  </si>
  <si>
    <t>Buffalo and Puckaway Lakes-Fox River</t>
  </si>
  <si>
    <t>Headwaters Grand River</t>
  </si>
  <si>
    <t>Grays Marsh</t>
  </si>
  <si>
    <t>Grand Lake-Grand River</t>
  </si>
  <si>
    <t>Barr Creek-Frontal Lake Michigan</t>
  </si>
  <si>
    <t>Nichols Creek</t>
  </si>
  <si>
    <t>Elvoy Creek</t>
  </si>
  <si>
    <t>Iron River-Brule River</t>
  </si>
  <si>
    <t>Riley Creek-Brule River</t>
  </si>
  <si>
    <t>Henry Ford Dam-Menominee River</t>
  </si>
  <si>
    <t>White Rapids Dam-Menominee River</t>
  </si>
  <si>
    <t>Grand Rapid Dam-Menominee River</t>
  </si>
  <si>
    <t>West Fork Montreal River</t>
  </si>
  <si>
    <t>Otter Creek-Sheboygan River</t>
  </si>
  <si>
    <t>Puchyan River</t>
  </si>
  <si>
    <t>Village of Rosendale-Fond Du Lac River</t>
  </si>
  <si>
    <t>Fond Du Lac River</t>
  </si>
  <si>
    <t>Dutch Creek</t>
  </si>
  <si>
    <t>Sevenmile Creek-Frontal Lake Michigan</t>
  </si>
  <si>
    <t>Bostwick Creek</t>
  </si>
  <si>
    <t>Neenah Lake-Neenah Creek</t>
  </si>
  <si>
    <t>Middle Mullet River</t>
  </si>
  <si>
    <t>Kelsey Branch-Galena River</t>
  </si>
  <si>
    <t>Spafford Creek</t>
  </si>
  <si>
    <t>Brush Creek-Richland Creek</t>
  </si>
  <si>
    <t>Little Turtle Creek</t>
  </si>
  <si>
    <t>Channel Lake</t>
  </si>
  <si>
    <t>Devils Creek-Black River</t>
  </si>
  <si>
    <t>Pomeroy Creek-East Branch Presque Isle River</t>
  </si>
  <si>
    <t>Cisco Lake-Cisco Branch Ontonagon River</t>
  </si>
  <si>
    <t>Lac Vieux Desert-Wisconsin River</t>
  </si>
  <si>
    <t>WI</t>
  </si>
  <si>
    <t>Hutchinson Creek-Buffalo River</t>
  </si>
  <si>
    <t>Irvin Creek-Trempealeau River</t>
  </si>
  <si>
    <t>Palmer Creek-Fox River</t>
  </si>
  <si>
    <t>Delavan Lake</t>
  </si>
  <si>
    <t>Blacks Creek-Galena River</t>
  </si>
  <si>
    <t>Village of Elk Mound-Muddy Creek</t>
  </si>
  <si>
    <t>Lousy Creek-Eau Galle River</t>
  </si>
  <si>
    <t>South Fork Kinnickinnic River</t>
  </si>
  <si>
    <t>Knights Creek</t>
  </si>
  <si>
    <t>Old Elk Lake-Chippewa River</t>
  </si>
  <si>
    <t>Big River</t>
  </si>
  <si>
    <t>City of Durand-Chippewa River</t>
  </si>
  <si>
    <t>Township of Salem-Rush River</t>
  </si>
  <si>
    <t>Clear Creek-Lowes Creek</t>
  </si>
  <si>
    <t>Pine Creek-Buffalo River</t>
  </si>
  <si>
    <t>Harvey Creek</t>
  </si>
  <si>
    <t>Trout Creek-Buffalo River</t>
  </si>
  <si>
    <t>Foumile Creek</t>
  </si>
  <si>
    <t>Upper Pine Creek</t>
  </si>
  <si>
    <t>Black Brook Flowage-Apple River</t>
  </si>
  <si>
    <t>Black Brook-Willow River</t>
  </si>
  <si>
    <t>Middle South Fork of the Hay River</t>
  </si>
  <si>
    <t>Popple Creek-Red Cedar River</t>
  </si>
  <si>
    <t>Sandy Creek-Tiffany Creek</t>
  </si>
  <si>
    <t>Dry Run</t>
  </si>
  <si>
    <t>Lake Menomin</t>
  </si>
  <si>
    <t>Village of Baldwin-Rush River</t>
  </si>
  <si>
    <t>Long Lake-Middle Brill River</t>
  </si>
  <si>
    <t>Lake Chetac</t>
  </si>
  <si>
    <t>Knapp Creek-Clam River</t>
  </si>
  <si>
    <t>Cowan Creek</t>
  </si>
  <si>
    <t>Picatee Creek-Mississippi River</t>
  </si>
  <si>
    <t>Pokegama Creek</t>
  </si>
  <si>
    <t>Lightning Creek</t>
  </si>
  <si>
    <t>Moose Ear Creek</t>
  </si>
  <si>
    <t>Horse Lake-Horse Creek</t>
  </si>
  <si>
    <t>Dorrity Creek-Hay River</t>
  </si>
  <si>
    <t>Buck Creek-Mississippi River</t>
  </si>
  <si>
    <t>Totagatic Flowage-Nelson Lake-Totagatic River</t>
  </si>
  <si>
    <t>McKenzie Creek-Namekagon River</t>
  </si>
  <si>
    <t>Namekagon River</t>
  </si>
  <si>
    <t>Squaw Lake Creek</t>
  </si>
  <si>
    <t>Non-Contributing-Namekagon River</t>
  </si>
  <si>
    <t>Yellow Lake</t>
  </si>
  <si>
    <t>Bass Lake-Yellow River</t>
  </si>
  <si>
    <t>Wood Creek</t>
  </si>
  <si>
    <t>Upper Brill River</t>
  </si>
  <si>
    <t>Spirit Lake-St. Louis River</t>
  </si>
  <si>
    <t>St. Louis River</t>
  </si>
  <si>
    <t>Long Meadows Lake-Saint Croix River</t>
  </si>
  <si>
    <t>Middle Nemadji River</t>
  </si>
  <si>
    <t>Trout Brook-Lake Saint Croix</t>
  </si>
  <si>
    <t>Hay Creek-Saint Croix River</t>
  </si>
  <si>
    <t>Hay Creek-Lower Tamarack River</t>
  </si>
  <si>
    <t>City of Danbury-Saint Croix River</t>
  </si>
  <si>
    <t>Bergen Creek-Totagatic River</t>
  </si>
  <si>
    <t>Chicog Creek</t>
  </si>
  <si>
    <t>Webb Creek</t>
  </si>
  <si>
    <t>Stuntz Brook</t>
  </si>
  <si>
    <t>Christensen Creek-Namekagon River</t>
  </si>
  <si>
    <t>Casey Creek</t>
  </si>
  <si>
    <t>Dody Brook-Clam River</t>
  </si>
  <si>
    <t>Bean Brook</t>
  </si>
  <si>
    <t>Little MackayCreek</t>
  </si>
  <si>
    <t>Big Sand Lake-Yellow River</t>
  </si>
  <si>
    <t>Bashaw Brook</t>
  </si>
  <si>
    <t>Wood Lake-Wood River</t>
  </si>
  <si>
    <t>South Fork of the Clam River-North Fork of the Clam River</t>
  </si>
  <si>
    <t>Fenton Lake</t>
  </si>
  <si>
    <t>Bear Lake</t>
  </si>
  <si>
    <t>Lower Brill River</t>
  </si>
  <si>
    <t>Upper Trade River</t>
  </si>
  <si>
    <t>Middle Yellow River</t>
  </si>
  <si>
    <t>McKeith Lake Non-Contributing Area</t>
  </si>
  <si>
    <t>Devils Creek</t>
  </si>
  <si>
    <t>Potato Creek</t>
  </si>
  <si>
    <t>Holcolmbe Flowage-Chippewa River</t>
  </si>
  <si>
    <t>Silver Creek-Turtle Creek</t>
  </si>
  <si>
    <t>Cedar Lake-Horse Creek</t>
  </si>
  <si>
    <t>Pine Lake</t>
  </si>
  <si>
    <t>Marsh-Miller Lake-O'Neil Creek</t>
  </si>
  <si>
    <t>Upper Duncan Creek</t>
  </si>
  <si>
    <t>Sinking Creek-Red Cedar River</t>
  </si>
  <si>
    <t>Village of Boyceville-Tiffany Creek</t>
  </si>
  <si>
    <t>Eighteenmile Creek</t>
  </si>
  <si>
    <t>Big Elk Creek-Elk Creek</t>
  </si>
  <si>
    <t>Parker Creek-Kinnickinnic River</t>
  </si>
  <si>
    <t>Cady Creek</t>
  </si>
  <si>
    <t>Goose Creek-Trimbelle River</t>
  </si>
  <si>
    <t>Cave Creek</t>
  </si>
  <si>
    <t>Coon Creek-Chippewa River</t>
  </si>
  <si>
    <t>Nugget Lake-Plum Creek</t>
  </si>
  <si>
    <t>Missouri Creek</t>
  </si>
  <si>
    <t>Little Trimbelle River</t>
  </si>
  <si>
    <t>Beaver Creek-Otter Creek</t>
  </si>
  <si>
    <t>Borst Valley Creek</t>
  </si>
  <si>
    <t>Traverse Valley Creek</t>
  </si>
  <si>
    <t>Kangaroo Lake-Frontal Lake Michigan</t>
  </si>
  <si>
    <t>Big Creek-Frontal Sturgeon Bay</t>
  </si>
  <si>
    <t>Spring Brook-Fox River</t>
  </si>
  <si>
    <t>Lake Geneva-White River</t>
  </si>
  <si>
    <t>Laymans Creek</t>
  </si>
  <si>
    <t>East Fork Galena River</t>
  </si>
  <si>
    <t>Muddy Creek-Pecatonica River</t>
  </si>
  <si>
    <t>Headwaters Raccoon Creek</t>
  </si>
  <si>
    <t>Raccoon Creek</t>
  </si>
  <si>
    <t>Headwaters Piscasaw Creek</t>
  </si>
  <si>
    <t>Headwaters Nippersink Creek</t>
  </si>
  <si>
    <t>Bassett Creek-Fox River</t>
  </si>
  <si>
    <t>McDonald Creek</t>
  </si>
  <si>
    <t>Harris Creek-West Branch Presque Isle River</t>
  </si>
  <si>
    <t>South Branch Presque Isle River</t>
  </si>
  <si>
    <t>Headwaters South Branch Paint River</t>
  </si>
  <si>
    <t>Thoroughfare Creek-Deerskin River</t>
  </si>
  <si>
    <t>Wilson Creek-Brule River</t>
  </si>
  <si>
    <t>Brule Island Dam-Brule River</t>
  </si>
  <si>
    <t>Sturgeon Dam-Menominee River</t>
  </si>
  <si>
    <t>Chalk Hill Dam-Menominee River</t>
  </si>
  <si>
    <t>The Oxbow-Menominee River</t>
  </si>
  <si>
    <t>Maggies Island-Menomonee River</t>
  </si>
  <si>
    <t>Welch Creek-Montreal River</t>
  </si>
  <si>
    <t>Indian Creek-Little Lemonweir River</t>
  </si>
  <si>
    <t>White Creek</t>
  </si>
  <si>
    <t>Headwaters Sheboygan River</t>
  </si>
  <si>
    <t>Mormon Creek</t>
  </si>
  <si>
    <t>Upper Mullet River</t>
  </si>
  <si>
    <t>Parsons Creek-East Branch of the Fond Du Lac River</t>
  </si>
  <si>
    <t>Green Creek</t>
  </si>
  <si>
    <t>Long Lake-East Branch Milwaukee River</t>
  </si>
  <si>
    <t>Knapp Creek-West Fork Kickapoo River</t>
  </si>
  <si>
    <t>Plum Run-Kickapoo River</t>
  </si>
  <si>
    <t>Kettle Moraine Lake-Milwaukee River</t>
  </si>
  <si>
    <t>Headwaters West Branch Milwaukee River</t>
  </si>
  <si>
    <t>Camels Creek-Dell Creek</t>
  </si>
  <si>
    <t>Middle Onion River</t>
  </si>
  <si>
    <t>Corning Lake</t>
  </si>
  <si>
    <t>North Fork Bad Axe River</t>
  </si>
  <si>
    <t>Batavia Creek-North Branch Milwaukee River</t>
  </si>
  <si>
    <t>West Branch Milwaukee River</t>
  </si>
  <si>
    <t>Hornby Creek</t>
  </si>
  <si>
    <t>Duck Creek-Wisconsin River</t>
  </si>
  <si>
    <t>Whalen Bay-Wisconsin River</t>
  </si>
  <si>
    <t>North Branch Crawfish River</t>
  </si>
  <si>
    <t>Pratt Creek</t>
  </si>
  <si>
    <t>Village of Grafton-Milwaukee River</t>
  </si>
  <si>
    <t>Middle Willow Creek</t>
  </si>
  <si>
    <t>Upper Knapp Creek</t>
  </si>
  <si>
    <t>Jackson Marsh State Wildlife Area-Cedar Creek</t>
  </si>
  <si>
    <t>Dead Creek</t>
  </si>
  <si>
    <t>Sinnissippi Lake-Rock River</t>
  </si>
  <si>
    <t>Upper Bear Creek</t>
  </si>
  <si>
    <t>North Branch Honey Creek</t>
  </si>
  <si>
    <t>Upper Honey Creek</t>
  </si>
  <si>
    <t>Headwaters Rubicon River</t>
  </si>
  <si>
    <t>Pigeon Creek-Milwaukee River</t>
  </si>
  <si>
    <t>Mud Creek-Crawfish River</t>
  </si>
  <si>
    <t>100 Mile Grove Cemetary</t>
  </si>
  <si>
    <t>Chute Pond-North Branch Oconto River</t>
  </si>
  <si>
    <t>Potato Rapids Dam-Peshtigo River</t>
  </si>
  <si>
    <t>Correction Creek-Little Black River</t>
  </si>
  <si>
    <t>Moose Lake-Red River</t>
  </si>
  <si>
    <t>McCall Creek-Evergreen River</t>
  </si>
  <si>
    <t>West Branch of the Big Eau Pleine River</t>
  </si>
  <si>
    <t>Jim Moore Creek-Wisconsin River</t>
  </si>
  <si>
    <t>Big Drywood Creek</t>
  </si>
  <si>
    <t>Prahl Creek-Big Sandy Creek</t>
  </si>
  <si>
    <t>Dalles Creek-Wolf River</t>
  </si>
  <si>
    <t>Legend Lake-Wolf River</t>
  </si>
  <si>
    <t>Precore Creek</t>
  </si>
  <si>
    <t>North Branch Little River</t>
  </si>
  <si>
    <t>Little Sandy Creek-Big Sandy Creek</t>
  </si>
  <si>
    <t>Packard Creek-Middle Branch Embarrass River</t>
  </si>
  <si>
    <t>Porky Creek-Big Eau Pleine River</t>
  </si>
  <si>
    <t>Hamann Creek</t>
  </si>
  <si>
    <t>Linzy Creek</t>
  </si>
  <si>
    <t>Sterling Creek-North Fork Eau Claire River</t>
  </si>
  <si>
    <t>Machicknee Flowage-Oconto River</t>
  </si>
  <si>
    <t>Oconto Falls Dam-Oconto River</t>
  </si>
  <si>
    <t>Freeman Creek</t>
  </si>
  <si>
    <t>Rock Creek-Big Eau Pleine River</t>
  </si>
  <si>
    <t>Pony Creek-North Branch of the Embarrass River</t>
  </si>
  <si>
    <t>North Branch and MainstemEmbarrass River</t>
  </si>
  <si>
    <t>North Branch Pensaukee River</t>
  </si>
  <si>
    <t>Logemanns Creek-Middle Branch Embarrass River</t>
  </si>
  <si>
    <t>Headwaters of the Yellow River</t>
  </si>
  <si>
    <t>Headwaters Pensaukee River</t>
  </si>
  <si>
    <t>Honey Island Flowage-Little Eau Pleine River</t>
  </si>
  <si>
    <t>Bridge Creek</t>
  </si>
  <si>
    <t>Squaw Creek/Scheuer Creek</t>
  </si>
  <si>
    <t>Red River-Frontal Green Bay</t>
  </si>
  <si>
    <t>North Branch Suamico River-Suamico River</t>
  </si>
  <si>
    <t>Navarino Marsh-Wolf River</t>
  </si>
  <si>
    <t>Upper Mill Creek</t>
  </si>
  <si>
    <t>City of Stevens Point-Wisconsin River</t>
  </si>
  <si>
    <t>City of Seymour-Black Creek</t>
  </si>
  <si>
    <t>Puff Creek-Yellow River</t>
  </si>
  <si>
    <t>South Branch of O'Neill Creek</t>
  </si>
  <si>
    <t>Apostle Islands-Ironwood Island</t>
  </si>
  <si>
    <t>Apostle Islands-South Twin Island</t>
  </si>
  <si>
    <t>Apostle Islands-Eagle Island</t>
  </si>
  <si>
    <t>Whittlesey Creek-Frontal Chequamegon Bay</t>
  </si>
  <si>
    <t>Denomie Creek</t>
  </si>
  <si>
    <t>Camerons Creek-Bad River</t>
  </si>
  <si>
    <t>Brunsweiler River</t>
  </si>
  <si>
    <t>Middle Tyler Forks</t>
  </si>
  <si>
    <t>Devils Creeks-Bad River</t>
  </si>
  <si>
    <t>Long Lake Creek</t>
  </si>
  <si>
    <t>Weber Creek-Turtle River</t>
  </si>
  <si>
    <t>Headwaters West Fork Chippewa River</t>
  </si>
  <si>
    <t>Little Turtle River</t>
  </si>
  <si>
    <t>Moose River</t>
  </si>
  <si>
    <t>Deer Creek-Flambeau River</t>
  </si>
  <si>
    <t>Muskrat Creek-Wisconsin River</t>
  </si>
  <si>
    <t>Trout Lake</t>
  </si>
  <si>
    <t>Rocky Run-East Fork Chippewa River</t>
  </si>
  <si>
    <t>Pelican Lake-East Fork Chippewa River</t>
  </si>
  <si>
    <t>Buckatabon Creek</t>
  </si>
  <si>
    <t>Brule Creek</t>
  </si>
  <si>
    <t>Lost Creek-Big St. Germain Lake</t>
  </si>
  <si>
    <t>Fivemile Creek</t>
  </si>
  <si>
    <t>North Branch Pine River</t>
  </si>
  <si>
    <t>Stevens Creek</t>
  </si>
  <si>
    <t>McDonald Creek-Pine River</t>
  </si>
  <si>
    <t>Winter Lake-Brunet River</t>
  </si>
  <si>
    <t>Radison Flowage-Chippewa River</t>
  </si>
  <si>
    <t>Fould's Creek</t>
  </si>
  <si>
    <t>Sailor Creek</t>
  </si>
  <si>
    <t>Pipestone Creek</t>
  </si>
  <si>
    <t>Jones Creek</t>
  </si>
  <si>
    <t>Three Lakes Chain of Lakes-Eagle River</t>
  </si>
  <si>
    <t>Long and Bear Creeks-Flambeau River</t>
  </si>
  <si>
    <t>Kaubashine Creek</t>
  </si>
  <si>
    <t>Upper Popple River</t>
  </si>
  <si>
    <t>Price Creek</t>
  </si>
  <si>
    <t>South Fork Flambeau River</t>
  </si>
  <si>
    <t>Boss Creek-Thornapple River</t>
  </si>
  <si>
    <t>Willow Reservoir</t>
  </si>
  <si>
    <t>Tupper Creek</t>
  </si>
  <si>
    <t>Conners Creek</t>
  </si>
  <si>
    <t>Spikehorn Creek-North Branch Pemebonwon River</t>
  </si>
  <si>
    <t>Upper North Branch Pike River</t>
  </si>
  <si>
    <t>Sullivan Creek-North Branch Pemebonwon River</t>
  </si>
  <si>
    <t>Wilson-Long-Duroy Lakes-Elk River</t>
  </si>
  <si>
    <t>Little Rice River</t>
  </si>
  <si>
    <t>Monico Creek</t>
  </si>
  <si>
    <t>Brant Creek</t>
  </si>
  <si>
    <t>Miscauno Creek</t>
  </si>
  <si>
    <t>Lower North Branch Pike River</t>
  </si>
  <si>
    <t>Clear Creek-Chippewa River</t>
  </si>
  <si>
    <t>Noisy Creek</t>
  </si>
  <si>
    <t>Middle Rat River</t>
  </si>
  <si>
    <t>Upper Pelican River</t>
  </si>
  <si>
    <t>Middle-South Fork Jump</t>
  </si>
  <si>
    <t>Upper Little Jump River</t>
  </si>
  <si>
    <t>Wausaukee River</t>
  </si>
  <si>
    <t>Upper Prairie River</t>
  </si>
  <si>
    <t>Headwaters-Silver Creek</t>
  </si>
  <si>
    <t>Caldron Falls Reservoir-Peshtigo River</t>
  </si>
  <si>
    <t>Knowles Creek-North Branch Oconto River</t>
  </si>
  <si>
    <t>Upper Middle Inlet</t>
  </si>
  <si>
    <t>Bogus Swamp-East Fork of the Eau Claire River</t>
  </si>
  <si>
    <t>West Branch of the Eau Claire River</t>
  </si>
  <si>
    <t>Mondeaux River</t>
  </si>
  <si>
    <t>North Fork Yellow River</t>
  </si>
  <si>
    <t>Antigo Flats-East Branch of the Eau Claire Rivers</t>
  </si>
  <si>
    <t>First South Branch Oconto River</t>
  </si>
  <si>
    <t>Waupee Creek</t>
  </si>
  <si>
    <t>Tomas Creek-East Fork of the Black River</t>
  </si>
  <si>
    <t>Jack Creek</t>
  </si>
  <si>
    <t>Oneida Creek</t>
  </si>
  <si>
    <t>Bear Creek-Waupaca River</t>
  </si>
  <si>
    <t>Village of Plover-Wisconsin River</t>
  </si>
  <si>
    <t>Little Plover River</t>
  </si>
  <si>
    <t>North Branch of the Little Wolf River</t>
  </si>
  <si>
    <t>North Branch of Elk Creek-Elk Creek</t>
  </si>
  <si>
    <t>Middle Hemlock Creek</t>
  </si>
  <si>
    <t>North Branch of the Trempealeau River</t>
  </si>
  <si>
    <t>Dutchman Creek</t>
  </si>
  <si>
    <t>Bower Creek</t>
  </si>
  <si>
    <t>Upper Cranberry Creek</t>
  </si>
  <si>
    <t>Nichol Creek-South Branch of the Little Wolf River</t>
  </si>
  <si>
    <t>Molash Creek-Frontal Lake Michigan</t>
  </si>
  <si>
    <t>Turner River-East Fork of the Black River</t>
  </si>
  <si>
    <t>Municipality of Stephensville-Bear Creek</t>
  </si>
  <si>
    <t>Tisch Mills Creek-East Twin River</t>
  </si>
  <si>
    <t>Indian Creek-East Fork of the Black River</t>
  </si>
  <si>
    <t>Town Creek-Black River</t>
  </si>
  <si>
    <t>Potters Creek</t>
  </si>
  <si>
    <t>Middle Branch River</t>
  </si>
  <si>
    <t>Kankapot Creek</t>
  </si>
  <si>
    <t>Humphrey Creek-Pine River</t>
  </si>
  <si>
    <t>North Fork of Beaver Creek</t>
  </si>
  <si>
    <t>Arrowhead River</t>
  </si>
  <si>
    <t>Carpenter Creek</t>
  </si>
  <si>
    <t>Lake Poygan-Pine River</t>
  </si>
  <si>
    <t>Davis Creek-Black River</t>
  </si>
  <si>
    <t>Manitowoc River</t>
  </si>
  <si>
    <t>Water Mill Pond-Lemonweir River</t>
  </si>
  <si>
    <t>Lake Poygan-Willow Creek</t>
  </si>
  <si>
    <t>Pumpkinseed Creek</t>
  </si>
  <si>
    <t>Little Lunch Creek-White River</t>
  </si>
  <si>
    <t>Weddle Creek</t>
  </si>
  <si>
    <t>Strongs Prairie Non-Contributing Area</t>
  </si>
  <si>
    <t>Sucker Creek</t>
  </si>
  <si>
    <t>Halfway Creek</t>
  </si>
  <si>
    <t>Tagatz Creek</t>
  </si>
  <si>
    <t>Cedar Lake</t>
  </si>
  <si>
    <t>Van Dyne Creek-Lake Winnebago</t>
  </si>
  <si>
    <t>Farmer's Valley Creek</t>
  </si>
  <si>
    <t>Juneau County Ditch</t>
  </si>
  <si>
    <t>Byrds Creek-Wisconsin River</t>
  </si>
  <si>
    <t>Chub Lake-Crawfish River</t>
  </si>
  <si>
    <t>Norwegian Cemetary-Rock River</t>
  </si>
  <si>
    <t>Hahn's Lake-Rock River</t>
  </si>
  <si>
    <t>Milwaukee River</t>
  </si>
  <si>
    <t>Feather Island-Wisconsin River</t>
  </si>
  <si>
    <t>Headwaters Koshkonong Creek</t>
  </si>
  <si>
    <t>Village of Sussex-Fox River</t>
  </si>
  <si>
    <t>City of Butler-Menomonee River</t>
  </si>
  <si>
    <t>Starkweather Creek</t>
  </si>
  <si>
    <t>Lincoln Creek</t>
  </si>
  <si>
    <t>Lac La Belle-Oconomowoc River</t>
  </si>
  <si>
    <t>Lowery Creek</t>
  </si>
  <si>
    <t>Big Rock Branch-Blue River</t>
  </si>
  <si>
    <t>West Branch Blue Mounds Creek</t>
  </si>
  <si>
    <t>Nemahbin Lake-Bark River</t>
  </si>
  <si>
    <t>Meudt Creek-Mill Creek</t>
  </si>
  <si>
    <t>Badger Mill Creek</t>
  </si>
  <si>
    <t>Upper Fennimore Creek</t>
  </si>
  <si>
    <t>Adkins Ridge-Big Green River</t>
  </si>
  <si>
    <t>Pebble Creek</t>
  </si>
  <si>
    <t>Williams Creek-East Branch Pecatonica River</t>
  </si>
  <si>
    <t>Village of Hales Corner-Root River</t>
  </si>
  <si>
    <t>Primrose Branch-West Branch Sugar River</t>
  </si>
  <si>
    <t>Genesee Creek</t>
  </si>
  <si>
    <t>Stoughton Airfield-Yahara River</t>
  </si>
  <si>
    <t>Muskego Lake</t>
  </si>
  <si>
    <t>Village of Big Bend-Fox River</t>
  </si>
  <si>
    <t>Upper Little Platte River</t>
  </si>
  <si>
    <t>Ward Creek-Little Sugar River</t>
  </si>
  <si>
    <t>Husher Creek-Root River</t>
  </si>
  <si>
    <t>Whitewater Lake-Whitewater Creek</t>
  </si>
  <si>
    <t>Brennan Creek-East Branch Pecatonica River</t>
  </si>
  <si>
    <t>West Branch Root River Canal</t>
  </si>
  <si>
    <t>Dougherty Creek</t>
  </si>
  <si>
    <t>Middle Little Platte River</t>
  </si>
  <si>
    <t>Lake Wandawega-Sugar Creek</t>
  </si>
  <si>
    <t>Silver Lake-Sugar Creek</t>
  </si>
  <si>
    <t>Headwaters Turtle Creek</t>
  </si>
  <si>
    <t>Blockhouse Creek</t>
  </si>
  <si>
    <t>Bushnell Creek</t>
  </si>
  <si>
    <t>Taylor Creek</t>
  </si>
  <si>
    <t>Beartrap Creek-Frontal Chequamegon Bay</t>
  </si>
  <si>
    <t>Poplar River-Frontal Lake Superior</t>
  </si>
  <si>
    <t>Lower Nemadji River</t>
  </si>
  <si>
    <t>Headwaters Iron River</t>
  </si>
  <si>
    <t>Muskeg Creek</t>
  </si>
  <si>
    <t>Crotte Creek</t>
  </si>
  <si>
    <t>Ounce River</t>
  </si>
  <si>
    <t>Plum Creek-Trempealeau River</t>
  </si>
  <si>
    <t>Trout Run Creek-Trempealeau River</t>
  </si>
  <si>
    <t>Waumaundee Creek</t>
  </si>
  <si>
    <t>City of Wabasha-Mississippi River</t>
  </si>
  <si>
    <t>McLeods Slough-St. Croix River</t>
  </si>
  <si>
    <t>Osceola Creek-Saint Croix River</t>
  </si>
  <si>
    <t>Governor Knowles State Forest-St. Croix River</t>
  </si>
  <si>
    <t>Spruce River</t>
  </si>
  <si>
    <t>Bardon and Pearson Creeks-Frontal Lake Superior</t>
  </si>
  <si>
    <t>Nemadji River</t>
  </si>
  <si>
    <t>Middle River</t>
  </si>
  <si>
    <t>Middle Bois Brule River</t>
  </si>
  <si>
    <t>Nebagamon Creek</t>
  </si>
  <si>
    <t>Middle Amnicon River</t>
  </si>
  <si>
    <t>East Fork White River-White River</t>
  </si>
  <si>
    <t>Upper Bois Brule River</t>
  </si>
  <si>
    <t>Non-Contributing-Upper St. Croix</t>
  </si>
  <si>
    <t>Non-Contributing-White River</t>
  </si>
  <si>
    <t>Middle Black River</t>
  </si>
  <si>
    <t>Headwaters-Upper St. Croix</t>
  </si>
  <si>
    <t>Ox Creek</t>
  </si>
  <si>
    <t>Headwaters Totagatic River</t>
  </si>
  <si>
    <t>Irish Valley-Waumaundee Creek</t>
  </si>
  <si>
    <t>French Creek</t>
  </si>
  <si>
    <t>Miners Creek-Mississippi River</t>
  </si>
  <si>
    <t>Plum Creek-Mississippi River</t>
  </si>
  <si>
    <t>Lock and Dam No 10-Mississippi River</t>
  </si>
  <si>
    <t>McCartney Branch-Mississippi River</t>
  </si>
  <si>
    <t>Toad Creek-Upper Tamarack River</t>
  </si>
  <si>
    <t>Chases Brook</t>
  </si>
  <si>
    <t>Buckley Creek-Saint Croix River</t>
  </si>
  <si>
    <t>Bonner Branch</t>
  </si>
  <si>
    <t>Hoods Creek</t>
  </si>
  <si>
    <t>Mud Branc-East Branch Pecatonica River</t>
  </si>
  <si>
    <t>Village of Union Grove-West Branch Root River Canal</t>
  </si>
  <si>
    <t>Burgy Creek</t>
  </si>
  <si>
    <t>Jordan Creek</t>
  </si>
  <si>
    <t>Norwegian Creek</t>
  </si>
  <si>
    <t>Stevens Creek-Bass Creek</t>
  </si>
  <si>
    <t>Madden Branch</t>
  </si>
  <si>
    <t>Copper Creek-Pecatonica River</t>
  </si>
  <si>
    <t>Blake Fork</t>
  </si>
  <si>
    <t>Bull Branch-Platte River</t>
  </si>
  <si>
    <t>Rattlesnake Creek</t>
  </si>
  <si>
    <t>Ross Crossing-Sugar River</t>
  </si>
  <si>
    <t>Community of Husher-Root River</t>
  </si>
  <si>
    <t>Middle Yellowstone River</t>
  </si>
  <si>
    <t>West Branch Little Sugar River</t>
  </si>
  <si>
    <t>Goose Lake Branch Drainage Canal</t>
  </si>
  <si>
    <t>Mounds Branch</t>
  </si>
  <si>
    <t>Lauderdale Lakes-Honey Creek</t>
  </si>
  <si>
    <t>Culver Branch-Platte River</t>
  </si>
  <si>
    <t>Kenneltown Cemetary-Pecatonica River</t>
  </si>
  <si>
    <t>Poplar Creek</t>
  </si>
  <si>
    <t>Canyon Pass Creek-Mill Creek</t>
  </si>
  <si>
    <t>Rome Pond-Bark River</t>
  </si>
  <si>
    <t>Story Creek</t>
  </si>
  <si>
    <t>City of Stoughton-Yahara River</t>
  </si>
  <si>
    <t>Pebble Brook</t>
  </si>
  <si>
    <t>Simmons Branch-Dodge Branch</t>
  </si>
  <si>
    <t>Village of Cobb</t>
  </si>
  <si>
    <t>Oregon Branch</t>
  </si>
  <si>
    <t>East Pecatonica River</t>
  </si>
  <si>
    <t>Little Grant River</t>
  </si>
  <si>
    <t>Little Muskego Lake</t>
  </si>
  <si>
    <t>Mud Creek-Scuppernong Creek</t>
  </si>
  <si>
    <t>Indian Creek-Wisconsin River</t>
  </si>
  <si>
    <t>Stony Brook</t>
  </si>
  <si>
    <t>Halfway Prairie Creek</t>
  </si>
  <si>
    <t>Morrey Creek</t>
  </si>
  <si>
    <t>Upper Black Earth Creek</t>
  </si>
  <si>
    <t>Middle Black Earth Creek</t>
  </si>
  <si>
    <t>Lower Fennimore Creek</t>
  </si>
  <si>
    <t>Pewaukee River</t>
  </si>
  <si>
    <t>Kickapoo River-Wisconsin River</t>
  </si>
  <si>
    <t>Door Creek</t>
  </si>
  <si>
    <t>Chafee Creek</t>
  </si>
  <si>
    <t>Lake Tomah-South Fork of the Lemonweir River</t>
  </si>
  <si>
    <t>Eightmile Creek</t>
  </si>
  <si>
    <t>Klein Creek</t>
  </si>
  <si>
    <t>Westfield Creek</t>
  </si>
  <si>
    <t>Kiel Marsh State Wildlife Area-Sheboygan River</t>
  </si>
  <si>
    <t>Middle Honey Creek</t>
  </si>
  <si>
    <t>Town of Richfield</t>
  </si>
  <si>
    <t>Village of Menomonee Falls-Menomonee River</t>
  </si>
  <si>
    <t>Shaw Hollow-Kickapoo River</t>
  </si>
  <si>
    <t>Cruson Slough-Wisconsin River</t>
  </si>
  <si>
    <t>Token Creek</t>
  </si>
  <si>
    <t>Waunakee Marsh-Sixmile Creek</t>
  </si>
  <si>
    <t>Deansville Marsh-Maunesha River</t>
  </si>
  <si>
    <t>Little Menomonee River</t>
  </si>
  <si>
    <t>Town of Ixonia</t>
  </si>
  <si>
    <t>Wilson Creek-Wisconsin River</t>
  </si>
  <si>
    <t>Brandy Creek-Lemonweir River</t>
  </si>
  <si>
    <t>Middle Big Roche a Cri Creek</t>
  </si>
  <si>
    <t>Spencer Creek-Big Creek</t>
  </si>
  <si>
    <t>Rathbone Creek-Soper Creek</t>
  </si>
  <si>
    <t>Little Pine Creek-Mecan River</t>
  </si>
  <si>
    <t>Carter Creek</t>
  </si>
  <si>
    <t>Killsnake River</t>
  </si>
  <si>
    <t>Lunch Creek</t>
  </si>
  <si>
    <t>Pine Creek-Frontal Lake Michigan</t>
  </si>
  <si>
    <t>City of Chilton-South Branch Manitowoc River</t>
  </si>
  <si>
    <t>Tarr Creek</t>
  </si>
  <si>
    <t>Fordham Creek-Little Roche a Cri Creek</t>
  </si>
  <si>
    <t>Point Creek</t>
  </si>
  <si>
    <t>Big Creek</t>
  </si>
  <si>
    <t>Sevenmile Creek</t>
  </si>
  <si>
    <t>South Branch Tenmile Creek</t>
  </si>
  <si>
    <t>Francis Creek-West Twin River</t>
  </si>
  <si>
    <t>Lone Rock-Fourteenmile Creek</t>
  </si>
  <si>
    <t>Leola Ditch</t>
  </si>
  <si>
    <t>Douglas Creek</t>
  </si>
  <si>
    <t>Roaring Creek-Black River</t>
  </si>
  <si>
    <t>Upper Big Roche a Cri Creek</t>
  </si>
  <si>
    <t>West Branch White River</t>
  </si>
  <si>
    <t>South Fork of Beaver Creek</t>
  </si>
  <si>
    <t>Village of Shiocton-Wolf River</t>
  </si>
  <si>
    <t>Ashwaubenon Creek</t>
  </si>
  <si>
    <t>Buena Vista Creek</t>
  </si>
  <si>
    <t>Fourmile Creek</t>
  </si>
  <si>
    <t>City of Wisconsin Rapids-Wisconsin River</t>
  </si>
  <si>
    <t>Partridge Crop Lake-Wolf River</t>
  </si>
  <si>
    <t>Mud Lake-Waupaca River</t>
  </si>
  <si>
    <t>Fivemile Creek-Wisconsin River</t>
  </si>
  <si>
    <t>Non-Contributing-Tenmile Creek</t>
  </si>
  <si>
    <t>Jambo Creek</t>
  </si>
  <si>
    <t>Lake Henry-Trempealeau River</t>
  </si>
  <si>
    <t>Devils River</t>
  </si>
  <si>
    <t>Crystal River</t>
  </si>
  <si>
    <t>Upper Branch River</t>
  </si>
  <si>
    <t>Upper Morrison Creek</t>
  </si>
  <si>
    <t>Ditch number 5-Ditch number 9</t>
  </si>
  <si>
    <t>Emmons Creek</t>
  </si>
  <si>
    <t>Medina Junction-Rat River</t>
  </si>
  <si>
    <t>Upper East River</t>
  </si>
  <si>
    <t>Buck Creek-Fisher River</t>
  </si>
  <si>
    <t>Second South Branch Oconto River</t>
  </si>
  <si>
    <t>City of Antigo-Spring Brook</t>
  </si>
  <si>
    <t>South Fork of the Buffalo River</t>
  </si>
  <si>
    <t>East Fork of Hemlock Creek</t>
  </si>
  <si>
    <t>Blake Creek</t>
  </si>
  <si>
    <t>East Fork of Halls Creek</t>
  </si>
  <si>
    <t>South Fork of Halls Creek-Halls Creek</t>
  </si>
  <si>
    <t>City of Green Bay-Fox River</t>
  </si>
  <si>
    <t>Little Hemlock Creek</t>
  </si>
  <si>
    <t>Baird Creek</t>
  </si>
  <si>
    <t>Peterson Creek</t>
  </si>
  <si>
    <t>Krok Creek-East Twin River</t>
  </si>
  <si>
    <t>East and Center Forks of the New Wood River</t>
  </si>
  <si>
    <t>High Falls Reservoir-Peshtigo River</t>
  </si>
  <si>
    <t>North Fork Thunder River</t>
  </si>
  <si>
    <t>Lower Little Jump River</t>
  </si>
  <si>
    <t>Lilly Hay Meadow Creek</t>
  </si>
  <si>
    <t>Ninemile Creek</t>
  </si>
  <si>
    <t>Upper Inlet</t>
  </si>
  <si>
    <t>South Fork Thunder River</t>
  </si>
  <si>
    <t>North Fork of the Copper River</t>
  </si>
  <si>
    <t>Chequamegon Waters</t>
  </si>
  <si>
    <t>Peters and Lawrence Lakes-Non-Contributing-Spring Brook</t>
  </si>
  <si>
    <t>Cresent Creek-Wisconsin River</t>
  </si>
  <si>
    <t>Rice River Flowage</t>
  </si>
  <si>
    <t>Headwaters Deer Tail Creek</t>
  </si>
  <si>
    <t>Metonga Lake-Swamp Creek</t>
  </si>
  <si>
    <t>Squaw Creek-Swamp Creek</t>
  </si>
  <si>
    <t>Hobbles Creek</t>
  </si>
  <si>
    <t>Landwehr Creek-Somo River</t>
  </si>
  <si>
    <t>North Fork Spirit Creek</t>
  </si>
  <si>
    <t>Little South Branch Pike River</t>
  </si>
  <si>
    <t>Village of Glen Flora-Main Creek</t>
  </si>
  <si>
    <t>Thornapple Dam-Flambeau River</t>
  </si>
  <si>
    <t>Torpee Creek-North Branch Oconto River</t>
  </si>
  <si>
    <t>Berry Creek-Wisconsin River</t>
  </si>
  <si>
    <t>Hunting River</t>
  </si>
  <si>
    <t>Pine Lake Creek</t>
  </si>
  <si>
    <t>North Branch Pemebonwon River</t>
  </si>
  <si>
    <t>Headwaters-Wolf River</t>
  </si>
  <si>
    <t>Bearskin Creek</t>
  </si>
  <si>
    <t>Stoney Brook-South Fork Flambeau River</t>
  </si>
  <si>
    <t>Kersten Creek-Peshtigo River</t>
  </si>
  <si>
    <t>Nail Creek</t>
  </si>
  <si>
    <t>Headwaters-North Branch Pelican River</t>
  </si>
  <si>
    <t>South Branch Pemebonwon River</t>
  </si>
  <si>
    <t>Camp Eight Creek</t>
  </si>
  <si>
    <t>Big Falls Flowage-Flambeau River</t>
  </si>
  <si>
    <t>Middle North Branch Pike River</t>
  </si>
  <si>
    <t>Headwaters South Branch Pike River</t>
  </si>
  <si>
    <t>Little Somo River</t>
  </si>
  <si>
    <t>West Lake Chippewa</t>
  </si>
  <si>
    <t>Loretta Lake-Brunet River</t>
  </si>
  <si>
    <t>Log Creek</t>
  </si>
  <si>
    <t>Headwaters Thornapple River</t>
  </si>
  <si>
    <t>Squaw Creek-South Fork Flambeau River</t>
  </si>
  <si>
    <t>Keys Lake-Pine River</t>
  </si>
  <si>
    <t>Squirrel River</t>
  </si>
  <si>
    <t>Planting Ground Lake-Eagle River</t>
  </si>
  <si>
    <t>Tomahawk Lake-Tomahawk River</t>
  </si>
  <si>
    <t>Popple Creek</t>
  </si>
  <si>
    <t>Musser and Chase Creeks-Elk River</t>
  </si>
  <si>
    <t>Swamsauger Creek</t>
  </si>
  <si>
    <t>Hoffman Creek-Elk River</t>
  </si>
  <si>
    <t>Kenyon Creek</t>
  </si>
  <si>
    <t>Fence Lake</t>
  </si>
  <si>
    <t>Venison Creek</t>
  </si>
  <si>
    <t>Blackjack Creek</t>
  </si>
  <si>
    <t>Mishonagon Creek-Tomahawk River</t>
  </si>
  <si>
    <t>Middle Coon Creek</t>
  </si>
  <si>
    <t>Red Ike Lake-West Fork Chippewa River</t>
  </si>
  <si>
    <t>Muskellunge Creek-East Fork Chippewa River</t>
  </si>
  <si>
    <t>Island Lake-Manitowish River</t>
  </si>
  <si>
    <t>Schraum Creek</t>
  </si>
  <si>
    <t>Trout River</t>
  </si>
  <si>
    <t>White Sand Creek</t>
  </si>
  <si>
    <t>Hungry Run</t>
  </si>
  <si>
    <t>Plum Creek-Big St. Germain Lake</t>
  </si>
  <si>
    <t>Sucker Creek-Wisconsin River</t>
  </si>
  <si>
    <t>Fishtrap Creek</t>
  </si>
  <si>
    <t>Springstead Creek</t>
  </si>
  <si>
    <t>Blaisdell and Bear Lakes-East Fork Chippewa River</t>
  </si>
  <si>
    <t>Little Deerskin River</t>
  </si>
  <si>
    <t>North Fish Creek</t>
  </si>
  <si>
    <t>Deer Creek-White River</t>
  </si>
  <si>
    <t>Vaughn Creek</t>
  </si>
  <si>
    <t>Hanson Creek-White River</t>
  </si>
  <si>
    <t>Copper Falls State Park-Bad River</t>
  </si>
  <si>
    <t>Gile Flowage-West Fork Montreal River</t>
  </si>
  <si>
    <t>Headwaters Potato River</t>
  </si>
  <si>
    <t>East Creek-West Fork Montreal River</t>
  </si>
  <si>
    <t>Upper Tyler Forks</t>
  </si>
  <si>
    <t>Namekagon Lake</t>
  </si>
  <si>
    <t>Magee Creek</t>
  </si>
  <si>
    <t>Moose Creek</t>
  </si>
  <si>
    <t>Cap Creek-Namekagon River</t>
  </si>
  <si>
    <t>Headwaters East Fork Chippewa River</t>
  </si>
  <si>
    <t>Augustine Creek</t>
  </si>
  <si>
    <t>Papoose Creek-Manitowish River</t>
  </si>
  <si>
    <t>Willerth Creek-East Fork Chippewa River</t>
  </si>
  <si>
    <t>Turtle-Flambeau Flowage-Turtle River</t>
  </si>
  <si>
    <t>Pendleton Creek</t>
  </si>
  <si>
    <t>Apostle Islands-Stockton Island</t>
  </si>
  <si>
    <t>Raspberry River-Frontal Lake Superior</t>
  </si>
  <si>
    <t>Red Cliff Creek-Frontal Lake Superior</t>
  </si>
  <si>
    <t>Bark River-Frontal Lake Superior</t>
  </si>
  <si>
    <t>Siskiwit River</t>
  </si>
  <si>
    <t>East Fork Cranberry River</t>
  </si>
  <si>
    <t>Flag River</t>
  </si>
  <si>
    <t>Onion and Souix Rivers-Frontal Chequamegon Bay</t>
  </si>
  <si>
    <t>Fourmile Creek-Sioux River</t>
  </si>
  <si>
    <t>Kolin Creek</t>
  </si>
  <si>
    <t>East Fork Iron River</t>
  </si>
  <si>
    <t>Jordan Pond-Plover River</t>
  </si>
  <si>
    <t>Cawley Creek</t>
  </si>
  <si>
    <t>South Branch of the Pigeon River</t>
  </si>
  <si>
    <t>O'Neill Creek</t>
  </si>
  <si>
    <t>Hay Meadow Creek</t>
  </si>
  <si>
    <t>Flume Creek</t>
  </si>
  <si>
    <t>Shaw Creek-Little Wolf River</t>
  </si>
  <si>
    <t>Poncho Creek-Tommorrow River</t>
  </si>
  <si>
    <t>Herman Creek</t>
  </si>
  <si>
    <t>Gilson Creek-Frontal Green Bay</t>
  </si>
  <si>
    <t>North Fork of the Buffalo River</t>
  </si>
  <si>
    <t>Lower Duck Creek</t>
  </si>
  <si>
    <t>Whitcomb Creek</t>
  </si>
  <si>
    <t>Headwaters Kewaunee River</t>
  </si>
  <si>
    <t>Rocky Creek</t>
  </si>
  <si>
    <t>Cunningham Creek</t>
  </si>
  <si>
    <t>Norwegian Creek-South Fork Eau Claire River</t>
  </si>
  <si>
    <t>Black Creek-South Fork Eau Claire River</t>
  </si>
  <si>
    <t>Deinhammer Creek-Eau Claire River</t>
  </si>
  <si>
    <t>Keyes Creek-Frontal Green Bay</t>
  </si>
  <si>
    <t>Beaver Creek-Eau Claire River</t>
  </si>
  <si>
    <t>Sugar Creek-Frontal Green Bay</t>
  </si>
  <si>
    <t>Bear Creek-Rock Creek</t>
  </si>
  <si>
    <t>Mead Lake-South Fork Eau Claire River</t>
  </si>
  <si>
    <t>Sand Creek-Eau Claire River</t>
  </si>
  <si>
    <t>Stony Creek-Frontal Lake Michigan</t>
  </si>
  <si>
    <t>Municipality of Veefkind-Rock Creek</t>
  </si>
  <si>
    <t>Wild Creek-Little Eau Pleine River</t>
  </si>
  <si>
    <t>McMillan Marsh-Little Eau Pleine River</t>
  </si>
  <si>
    <t>Fall Creek</t>
  </si>
  <si>
    <t>Hay Creek-South Fork Eau Claire River</t>
  </si>
  <si>
    <t>White Lake-Shioc River</t>
  </si>
  <si>
    <t>Bears Grass Creek</t>
  </si>
  <si>
    <t>East Branch of Wedges Creek-Wedges Creek</t>
  </si>
  <si>
    <t>Headwaters Kelly Brook</t>
  </si>
  <si>
    <t>North Fork of the Popple River</t>
  </si>
  <si>
    <t>Silver Creek-West Branch of the Red River</t>
  </si>
  <si>
    <t>Randall Creek</t>
  </si>
  <si>
    <t>Daly Creek</t>
  </si>
  <si>
    <t>Strassburg Creek-North Branch of the Embarrass River</t>
  </si>
  <si>
    <t>St. Hedwig Cemetary-South Fork Eau Claire River</t>
  </si>
  <si>
    <t>Spranger Creek-South Branch Embarrass River</t>
  </si>
  <si>
    <t>South Fork of Paint Creek-Paint Creek</t>
  </si>
  <si>
    <t>Mosinee Flowage-Wisconsin River</t>
  </si>
  <si>
    <t>Noisy Creek-Big Eau Pleine River</t>
  </si>
  <si>
    <t>Pike Lake-Plover River</t>
  </si>
  <si>
    <t>Strawberry Creek-Frontal Sturgeon Bay</t>
  </si>
  <si>
    <t>Carlson Creek-Little Eau Pleine River</t>
  </si>
  <si>
    <t>Left Foot Creek</t>
  </si>
  <si>
    <t>Elma Creek-West Branch of the Wolf River</t>
  </si>
  <si>
    <t>West Branch of the Wolf River</t>
  </si>
  <si>
    <t>Little West Branch of the Wolf River</t>
  </si>
  <si>
    <t>Elmwood Cemetary-Spring Brook</t>
  </si>
  <si>
    <t>Prospect Creek-Trappe River</t>
  </si>
  <si>
    <t>South Branch Beaver Creek</t>
  </si>
  <si>
    <t>West Fork of the Little Rib River-Rib River</t>
  </si>
  <si>
    <t>Mole Brook-Eau Claire River</t>
  </si>
  <si>
    <t>Little West Branch Creek</t>
  </si>
  <si>
    <t>Headwaters of the Plover River</t>
  </si>
  <si>
    <t>Trappers Creek</t>
  </si>
  <si>
    <t>Pine Creek-Big Rib River</t>
  </si>
  <si>
    <t>Rowan Creek</t>
  </si>
  <si>
    <t>Butler Creek</t>
  </si>
  <si>
    <t>Brush Creek-Pine River</t>
  </si>
  <si>
    <t>East Branch Honey Creek</t>
  </si>
  <si>
    <t>Goose Lake-Yahara River</t>
  </si>
  <si>
    <t>Middle Knapp Creek</t>
  </si>
  <si>
    <t>West Fork Knapp Creek</t>
  </si>
  <si>
    <t>Ash Creek</t>
  </si>
  <si>
    <t>Little Oconomowoc River-Oconomowoc River</t>
  </si>
  <si>
    <t>Baker Creek</t>
  </si>
  <si>
    <t>Mud Creek-Rock River</t>
  </si>
  <si>
    <t>East Branch Little Black River</t>
  </si>
  <si>
    <t>Headwaters Peshtigo Brook</t>
  </si>
  <si>
    <t>Peshtigo Brook</t>
  </si>
  <si>
    <t>Elton Creek-Evergreen River</t>
  </si>
  <si>
    <t>Middle Pine River</t>
  </si>
  <si>
    <t>Paradise Creek</t>
  </si>
  <si>
    <t>Middle and South Forks of the Copper River</t>
  </si>
  <si>
    <t>Bob Creek</t>
  </si>
  <si>
    <t>Mink Creek-Big Rib River</t>
  </si>
  <si>
    <t>Elder Creek</t>
  </si>
  <si>
    <t>Village of Theresa-East Branch Rock River</t>
  </si>
  <si>
    <t>Village of Kewaskum-Milwaukee River</t>
  </si>
  <si>
    <t>Town of Freedonia-Milwaukee River</t>
  </si>
  <si>
    <t>Middle Branch Duck Creek</t>
  </si>
  <si>
    <t>Lizard Mound State Park</t>
  </si>
  <si>
    <t>Tainter Creek</t>
  </si>
  <si>
    <t>No Name Creek</t>
  </si>
  <si>
    <t>Faney Creek</t>
  </si>
  <si>
    <t>Headwaters Rocky Run</t>
  </si>
  <si>
    <t>Trout Creek-Kickapoo River</t>
  </si>
  <si>
    <t>Village of Reeseville-Beaver Dam River</t>
  </si>
  <si>
    <t>South Buck Creek-Pine River</t>
  </si>
  <si>
    <t>East Branch Milwaukee River</t>
  </si>
  <si>
    <t>Lake Emily</t>
  </si>
  <si>
    <t>Mink Creek</t>
  </si>
  <si>
    <t>Hulburt Creek-Wisconsin River</t>
  </si>
  <si>
    <t>Sand Spring Creek-Fox River</t>
  </si>
  <si>
    <t>Swan Lake-Fox River</t>
  </si>
  <si>
    <t>Fox Lake</t>
  </si>
  <si>
    <t>Big Slough</t>
  </si>
  <si>
    <t>Portage Canal-Fox River</t>
  </si>
  <si>
    <t>Headwaters Pine River</t>
  </si>
  <si>
    <t>Little Baraboo River</t>
  </si>
  <si>
    <t>North Branch Duck Creek</t>
  </si>
  <si>
    <t>Hawkins Creek-Pine River</t>
  </si>
  <si>
    <t>Side Hollow Lake-South Fork Bad Axe River</t>
  </si>
  <si>
    <t>Beaver Dam Lake</t>
  </si>
  <si>
    <t>South Fork Bad Axe River</t>
  </si>
  <si>
    <t>Sauk Creek</t>
  </si>
  <si>
    <t>City of Sheboygan Falls-Sheboygan River</t>
  </si>
  <si>
    <t>Sevenmile Creek-East Branch of the Fond Du Lac River</t>
  </si>
  <si>
    <t>Lower Mullet River</t>
  </si>
  <si>
    <t>De Neveu Creek</t>
  </si>
  <si>
    <t>Onemile Creek</t>
  </si>
  <si>
    <t>Headwaters West Branch Rock River</t>
  </si>
  <si>
    <t>Upper Onion River</t>
  </si>
  <si>
    <t>Plainville Creek-Wisconsin River</t>
  </si>
  <si>
    <t>Timber Coulee Creek</t>
  </si>
  <si>
    <t>Good Earth Creek-Fox River</t>
  </si>
  <si>
    <t>Lyndon Creek</t>
  </si>
  <si>
    <t>Headwaters South Branch Rock River</t>
  </si>
  <si>
    <t>South Branch Rock River</t>
  </si>
  <si>
    <t>South Branch Neenah Creek</t>
  </si>
  <si>
    <t>Dutch Hollow Lake-Baraboo River</t>
  </si>
  <si>
    <t>Belle Fountain Creek</t>
  </si>
  <si>
    <t>Pioneer Creek</t>
  </si>
  <si>
    <t>Twin Falls Dam-Menominee River</t>
  </si>
  <si>
    <t>Big Quninnesec Dam-Menominee River</t>
  </si>
  <si>
    <t>Silver Creek-Menominee River</t>
  </si>
  <si>
    <t>Taycheedah Creek</t>
  </si>
  <si>
    <t>Campbell Creek-White Creek</t>
  </si>
  <si>
    <t>Brewer Creek-Lemonweir River</t>
  </si>
  <si>
    <t>Mill Race-Fox River</t>
  </si>
  <si>
    <t>Feldner's Creek-Sheboygan River</t>
  </si>
  <si>
    <t>Klawitter Creek</t>
  </si>
  <si>
    <t>Community of Mt. Calvary</t>
  </si>
  <si>
    <t>Headwaters Little La Crosse River</t>
  </si>
  <si>
    <t>Judah Branch</t>
  </si>
  <si>
    <t>Sinsinawa River</t>
  </si>
  <si>
    <t>West Fork Apple River-Apple River</t>
  </si>
  <si>
    <t>Headwaters Richland Creek</t>
  </si>
  <si>
    <t>East Fork Raccoon Creek</t>
  </si>
  <si>
    <t>West Branch North Branch Nippersink Creek-North Branch Nippersink Creek</t>
  </si>
  <si>
    <t>North Branch Nippersink Creek</t>
  </si>
  <si>
    <t>North Mill Creek</t>
  </si>
  <si>
    <t>Headwaters Turtle River</t>
  </si>
  <si>
    <t>West Branch Presque Isle River</t>
  </si>
  <si>
    <t>Tenderfoot Creek</t>
  </si>
  <si>
    <t>Portage Creek</t>
  </si>
  <si>
    <t>South Fork of Elk Creek</t>
  </si>
  <si>
    <t>Little Waumaundee Creek</t>
  </si>
  <si>
    <t>Danuser Valley-Waumaundee River</t>
  </si>
  <si>
    <t>Three Springs Creek-Frontal Lake Michigan</t>
  </si>
  <si>
    <t>Mud Lake-Frontal Lake Michigan</t>
  </si>
  <si>
    <t>Egg Harbor-Frontal Green Bay</t>
  </si>
  <si>
    <t>Hibbard Creek-Frontal Lake Michigan</t>
  </si>
  <si>
    <t>Lilly Bay Creek</t>
  </si>
  <si>
    <t>Hoosier Creek</t>
  </si>
  <si>
    <t>Snowden Branch</t>
  </si>
  <si>
    <t>Brighton Creek</t>
  </si>
  <si>
    <t>Ames Branch</t>
  </si>
  <si>
    <t>Spring Brook-Turtle Creek</t>
  </si>
  <si>
    <t>Como Creek</t>
  </si>
  <si>
    <t>Sylvester Creek</t>
  </si>
  <si>
    <t>Shullsburg Branch</t>
  </si>
  <si>
    <t>City of Darien</t>
  </si>
  <si>
    <t>Hawthorn Creek-Honey Creek</t>
  </si>
  <si>
    <t>Trout Creek-Chippewa River</t>
  </si>
  <si>
    <t>Sherman Creek</t>
  </si>
  <si>
    <t>Ninemile Creek-Eau Claire River</t>
  </si>
  <si>
    <t>Brush Creek-Rush River</t>
  </si>
  <si>
    <t>Pine Creek-Lowes Creek</t>
  </si>
  <si>
    <t>West Creek</t>
  </si>
  <si>
    <t>Isabelle Creek</t>
  </si>
  <si>
    <t>Arkansaw Creek</t>
  </si>
  <si>
    <t>Spring Creek-Chippewa River</t>
  </si>
  <si>
    <t>Peeso Creek</t>
  </si>
  <si>
    <t>Sioux Creek-Red Cedar River</t>
  </si>
  <si>
    <t>Upper South Fork of the Hay River</t>
  </si>
  <si>
    <t>Wolf Creek-Willow River</t>
  </si>
  <si>
    <t>McCann Creek</t>
  </si>
  <si>
    <t>South Fish Lake Non-Contributing Area</t>
  </si>
  <si>
    <t>Ridge Lake Non-contributing</t>
  </si>
  <si>
    <t>Paperjack Creek-Willow River</t>
  </si>
  <si>
    <t>Washburn Farm Creek-Hay River</t>
  </si>
  <si>
    <t>Lower South Fork of the Hay River</t>
  </si>
  <si>
    <t>Headwaters Kinnickinnic River</t>
  </si>
  <si>
    <t>Carr Creek-Eau Galle River</t>
  </si>
  <si>
    <t>Annis Creek</t>
  </si>
  <si>
    <t>Clam Lake</t>
  </si>
  <si>
    <t>Little Weirgor Creek</t>
  </si>
  <si>
    <t>Knuteson Creek</t>
  </si>
  <si>
    <t>Spirit Lake</t>
  </si>
  <si>
    <t>Middle Trade River</t>
  </si>
  <si>
    <t>Big Weirgor Creek</t>
  </si>
  <si>
    <t>Sucker Creek-Clam River</t>
  </si>
  <si>
    <t>Village of Dobie-Red Cedar River</t>
  </si>
  <si>
    <t>Straight River</t>
  </si>
  <si>
    <t>Johnson Creek-Hay River</t>
  </si>
  <si>
    <t>Bone Lake</t>
  </si>
  <si>
    <t>Staples Creek-Apple River</t>
  </si>
  <si>
    <t>Balsam Lake</t>
  </si>
  <si>
    <t>Rice Bed Creek-Apple River</t>
  </si>
  <si>
    <t>Soft Maple Creek</t>
  </si>
  <si>
    <t>Apple River Flowage</t>
  </si>
  <si>
    <t>Wapogasset Lake</t>
  </si>
  <si>
    <t>Moon Creek-Turtle Creek</t>
  </si>
  <si>
    <t>South Branch of Beaver Creek</t>
  </si>
  <si>
    <t>Clear Creek-Mississippi River</t>
  </si>
  <si>
    <t>Haymaker Creek-Totagatic River</t>
  </si>
  <si>
    <t>Phipps Flowage-Namekagon River</t>
  </si>
  <si>
    <t>Frog Creek</t>
  </si>
  <si>
    <t>Gull Creek-Namekagon River</t>
  </si>
  <si>
    <t>Spring Lake Creek-Namekagon River</t>
  </si>
  <si>
    <t>Grindstone Lake</t>
  </si>
  <si>
    <t>Sand Lake-Yellow River</t>
  </si>
  <si>
    <t>Rocky Ridge Creek</t>
  </si>
  <si>
    <t>Whitefish Lake-Sissabagama Creek</t>
  </si>
  <si>
    <t>Summit Creek-Couderay River</t>
  </si>
  <si>
    <t>Spooner Lake-Yellow River</t>
  </si>
  <si>
    <t>Pokegama River</t>
  </si>
  <si>
    <t>Upper Black River</t>
  </si>
  <si>
    <t>Buffalo City-Mississippi River</t>
  </si>
  <si>
    <t>City of Red Wing-Mississippi River</t>
  </si>
  <si>
    <t>Balsam Creek</t>
  </si>
  <si>
    <t>Red River-St. Louis River</t>
  </si>
  <si>
    <t>HUC10_NAME</t>
  </si>
  <si>
    <t>HUC12_CODE</t>
  </si>
  <si>
    <t>Sheboygan and Onion Rivers</t>
  </si>
  <si>
    <t>Twin Rivers</t>
  </si>
  <si>
    <t>Vulnerable Healthy Watershed</t>
  </si>
  <si>
    <t>040103010501</t>
  </si>
  <si>
    <t>040301010205</t>
  </si>
  <si>
    <t>040301010204</t>
  </si>
  <si>
    <t>040301010105</t>
  </si>
  <si>
    <t>040301010203</t>
  </si>
  <si>
    <t>040301010202</t>
  </si>
  <si>
    <t>040301010104</t>
  </si>
  <si>
    <t>040301010103</t>
  </si>
  <si>
    <t>040301010201</t>
  </si>
  <si>
    <t>040301010101</t>
  </si>
  <si>
    <t>040301010102</t>
  </si>
  <si>
    <t>St. Louis &amp; Nemadji Rivers</t>
  </si>
  <si>
    <t>040102011603</t>
  </si>
  <si>
    <t>040102011602</t>
  </si>
  <si>
    <t>040103010302</t>
  </si>
  <si>
    <t>040103010301</t>
  </si>
  <si>
    <t>040103010608</t>
  </si>
  <si>
    <t>040103010504</t>
  </si>
  <si>
    <t>040103010502</t>
  </si>
  <si>
    <t>040103010503</t>
  </si>
  <si>
    <t>040103010403</t>
  </si>
  <si>
    <t>Upper Nemadji River</t>
  </si>
  <si>
    <t>040103010205</t>
  </si>
  <si>
    <t>South Fork Nemadji River</t>
  </si>
  <si>
    <t>040103010103</t>
  </si>
  <si>
    <t>040102011604</t>
  </si>
  <si>
    <t>040103010303</t>
  </si>
  <si>
    <t>040103010401</t>
  </si>
  <si>
    <t>040103010402</t>
  </si>
  <si>
    <t>040102011601</t>
  </si>
  <si>
    <t>040301011004</t>
  </si>
  <si>
    <t>040301011003</t>
  </si>
  <si>
    <t>040301011108</t>
  </si>
  <si>
    <t>040301011001</t>
  </si>
  <si>
    <t>040301010802</t>
  </si>
  <si>
    <t>040301010901</t>
  </si>
  <si>
    <t>040301011109</t>
  </si>
  <si>
    <t>040301010903</t>
  </si>
  <si>
    <t>040301011103</t>
  </si>
  <si>
    <t>040301011102</t>
  </si>
  <si>
    <t>040301010804</t>
  </si>
  <si>
    <t>040301010803</t>
  </si>
  <si>
    <t>040301010902</t>
  </si>
  <si>
    <t>040301011101</t>
  </si>
  <si>
    <t>040301011104</t>
  </si>
  <si>
    <t>040301011107</t>
  </si>
  <si>
    <t>040301011002</t>
  </si>
  <si>
    <t>040301011106</t>
  </si>
  <si>
    <t>040301011105</t>
  </si>
  <si>
    <t>040301010801</t>
  </si>
  <si>
    <t>040301011204</t>
  </si>
  <si>
    <t>040301011203</t>
  </si>
  <si>
    <t>040400020302</t>
  </si>
  <si>
    <t>040400020204</t>
  </si>
  <si>
    <t>040400020306</t>
  </si>
  <si>
    <t>040400020305</t>
  </si>
  <si>
    <t>040400020303</t>
  </si>
  <si>
    <t>040400020301</t>
  </si>
  <si>
    <t>040400020203</t>
  </si>
  <si>
    <t>040400020201</t>
  </si>
  <si>
    <t>040400020304</t>
  </si>
  <si>
    <t>040400020202</t>
  </si>
  <si>
    <t>Pike River &amp; Creek</t>
  </si>
  <si>
    <t>040400020501</t>
  </si>
  <si>
    <t>040400020401</t>
  </si>
  <si>
    <t>040400020403</t>
  </si>
  <si>
    <t>040400020402</t>
  </si>
  <si>
    <t>040400020102</t>
  </si>
  <si>
    <t>040400030207</t>
  </si>
  <si>
    <t>040400030204</t>
  </si>
  <si>
    <t>040400030103</t>
  </si>
  <si>
    <t>040400030102</t>
  </si>
  <si>
    <t>040400030203</t>
  </si>
  <si>
    <t>040400030201</t>
  </si>
  <si>
    <t>040400030206</t>
  </si>
  <si>
    <t>040400030101</t>
  </si>
  <si>
    <t>040400030202</t>
  </si>
  <si>
    <t>040400030205</t>
  </si>
  <si>
    <t>040400030303</t>
  </si>
  <si>
    <t>040400030302</t>
  </si>
  <si>
    <t>040400030604</t>
  </si>
  <si>
    <t>040400030603</t>
  </si>
  <si>
    <t>040400030601</t>
  </si>
  <si>
    <t>040400030209</t>
  </si>
  <si>
    <t>040400030107</t>
  </si>
  <si>
    <t>040400030106</t>
  </si>
  <si>
    <t>040400030208</t>
  </si>
  <si>
    <t>040400030602</t>
  </si>
  <si>
    <t>040400030104</t>
  </si>
  <si>
    <t>040400030105</t>
  </si>
  <si>
    <t>040400030606</t>
  </si>
  <si>
    <t>040400030304</t>
  </si>
  <si>
    <t>040400030405</t>
  </si>
  <si>
    <t>040400030404</t>
  </si>
  <si>
    <t>040400030605</t>
  </si>
  <si>
    <t>040400030403</t>
  </si>
  <si>
    <t>040400030402</t>
  </si>
  <si>
    <t>040400030401</t>
  </si>
  <si>
    <t>040400030301</t>
  </si>
  <si>
    <t>040400020101</t>
  </si>
  <si>
    <t>040400030501</t>
  </si>
  <si>
    <t>040301080913</t>
  </si>
  <si>
    <t>040301080909</t>
  </si>
  <si>
    <t>040301080908</t>
  </si>
  <si>
    <t>040301080906</t>
  </si>
  <si>
    <t>040301080712</t>
  </si>
  <si>
    <t>040301080711</t>
  </si>
  <si>
    <t>040301080710</t>
  </si>
  <si>
    <t>040301080707</t>
  </si>
  <si>
    <t>040301080706</t>
  </si>
  <si>
    <t>040301080705</t>
  </si>
  <si>
    <t>040301080704</t>
  </si>
  <si>
    <t>040301080702</t>
  </si>
  <si>
    <t>040301080701</t>
  </si>
  <si>
    <t>040301060504</t>
  </si>
  <si>
    <t>040301060503</t>
  </si>
  <si>
    <t>040301060502</t>
  </si>
  <si>
    <t>040301060309</t>
  </si>
  <si>
    <t>040301060305</t>
  </si>
  <si>
    <t>040301060302</t>
  </si>
  <si>
    <t>040301060303</t>
  </si>
  <si>
    <t>040301060306</t>
  </si>
  <si>
    <t>040301060301</t>
  </si>
  <si>
    <t>040301080104</t>
  </si>
  <si>
    <t>040301080101</t>
  </si>
  <si>
    <t>040301080107</t>
  </si>
  <si>
    <t>040301080105</t>
  </si>
  <si>
    <t>040301080703</t>
  </si>
  <si>
    <t>040301080102</t>
  </si>
  <si>
    <t>040301080209</t>
  </si>
  <si>
    <t>040301080207</t>
  </si>
  <si>
    <t>040301080206</t>
  </si>
  <si>
    <t>040301080205</t>
  </si>
  <si>
    <t>040301080203</t>
  </si>
  <si>
    <t>040301080106</t>
  </si>
  <si>
    <t>040301080202</t>
  </si>
  <si>
    <t>040301080208</t>
  </si>
  <si>
    <t>040301080204</t>
  </si>
  <si>
    <t>040301080201</t>
  </si>
  <si>
    <t>040301080905</t>
  </si>
  <si>
    <t>040301080903</t>
  </si>
  <si>
    <t>040301080603</t>
  </si>
  <si>
    <t>040301080602</t>
  </si>
  <si>
    <t>040301080607</t>
  </si>
  <si>
    <t>040301080606</t>
  </si>
  <si>
    <t>040301080709</t>
  </si>
  <si>
    <t>040301080506</t>
  </si>
  <si>
    <t>040301080601</t>
  </si>
  <si>
    <t>040301080605</t>
  </si>
  <si>
    <t>040301080502</t>
  </si>
  <si>
    <t>040301080505</t>
  </si>
  <si>
    <t>040301080501</t>
  </si>
  <si>
    <t>040301080604</t>
  </si>
  <si>
    <t>040301080103</t>
  </si>
  <si>
    <t>040301080503</t>
  </si>
  <si>
    <t>040301080504</t>
  </si>
  <si>
    <t>040301080910</t>
  </si>
  <si>
    <t>040301080904</t>
  </si>
  <si>
    <t>040301010605</t>
  </si>
  <si>
    <t>040301010503</t>
  </si>
  <si>
    <t>040301010603</t>
  </si>
  <si>
    <t>040301010601</t>
  </si>
  <si>
    <t>040301010502</t>
  </si>
  <si>
    <t>040301010501</t>
  </si>
  <si>
    <t>040301010404</t>
  </si>
  <si>
    <t>040301010403</t>
  </si>
  <si>
    <t>040301010408</t>
  </si>
  <si>
    <t>040301010405</t>
  </si>
  <si>
    <t>040301010602</t>
  </si>
  <si>
    <t>040301010402</t>
  </si>
  <si>
    <t>040301010604</t>
  </si>
  <si>
    <t>040301010407</t>
  </si>
  <si>
    <t>040301010406</t>
  </si>
  <si>
    <t>040301010303</t>
  </si>
  <si>
    <t>040301010301</t>
  </si>
  <si>
    <t>040301010302</t>
  </si>
  <si>
    <t>040301010401</t>
  </si>
  <si>
    <t>040302010502</t>
  </si>
  <si>
    <t>040302010501</t>
  </si>
  <si>
    <t>040302010603</t>
  </si>
  <si>
    <t>040302010602</t>
  </si>
  <si>
    <t>040302010504</t>
  </si>
  <si>
    <t>040302010503</t>
  </si>
  <si>
    <t>040302010205</t>
  </si>
  <si>
    <t>040302010203</t>
  </si>
  <si>
    <t>040302010402</t>
  </si>
  <si>
    <t>040302010604</t>
  </si>
  <si>
    <t>040302010605</t>
  </si>
  <si>
    <t>040302010202</t>
  </si>
  <si>
    <t>040302030204</t>
  </si>
  <si>
    <t>040302030203</t>
  </si>
  <si>
    <t>040302030401</t>
  </si>
  <si>
    <t>040302030301</t>
  </si>
  <si>
    <t>040302010401</t>
  </si>
  <si>
    <t>040302030202</t>
  </si>
  <si>
    <t>040302010601</t>
  </si>
  <si>
    <t>040302011102</t>
  </si>
  <si>
    <t>040302011103</t>
  </si>
  <si>
    <t>040302010902</t>
  </si>
  <si>
    <t>040302010201</t>
  </si>
  <si>
    <t>040302010304</t>
  </si>
  <si>
    <t>040302010303</t>
  </si>
  <si>
    <t>040302011106</t>
  </si>
  <si>
    <t>040302010901</t>
  </si>
  <si>
    <t>040302030201</t>
  </si>
  <si>
    <t>040302030302</t>
  </si>
  <si>
    <t>040302010102</t>
  </si>
  <si>
    <t>040302010204</t>
  </si>
  <si>
    <t>040302010101</t>
  </si>
  <si>
    <t>040302020502</t>
  </si>
  <si>
    <t>040302020501</t>
  </si>
  <si>
    <t>040302020404</t>
  </si>
  <si>
    <t>040302020403</t>
  </si>
  <si>
    <t>040302020305</t>
  </si>
  <si>
    <t>040302020304</t>
  </si>
  <si>
    <t>040302020505</t>
  </si>
  <si>
    <t>040302020503</t>
  </si>
  <si>
    <t>040302020401</t>
  </si>
  <si>
    <t>040302020701</t>
  </si>
  <si>
    <t>040302020402</t>
  </si>
  <si>
    <t>040302020303</t>
  </si>
  <si>
    <t>040302021007</t>
  </si>
  <si>
    <t>040302021006</t>
  </si>
  <si>
    <t>040302020603</t>
  </si>
  <si>
    <t>040302020601</t>
  </si>
  <si>
    <t>040302021504</t>
  </si>
  <si>
    <t>040302021503</t>
  </si>
  <si>
    <t>040302021002</t>
  </si>
  <si>
    <t>040302021204</t>
  </si>
  <si>
    <t>040302021202</t>
  </si>
  <si>
    <t>040302020702</t>
  </si>
  <si>
    <t>040302021005</t>
  </si>
  <si>
    <t>040302020602</t>
  </si>
  <si>
    <t>040302021203</t>
  </si>
  <si>
    <t>040302021001</t>
  </si>
  <si>
    <t>040302021201</t>
  </si>
  <si>
    <t>040302020504</t>
  </si>
  <si>
    <t>040302021004</t>
  </si>
  <si>
    <t>040302021003</t>
  </si>
  <si>
    <t>040302020901</t>
  </si>
  <si>
    <t>040302021604</t>
  </si>
  <si>
    <t>040302021602</t>
  </si>
  <si>
    <t>040302021403</t>
  </si>
  <si>
    <t>040302020904</t>
  </si>
  <si>
    <t>040302021703</t>
  </si>
  <si>
    <t>040302021701</t>
  </si>
  <si>
    <t>040302021304</t>
  </si>
  <si>
    <t>040302021301</t>
  </si>
  <si>
    <t>040302020807</t>
  </si>
  <si>
    <t>040302020803</t>
  </si>
  <si>
    <t>040302021804</t>
  </si>
  <si>
    <t>040302021801</t>
  </si>
  <si>
    <t>040302020806</t>
  </si>
  <si>
    <t>040302020805</t>
  </si>
  <si>
    <t>040302021103</t>
  </si>
  <si>
    <t>040302021704</t>
  </si>
  <si>
    <t>040302020903</t>
  </si>
  <si>
    <t>040302021502</t>
  </si>
  <si>
    <t>040302020802</t>
  </si>
  <si>
    <t>040302020801</t>
  </si>
  <si>
    <t>040302021101</t>
  </si>
  <si>
    <t>040302021102</t>
  </si>
  <si>
    <t>040302020902</t>
  </si>
  <si>
    <t>040302021401</t>
  </si>
  <si>
    <t>040302021501</t>
  </si>
  <si>
    <t>040302020206</t>
  </si>
  <si>
    <t>040302020201</t>
  </si>
  <si>
    <t>040302020205</t>
  </si>
  <si>
    <t>040302020204</t>
  </si>
  <si>
    <t>040302020203</t>
  </si>
  <si>
    <t>040302020106</t>
  </si>
  <si>
    <t>040302020105</t>
  </si>
  <si>
    <t>040302020104</t>
  </si>
  <si>
    <t>040302020103</t>
  </si>
  <si>
    <t>040302020102</t>
  </si>
  <si>
    <t>040302020101</t>
  </si>
  <si>
    <t>040302021603</t>
  </si>
  <si>
    <t>040302021705</t>
  </si>
  <si>
    <t>040302021809</t>
  </si>
  <si>
    <t>040302021702</t>
  </si>
  <si>
    <t>040302020804</t>
  </si>
  <si>
    <t>040302021303</t>
  </si>
  <si>
    <t>040302020302</t>
  </si>
  <si>
    <t>040302020301</t>
  </si>
  <si>
    <t>040302020202</t>
  </si>
  <si>
    <t>040302022002</t>
  </si>
  <si>
    <t>040302022001</t>
  </si>
  <si>
    <t>040302021904</t>
  </si>
  <si>
    <t>040302021903</t>
  </si>
  <si>
    <t>040302011205</t>
  </si>
  <si>
    <t>040302022106</t>
  </si>
  <si>
    <t>040302021906</t>
  </si>
  <si>
    <t>040302021905</t>
  </si>
  <si>
    <t>040302022105</t>
  </si>
  <si>
    <t>040302022102</t>
  </si>
  <si>
    <t>040302021808</t>
  </si>
  <si>
    <t>040302021807</t>
  </si>
  <si>
    <t>040302022101</t>
  </si>
  <si>
    <t>040302021806</t>
  </si>
  <si>
    <t>040302021805</t>
  </si>
  <si>
    <t>040302021902</t>
  </si>
  <si>
    <t>040302021901</t>
  </si>
  <si>
    <t>040302021810</t>
  </si>
  <si>
    <t>040302021404</t>
  </si>
  <si>
    <t>040302021402</t>
  </si>
  <si>
    <t>040302021605</t>
  </si>
  <si>
    <t>040302021803</t>
  </si>
  <si>
    <t>040302021802</t>
  </si>
  <si>
    <t>040302021302</t>
  </si>
  <si>
    <t>040302021601</t>
  </si>
  <si>
    <t>040302011002</t>
  </si>
  <si>
    <t>040302011001</t>
  </si>
  <si>
    <t>040302011107</t>
  </si>
  <si>
    <t>040302010806</t>
  </si>
  <si>
    <t>040302010301</t>
  </si>
  <si>
    <t>040302011104</t>
  </si>
  <si>
    <t>040302030102</t>
  </si>
  <si>
    <t>040302010703</t>
  </si>
  <si>
    <t>040302010702</t>
  </si>
  <si>
    <t>040302011204</t>
  </si>
  <si>
    <t>040302010805</t>
  </si>
  <si>
    <t>040302011105</t>
  </si>
  <si>
    <t>040302011201</t>
  </si>
  <si>
    <t>040302010701</t>
  </si>
  <si>
    <t>040302010804</t>
  </si>
  <si>
    <t>040302010803</t>
  </si>
  <si>
    <t>040302022104</t>
  </si>
  <si>
    <t>040302022006</t>
  </si>
  <si>
    <t>040302022005</t>
  </si>
  <si>
    <t>040302010704</t>
  </si>
  <si>
    <t>040302010802</t>
  </si>
  <si>
    <t>040302011203</t>
  </si>
  <si>
    <t>040302030303</t>
  </si>
  <si>
    <t>040302011202</t>
  </si>
  <si>
    <t>040302022004</t>
  </si>
  <si>
    <t>040302030101</t>
  </si>
  <si>
    <t>040302010801</t>
  </si>
  <si>
    <t>040302030304</t>
  </si>
  <si>
    <t>040302022003</t>
  </si>
  <si>
    <t>040302022103</t>
  </si>
  <si>
    <t>040302030103</t>
  </si>
  <si>
    <t>040302011101</t>
  </si>
  <si>
    <t>040302010302</t>
  </si>
  <si>
    <t>Kewaunee &amp; Ahnapee Rivers</t>
  </si>
  <si>
    <t>040301020304</t>
  </si>
  <si>
    <t>040301020301</t>
  </si>
  <si>
    <t>040301020205</t>
  </si>
  <si>
    <t>040301020203</t>
  </si>
  <si>
    <t>040301020202</t>
  </si>
  <si>
    <t>040301020305</t>
  </si>
  <si>
    <t>040301020204</t>
  </si>
  <si>
    <t>040301020303</t>
  </si>
  <si>
    <t>040301020302</t>
  </si>
  <si>
    <t>040103011105</t>
  </si>
  <si>
    <t>040103011104</t>
  </si>
  <si>
    <t>040103011103</t>
  </si>
  <si>
    <t>040103011102</t>
  </si>
  <si>
    <t>040103011008</t>
  </si>
  <si>
    <t>040103011101</t>
  </si>
  <si>
    <t>DW_Bonus</t>
  </si>
  <si>
    <t>(b) Primary HUC 12 Name</t>
  </si>
  <si>
    <t>(c) Downstream HUC 12</t>
  </si>
  <si>
    <t>(d) Downstream HUC 12 name</t>
  </si>
  <si>
    <t>(a) Primary HUC 12 Watershed Code</t>
  </si>
  <si>
    <r>
      <t xml:space="preserve">2. 12-Digit Hydrologic Unit Code (HUC 12) </t>
    </r>
    <r>
      <rPr>
        <sz val="11"/>
        <color theme="1"/>
        <rFont val="Calibri"/>
        <family val="2"/>
        <scheme val="minor"/>
      </rPr>
      <t>[location where water quality benefit  originates]</t>
    </r>
  </si>
  <si>
    <t>HUC12_NAME</t>
  </si>
  <si>
    <t>DOWNSTRE_1</t>
  </si>
  <si>
    <t>HUC12_HYDR</t>
  </si>
  <si>
    <t>HUC12_TYPE</t>
  </si>
  <si>
    <t>HUC12_STAT</t>
  </si>
  <si>
    <t>040102011601A</t>
  </si>
  <si>
    <t>NM</t>
  </si>
  <si>
    <t>S</t>
  </si>
  <si>
    <t>MN,WI</t>
  </si>
  <si>
    <t>040102011602A</t>
  </si>
  <si>
    <t>040102011603A</t>
  </si>
  <si>
    <t>040102011604A</t>
  </si>
  <si>
    <t>F</t>
  </si>
  <si>
    <t>Lower South Fork Nemadji River</t>
  </si>
  <si>
    <t>040103010103A</t>
  </si>
  <si>
    <t>North Fork Nemadji River</t>
  </si>
  <si>
    <t>040103010205A</t>
  </si>
  <si>
    <t>040103010301A</t>
  </si>
  <si>
    <t>040103010302A</t>
  </si>
  <si>
    <t>Lower Black River</t>
  </si>
  <si>
    <t>040103010303A</t>
  </si>
  <si>
    <t>040103010401A</t>
  </si>
  <si>
    <t>040103010402A</t>
  </si>
  <si>
    <t>Mud Creek-Nemadji River</t>
  </si>
  <si>
    <t>040103010403A</t>
  </si>
  <si>
    <t>040103010501A</t>
  </si>
  <si>
    <t>040103010502A</t>
  </si>
  <si>
    <t>040103010503A</t>
  </si>
  <si>
    <t>Allouez Bay-Frontal Lake Superior</t>
  </si>
  <si>
    <t>040103010504A</t>
  </si>
  <si>
    <t>040103010601A</t>
  </si>
  <si>
    <t>040103010602A</t>
  </si>
  <si>
    <t>040103010603A</t>
  </si>
  <si>
    <t>040103010604A</t>
  </si>
  <si>
    <t>040103010605A</t>
  </si>
  <si>
    <t>040103010606A</t>
  </si>
  <si>
    <t>040103010607A</t>
  </si>
  <si>
    <t>040103010608A</t>
  </si>
  <si>
    <t>040103010701A</t>
  </si>
  <si>
    <t>040103010702A</t>
  </si>
  <si>
    <t>040103010703A</t>
  </si>
  <si>
    <t>GF</t>
  </si>
  <si>
    <t>040103010704A</t>
  </si>
  <si>
    <t>Lower Bois Brule River</t>
  </si>
  <si>
    <t>040103010705A</t>
  </si>
  <si>
    <t>040103010801A</t>
  </si>
  <si>
    <t>040103010802A</t>
  </si>
  <si>
    <t>040103010803A</t>
  </si>
  <si>
    <t>040103010804A</t>
  </si>
  <si>
    <t>040103010805A</t>
  </si>
  <si>
    <t>040103010806A</t>
  </si>
  <si>
    <t>040103010807A</t>
  </si>
  <si>
    <t>040103010901A</t>
  </si>
  <si>
    <t>040103010902A</t>
  </si>
  <si>
    <t>040103010903A</t>
  </si>
  <si>
    <t>040103010904A</t>
  </si>
  <si>
    <t>040103010905A</t>
  </si>
  <si>
    <t>040103010906A</t>
  </si>
  <si>
    <t>040103010907A</t>
  </si>
  <si>
    <t>040103010908A</t>
  </si>
  <si>
    <t>040103011001A</t>
  </si>
  <si>
    <t>I</t>
  </si>
  <si>
    <t>040103011002A</t>
  </si>
  <si>
    <t>040103011003A</t>
  </si>
  <si>
    <t>040103011004A</t>
  </si>
  <si>
    <t>M</t>
  </si>
  <si>
    <t>040103011005A</t>
  </si>
  <si>
    <t>040103011006A</t>
  </si>
  <si>
    <t>040103011007A</t>
  </si>
  <si>
    <t>040103011008A</t>
  </si>
  <si>
    <t>040103011101A</t>
  </si>
  <si>
    <t>TF</t>
  </si>
  <si>
    <t>040103011102A</t>
  </si>
  <si>
    <t>040103011103A</t>
  </si>
  <si>
    <t>040103011104A</t>
  </si>
  <si>
    <t>040103011105A</t>
  </si>
  <si>
    <t>040103020101A</t>
  </si>
  <si>
    <t>040103020102A</t>
  </si>
  <si>
    <t>040103020103A</t>
  </si>
  <si>
    <t>040103020104A</t>
  </si>
  <si>
    <t>DM</t>
  </si>
  <si>
    <t>040103020106A</t>
  </si>
  <si>
    <t>040103020107A</t>
  </si>
  <si>
    <t>MI,WI</t>
  </si>
  <si>
    <t>040103020109A</t>
  </si>
  <si>
    <t>040103020201A</t>
  </si>
  <si>
    <t>040103020202A</t>
  </si>
  <si>
    <t>040103020203A</t>
  </si>
  <si>
    <t>040103020301A</t>
  </si>
  <si>
    <t>040103020302A</t>
  </si>
  <si>
    <t>040103020303A</t>
  </si>
  <si>
    <t>040103020304A</t>
  </si>
  <si>
    <t>Hardscrable Creek-Bad River</t>
  </si>
  <si>
    <t>040103020305A</t>
  </si>
  <si>
    <t>040103020401A</t>
  </si>
  <si>
    <t>040103020402A</t>
  </si>
  <si>
    <t>040103020403A</t>
  </si>
  <si>
    <t>040103020404A</t>
  </si>
  <si>
    <t>040103020405A</t>
  </si>
  <si>
    <t>040103020501A</t>
  </si>
  <si>
    <t>040103020502A</t>
  </si>
  <si>
    <t>040103020503A</t>
  </si>
  <si>
    <t>040103020504A</t>
  </si>
  <si>
    <t>040103020505A</t>
  </si>
  <si>
    <t>040103020506A</t>
  </si>
  <si>
    <t>040103020601A</t>
  </si>
  <si>
    <t>NC</t>
  </si>
  <si>
    <t>C</t>
  </si>
  <si>
    <t>040103020602A</t>
  </si>
  <si>
    <t>040103020603A</t>
  </si>
  <si>
    <t>040103020604A</t>
  </si>
  <si>
    <t>040103020605A</t>
  </si>
  <si>
    <t>040103020606A</t>
  </si>
  <si>
    <t>040103020607A</t>
  </si>
  <si>
    <t>040103020608A</t>
  </si>
  <si>
    <t>040103020609A</t>
  </si>
  <si>
    <t>040103020610A</t>
  </si>
  <si>
    <t>040103020611A</t>
  </si>
  <si>
    <t>040103020612A</t>
  </si>
  <si>
    <t>040103020701A</t>
  </si>
  <si>
    <t>040103020702A</t>
  </si>
  <si>
    <t>040103020703A</t>
  </si>
  <si>
    <t>040103020704A</t>
  </si>
  <si>
    <t>040103020705A</t>
  </si>
  <si>
    <t>040201010201A</t>
  </si>
  <si>
    <t>040201010202A</t>
  </si>
  <si>
    <t>040201010301A</t>
  </si>
  <si>
    <t>040201010302A</t>
  </si>
  <si>
    <t>040201010303A</t>
  </si>
  <si>
    <t>040201010305A</t>
  </si>
  <si>
    <t>040201020101A</t>
  </si>
  <si>
    <t>040201020102A</t>
  </si>
  <si>
    <t>Lake Superior</t>
  </si>
  <si>
    <t>040203000000A</t>
  </si>
  <si>
    <t>W</t>
  </si>
  <si>
    <t>MI,MN,WI</t>
  </si>
  <si>
    <t>040301010101A</t>
  </si>
  <si>
    <t>040301010102A</t>
  </si>
  <si>
    <t>040301010103A</t>
  </si>
  <si>
    <t>040301010104A</t>
  </si>
  <si>
    <t>040301010105A</t>
  </si>
  <si>
    <t>040301010201A</t>
  </si>
  <si>
    <t>040301010202A</t>
  </si>
  <si>
    <t>040301010203A</t>
  </si>
  <si>
    <t>IT,DD,TF</t>
  </si>
  <si>
    <t>040301010204A</t>
  </si>
  <si>
    <t>040301010205A</t>
  </si>
  <si>
    <t>040301010301A</t>
  </si>
  <si>
    <t>040301010302A</t>
  </si>
  <si>
    <t>040301010303A</t>
  </si>
  <si>
    <t>040301010401A</t>
  </si>
  <si>
    <t>040301010402A</t>
  </si>
  <si>
    <t>040301010403A</t>
  </si>
  <si>
    <t>040301010404A</t>
  </si>
  <si>
    <t>040301010405A</t>
  </si>
  <si>
    <t>040301010406A</t>
  </si>
  <si>
    <t>040301010407A</t>
  </si>
  <si>
    <t>040301010408A</t>
  </si>
  <si>
    <t>040301010501A</t>
  </si>
  <si>
    <t>040301010502A</t>
  </si>
  <si>
    <t>Lower Branch River</t>
  </si>
  <si>
    <t>040301010503A</t>
  </si>
  <si>
    <t>040301010601A</t>
  </si>
  <si>
    <t>040301010602A</t>
  </si>
  <si>
    <t>040301010603A</t>
  </si>
  <si>
    <t>040301010604A</t>
  </si>
  <si>
    <t>040301010605A</t>
  </si>
  <si>
    <t>040301010701A</t>
  </si>
  <si>
    <t>040301010702A</t>
  </si>
  <si>
    <t>040301010703A</t>
  </si>
  <si>
    <t>040301010704A</t>
  </si>
  <si>
    <t>040301010705A</t>
  </si>
  <si>
    <t>040301010801A</t>
  </si>
  <si>
    <t>040301010802A</t>
  </si>
  <si>
    <t>040301010803A</t>
  </si>
  <si>
    <t>Lower Pigeon Creek</t>
  </si>
  <si>
    <t>040301010804A</t>
  </si>
  <si>
    <t>040301010901A</t>
  </si>
  <si>
    <t>040301010902A</t>
  </si>
  <si>
    <t>040301010903A</t>
  </si>
  <si>
    <t>040301011001A</t>
  </si>
  <si>
    <t>040301011002A</t>
  </si>
  <si>
    <t>040301011003A</t>
  </si>
  <si>
    <t>Lower Onion River</t>
  </si>
  <si>
    <t>040301011004A</t>
  </si>
  <si>
    <t>040301011101A</t>
  </si>
  <si>
    <t>040301011102A</t>
  </si>
  <si>
    <t>040301011103A</t>
  </si>
  <si>
    <t>040301011104A</t>
  </si>
  <si>
    <t>040301011105A</t>
  </si>
  <si>
    <t>040301011106A</t>
  </si>
  <si>
    <t>040301011107A</t>
  </si>
  <si>
    <t>040301011108A</t>
  </si>
  <si>
    <t>040301011109A</t>
  </si>
  <si>
    <t>040301011201A</t>
  </si>
  <si>
    <t>040301011202A</t>
  </si>
  <si>
    <t>040301011203A</t>
  </si>
  <si>
    <t>040301011204A</t>
  </si>
  <si>
    <t>040301020101A</t>
  </si>
  <si>
    <t>040301020102A</t>
  </si>
  <si>
    <t>040301020103A</t>
  </si>
  <si>
    <t>040301020104A</t>
  </si>
  <si>
    <t>040301020105A</t>
  </si>
  <si>
    <t>040301020106A</t>
  </si>
  <si>
    <t>040301020107A</t>
  </si>
  <si>
    <t>040301020108A</t>
  </si>
  <si>
    <t>040301020109A</t>
  </si>
  <si>
    <t>040301020110A</t>
  </si>
  <si>
    <t>040301020201A</t>
  </si>
  <si>
    <t>040301020202A</t>
  </si>
  <si>
    <t>DD,TF</t>
  </si>
  <si>
    <t>040301020203A</t>
  </si>
  <si>
    <t>040301020204A</t>
  </si>
  <si>
    <t>040301020205A</t>
  </si>
  <si>
    <t>040301020301A</t>
  </si>
  <si>
    <t>040301020302A</t>
  </si>
  <si>
    <t>040301020303A</t>
  </si>
  <si>
    <t>040301020304A</t>
  </si>
  <si>
    <t>040301020305A</t>
  </si>
  <si>
    <t>040301020401A</t>
  </si>
  <si>
    <t>040301020402A</t>
  </si>
  <si>
    <t>040301020403A</t>
  </si>
  <si>
    <t>040301020404A</t>
  </si>
  <si>
    <t>040301020405A</t>
  </si>
  <si>
    <t>040301020406A</t>
  </si>
  <si>
    <t>040301020407A</t>
  </si>
  <si>
    <t>040301030101A</t>
  </si>
  <si>
    <t>040301030102A</t>
  </si>
  <si>
    <t>040301030103A</t>
  </si>
  <si>
    <t>040301030104A</t>
  </si>
  <si>
    <t>040301030201A</t>
  </si>
  <si>
    <t>040301030202A</t>
  </si>
  <si>
    <t>040301030203A</t>
  </si>
  <si>
    <t>040301030204A</t>
  </si>
  <si>
    <t>040301030205A</t>
  </si>
  <si>
    <t>040301040101A</t>
  </si>
  <si>
    <t>040301040102A</t>
  </si>
  <si>
    <t>040301040103A</t>
  </si>
  <si>
    <t>040301040104A</t>
  </si>
  <si>
    <t>040301040105A</t>
  </si>
  <si>
    <t>IT,TF</t>
  </si>
  <si>
    <t>040301040201A</t>
  </si>
  <si>
    <t>040301040202A</t>
  </si>
  <si>
    <t>040301040203A</t>
  </si>
  <si>
    <t>040301040204A</t>
  </si>
  <si>
    <t>040301040205A</t>
  </si>
  <si>
    <t>040301040206A</t>
  </si>
  <si>
    <t>DM,TF</t>
  </si>
  <si>
    <t>Wesco Creek-North Branch Oconto River</t>
  </si>
  <si>
    <t>040301040207A</t>
  </si>
  <si>
    <t>040301040301A</t>
  </si>
  <si>
    <t>DD,ID,IT,TF</t>
  </si>
  <si>
    <t>040301040302A</t>
  </si>
  <si>
    <t>040301040401A</t>
  </si>
  <si>
    <t>040301040402A</t>
  </si>
  <si>
    <t>040301040403A</t>
  </si>
  <si>
    <t>040301040404A</t>
  </si>
  <si>
    <t>040301040405A</t>
  </si>
  <si>
    <t>Stiles Junction-Little River</t>
  </si>
  <si>
    <t>040301040406A</t>
  </si>
  <si>
    <t>040301040501A</t>
  </si>
  <si>
    <t>040301040502A</t>
  </si>
  <si>
    <t>040301040503A</t>
  </si>
  <si>
    <t>040301040504A</t>
  </si>
  <si>
    <t>040301040505A</t>
  </si>
  <si>
    <t>040301040506A</t>
  </si>
  <si>
    <t>DD,IT,TF</t>
  </si>
  <si>
    <t>040301050101A</t>
  </si>
  <si>
    <t>040301050102A</t>
  </si>
  <si>
    <t>040301050103A</t>
  </si>
  <si>
    <t>Lower Rat River</t>
  </si>
  <si>
    <t>040301050104A</t>
  </si>
  <si>
    <t>040301050201A</t>
  </si>
  <si>
    <t>040301050202A</t>
  </si>
  <si>
    <t>040301050203A</t>
  </si>
  <si>
    <t>040301050204A</t>
  </si>
  <si>
    <t>040301050205A</t>
  </si>
  <si>
    <t>040301050206A</t>
  </si>
  <si>
    <t>040301050207A</t>
  </si>
  <si>
    <t>Swede John Creek-Peshtigo River</t>
  </si>
  <si>
    <t>040301050208A</t>
  </si>
  <si>
    <t>040301050301A</t>
  </si>
  <si>
    <t>040301050302A</t>
  </si>
  <si>
    <t>040301050303A</t>
  </si>
  <si>
    <t>040301050304A</t>
  </si>
  <si>
    <t>Lake Noquebay-The Outlet</t>
  </si>
  <si>
    <t>040301050305A</t>
  </si>
  <si>
    <t>040301050401A</t>
  </si>
  <si>
    <t>040301050402A</t>
  </si>
  <si>
    <t>040301050403A</t>
  </si>
  <si>
    <t>040301050404A</t>
  </si>
  <si>
    <t>040301050405A</t>
  </si>
  <si>
    <t>040301050406A</t>
  </si>
  <si>
    <t>040301050407A</t>
  </si>
  <si>
    <t>Medicine Brook-Peshtigo River</t>
  </si>
  <si>
    <t>040301050408A</t>
  </si>
  <si>
    <t>040301050501A</t>
  </si>
  <si>
    <t>040301050502A</t>
  </si>
  <si>
    <t>040301050503A</t>
  </si>
  <si>
    <t>040301050504A</t>
  </si>
  <si>
    <t>040301050505A</t>
  </si>
  <si>
    <t>040301050506A</t>
  </si>
  <si>
    <t>Peterman Brook-Peshtigo River</t>
  </si>
  <si>
    <t>040301050507A</t>
  </si>
  <si>
    <t>040301050601A</t>
  </si>
  <si>
    <t>040301050602A</t>
  </si>
  <si>
    <t>040301050603A</t>
  </si>
  <si>
    <t>040301050604A</t>
  </si>
  <si>
    <t>DM,DD,IT,TF</t>
  </si>
  <si>
    <t>040301050605A</t>
  </si>
  <si>
    <t>040301050606A</t>
  </si>
  <si>
    <t>040301050607A</t>
  </si>
  <si>
    <t>040301060103A</t>
  </si>
  <si>
    <t>TF,IT</t>
  </si>
  <si>
    <t>040301060301A</t>
  </si>
  <si>
    <t>040301060302A</t>
  </si>
  <si>
    <t>040301060303A</t>
  </si>
  <si>
    <t>040301060305A</t>
  </si>
  <si>
    <t>040301060306A</t>
  </si>
  <si>
    <t>Wisconsin Creek-Brule River</t>
  </si>
  <si>
    <t>040301060309A</t>
  </si>
  <si>
    <t>IT</t>
  </si>
  <si>
    <t>040301060502A</t>
  </si>
  <si>
    <t>040301060503A</t>
  </si>
  <si>
    <t>040301060504A</t>
  </si>
  <si>
    <t>040301080101A</t>
  </si>
  <si>
    <t>040301080102A</t>
  </si>
  <si>
    <t>040301080103A</t>
  </si>
  <si>
    <t>040301080104A</t>
  </si>
  <si>
    <t>040301080105A</t>
  </si>
  <si>
    <t>040301080106A</t>
  </si>
  <si>
    <t>Lower Popple River</t>
  </si>
  <si>
    <t>040301080107A</t>
  </si>
  <si>
    <t>040301080201A</t>
  </si>
  <si>
    <t>040301080202A</t>
  </si>
  <si>
    <t>040301080203A</t>
  </si>
  <si>
    <t>040301080204A</t>
  </si>
  <si>
    <t>040301080205A</t>
  </si>
  <si>
    <t>040301080206A</t>
  </si>
  <si>
    <t>040301080207A</t>
  </si>
  <si>
    <t>040301080208A</t>
  </si>
  <si>
    <t>Halls Creek-Pine River</t>
  </si>
  <si>
    <t>040301080209A</t>
  </si>
  <si>
    <t>040301080501A</t>
  </si>
  <si>
    <t>040301080502A</t>
  </si>
  <si>
    <t>040301080503A</t>
  </si>
  <si>
    <t>040301080504A</t>
  </si>
  <si>
    <t>040301080505A</t>
  </si>
  <si>
    <t>040301080506A</t>
  </si>
  <si>
    <t>040301080601A</t>
  </si>
  <si>
    <t>040301080602A</t>
  </si>
  <si>
    <t>040301080603A</t>
  </si>
  <si>
    <t>040301080604A</t>
  </si>
  <si>
    <t>040301080605A</t>
  </si>
  <si>
    <t>040301080606A</t>
  </si>
  <si>
    <t>040301080607A</t>
  </si>
  <si>
    <t>040301080701A</t>
  </si>
  <si>
    <t>DM,IT,TF</t>
  </si>
  <si>
    <t>040301080702A</t>
  </si>
  <si>
    <t>040301080703A</t>
  </si>
  <si>
    <t>040301080704A</t>
  </si>
  <si>
    <t>040301080705A</t>
  </si>
  <si>
    <t>040301080706A</t>
  </si>
  <si>
    <t>040301080707A</t>
  </si>
  <si>
    <t>040301080709A</t>
  </si>
  <si>
    <t>040301080710A</t>
  </si>
  <si>
    <t>040301080711A</t>
  </si>
  <si>
    <t>DM,IT</t>
  </si>
  <si>
    <t>040301080712A</t>
  </si>
  <si>
    <t>Shakey River</t>
  </si>
  <si>
    <t>040301080902A</t>
  </si>
  <si>
    <t>LE</t>
  </si>
  <si>
    <t>040301080903A</t>
  </si>
  <si>
    <t>040301080904A</t>
  </si>
  <si>
    <t>040301080905A</t>
  </si>
  <si>
    <t>040301080906A</t>
  </si>
  <si>
    <t>GC,IT,LE,TF</t>
  </si>
  <si>
    <t>040301080908A</t>
  </si>
  <si>
    <t>GC,IT,LE,TF,DM</t>
  </si>
  <si>
    <t>040301080909A</t>
  </si>
  <si>
    <t>040301080910A</t>
  </si>
  <si>
    <t>040301080913A</t>
  </si>
  <si>
    <t>040302010101A</t>
  </si>
  <si>
    <t>040302010102A</t>
  </si>
  <si>
    <t>040302010201A</t>
  </si>
  <si>
    <t>040302010202A</t>
  </si>
  <si>
    <t>040302010203A</t>
  </si>
  <si>
    <t>040302010204A</t>
  </si>
  <si>
    <t>040302010205A</t>
  </si>
  <si>
    <t>040302010301A</t>
  </si>
  <si>
    <t>040302010302A</t>
  </si>
  <si>
    <t>040302010303A</t>
  </si>
  <si>
    <t>040302010304A</t>
  </si>
  <si>
    <t>040302010401A</t>
  </si>
  <si>
    <t>Little Green Lake-Grand River</t>
  </si>
  <si>
    <t>040302010402A</t>
  </si>
  <si>
    <t>040302010501A</t>
  </si>
  <si>
    <t>040302010502A</t>
  </si>
  <si>
    <t>LE,TF</t>
  </si>
  <si>
    <t>040302010503A</t>
  </si>
  <si>
    <t>Grand River</t>
  </si>
  <si>
    <t>040302010504A</t>
  </si>
  <si>
    <t>LE,DD,TF</t>
  </si>
  <si>
    <t>040302010601A</t>
  </si>
  <si>
    <t>040302010602A</t>
  </si>
  <si>
    <t>040302010603A</t>
  </si>
  <si>
    <t>040302010604A</t>
  </si>
  <si>
    <t>Puckaway Lake-Fox River</t>
  </si>
  <si>
    <t>040302010605A</t>
  </si>
  <si>
    <t>040302010701A</t>
  </si>
  <si>
    <t>040302010702A</t>
  </si>
  <si>
    <t>040302010703A</t>
  </si>
  <si>
    <t>040302010704A</t>
  </si>
  <si>
    <t>040302010801A</t>
  </si>
  <si>
    <t>040302010802A</t>
  </si>
  <si>
    <t>040302010803A</t>
  </si>
  <si>
    <t>040302010804A</t>
  </si>
  <si>
    <t>040302010805A</t>
  </si>
  <si>
    <t>040302010806A</t>
  </si>
  <si>
    <t>040302010901A</t>
  </si>
  <si>
    <t>040302010902A</t>
  </si>
  <si>
    <t>040302011001A</t>
  </si>
  <si>
    <t>040302011002A</t>
  </si>
  <si>
    <t>040302011101A</t>
  </si>
  <si>
    <t>040302011102A</t>
  </si>
  <si>
    <t>040302011103A</t>
  </si>
  <si>
    <t>040302011104A</t>
  </si>
  <si>
    <t>040302011105A</t>
  </si>
  <si>
    <t>040302011106A</t>
  </si>
  <si>
    <t>Hogars Bayou-Fox River</t>
  </si>
  <si>
    <t>040302011107A</t>
  </si>
  <si>
    <t>GC,CD,IT,TF</t>
  </si>
  <si>
    <t>040302011201A</t>
  </si>
  <si>
    <t>040302011202A</t>
  </si>
  <si>
    <t>040302011203A</t>
  </si>
  <si>
    <t>040302011204A</t>
  </si>
  <si>
    <t>Lake Butte des Mortes-Fox River</t>
  </si>
  <si>
    <t>040302011205A</t>
  </si>
  <si>
    <t>040302020101A</t>
  </si>
  <si>
    <t>040302020102A</t>
  </si>
  <si>
    <t>040302020103A</t>
  </si>
  <si>
    <t>040302020104A</t>
  </si>
  <si>
    <t>040302020105A</t>
  </si>
  <si>
    <t>Spider Creek-Wolf River</t>
  </si>
  <si>
    <t>040302020106A</t>
  </si>
  <si>
    <t>040302020201A</t>
  </si>
  <si>
    <t>040302020202A</t>
  </si>
  <si>
    <t>040302020203A</t>
  </si>
  <si>
    <t>040302020204A</t>
  </si>
  <si>
    <t>040302020205A</t>
  </si>
  <si>
    <t>Squaw Creek-Wolf River</t>
  </si>
  <si>
    <t>040302020206A</t>
  </si>
  <si>
    <t>040302020301A</t>
  </si>
  <si>
    <t>040302020302A</t>
  </si>
  <si>
    <t>040302020303A</t>
  </si>
  <si>
    <t>040302020304A</t>
  </si>
  <si>
    <t>White Lake Creek-Wolf River</t>
  </si>
  <si>
    <t>040302020305A</t>
  </si>
  <si>
    <t>CD,TF</t>
  </si>
  <si>
    <t>040302020401A</t>
  </si>
  <si>
    <t>040302020402A</t>
  </si>
  <si>
    <t>040302020403A</t>
  </si>
  <si>
    <t>Neopit Millpond 108-West Branch of the Wolf River</t>
  </si>
  <si>
    <t>040302020404A</t>
  </si>
  <si>
    <t>040302020501A</t>
  </si>
  <si>
    <t>040302020502A</t>
  </si>
  <si>
    <t>040302020503A</t>
  </si>
  <si>
    <t>040302020504A</t>
  </si>
  <si>
    <t>Red Lakes-Red River</t>
  </si>
  <si>
    <t>040302020505A</t>
  </si>
  <si>
    <t>040302020601A</t>
  </si>
  <si>
    <t>040302020602A</t>
  </si>
  <si>
    <t>040302020603A</t>
  </si>
  <si>
    <t>GC,TF</t>
  </si>
  <si>
    <t>040302020701A</t>
  </si>
  <si>
    <t>040302020702A</t>
  </si>
  <si>
    <t>040302020801A</t>
  </si>
  <si>
    <t>040302020802A</t>
  </si>
  <si>
    <t>040302020803A</t>
  </si>
  <si>
    <t>040302020804A</t>
  </si>
  <si>
    <t>040302020805A</t>
  </si>
  <si>
    <t>GC,CD,TF</t>
  </si>
  <si>
    <t>040302020806A</t>
  </si>
  <si>
    <t>GC,CD,RS,TF</t>
  </si>
  <si>
    <t>Mink Creek-Shioc River</t>
  </si>
  <si>
    <t>040302020807A</t>
  </si>
  <si>
    <t>ID,RS,TF</t>
  </si>
  <si>
    <t>040302020901A</t>
  </si>
  <si>
    <t>040302020902A</t>
  </si>
  <si>
    <t>040302020903A</t>
  </si>
  <si>
    <t>GC,IT,TF</t>
  </si>
  <si>
    <t>Outagamie State Wildlife Area-Wolf River</t>
  </si>
  <si>
    <t>040302020904A</t>
  </si>
  <si>
    <t>040302021001A</t>
  </si>
  <si>
    <t>040302021002A</t>
  </si>
  <si>
    <t>040302021003A</t>
  </si>
  <si>
    <t>040302021004A</t>
  </si>
  <si>
    <t>040302021005A</t>
  </si>
  <si>
    <t>040302021006A</t>
  </si>
  <si>
    <t>Municipality of Caroline-South Branch Embarrass River</t>
  </si>
  <si>
    <t>040302021007A</t>
  </si>
  <si>
    <t>040302021101A</t>
  </si>
  <si>
    <t>040302021102A</t>
  </si>
  <si>
    <t>Pigeon Lake-Pigeon River</t>
  </si>
  <si>
    <t>040302021103A</t>
  </si>
  <si>
    <t>RS,TF</t>
  </si>
  <si>
    <t>040302021201A</t>
  </si>
  <si>
    <t>040302021202A</t>
  </si>
  <si>
    <t>040302021203A</t>
  </si>
  <si>
    <t>Pine Lake-Embarrass River</t>
  </si>
  <si>
    <t>040302021204A</t>
  </si>
  <si>
    <t>040302021301A</t>
  </si>
  <si>
    <t>040302021302A</t>
  </si>
  <si>
    <t>CD,GC</t>
  </si>
  <si>
    <t>040302021303A</t>
  </si>
  <si>
    <t>LE,GC,CD,IT</t>
  </si>
  <si>
    <t>Township of Libery-Embarrass River</t>
  </si>
  <si>
    <t>040302021304A</t>
  </si>
  <si>
    <t>040302021401A</t>
  </si>
  <si>
    <t>GC,RS,TF</t>
  </si>
  <si>
    <t>040302021402A</t>
  </si>
  <si>
    <t>040302021403A</t>
  </si>
  <si>
    <t>Black Otter Lake-Wolf River</t>
  </si>
  <si>
    <t>040302021404A</t>
  </si>
  <si>
    <t>040302021501A</t>
  </si>
  <si>
    <t>040302021502A</t>
  </si>
  <si>
    <t>040302021503A</t>
  </si>
  <si>
    <t>Bradley Creek-Little Wolf River</t>
  </si>
  <si>
    <t>040302021504A</t>
  </si>
  <si>
    <t>040302021601A</t>
  </si>
  <si>
    <t>040302021602A</t>
  </si>
  <si>
    <t>040302021603A</t>
  </si>
  <si>
    <t>040302021604A</t>
  </si>
  <si>
    <t>040302021605A</t>
  </si>
  <si>
    <t>040302021701A</t>
  </si>
  <si>
    <t>040302021702A</t>
  </si>
  <si>
    <t>040302021703A</t>
  </si>
  <si>
    <t>040302021704A</t>
  </si>
  <si>
    <t>Mouse Creek-Little Wolf River</t>
  </si>
  <si>
    <t>040302021705A</t>
  </si>
  <si>
    <t>040302021801A</t>
  </si>
  <si>
    <t>040302021802A</t>
  </si>
  <si>
    <t>NC,TF</t>
  </si>
  <si>
    <t>040302021803A</t>
  </si>
  <si>
    <t>040302021804A</t>
  </si>
  <si>
    <t>040302021805A</t>
  </si>
  <si>
    <t>040302021806A</t>
  </si>
  <si>
    <t>040302021807A</t>
  </si>
  <si>
    <t>040302021808A</t>
  </si>
  <si>
    <t>040302021809A</t>
  </si>
  <si>
    <t>Weyauwega Lake-Waupaca River</t>
  </si>
  <si>
    <t>040302021810A</t>
  </si>
  <si>
    <t>040302021901A</t>
  </si>
  <si>
    <t>040302021902A</t>
  </si>
  <si>
    <t>040302021903A</t>
  </si>
  <si>
    <t>040302021904A</t>
  </si>
  <si>
    <t>GC,IT</t>
  </si>
  <si>
    <t>040302021905A</t>
  </si>
  <si>
    <t>040302021906A</t>
  </si>
  <si>
    <t>040302022001A</t>
  </si>
  <si>
    <t>040302022002A</t>
  </si>
  <si>
    <t>040302022003A</t>
  </si>
  <si>
    <t>040302022004A</t>
  </si>
  <si>
    <t>040302022005A</t>
  </si>
  <si>
    <t>040302022006A</t>
  </si>
  <si>
    <t>DM,GC,CD,IT,TF</t>
  </si>
  <si>
    <t>040302022101A</t>
  </si>
  <si>
    <t>040302022102A</t>
  </si>
  <si>
    <t>040302022103A</t>
  </si>
  <si>
    <t>040302022104A</t>
  </si>
  <si>
    <t>040302022105A</t>
  </si>
  <si>
    <t>040302022106A</t>
  </si>
  <si>
    <t>040302030101A</t>
  </si>
  <si>
    <t>040302030102A</t>
  </si>
  <si>
    <t>040302030103A</t>
  </si>
  <si>
    <t>040302030201A</t>
  </si>
  <si>
    <t>040302030202A</t>
  </si>
  <si>
    <t>040302030203A</t>
  </si>
  <si>
    <t>Eldorado Marsh-Fond Du Lac River</t>
  </si>
  <si>
    <t>040302030204A</t>
  </si>
  <si>
    <t>040302030301A</t>
  </si>
  <si>
    <t>040302030302A</t>
  </si>
  <si>
    <t>040302030303A</t>
  </si>
  <si>
    <t>040302030304A</t>
  </si>
  <si>
    <t>040302030401A</t>
  </si>
  <si>
    <t>040302040101A</t>
  </si>
  <si>
    <t>040302040102A</t>
  </si>
  <si>
    <t>040302040103A</t>
  </si>
  <si>
    <t>040302040104A</t>
  </si>
  <si>
    <t>040302040105A</t>
  </si>
  <si>
    <t>040302040106A</t>
  </si>
  <si>
    <t>040302040201A</t>
  </si>
  <si>
    <t>040302040202A</t>
  </si>
  <si>
    <t>040302040203A</t>
  </si>
  <si>
    <t>040302040204A</t>
  </si>
  <si>
    <t>Garners Creek-Fox River</t>
  </si>
  <si>
    <t>040302040205A</t>
  </si>
  <si>
    <t>040302040301A</t>
  </si>
  <si>
    <t>040302040302A</t>
  </si>
  <si>
    <t>040302040303A</t>
  </si>
  <si>
    <t>Lower East River</t>
  </si>
  <si>
    <t>040302040304A</t>
  </si>
  <si>
    <t>Point du Sable-Frontal Green Bay</t>
  </si>
  <si>
    <t>040302040401A</t>
  </si>
  <si>
    <t>040302040402A</t>
  </si>
  <si>
    <t>040302040403A</t>
  </si>
  <si>
    <t>040302040404A</t>
  </si>
  <si>
    <t>040302040405A</t>
  </si>
  <si>
    <t>040400020101A</t>
  </si>
  <si>
    <t>040400020102A</t>
  </si>
  <si>
    <t>040400020201A</t>
  </si>
  <si>
    <t>040400020202A</t>
  </si>
  <si>
    <t>040400020203A</t>
  </si>
  <si>
    <t>040400020204A</t>
  </si>
  <si>
    <t>040400020301A</t>
  </si>
  <si>
    <t>040400020302A</t>
  </si>
  <si>
    <t>040400020303A</t>
  </si>
  <si>
    <t>040400020304A</t>
  </si>
  <si>
    <t>040400020305A</t>
  </si>
  <si>
    <t>City of Racine-Root River</t>
  </si>
  <si>
    <t>040400020306A</t>
  </si>
  <si>
    <t>040400020401A</t>
  </si>
  <si>
    <t>040400020402A</t>
  </si>
  <si>
    <t>040400020403A</t>
  </si>
  <si>
    <t>040400020501A</t>
  </si>
  <si>
    <t>IL,WI</t>
  </si>
  <si>
    <t>040400030101A</t>
  </si>
  <si>
    <t>040400030102A</t>
  </si>
  <si>
    <t>040400030103A</t>
  </si>
  <si>
    <t>040400030104A</t>
  </si>
  <si>
    <t>040400030105A</t>
  </si>
  <si>
    <t>040400030106A</t>
  </si>
  <si>
    <t>040400030107A</t>
  </si>
  <si>
    <t>040400030201A</t>
  </si>
  <si>
    <t>040400030202A</t>
  </si>
  <si>
    <t>040400030203A</t>
  </si>
  <si>
    <t>040400030204A</t>
  </si>
  <si>
    <t>040400030205A</t>
  </si>
  <si>
    <t>040400030206A</t>
  </si>
  <si>
    <t>040400030207A</t>
  </si>
  <si>
    <t>040400030208A</t>
  </si>
  <si>
    <t>Village of Newburg-Milwaukee River</t>
  </si>
  <si>
    <t>040400030209A</t>
  </si>
  <si>
    <t>040400030301A</t>
  </si>
  <si>
    <t>040400030302A</t>
  </si>
  <si>
    <t>040400030303A</t>
  </si>
  <si>
    <t>040400030304A</t>
  </si>
  <si>
    <t>040400030401A</t>
  </si>
  <si>
    <t>040400030402A</t>
  </si>
  <si>
    <t>040400030403A</t>
  </si>
  <si>
    <t>040400030404A</t>
  </si>
  <si>
    <t>040400030405A</t>
  </si>
  <si>
    <t>040400030501A</t>
  </si>
  <si>
    <t>040400030601A</t>
  </si>
  <si>
    <t>040400030602A</t>
  </si>
  <si>
    <t>040400030603A</t>
  </si>
  <si>
    <t>040400030604A</t>
  </si>
  <si>
    <t>040400030605A</t>
  </si>
  <si>
    <t>040400030606A</t>
  </si>
  <si>
    <t>070300010101A</t>
  </si>
  <si>
    <t>070300010102A</t>
  </si>
  <si>
    <t>070300010103A</t>
  </si>
  <si>
    <t>070300010104A</t>
  </si>
  <si>
    <t>070300010105A</t>
  </si>
  <si>
    <t>070300010106A</t>
  </si>
  <si>
    <t>Lord Creek-St Croix Flowage</t>
  </si>
  <si>
    <t>070300010107A</t>
  </si>
  <si>
    <t>070300010201A</t>
  </si>
  <si>
    <t>070300010202A</t>
  </si>
  <si>
    <t>070300010203A</t>
  </si>
  <si>
    <t>070300010204A</t>
  </si>
  <si>
    <t>070300010205A</t>
  </si>
  <si>
    <t>Clemens Creek-Saint Croix River</t>
  </si>
  <si>
    <t>070300010206A</t>
  </si>
  <si>
    <t>070300010301A</t>
  </si>
  <si>
    <t>070300010302A</t>
  </si>
  <si>
    <t>070300010303A</t>
  </si>
  <si>
    <t>070300010401A</t>
  </si>
  <si>
    <t>070300010402A</t>
  </si>
  <si>
    <t>070300010403A</t>
  </si>
  <si>
    <t>070300010404A</t>
  </si>
  <si>
    <t>Rice Lake-Yellow River</t>
  </si>
  <si>
    <t>070300010405A</t>
  </si>
  <si>
    <t>070300010501A</t>
  </si>
  <si>
    <t>070300010502A</t>
  </si>
  <si>
    <t>070300010503A</t>
  </si>
  <si>
    <t>070300010504A</t>
  </si>
  <si>
    <t>070300010505A</t>
  </si>
  <si>
    <t>Buffalo Lake-Yellow River</t>
  </si>
  <si>
    <t>070300010506A</t>
  </si>
  <si>
    <t>070300010604A</t>
  </si>
  <si>
    <t>070300010801A</t>
  </si>
  <si>
    <t>070300010802A</t>
  </si>
  <si>
    <t>070300010803A</t>
  </si>
  <si>
    <t>070300010804A</t>
  </si>
  <si>
    <t>Spencer Lake-North Fork of the Clam River</t>
  </si>
  <si>
    <t>070300010805A</t>
  </si>
  <si>
    <t>070300010901A</t>
  </si>
  <si>
    <t>070300010902A</t>
  </si>
  <si>
    <t>070300010903A</t>
  </si>
  <si>
    <t>070300010904A</t>
  </si>
  <si>
    <t>070300010905A</t>
  </si>
  <si>
    <t>070300010906A</t>
  </si>
  <si>
    <t>070300011201A</t>
  </si>
  <si>
    <t>070300011202A</t>
  </si>
  <si>
    <t>070300011203A</t>
  </si>
  <si>
    <t>Barrett Creek-Saint Croix River</t>
  </si>
  <si>
    <t>070300011204A</t>
  </si>
  <si>
    <t>070300020101A</t>
  </si>
  <si>
    <t>070300020102A</t>
  </si>
  <si>
    <t>070300020103A</t>
  </si>
  <si>
    <t>070300020104A</t>
  </si>
  <si>
    <t>070300020105A</t>
  </si>
  <si>
    <t>Hayward Lake-Namekagon River</t>
  </si>
  <si>
    <t>070300020106A</t>
  </si>
  <si>
    <t>070300020201A</t>
  </si>
  <si>
    <t>070300020202A</t>
  </si>
  <si>
    <t>070300020203A</t>
  </si>
  <si>
    <t>070300020204A</t>
  </si>
  <si>
    <t>070300020205A</t>
  </si>
  <si>
    <t>070300020206A</t>
  </si>
  <si>
    <t>070300020207A</t>
  </si>
  <si>
    <t>DD,DM,TF</t>
  </si>
  <si>
    <t>070300020301A</t>
  </si>
  <si>
    <t>070300020302A</t>
  </si>
  <si>
    <t>070300020303A</t>
  </si>
  <si>
    <t>070300020304A</t>
  </si>
  <si>
    <t>070300020305A</t>
  </si>
  <si>
    <t>070300020306A</t>
  </si>
  <si>
    <t>070300020307A</t>
  </si>
  <si>
    <t>070300020308A</t>
  </si>
  <si>
    <t>070300020309A</t>
  </si>
  <si>
    <t>070300020310A</t>
  </si>
  <si>
    <t>070300020311A</t>
  </si>
  <si>
    <t>070300020401A</t>
  </si>
  <si>
    <t>070300020402A</t>
  </si>
  <si>
    <t>070300020403A</t>
  </si>
  <si>
    <t>070300020404A</t>
  </si>
  <si>
    <t>070300020405A</t>
  </si>
  <si>
    <t>070300020406A</t>
  </si>
  <si>
    <t>070300020407A</t>
  </si>
  <si>
    <t>070300050101A</t>
  </si>
  <si>
    <t>070300050102A</t>
  </si>
  <si>
    <t>070300050103A</t>
  </si>
  <si>
    <t>Hay Creek-Wood River</t>
  </si>
  <si>
    <t>070300050104A</t>
  </si>
  <si>
    <t>070300050201A</t>
  </si>
  <si>
    <t>Lagoo Creek-Saint Croix River</t>
  </si>
  <si>
    <t>070300050207A</t>
  </si>
  <si>
    <t>070300050501A</t>
  </si>
  <si>
    <t>070300050502A</t>
  </si>
  <si>
    <t>LE,GC,TF</t>
  </si>
  <si>
    <t>070300050503A</t>
  </si>
  <si>
    <t>070300050504A</t>
  </si>
  <si>
    <t>Lower Trade River</t>
  </si>
  <si>
    <t>070300050505A</t>
  </si>
  <si>
    <t>070300050601A</t>
  </si>
  <si>
    <t>070300050602A</t>
  </si>
  <si>
    <t>070300050604A</t>
  </si>
  <si>
    <t>Big Rock Creek-Saint Croix River</t>
  </si>
  <si>
    <t>070300050605A</t>
  </si>
  <si>
    <t>070300050701A</t>
  </si>
  <si>
    <t>070300050702A</t>
  </si>
  <si>
    <t>070300050703A</t>
  </si>
  <si>
    <t>070300050704A</t>
  </si>
  <si>
    <t>070300050705A</t>
  </si>
  <si>
    <t>070300050706A</t>
  </si>
  <si>
    <t>070300050707A</t>
  </si>
  <si>
    <t>Bull Brook-Apple River</t>
  </si>
  <si>
    <t>070300050708A</t>
  </si>
  <si>
    <t>070300050801A</t>
  </si>
  <si>
    <t>070300050802A</t>
  </si>
  <si>
    <t>070300050803A</t>
  </si>
  <si>
    <t>070300050804A</t>
  </si>
  <si>
    <t>070300050805A</t>
  </si>
  <si>
    <t>070300050806A</t>
  </si>
  <si>
    <t>070300050807A</t>
  </si>
  <si>
    <t>070300050808A</t>
  </si>
  <si>
    <t>Riverdale Flowage-Apple River</t>
  </si>
  <si>
    <t>070300050809A</t>
  </si>
  <si>
    <t>070300050902A</t>
  </si>
  <si>
    <t>070300050903A</t>
  </si>
  <si>
    <t>070300050904A</t>
  </si>
  <si>
    <t>070300050905A</t>
  </si>
  <si>
    <t>Silver Creek-Saint Croix River</t>
  </si>
  <si>
    <t>070300050908A</t>
  </si>
  <si>
    <t>070300051001A</t>
  </si>
  <si>
    <t>070300051002A</t>
  </si>
  <si>
    <t>070300051003A</t>
  </si>
  <si>
    <t>070300051004A</t>
  </si>
  <si>
    <t>070300051005A</t>
  </si>
  <si>
    <t>070300051006A</t>
  </si>
  <si>
    <t>070300051007A</t>
  </si>
  <si>
    <t>Bass Lake-Willow River</t>
  </si>
  <si>
    <t>070300051008A</t>
  </si>
  <si>
    <t>070300051101A</t>
  </si>
  <si>
    <t>070300051102A</t>
  </si>
  <si>
    <t>070300051103A</t>
  </si>
  <si>
    <t>070300051104A</t>
  </si>
  <si>
    <t>Lower Kinnickinnic Pond-Kinnickinnic River</t>
  </si>
  <si>
    <t>070300051105A</t>
  </si>
  <si>
    <t>070300051201A</t>
  </si>
  <si>
    <t>070300051204A</t>
  </si>
  <si>
    <t>070300051205A</t>
  </si>
  <si>
    <t>PD,TF</t>
  </si>
  <si>
    <t>Saint Croix River</t>
  </si>
  <si>
    <t>070300051206A</t>
  </si>
  <si>
    <t>070400010101A</t>
  </si>
  <si>
    <t>Lock and Dam No. 3-Mississippi River</t>
  </si>
  <si>
    <t>070400010102A</t>
  </si>
  <si>
    <t>070400010301A</t>
  </si>
  <si>
    <t>070400010302A</t>
  </si>
  <si>
    <t>Spring Creek-Trimbelle River</t>
  </si>
  <si>
    <t>070400010303A</t>
  </si>
  <si>
    <t>070400010403A</t>
  </si>
  <si>
    <t>070400010501A</t>
  </si>
  <si>
    <t>070400010502A</t>
  </si>
  <si>
    <t>070400010503A</t>
  </si>
  <si>
    <t>070400010504A</t>
  </si>
  <si>
    <t>070400010505A</t>
  </si>
  <si>
    <t>070400010506A</t>
  </si>
  <si>
    <t>Crystal Springs Coulee-Rush River</t>
  </si>
  <si>
    <t>070400010507A</t>
  </si>
  <si>
    <t>070400010701A</t>
  </si>
  <si>
    <t>070400010702A</t>
  </si>
  <si>
    <t>070400010705A</t>
  </si>
  <si>
    <t>070400030101A</t>
  </si>
  <si>
    <t>070400030102A</t>
  </si>
  <si>
    <t>070400030103A</t>
  </si>
  <si>
    <t>070400030104A</t>
  </si>
  <si>
    <t>070400030105A</t>
  </si>
  <si>
    <t>070400030106A</t>
  </si>
  <si>
    <t>070400030107A</t>
  </si>
  <si>
    <t>Rossman Creek-Buffalo River</t>
  </si>
  <si>
    <t>070400030108A</t>
  </si>
  <si>
    <t>070400030201A</t>
  </si>
  <si>
    <t>070400030202A</t>
  </si>
  <si>
    <t>070400030203A</t>
  </si>
  <si>
    <t>070400030204A</t>
  </si>
  <si>
    <t>Mill Creek-Buffalo River</t>
  </si>
  <si>
    <t>070400030205A</t>
  </si>
  <si>
    <t>070400030401A</t>
  </si>
  <si>
    <t>070400030402A</t>
  </si>
  <si>
    <t>070400030403A</t>
  </si>
  <si>
    <t>070400030404A</t>
  </si>
  <si>
    <t>070400030405A</t>
  </si>
  <si>
    <t>070400030601A</t>
  </si>
  <si>
    <t>DM,LE,TF</t>
  </si>
  <si>
    <t>070400030604A</t>
  </si>
  <si>
    <t>070400030605A</t>
  </si>
  <si>
    <t>070400030606A</t>
  </si>
  <si>
    <t>070400030610A</t>
  </si>
  <si>
    <t>DM,CD,LE,TF</t>
  </si>
  <si>
    <t>070400050101A</t>
  </si>
  <si>
    <t>070400050102A</t>
  </si>
  <si>
    <t>070400050103A</t>
  </si>
  <si>
    <t>070400050201A</t>
  </si>
  <si>
    <t>070400050202A</t>
  </si>
  <si>
    <t>070400050203A</t>
  </si>
  <si>
    <t>070400050204A</t>
  </si>
  <si>
    <t>070400050205A</t>
  </si>
  <si>
    <t>070400050206A</t>
  </si>
  <si>
    <t>Lakes Coulee Creek-Trempealeau River</t>
  </si>
  <si>
    <t>070400050207A</t>
  </si>
  <si>
    <t>070400050301A</t>
  </si>
  <si>
    <t>070400050302A</t>
  </si>
  <si>
    <t>070400050303A</t>
  </si>
  <si>
    <t>Bruce Valley Creek-Elk Creek</t>
  </si>
  <si>
    <t>070400050304A</t>
  </si>
  <si>
    <t>070400050401A</t>
  </si>
  <si>
    <t>070400050402A</t>
  </si>
  <si>
    <t>070400050403A</t>
  </si>
  <si>
    <t>070400050404A</t>
  </si>
  <si>
    <t>North Creek-Trempealeau River</t>
  </si>
  <si>
    <t>070400050405A</t>
  </si>
  <si>
    <t>070400050501A</t>
  </si>
  <si>
    <t>070400050502A</t>
  </si>
  <si>
    <t>070400050503A</t>
  </si>
  <si>
    <t>070400050504A</t>
  </si>
  <si>
    <t>CD,LE,TF</t>
  </si>
  <si>
    <t>070400060101A</t>
  </si>
  <si>
    <t>070400060102A</t>
  </si>
  <si>
    <t>Lake Onalaska-Mississippi River</t>
  </si>
  <si>
    <t>070400060103A</t>
  </si>
  <si>
    <t>070400060201A</t>
  </si>
  <si>
    <t>070400060202A</t>
  </si>
  <si>
    <t>070400060203A</t>
  </si>
  <si>
    <t>Bailey Creek-La Crosse River</t>
  </si>
  <si>
    <t>070400060204A</t>
  </si>
  <si>
    <t>070400060301A</t>
  </si>
  <si>
    <t>070400060302A</t>
  </si>
  <si>
    <t>070400060303A</t>
  </si>
  <si>
    <t>070400060304A</t>
  </si>
  <si>
    <t>070400060305A</t>
  </si>
  <si>
    <t>070400060306A</t>
  </si>
  <si>
    <t>070400060307A</t>
  </si>
  <si>
    <t>070400060308A</t>
  </si>
  <si>
    <t>070400060309A</t>
  </si>
  <si>
    <t>Neshonoc Lake-La Crosse River</t>
  </si>
  <si>
    <t>070400060310A</t>
  </si>
  <si>
    <t>070400060401A</t>
  </si>
  <si>
    <t>070400060402A</t>
  </si>
  <si>
    <t>Smith Valley Creek-La Crosse River</t>
  </si>
  <si>
    <t>070400060403A</t>
  </si>
  <si>
    <t>City of La Crosse-Mississippi River</t>
  </si>
  <si>
    <t>070400060502A</t>
  </si>
  <si>
    <t>070400070101A</t>
  </si>
  <si>
    <t>070400070102A</t>
  </si>
  <si>
    <t>070400070103A</t>
  </si>
  <si>
    <t>070400070104A</t>
  </si>
  <si>
    <t>070400070105A</t>
  </si>
  <si>
    <t>Washington Creek-Black River</t>
  </si>
  <si>
    <t>070400070106A</t>
  </si>
  <si>
    <t>070400070201A</t>
  </si>
  <si>
    <t>070400070202A</t>
  </si>
  <si>
    <t>Sportsman Lake-Popple River</t>
  </si>
  <si>
    <t>070400070203A</t>
  </si>
  <si>
    <t>070400070301A</t>
  </si>
  <si>
    <t>TF,DD</t>
  </si>
  <si>
    <t>070400070302A</t>
  </si>
  <si>
    <t>070400070303A</t>
  </si>
  <si>
    <t>070400070304A</t>
  </si>
  <si>
    <t>Syrup Creek-Black River</t>
  </si>
  <si>
    <t>070400070305A</t>
  </si>
  <si>
    <t>070400070401A</t>
  </si>
  <si>
    <t>070400070402A</t>
  </si>
  <si>
    <t>070400070403A</t>
  </si>
  <si>
    <t>070400070404A</t>
  </si>
  <si>
    <t>Mound Creek-Black River</t>
  </si>
  <si>
    <t>070400070405A</t>
  </si>
  <si>
    <t>070400070501A</t>
  </si>
  <si>
    <t>070400070502A</t>
  </si>
  <si>
    <t>Meadows Creek-Wedges Creek</t>
  </si>
  <si>
    <t>070400070503A</t>
  </si>
  <si>
    <t>070400070601A</t>
  </si>
  <si>
    <t>070400070602A</t>
  </si>
  <si>
    <t>070400070603A</t>
  </si>
  <si>
    <t>LE,GC,TF,IT</t>
  </si>
  <si>
    <t>070400070604A</t>
  </si>
  <si>
    <t>070400070605A</t>
  </si>
  <si>
    <t>GC,LE,IT</t>
  </si>
  <si>
    <t>070400070606A</t>
  </si>
  <si>
    <t>070400070607A</t>
  </si>
  <si>
    <t>Brushy Ridge-East Fork of the Black River</t>
  </si>
  <si>
    <t>070400070608A</t>
  </si>
  <si>
    <t>070400070701A</t>
  </si>
  <si>
    <t>070400070702A</t>
  </si>
  <si>
    <t>Lower Morrison Creek</t>
  </si>
  <si>
    <t>070400070703A</t>
  </si>
  <si>
    <t>070400070801A</t>
  </si>
  <si>
    <t>070400070802A</t>
  </si>
  <si>
    <t>Trow Lake-Halls Creek</t>
  </si>
  <si>
    <t>070400070803A</t>
  </si>
  <si>
    <t>070400070901A</t>
  </si>
  <si>
    <t>070400070902A</t>
  </si>
  <si>
    <t>070400070903A</t>
  </si>
  <si>
    <t>070400070904A</t>
  </si>
  <si>
    <t>070400070905A</t>
  </si>
  <si>
    <t>Lake Arbutus</t>
  </si>
  <si>
    <t>070400070906A</t>
  </si>
  <si>
    <t>070400071001A</t>
  </si>
  <si>
    <t>070400071002A</t>
  </si>
  <si>
    <t>070400071003A</t>
  </si>
  <si>
    <t>070400071004A</t>
  </si>
  <si>
    <t>070400071005A</t>
  </si>
  <si>
    <t>070400071006A</t>
  </si>
  <si>
    <t>070400071007A</t>
  </si>
  <si>
    <t>Trout Run-Black River</t>
  </si>
  <si>
    <t>070400071008A</t>
  </si>
  <si>
    <t>070400071101A</t>
  </si>
  <si>
    <t>070400071102A</t>
  </si>
  <si>
    <t>070400071103A</t>
  </si>
  <si>
    <t>Little Tamarack Creek-Beaver Creek</t>
  </si>
  <si>
    <t>070400071104A</t>
  </si>
  <si>
    <t>070400071201A</t>
  </si>
  <si>
    <t>070400071202A</t>
  </si>
  <si>
    <t>070400071203A</t>
  </si>
  <si>
    <t>070400071204A</t>
  </si>
  <si>
    <t>070400071205A</t>
  </si>
  <si>
    <t>070400071206A</t>
  </si>
  <si>
    <t>070400071207A</t>
  </si>
  <si>
    <t>070400071208A</t>
  </si>
  <si>
    <t>Van Loon Lake-Black River</t>
  </si>
  <si>
    <t>070400071209A</t>
  </si>
  <si>
    <t>070500010101A</t>
  </si>
  <si>
    <t>070500010102A</t>
  </si>
  <si>
    <t>070500010103A</t>
  </si>
  <si>
    <t>070500010104A</t>
  </si>
  <si>
    <t>070500010105A</t>
  </si>
  <si>
    <t>070500010106A</t>
  </si>
  <si>
    <t>070500010107A</t>
  </si>
  <si>
    <t>070500010108A</t>
  </si>
  <si>
    <t>West Fork Chippewa Rvier</t>
  </si>
  <si>
    <t>070500010109A</t>
  </si>
  <si>
    <t>070500010201A</t>
  </si>
  <si>
    <t>070500010202A</t>
  </si>
  <si>
    <t>070500010203A</t>
  </si>
  <si>
    <t>070500010204A</t>
  </si>
  <si>
    <t>070500010205A</t>
  </si>
  <si>
    <t>070500010206A</t>
  </si>
  <si>
    <t>070500010207A</t>
  </si>
  <si>
    <t>070500010208A</t>
  </si>
  <si>
    <t>070500010209A</t>
  </si>
  <si>
    <t>070500010210A</t>
  </si>
  <si>
    <t>070500010211A</t>
  </si>
  <si>
    <t>070500010212A</t>
  </si>
  <si>
    <t>070500010213A</t>
  </si>
  <si>
    <t>070500010301A</t>
  </si>
  <si>
    <t>070500010302A</t>
  </si>
  <si>
    <t>RS,IT</t>
  </si>
  <si>
    <t>070500010303A</t>
  </si>
  <si>
    <t>DM,RS,IT</t>
  </si>
  <si>
    <t>070500010304A</t>
  </si>
  <si>
    <t>070500010305A</t>
  </si>
  <si>
    <t>070500010306A</t>
  </si>
  <si>
    <t>East Lake Chippewa</t>
  </si>
  <si>
    <t>070500010307A</t>
  </si>
  <si>
    <t>DM,RS</t>
  </si>
  <si>
    <t>070500010401A</t>
  </si>
  <si>
    <t>070500010402A</t>
  </si>
  <si>
    <t>070500010403A</t>
  </si>
  <si>
    <t>070500010404A</t>
  </si>
  <si>
    <t>070500010405A</t>
  </si>
  <si>
    <t>070500010406A</t>
  </si>
  <si>
    <t>070500010407A</t>
  </si>
  <si>
    <t>070500010501A</t>
  </si>
  <si>
    <t>070500010502A</t>
  </si>
  <si>
    <t>070500010503A</t>
  </si>
  <si>
    <t>070500010504A</t>
  </si>
  <si>
    <t>070500010505A</t>
  </si>
  <si>
    <t>070500010506A</t>
  </si>
  <si>
    <t>070500010507A</t>
  </si>
  <si>
    <t>070500010508A</t>
  </si>
  <si>
    <t>White Birch Creek-Chippewa River</t>
  </si>
  <si>
    <t>070500010509A</t>
  </si>
  <si>
    <t>070500010601A</t>
  </si>
  <si>
    <t>070500010602A</t>
  </si>
  <si>
    <t>070500010603A</t>
  </si>
  <si>
    <t>070500010604A</t>
  </si>
  <si>
    <t>070500010605A</t>
  </si>
  <si>
    <t>070500010606A</t>
  </si>
  <si>
    <t>070500010607A</t>
  </si>
  <si>
    <t>070500010701A</t>
  </si>
  <si>
    <t>070500010702A</t>
  </si>
  <si>
    <t>070500010703A</t>
  </si>
  <si>
    <t>Amacay Lake-Chippewa River</t>
  </si>
  <si>
    <t>070500010704A</t>
  </si>
  <si>
    <t>070500010801A</t>
  </si>
  <si>
    <t>070500010802A</t>
  </si>
  <si>
    <t>070500010901A</t>
  </si>
  <si>
    <t>070500010902A</t>
  </si>
  <si>
    <t>070500010903A</t>
  </si>
  <si>
    <t>070500010904A</t>
  </si>
  <si>
    <t>070500020101A</t>
  </si>
  <si>
    <t>070500020102A</t>
  </si>
  <si>
    <t>070500020103A</t>
  </si>
  <si>
    <t>070500020104A</t>
  </si>
  <si>
    <t>070500020105A</t>
  </si>
  <si>
    <t>070500020106A</t>
  </si>
  <si>
    <t>070500020107A</t>
  </si>
  <si>
    <t>070500020108A</t>
  </si>
  <si>
    <t>070500020201A</t>
  </si>
  <si>
    <t>070500020202A</t>
  </si>
  <si>
    <t>070500020203A</t>
  </si>
  <si>
    <t>070500020204A</t>
  </si>
  <si>
    <t>070500020301A</t>
  </si>
  <si>
    <t>070500020302A</t>
  </si>
  <si>
    <t>070500020303A</t>
  </si>
  <si>
    <t>070500020304A</t>
  </si>
  <si>
    <t>070500020305A</t>
  </si>
  <si>
    <t>070500020306A</t>
  </si>
  <si>
    <t>070500020307A</t>
  </si>
  <si>
    <t>070500020401A</t>
  </si>
  <si>
    <t>070500020402A</t>
  </si>
  <si>
    <t>070500020501A</t>
  </si>
  <si>
    <t>070500020502A</t>
  </si>
  <si>
    <t>070500020503A</t>
  </si>
  <si>
    <t>070500020504A</t>
  </si>
  <si>
    <t>Le Tourneau Creek-Flambeau River</t>
  </si>
  <si>
    <t>070500020505A</t>
  </si>
  <si>
    <t>070500020601A</t>
  </si>
  <si>
    <t>070500020602A</t>
  </si>
  <si>
    <t>070500020603A</t>
  </si>
  <si>
    <t>070500020604A</t>
  </si>
  <si>
    <t>070500020605A</t>
  </si>
  <si>
    <t>070500020606A</t>
  </si>
  <si>
    <t>Wannigan and Porcupine Rapids-Flambeau River</t>
  </si>
  <si>
    <t>070500020607A</t>
  </si>
  <si>
    <t>070500020701A</t>
  </si>
  <si>
    <t>070500020702A</t>
  </si>
  <si>
    <t>070500020703A</t>
  </si>
  <si>
    <t>Flambeau River</t>
  </si>
  <si>
    <t>070500020704A</t>
  </si>
  <si>
    <t>070500030101A</t>
  </si>
  <si>
    <t>070500030102A</t>
  </si>
  <si>
    <t>070500030103A</t>
  </si>
  <si>
    <t>070500030104A</t>
  </si>
  <si>
    <t>070500030105A</t>
  </si>
  <si>
    <t>070500030106A</t>
  </si>
  <si>
    <t>070500030107A</t>
  </si>
  <si>
    <t>070500030108A</t>
  </si>
  <si>
    <t>070500030109A</t>
  </si>
  <si>
    <t>070500030201A</t>
  </si>
  <si>
    <t>070500030202A</t>
  </si>
  <si>
    <t>070500030203A</t>
  </si>
  <si>
    <t>070500030204A</t>
  </si>
  <si>
    <t>070500030205A</t>
  </si>
  <si>
    <t>070500030206A</t>
  </si>
  <si>
    <t>070500030207A</t>
  </si>
  <si>
    <t>070500030208A</t>
  </si>
  <si>
    <t>070500030209A</t>
  </si>
  <si>
    <t>Smith Creek-South Fork Flambeau River</t>
  </si>
  <si>
    <t>070500030210A</t>
  </si>
  <si>
    <t>070500030301A</t>
  </si>
  <si>
    <t>070500030302A</t>
  </si>
  <si>
    <t>070500030303A</t>
  </si>
  <si>
    <t>070500030304A</t>
  </si>
  <si>
    <t>070500040101A</t>
  </si>
  <si>
    <t>070500040102A</t>
  </si>
  <si>
    <t>070500040103A</t>
  </si>
  <si>
    <t>DD</t>
  </si>
  <si>
    <t>070500040104A</t>
  </si>
  <si>
    <t>070500040105A</t>
  </si>
  <si>
    <t>070500040106A</t>
  </si>
  <si>
    <t>070500040107A</t>
  </si>
  <si>
    <t>070500040108A</t>
  </si>
  <si>
    <t>070500040109A</t>
  </si>
  <si>
    <t>Lower-South Fork Jump</t>
  </si>
  <si>
    <t>070500040110A</t>
  </si>
  <si>
    <t>070500040201A</t>
  </si>
  <si>
    <t>070500040202A</t>
  </si>
  <si>
    <t>070500040203A</t>
  </si>
  <si>
    <t>070500040204A</t>
  </si>
  <si>
    <t>070500040301A</t>
  </si>
  <si>
    <t>070500040302A</t>
  </si>
  <si>
    <t>070500040303A</t>
  </si>
  <si>
    <t>070500040304A</t>
  </si>
  <si>
    <t>Skunk Creek-Main Creek</t>
  </si>
  <si>
    <t>070500040305A</t>
  </si>
  <si>
    <t>070500040401A</t>
  </si>
  <si>
    <t>070500040402A</t>
  </si>
  <si>
    <t>070500040403A</t>
  </si>
  <si>
    <t>070500040404A</t>
  </si>
  <si>
    <t>070500040405A</t>
  </si>
  <si>
    <t>070500040406A</t>
  </si>
  <si>
    <t>070500040407A</t>
  </si>
  <si>
    <t>Holcolmbe Flowage-Jump River</t>
  </si>
  <si>
    <t>070500040408A</t>
  </si>
  <si>
    <t>070500050101A</t>
  </si>
  <si>
    <t>070500050102A</t>
  </si>
  <si>
    <t>070500050103A</t>
  </si>
  <si>
    <t>070500050104A</t>
  </si>
  <si>
    <t>070500050105A</t>
  </si>
  <si>
    <t>070500050106A</t>
  </si>
  <si>
    <t>070500050107A</t>
  </si>
  <si>
    <t>Old Abe Lake-Chippewa River</t>
  </si>
  <si>
    <t>070500050108A</t>
  </si>
  <si>
    <t>070500050201A</t>
  </si>
  <si>
    <t>070500050202A</t>
  </si>
  <si>
    <t>070500050203A</t>
  </si>
  <si>
    <t>070500050204A</t>
  </si>
  <si>
    <t>070500050205A</t>
  </si>
  <si>
    <t>DD,IT</t>
  </si>
  <si>
    <t>070500050206A</t>
  </si>
  <si>
    <t>070500050207A</t>
  </si>
  <si>
    <t>070500050301A</t>
  </si>
  <si>
    <t>070500050302A</t>
  </si>
  <si>
    <t>070500050303A</t>
  </si>
  <si>
    <t>070500050304A</t>
  </si>
  <si>
    <t>070500050305A</t>
  </si>
  <si>
    <t>070500050306A</t>
  </si>
  <si>
    <t>070500050307A</t>
  </si>
  <si>
    <t>070500050308A</t>
  </si>
  <si>
    <t>070500050401A</t>
  </si>
  <si>
    <t>070500050402A</t>
  </si>
  <si>
    <t>070500050403A</t>
  </si>
  <si>
    <t>Lower Duncan Creek</t>
  </si>
  <si>
    <t>070500050404A</t>
  </si>
  <si>
    <t>070500050501A</t>
  </si>
  <si>
    <t>Beaver Creek-Chippewa River</t>
  </si>
  <si>
    <t>070500050502A</t>
  </si>
  <si>
    <t>070500050601A</t>
  </si>
  <si>
    <t>Elk Creek Lake-Elk Creek</t>
  </si>
  <si>
    <t>070500050602A</t>
  </si>
  <si>
    <t>070500050701A</t>
  </si>
  <si>
    <t>070500050702A</t>
  </si>
  <si>
    <t>070500050703A</t>
  </si>
  <si>
    <t>070500050704A</t>
  </si>
  <si>
    <t>Taylor Creek-Chippewa River</t>
  </si>
  <si>
    <t>070500050705A</t>
  </si>
  <si>
    <t>070500050801A</t>
  </si>
  <si>
    <t>Iron Creek-Muddy Creek</t>
  </si>
  <si>
    <t>070500050802A</t>
  </si>
  <si>
    <t>070500050901A</t>
  </si>
  <si>
    <t>070500050902A</t>
  </si>
  <si>
    <t>070500050903A</t>
  </si>
  <si>
    <t>070500050904A</t>
  </si>
  <si>
    <t>070500050905A</t>
  </si>
  <si>
    <t>Duscham Creek-Chippewa River</t>
  </si>
  <si>
    <t>070500050906A</t>
  </si>
  <si>
    <t>070500051001A</t>
  </si>
  <si>
    <t>070500051002A</t>
  </si>
  <si>
    <t>070500051003A</t>
  </si>
  <si>
    <t>070500051004A</t>
  </si>
  <si>
    <t>070500051005A</t>
  </si>
  <si>
    <t>070500051006A</t>
  </si>
  <si>
    <t>070500051007A</t>
  </si>
  <si>
    <t>Lake Eau Galle-Eau Galle River</t>
  </si>
  <si>
    <t>070500051008A</t>
  </si>
  <si>
    <t>070500051101A</t>
  </si>
  <si>
    <t>Porcupine Creek-Plum Creek</t>
  </si>
  <si>
    <t>070500051102A</t>
  </si>
  <si>
    <t>070500051201A</t>
  </si>
  <si>
    <t>070500051202A</t>
  </si>
  <si>
    <t>070500051203A</t>
  </si>
  <si>
    <t>070500051204A</t>
  </si>
  <si>
    <t>Little Plum Creek-Chippewa River</t>
  </si>
  <si>
    <t>070500051205A</t>
  </si>
  <si>
    <t>070500060101A</t>
  </si>
  <si>
    <t>070500060102A</t>
  </si>
  <si>
    <t>070500060103A</t>
  </si>
  <si>
    <t>070500060104A</t>
  </si>
  <si>
    <t>070500060105A</t>
  </si>
  <si>
    <t>070500060106A</t>
  </si>
  <si>
    <t>070500060107A</t>
  </si>
  <si>
    <t>070500060201A</t>
  </si>
  <si>
    <t>070500060202A</t>
  </si>
  <si>
    <t>070500060203A</t>
  </si>
  <si>
    <t>070500060204A</t>
  </si>
  <si>
    <t>070500060205A</t>
  </si>
  <si>
    <t>070500060206A</t>
  </si>
  <si>
    <t>070500060207A</t>
  </si>
  <si>
    <t>070500060208A</t>
  </si>
  <si>
    <t>070500060301A</t>
  </si>
  <si>
    <t>070500060302A</t>
  </si>
  <si>
    <t>070500060303A</t>
  </si>
  <si>
    <t>Lake Eau Claire-Eau Claire River</t>
  </si>
  <si>
    <t>070500060304A</t>
  </si>
  <si>
    <t>070500060401A</t>
  </si>
  <si>
    <t>070500060402A</t>
  </si>
  <si>
    <t>070500060501A</t>
  </si>
  <si>
    <t>070500060502A</t>
  </si>
  <si>
    <t>070500060503A</t>
  </si>
  <si>
    <t>070500060504A</t>
  </si>
  <si>
    <t>070500060505A</t>
  </si>
  <si>
    <t>070500060506A</t>
  </si>
  <si>
    <t>070500060507A</t>
  </si>
  <si>
    <t>070500060508A</t>
  </si>
  <si>
    <t>Altoona Lake-Eau Claire River</t>
  </si>
  <si>
    <t>070500060509A</t>
  </si>
  <si>
    <t>070500070101A</t>
  </si>
  <si>
    <t>070500070102A</t>
  </si>
  <si>
    <t>070500070103A</t>
  </si>
  <si>
    <t>070500070104A</t>
  </si>
  <si>
    <t>070500070105A</t>
  </si>
  <si>
    <t>070500070201A</t>
  </si>
  <si>
    <t>070500070202A</t>
  </si>
  <si>
    <t>070500070203A</t>
  </si>
  <si>
    <t>070500070204A</t>
  </si>
  <si>
    <t>070500070205A</t>
  </si>
  <si>
    <t>Lower Yellow River</t>
  </si>
  <si>
    <t>070500070206A</t>
  </si>
  <si>
    <t>070500070301A</t>
  </si>
  <si>
    <t>070500070302A</t>
  </si>
  <si>
    <t>070500070303A</t>
  </si>
  <si>
    <t>070500070304A</t>
  </si>
  <si>
    <t>070500070305A</t>
  </si>
  <si>
    <t>070500070306A</t>
  </si>
  <si>
    <t>070500070307A</t>
  </si>
  <si>
    <t>070500070308A</t>
  </si>
  <si>
    <t>070500070309A</t>
  </si>
  <si>
    <t>Barker Creek-Red Cedar River</t>
  </si>
  <si>
    <t>070500070310A</t>
  </si>
  <si>
    <t>070500070401A</t>
  </si>
  <si>
    <t>070500070402A</t>
  </si>
  <si>
    <t>070500070403A</t>
  </si>
  <si>
    <t>070500070404A</t>
  </si>
  <si>
    <t>070500070405A</t>
  </si>
  <si>
    <t>070500070501A</t>
  </si>
  <si>
    <t>070500070502A</t>
  </si>
  <si>
    <t>070500070503A</t>
  </si>
  <si>
    <t>070500070504A</t>
  </si>
  <si>
    <t>070500070505A</t>
  </si>
  <si>
    <t>070500070506A</t>
  </si>
  <si>
    <t>070500070601A</t>
  </si>
  <si>
    <t>070500070602A</t>
  </si>
  <si>
    <t>070500070603A</t>
  </si>
  <si>
    <t>070500070604A</t>
  </si>
  <si>
    <t>070500070605A</t>
  </si>
  <si>
    <t>070500070606A</t>
  </si>
  <si>
    <t>070500070607A</t>
  </si>
  <si>
    <t>070500070608A</t>
  </si>
  <si>
    <t>070500070609A</t>
  </si>
  <si>
    <t>Hay River Outlet</t>
  </si>
  <si>
    <t>070500070610A</t>
  </si>
  <si>
    <t>070500070701A</t>
  </si>
  <si>
    <t>070500070702A</t>
  </si>
  <si>
    <t>070500070703A</t>
  </si>
  <si>
    <t>070500070704A</t>
  </si>
  <si>
    <t>070500070705A</t>
  </si>
  <si>
    <t>070500070706A</t>
  </si>
  <si>
    <t>070500070707A</t>
  </si>
  <si>
    <t>070500070708A</t>
  </si>
  <si>
    <t>070500070709A</t>
  </si>
  <si>
    <t>070500070710A</t>
  </si>
  <si>
    <t>070500071001A</t>
  </si>
  <si>
    <t>070500071002A</t>
  </si>
  <si>
    <t>070500071003A</t>
  </si>
  <si>
    <t>DM, TF</t>
  </si>
  <si>
    <t>070500071004A</t>
  </si>
  <si>
    <t>070500071005A</t>
  </si>
  <si>
    <t>Irving Creek-Red Cedar River</t>
  </si>
  <si>
    <t>070500071006A</t>
  </si>
  <si>
    <t>070600010101A</t>
  </si>
  <si>
    <t>070600010102A</t>
  </si>
  <si>
    <t>070600010103A</t>
  </si>
  <si>
    <t>Lower Coon Creek</t>
  </si>
  <si>
    <t>070600010104A</t>
  </si>
  <si>
    <t>070600010301A</t>
  </si>
  <si>
    <t>070600010302A</t>
  </si>
  <si>
    <t>070600010303A</t>
  </si>
  <si>
    <t>070600010304A</t>
  </si>
  <si>
    <t>070600010305A</t>
  </si>
  <si>
    <t>070600010306A</t>
  </si>
  <si>
    <t>070600010307A</t>
  </si>
  <si>
    <t>Lower Winnebago Creek</t>
  </si>
  <si>
    <t>070600010402A</t>
  </si>
  <si>
    <t>IA,MN</t>
  </si>
  <si>
    <t>070600010501A</t>
  </si>
  <si>
    <t>070600010502A</t>
  </si>
  <si>
    <t>070600010504A</t>
  </si>
  <si>
    <t>Town of New Albin-Mississippi River</t>
  </si>
  <si>
    <t>070600010505A</t>
  </si>
  <si>
    <t>IA,MN,WI</t>
  </si>
  <si>
    <t>070600010701A</t>
  </si>
  <si>
    <t>070600010702A</t>
  </si>
  <si>
    <t>IA,WI</t>
  </si>
  <si>
    <t>070600010703A</t>
  </si>
  <si>
    <t>070600010704A</t>
  </si>
  <si>
    <t>070600010705A</t>
  </si>
  <si>
    <t>Wexford Creek</t>
  </si>
  <si>
    <t>070600010706A</t>
  </si>
  <si>
    <t>Leitner Creek-Mississippi River</t>
  </si>
  <si>
    <t>070600010707A</t>
  </si>
  <si>
    <t>070600011001A</t>
  </si>
  <si>
    <t>City of Prairie du Chien-Mississippi River</t>
  </si>
  <si>
    <t>070600011003A</t>
  </si>
  <si>
    <t>070600030101A</t>
  </si>
  <si>
    <t>070600030102A</t>
  </si>
  <si>
    <t>070600030103A</t>
  </si>
  <si>
    <t>Headwaters Grant River</t>
  </si>
  <si>
    <t>070600030104A</t>
  </si>
  <si>
    <t>070600030201A</t>
  </si>
  <si>
    <t>070600030202A</t>
  </si>
  <si>
    <t>Hackett Branch-Grant River</t>
  </si>
  <si>
    <t>070600030203A</t>
  </si>
  <si>
    <t>070600030301A</t>
  </si>
  <si>
    <t>070600030302A</t>
  </si>
  <si>
    <t>Grant River</t>
  </si>
  <si>
    <t>070600030303A</t>
  </si>
  <si>
    <t>070600030401A</t>
  </si>
  <si>
    <t>070600030402A</t>
  </si>
  <si>
    <t>070600030403A</t>
  </si>
  <si>
    <t>070600030404A</t>
  </si>
  <si>
    <t>070600030405A</t>
  </si>
  <si>
    <t>Lower Little Platte River</t>
  </si>
  <si>
    <t>070600030406A</t>
  </si>
  <si>
    <t>070600030501A</t>
  </si>
  <si>
    <t>070600030502A</t>
  </si>
  <si>
    <t>070600030503A</t>
  </si>
  <si>
    <t>070600030504A</t>
  </si>
  <si>
    <t>070600030505A</t>
  </si>
  <si>
    <t>070600030506A</t>
  </si>
  <si>
    <t>070600030702A</t>
  </si>
  <si>
    <t>070600030704A</t>
  </si>
  <si>
    <t>070600030705A</t>
  </si>
  <si>
    <t>070600030706A</t>
  </si>
  <si>
    <t>070600030707A</t>
  </si>
  <si>
    <t>Sinnipee Creek-Mississippi River</t>
  </si>
  <si>
    <t>070600030708A</t>
  </si>
  <si>
    <t>070600050201A</t>
  </si>
  <si>
    <t>TF,GC,CD,IT</t>
  </si>
  <si>
    <t>070600050202A</t>
  </si>
  <si>
    <t>IA,IL,WI</t>
  </si>
  <si>
    <t>070600050203A</t>
  </si>
  <si>
    <t>Little Menominee River-Mississippi River</t>
  </si>
  <si>
    <t>070600050205A</t>
  </si>
  <si>
    <t>070600050301A</t>
  </si>
  <si>
    <t>070600050302A</t>
  </si>
  <si>
    <t>070600050303A</t>
  </si>
  <si>
    <t>070600050304A</t>
  </si>
  <si>
    <t>070600050305A</t>
  </si>
  <si>
    <t>070600050306A</t>
  </si>
  <si>
    <t>070600050502A</t>
  </si>
  <si>
    <t>070600050503A</t>
  </si>
  <si>
    <t>070700010101A</t>
  </si>
  <si>
    <t>070700010102A</t>
  </si>
  <si>
    <t>070700010103A</t>
  </si>
  <si>
    <t>070700010104A</t>
  </si>
  <si>
    <t>070700010201A</t>
  </si>
  <si>
    <t>070700010202A</t>
  </si>
  <si>
    <t>070700010203A</t>
  </si>
  <si>
    <t>ID,IT,TF</t>
  </si>
  <si>
    <t>070700010204A</t>
  </si>
  <si>
    <t>070700010205A</t>
  </si>
  <si>
    <t>Eagle River Chain of Lakes-Eagle River</t>
  </si>
  <si>
    <t>070700010206A</t>
  </si>
  <si>
    <t>070700010301A</t>
  </si>
  <si>
    <t>070700010302A</t>
  </si>
  <si>
    <t>070700010303A</t>
  </si>
  <si>
    <t>070700010304A</t>
  </si>
  <si>
    <t>070700010305A</t>
  </si>
  <si>
    <t>070700010306A</t>
  </si>
  <si>
    <t>070700010307A</t>
  </si>
  <si>
    <t>070700010308A</t>
  </si>
  <si>
    <t>070700010401A</t>
  </si>
  <si>
    <t>TF,DM,IT,ID</t>
  </si>
  <si>
    <t>070700010402A</t>
  </si>
  <si>
    <t>070700010403A</t>
  </si>
  <si>
    <t>Rainbow Flowage-Wisconsin River</t>
  </si>
  <si>
    <t>070700010404A</t>
  </si>
  <si>
    <t>DM,RS,IT,LE,TF</t>
  </si>
  <si>
    <t>070700010501A</t>
  </si>
  <si>
    <t>070700010502A</t>
  </si>
  <si>
    <t>Gilmore Creek</t>
  </si>
  <si>
    <t>070700010503A</t>
  </si>
  <si>
    <t>DM,IT,LE,RS,TF</t>
  </si>
  <si>
    <t>070700010601A</t>
  </si>
  <si>
    <t>070700010602A</t>
  </si>
  <si>
    <t>Rhinelander Flowage</t>
  </si>
  <si>
    <t>070700010603A</t>
  </si>
  <si>
    <t>070700010701A</t>
  </si>
  <si>
    <t>070700010702A</t>
  </si>
  <si>
    <t>070700010703A</t>
  </si>
  <si>
    <t>070700010704A</t>
  </si>
  <si>
    <t>070700010705A</t>
  </si>
  <si>
    <t>070700010706A</t>
  </si>
  <si>
    <t>070700010707A</t>
  </si>
  <si>
    <t>Lower Pelican River</t>
  </si>
  <si>
    <t>070700010708A</t>
  </si>
  <si>
    <t>070700010801A</t>
  </si>
  <si>
    <t>070700010802A</t>
  </si>
  <si>
    <t>070700010803A</t>
  </si>
  <si>
    <t>070700010804A</t>
  </si>
  <si>
    <t>070700010805A</t>
  </si>
  <si>
    <t>Cedar Falls-Shishebogama Lake-Tomahawk River</t>
  </si>
  <si>
    <t>070700010806A</t>
  </si>
  <si>
    <t>070700010901A</t>
  </si>
  <si>
    <t>070700010902A</t>
  </si>
  <si>
    <t>070700010903A</t>
  </si>
  <si>
    <t>070700010904A</t>
  </si>
  <si>
    <t>070700010905A</t>
  </si>
  <si>
    <t>070700010906A</t>
  </si>
  <si>
    <t>Swamp Creek-Tomahawk River</t>
  </si>
  <si>
    <t>070700010907A</t>
  </si>
  <si>
    <t>070700011001A</t>
  </si>
  <si>
    <t>070700011002A</t>
  </si>
  <si>
    <t>070700011003A</t>
  </si>
  <si>
    <t>Lake Nokomis</t>
  </si>
  <si>
    <t>070700011004A</t>
  </si>
  <si>
    <t>070700011101A</t>
  </si>
  <si>
    <t>070700011102A</t>
  </si>
  <si>
    <t>070700011103A</t>
  </si>
  <si>
    <t>070700011104A</t>
  </si>
  <si>
    <t>Hay Creek-Somo River</t>
  </si>
  <si>
    <t>070700011105A</t>
  </si>
  <si>
    <t>070700011201A</t>
  </si>
  <si>
    <t>TF,DD,IT</t>
  </si>
  <si>
    <t>070700011202A</t>
  </si>
  <si>
    <t>070700011203A</t>
  </si>
  <si>
    <t>Spirit River Flowage</t>
  </si>
  <si>
    <t>070700011204A</t>
  </si>
  <si>
    <t>070700011301A</t>
  </si>
  <si>
    <t>070700011302A</t>
  </si>
  <si>
    <t>070700011303A</t>
  </si>
  <si>
    <t>070700011304A</t>
  </si>
  <si>
    <t>070700011305A</t>
  </si>
  <si>
    <t>DD,DM,IT,TF</t>
  </si>
  <si>
    <t>Lake Mohawksin-Wisconsin River</t>
  </si>
  <si>
    <t>070700011306A</t>
  </si>
  <si>
    <t>070700020101A</t>
  </si>
  <si>
    <t>Averil Creek-New Wood River</t>
  </si>
  <si>
    <t>070700020102A</t>
  </si>
  <si>
    <t>070700020201A</t>
  </si>
  <si>
    <t>070700020202A</t>
  </si>
  <si>
    <t>Copper River Outlet</t>
  </si>
  <si>
    <t>070700020203A</t>
  </si>
  <si>
    <t>070700020301A</t>
  </si>
  <si>
    <t>070700020302A</t>
  </si>
  <si>
    <t>070700020303A</t>
  </si>
  <si>
    <t>070700020304A</t>
  </si>
  <si>
    <t>070700020305A</t>
  </si>
  <si>
    <t>Lower Prairie River</t>
  </si>
  <si>
    <t>070700020306A</t>
  </si>
  <si>
    <t>070700020401A</t>
  </si>
  <si>
    <t>070700020402A</t>
  </si>
  <si>
    <t>070700020403A</t>
  </si>
  <si>
    <t>Joe Snow Creek-Wisconsin River</t>
  </si>
  <si>
    <t>070700020404A</t>
  </si>
  <si>
    <t>070700020501A</t>
  </si>
  <si>
    <t>070700020502A</t>
  </si>
  <si>
    <t>070700020503A</t>
  </si>
  <si>
    <t>Lower Pine River</t>
  </si>
  <si>
    <t>070700020504A</t>
  </si>
  <si>
    <t>070700020601A</t>
  </si>
  <si>
    <t>Little Trappe River-Trappe River</t>
  </si>
  <si>
    <t>070700020602A</t>
  </si>
  <si>
    <t>070700020701A</t>
  </si>
  <si>
    <t>Drewek Creek-Black Creek</t>
  </si>
  <si>
    <t>070700020702A</t>
  </si>
  <si>
    <t>070700020801A</t>
  </si>
  <si>
    <t>070700020802A</t>
  </si>
  <si>
    <t>070700020803A</t>
  </si>
  <si>
    <t>070700020804A</t>
  </si>
  <si>
    <t>070700020805A</t>
  </si>
  <si>
    <t>Baldwin Creek-Big Rib River</t>
  </si>
  <si>
    <t>070700020806A</t>
  </si>
  <si>
    <t>070700020901A</t>
  </si>
  <si>
    <t>Little Brook-Little Rib River</t>
  </si>
  <si>
    <t>070700020902A</t>
  </si>
  <si>
    <t>RS</t>
  </si>
  <si>
    <t>070700021001A</t>
  </si>
  <si>
    <t>070700021002A</t>
  </si>
  <si>
    <t>Kennedy Creek-Big Rib River</t>
  </si>
  <si>
    <t>070700021003A</t>
  </si>
  <si>
    <t>070700021101A</t>
  </si>
  <si>
    <t>070700021102A</t>
  </si>
  <si>
    <t>070700021103A</t>
  </si>
  <si>
    <t>070700021201A</t>
  </si>
  <si>
    <t>070700021202A</t>
  </si>
  <si>
    <t>070700021203A</t>
  </si>
  <si>
    <t>070700021204A</t>
  </si>
  <si>
    <t>Oldens Creek-Eau Claire River</t>
  </si>
  <si>
    <t>070700021205A</t>
  </si>
  <si>
    <t>070700021301A</t>
  </si>
  <si>
    <t>070700021302A</t>
  </si>
  <si>
    <t>070700021303A</t>
  </si>
  <si>
    <t>Silver Creek-Eau Claire River</t>
  </si>
  <si>
    <t>070700021304A</t>
  </si>
  <si>
    <t>070700021401A</t>
  </si>
  <si>
    <t>070700021402A</t>
  </si>
  <si>
    <t>Eau Claire Flowage</t>
  </si>
  <si>
    <t>070700021403A</t>
  </si>
  <si>
    <t>070700021501A</t>
  </si>
  <si>
    <t>070700021502A</t>
  </si>
  <si>
    <t>070700021503A</t>
  </si>
  <si>
    <t>070700021504A</t>
  </si>
  <si>
    <t>070700021505A</t>
  </si>
  <si>
    <t>070700021506A</t>
  </si>
  <si>
    <t>070700021507A</t>
  </si>
  <si>
    <t>070700021601A</t>
  </si>
  <si>
    <t>070700021602A</t>
  </si>
  <si>
    <t>070700021603A</t>
  </si>
  <si>
    <t>Lake Dubay</t>
  </si>
  <si>
    <t>070700021604A</t>
  </si>
  <si>
    <t>070700021701A</t>
  </si>
  <si>
    <t>070700021702A</t>
  </si>
  <si>
    <t>070700021703A</t>
  </si>
  <si>
    <t>070700021704A</t>
  </si>
  <si>
    <t>070700021705A</t>
  </si>
  <si>
    <t>070700021706A</t>
  </si>
  <si>
    <t>Townline Reservoir-Little Eau Pleine River</t>
  </si>
  <si>
    <t>070700021707A</t>
  </si>
  <si>
    <t>070700021801A</t>
  </si>
  <si>
    <t>070700021802A</t>
  </si>
  <si>
    <t>070700021803A</t>
  </si>
  <si>
    <t>070700021804A</t>
  </si>
  <si>
    <t>070700021805A</t>
  </si>
  <si>
    <t>070700021806A</t>
  </si>
  <si>
    <t>070700021807A</t>
  </si>
  <si>
    <t>070700030101A</t>
  </si>
  <si>
    <t>070700030102A</t>
  </si>
  <si>
    <t>070700030103A</t>
  </si>
  <si>
    <t>DM,GC,IT,TF</t>
  </si>
  <si>
    <t>McDill Pond-Plover River</t>
  </si>
  <si>
    <t>070700030104A</t>
  </si>
  <si>
    <t>070700030201A</t>
  </si>
  <si>
    <t>070700030202A</t>
  </si>
  <si>
    <t>GC,IT,CD,TF</t>
  </si>
  <si>
    <t>070700030203A</t>
  </si>
  <si>
    <t>Lower Mill Creek</t>
  </si>
  <si>
    <t>070700030204A</t>
  </si>
  <si>
    <t>070700030301A</t>
  </si>
  <si>
    <t>070700030302A</t>
  </si>
  <si>
    <t>DM,LE,GC,IT,TF</t>
  </si>
  <si>
    <t>070700030303A</t>
  </si>
  <si>
    <t>070700030304A</t>
  </si>
  <si>
    <t>070700030305A</t>
  </si>
  <si>
    <t>Biron Flowage-Wisconsin River</t>
  </si>
  <si>
    <t>070700030306A</t>
  </si>
  <si>
    <t>070700030401A</t>
  </si>
  <si>
    <t>070700030402A</t>
  </si>
  <si>
    <t>Nepco Lake</t>
  </si>
  <si>
    <t>070700030403A</t>
  </si>
  <si>
    <t>070700030501A</t>
  </si>
  <si>
    <t>070700030502A</t>
  </si>
  <si>
    <t>LE,ID,TF</t>
  </si>
  <si>
    <t>070700030503A</t>
  </si>
  <si>
    <t>070700030504A</t>
  </si>
  <si>
    <t>070700030601A</t>
  </si>
  <si>
    <t>070700030602A</t>
  </si>
  <si>
    <t>070700030603A</t>
  </si>
  <si>
    <t>070700030701A</t>
  </si>
  <si>
    <t>DM,GC,ID,IT,TF</t>
  </si>
  <si>
    <t>070700030702A</t>
  </si>
  <si>
    <t>GC,ID,IT,OT,TF</t>
  </si>
  <si>
    <t>070700030703A</t>
  </si>
  <si>
    <t>070700030704A</t>
  </si>
  <si>
    <t>DM,ID,IT,TF</t>
  </si>
  <si>
    <t>070700030705A</t>
  </si>
  <si>
    <t>070700030801A</t>
  </si>
  <si>
    <t>LE,GC</t>
  </si>
  <si>
    <t>070700030802A</t>
  </si>
  <si>
    <t>070700030803A</t>
  </si>
  <si>
    <t>Lower Big Roche a Cri Creek</t>
  </si>
  <si>
    <t>070700030804A</t>
  </si>
  <si>
    <t>070700030901A</t>
  </si>
  <si>
    <t>070700030902A</t>
  </si>
  <si>
    <t>070700030903A</t>
  </si>
  <si>
    <t>Friendship Lake-Little Roche a Cri Creek</t>
  </si>
  <si>
    <t>070700030904A</t>
  </si>
  <si>
    <t>070700031001A</t>
  </si>
  <si>
    <t>070700031002A</t>
  </si>
  <si>
    <t>070700031003A</t>
  </si>
  <si>
    <t>070700031004A</t>
  </si>
  <si>
    <t>Lower Hemlock Creek</t>
  </si>
  <si>
    <t>070700031005A</t>
  </si>
  <si>
    <t>LE,GC,CD,IT,TF</t>
  </si>
  <si>
    <t>070700031101A</t>
  </si>
  <si>
    <t>070700031102A</t>
  </si>
  <si>
    <t>070700031103A</t>
  </si>
  <si>
    <t>070700031104A</t>
  </si>
  <si>
    <t>070700031105A</t>
  </si>
  <si>
    <t>Owl Creek-Yellow River</t>
  </si>
  <si>
    <t>070700031106A</t>
  </si>
  <si>
    <t>LE,GC,IT,TF</t>
  </si>
  <si>
    <t>070700031201A</t>
  </si>
  <si>
    <t>CD,GC,IT,LE,TF</t>
  </si>
  <si>
    <t>Lower Cranberry Creek</t>
  </si>
  <si>
    <t>070700031202A</t>
  </si>
  <si>
    <t>GC,LE,TF</t>
  </si>
  <si>
    <t>Mead Marsh-Yellow River</t>
  </si>
  <si>
    <t>070700031301A</t>
  </si>
  <si>
    <t>070700031401A</t>
  </si>
  <si>
    <t>Eagle Nest Flowage-Beaver Creek</t>
  </si>
  <si>
    <t>070700031402A</t>
  </si>
  <si>
    <t>070700031501A</t>
  </si>
  <si>
    <t>070700031502A</t>
  </si>
  <si>
    <t>070700031503A</t>
  </si>
  <si>
    <t>070700031504A</t>
  </si>
  <si>
    <t>070700031505A</t>
  </si>
  <si>
    <t>GC,ID,IT,TF</t>
  </si>
  <si>
    <t>070700031506A</t>
  </si>
  <si>
    <t>070700031507A</t>
  </si>
  <si>
    <t>Dandy Creek-Lemonweir River</t>
  </si>
  <si>
    <t>070700031508A</t>
  </si>
  <si>
    <t>070700031601A</t>
  </si>
  <si>
    <t>070700031602A</t>
  </si>
  <si>
    <t>070700031603A</t>
  </si>
  <si>
    <t>070700031604A</t>
  </si>
  <si>
    <t>New Lisbon Lake-Lemonweir River</t>
  </si>
  <si>
    <t>070700031605A</t>
  </si>
  <si>
    <t>070700031701A</t>
  </si>
  <si>
    <t>070700031702A</t>
  </si>
  <si>
    <t>070700031703A</t>
  </si>
  <si>
    <t>Outlet of the Lemonweir River</t>
  </si>
  <si>
    <t>070700031704A</t>
  </si>
  <si>
    <t>070700031801A</t>
  </si>
  <si>
    <t>070700031802A</t>
  </si>
  <si>
    <t>070700031803A</t>
  </si>
  <si>
    <t>070700031804A</t>
  </si>
  <si>
    <t>070700031805A</t>
  </si>
  <si>
    <t>070700031806A</t>
  </si>
  <si>
    <t>070700031807A</t>
  </si>
  <si>
    <t>070700031808A</t>
  </si>
  <si>
    <t>Unnamed trib-Wisconsin River</t>
  </si>
  <si>
    <t>070700031809A</t>
  </si>
  <si>
    <t>070700031901A</t>
  </si>
  <si>
    <t>070700031902A</t>
  </si>
  <si>
    <t>070700031903A</t>
  </si>
  <si>
    <t>070700031904A</t>
  </si>
  <si>
    <t>070700031905A</t>
  </si>
  <si>
    <t>070700031906A</t>
  </si>
  <si>
    <t>070700031907A</t>
  </si>
  <si>
    <t>Long Lake-Wisconsin River</t>
  </si>
  <si>
    <t>070700031908A</t>
  </si>
  <si>
    <t>LE,BC,TF</t>
  </si>
  <si>
    <t>070700040101A</t>
  </si>
  <si>
    <t>070700040102A</t>
  </si>
  <si>
    <t>070700040103A</t>
  </si>
  <si>
    <t>070700040104A</t>
  </si>
  <si>
    <t>070700040105A</t>
  </si>
  <si>
    <t>070700040106A</t>
  </si>
  <si>
    <t>070700040107A</t>
  </si>
  <si>
    <t>City of Elroy-Baraboo River</t>
  </si>
  <si>
    <t>070700040108A</t>
  </si>
  <si>
    <t>070700040201A</t>
  </si>
  <si>
    <t>070700040202A</t>
  </si>
  <si>
    <t>070700040203A</t>
  </si>
  <si>
    <t>070700040204A</t>
  </si>
  <si>
    <t>070700040205A</t>
  </si>
  <si>
    <t>070700040206A</t>
  </si>
  <si>
    <t>Twin Creek-Baraboo River</t>
  </si>
  <si>
    <t>070700040207A</t>
  </si>
  <si>
    <t>070700040301A</t>
  </si>
  <si>
    <t>070700040302A</t>
  </si>
  <si>
    <t>070700040303A</t>
  </si>
  <si>
    <t>070700040304A</t>
  </si>
  <si>
    <t>Pleasant Valley-Baraboo River</t>
  </si>
  <si>
    <t>070700040305A</t>
  </si>
  <si>
    <t>070700040401A</t>
  </si>
  <si>
    <t>070700040402A</t>
  </si>
  <si>
    <t>070700040403A</t>
  </si>
  <si>
    <t>070700040404A</t>
  </si>
  <si>
    <t>070700040405A</t>
  </si>
  <si>
    <t>Cascade Mountain-Baraboo River</t>
  </si>
  <si>
    <t>070700040406A</t>
  </si>
  <si>
    <t>070700050101A</t>
  </si>
  <si>
    <t>070700050102A</t>
  </si>
  <si>
    <t>070700050103A</t>
  </si>
  <si>
    <t>070700050104A</t>
  </si>
  <si>
    <t>070700050105A</t>
  </si>
  <si>
    <t>IT,LE,TF</t>
  </si>
  <si>
    <t>070700050201A</t>
  </si>
  <si>
    <t>070700050202A</t>
  </si>
  <si>
    <t>070700050203A</t>
  </si>
  <si>
    <t>070700050204A</t>
  </si>
  <si>
    <t>070700050205A</t>
  </si>
  <si>
    <t>070700050206A</t>
  </si>
  <si>
    <t>070700050301A</t>
  </si>
  <si>
    <t>070700050302A</t>
  </si>
  <si>
    <t>Dunbar Creek-Wisconsin River</t>
  </si>
  <si>
    <t>070700050303A</t>
  </si>
  <si>
    <t>070700050401A</t>
  </si>
  <si>
    <t>070700050402A</t>
  </si>
  <si>
    <t>070700050403A</t>
  </si>
  <si>
    <t>070700050404A</t>
  </si>
  <si>
    <t>Lower Honey Creek</t>
  </si>
  <si>
    <t>070700050405A</t>
  </si>
  <si>
    <t>070700050501A</t>
  </si>
  <si>
    <t>070700050502A</t>
  </si>
  <si>
    <t>070700050503A</t>
  </si>
  <si>
    <t>Lower Black Earth Creek</t>
  </si>
  <si>
    <t>070700050504A</t>
  </si>
  <si>
    <t>070700050601A</t>
  </si>
  <si>
    <t>070700050602A</t>
  </si>
  <si>
    <t>070700050603A</t>
  </si>
  <si>
    <t>070700050701A</t>
  </si>
  <si>
    <t>070700050702A</t>
  </si>
  <si>
    <t>070700050703A</t>
  </si>
  <si>
    <t>070700050704A</t>
  </si>
  <si>
    <t>Coon Rock-Mill Creek</t>
  </si>
  <si>
    <t>070700050705A</t>
  </si>
  <si>
    <t>070700050801A</t>
  </si>
  <si>
    <t>070700050802A</t>
  </si>
  <si>
    <t>070700050803A</t>
  </si>
  <si>
    <t>070700050804A</t>
  </si>
  <si>
    <t>070700050901A</t>
  </si>
  <si>
    <t>070700050902A</t>
  </si>
  <si>
    <t>Lower Bear Creek</t>
  </si>
  <si>
    <t>070700050903A</t>
  </si>
  <si>
    <t>070700051001A</t>
  </si>
  <si>
    <t>070700051002A</t>
  </si>
  <si>
    <t>Lower Willow Creek</t>
  </si>
  <si>
    <t>070700051003A</t>
  </si>
  <si>
    <t>070700051101A</t>
  </si>
  <si>
    <t>070700051102A</t>
  </si>
  <si>
    <t>070700051103A</t>
  </si>
  <si>
    <t>070700051104A</t>
  </si>
  <si>
    <t>070700051105A</t>
  </si>
  <si>
    <t>070700051106A</t>
  </si>
  <si>
    <t>070700051107A</t>
  </si>
  <si>
    <t>070700051108A</t>
  </si>
  <si>
    <t>070700051201A</t>
  </si>
  <si>
    <t>070700051202A</t>
  </si>
  <si>
    <t>070700051203A</t>
  </si>
  <si>
    <t>070700051204A</t>
  </si>
  <si>
    <t>070700051205A</t>
  </si>
  <si>
    <t>070700051206A</t>
  </si>
  <si>
    <t>Avoca Lake-Wisconsin River</t>
  </si>
  <si>
    <t>070700051207A</t>
  </si>
  <si>
    <t>070700051301A</t>
  </si>
  <si>
    <t>070700051302A</t>
  </si>
  <si>
    <t>070700051303A</t>
  </si>
  <si>
    <t>070700051401A</t>
  </si>
  <si>
    <t>070700051402A</t>
  </si>
  <si>
    <t>070700051403A</t>
  </si>
  <si>
    <t>070700051404A</t>
  </si>
  <si>
    <t>070700051405A</t>
  </si>
  <si>
    <t>070700051406A</t>
  </si>
  <si>
    <t>070700051407A</t>
  </si>
  <si>
    <t>070700051501A</t>
  </si>
  <si>
    <t>070700051502A</t>
  </si>
  <si>
    <t>070700051503A</t>
  </si>
  <si>
    <t>Lower Knapp Creek</t>
  </si>
  <si>
    <t>070700051504A</t>
  </si>
  <si>
    <t>070700051601A</t>
  </si>
  <si>
    <t>070700051602A</t>
  </si>
  <si>
    <t>070700051603A</t>
  </si>
  <si>
    <t>070700051701A</t>
  </si>
  <si>
    <t>070700051702A</t>
  </si>
  <si>
    <t>070700051703A</t>
  </si>
  <si>
    <t>070700051704A</t>
  </si>
  <si>
    <t>070700051705A</t>
  </si>
  <si>
    <t>070700051706A</t>
  </si>
  <si>
    <t>Clear Creek-Wisconsin River</t>
  </si>
  <si>
    <t>070700051707A</t>
  </si>
  <si>
    <t>070700051801A</t>
  </si>
  <si>
    <t>070700051802A</t>
  </si>
  <si>
    <t>070700051803A</t>
  </si>
  <si>
    <t>070700051804A</t>
  </si>
  <si>
    <t>070700060101A</t>
  </si>
  <si>
    <t>070700060102A</t>
  </si>
  <si>
    <t>070700060103A</t>
  </si>
  <si>
    <t>Poe Creek-Kickapoo River</t>
  </si>
  <si>
    <t>070700060104A</t>
  </si>
  <si>
    <t>070700060201A</t>
  </si>
  <si>
    <t>070700060202A</t>
  </si>
  <si>
    <t>070700060203A</t>
  </si>
  <si>
    <t>070700060204A</t>
  </si>
  <si>
    <t>070700060205A</t>
  </si>
  <si>
    <t>070700060301A</t>
  </si>
  <si>
    <t>070700060302A</t>
  </si>
  <si>
    <t>070700060303A</t>
  </si>
  <si>
    <t>Wester Creek</t>
  </si>
  <si>
    <t>070700060304A</t>
  </si>
  <si>
    <t>070700060305A</t>
  </si>
  <si>
    <t>070700060306A</t>
  </si>
  <si>
    <t>070700060307A</t>
  </si>
  <si>
    <t>070700060308A</t>
  </si>
  <si>
    <t>070700060309A</t>
  </si>
  <si>
    <t>Goose Creek-Kickapoo River</t>
  </si>
  <si>
    <t>070700060310A</t>
  </si>
  <si>
    <t>070700060401A</t>
  </si>
  <si>
    <t>070700060402A</t>
  </si>
  <si>
    <t>070700060403A</t>
  </si>
  <si>
    <t>Caswell Hollow-Kickapoo River</t>
  </si>
  <si>
    <t>070700060404A</t>
  </si>
  <si>
    <t>070700060501A</t>
  </si>
  <si>
    <t>070700060502A</t>
  </si>
  <si>
    <t>070700060503A</t>
  </si>
  <si>
    <t>070700060504A</t>
  </si>
  <si>
    <t>070700060505A</t>
  </si>
  <si>
    <t>070700060506A</t>
  </si>
  <si>
    <t>070700060507A</t>
  </si>
  <si>
    <t>070900010101A</t>
  </si>
  <si>
    <t>070900010102A</t>
  </si>
  <si>
    <t>070900010103A</t>
  </si>
  <si>
    <t>070900010104A</t>
  </si>
  <si>
    <t>070900010105A</t>
  </si>
  <si>
    <t>070900010106A</t>
  </si>
  <si>
    <t>070900010107A</t>
  </si>
  <si>
    <t>070900010201A</t>
  </si>
  <si>
    <t>070900010202A</t>
  </si>
  <si>
    <t>070900010203A</t>
  </si>
  <si>
    <t>070900010204A</t>
  </si>
  <si>
    <t>070900010205A</t>
  </si>
  <si>
    <t>070900010206A</t>
  </si>
  <si>
    <t>Horicon Marsh</t>
  </si>
  <si>
    <t>070900010207A</t>
  </si>
  <si>
    <t>070900010301A</t>
  </si>
  <si>
    <t>070900010302A</t>
  </si>
  <si>
    <t>070900010303A</t>
  </si>
  <si>
    <t>070900010401A</t>
  </si>
  <si>
    <t>070900010402A</t>
  </si>
  <si>
    <t>070900010403A</t>
  </si>
  <si>
    <t>070900010501A</t>
  </si>
  <si>
    <t>070900010502A</t>
  </si>
  <si>
    <t>070900010503A</t>
  </si>
  <si>
    <t>070900010504A</t>
  </si>
  <si>
    <t>070900010601A</t>
  </si>
  <si>
    <t>070900010602A</t>
  </si>
  <si>
    <t>070900010603A</t>
  </si>
  <si>
    <t>070900010604A</t>
  </si>
  <si>
    <t>070900010605A</t>
  </si>
  <si>
    <t>070900010606A</t>
  </si>
  <si>
    <t>070900010607A</t>
  </si>
  <si>
    <t>Town of Watertown-Rock River</t>
  </si>
  <si>
    <t>070900010608A</t>
  </si>
  <si>
    <t>070900010701A</t>
  </si>
  <si>
    <t>070900010702A</t>
  </si>
  <si>
    <t>070900010703A</t>
  </si>
  <si>
    <t>Robbins Creek-Crawfish River</t>
  </si>
  <si>
    <t>070900010704A</t>
  </si>
  <si>
    <t>070900010801A</t>
  </si>
  <si>
    <t>070900010802A</t>
  </si>
  <si>
    <t>070900010803A</t>
  </si>
  <si>
    <t>070900010804A</t>
  </si>
  <si>
    <t>070900010901A</t>
  </si>
  <si>
    <t>070900010902A</t>
  </si>
  <si>
    <t>070900010903A</t>
  </si>
  <si>
    <t>070900010904A</t>
  </si>
  <si>
    <t>070900010905A</t>
  </si>
  <si>
    <t>070900010906A</t>
  </si>
  <si>
    <t>070900010907A</t>
  </si>
  <si>
    <t>070900010908A</t>
  </si>
  <si>
    <t>070900010909A</t>
  </si>
  <si>
    <t>070900011001A</t>
  </si>
  <si>
    <t>070900011002A</t>
  </si>
  <si>
    <t>070900011003A</t>
  </si>
  <si>
    <t>070900011004A</t>
  </si>
  <si>
    <t>070900011005A</t>
  </si>
  <si>
    <t>070900011101A</t>
  </si>
  <si>
    <t>070900011102A</t>
  </si>
  <si>
    <t>070900011103A</t>
  </si>
  <si>
    <t>070900011104A</t>
  </si>
  <si>
    <t>City of Jefferson-Rock River</t>
  </si>
  <si>
    <t>070900011105A</t>
  </si>
  <si>
    <t>070900020101A</t>
  </si>
  <si>
    <t>070900020102A</t>
  </si>
  <si>
    <t>070900020201A</t>
  </si>
  <si>
    <t>070900020202A</t>
  </si>
  <si>
    <t>Whitewater Creek</t>
  </si>
  <si>
    <t>070900020203A</t>
  </si>
  <si>
    <t>070900020301A</t>
  </si>
  <si>
    <t>070900020302A</t>
  </si>
  <si>
    <t>070900020303A</t>
  </si>
  <si>
    <t>070900020304A</t>
  </si>
  <si>
    <t>070900020305A</t>
  </si>
  <si>
    <t>070900020306A</t>
  </si>
  <si>
    <t>070900020401A</t>
  </si>
  <si>
    <t>070900020402A</t>
  </si>
  <si>
    <t>070900020403A</t>
  </si>
  <si>
    <t>070900020404A</t>
  </si>
  <si>
    <t>070900020405A</t>
  </si>
  <si>
    <t>070900020501A</t>
  </si>
  <si>
    <t>070900020502A</t>
  </si>
  <si>
    <t>070900020503A</t>
  </si>
  <si>
    <t>Cherokee Lake-Yahara River</t>
  </si>
  <si>
    <t>070900020504A</t>
  </si>
  <si>
    <t>070900020601A</t>
  </si>
  <si>
    <t>070900020602A</t>
  </si>
  <si>
    <t>070900020603A</t>
  </si>
  <si>
    <t>070900020604A</t>
  </si>
  <si>
    <t>070900020701A</t>
  </si>
  <si>
    <t>070900020702A</t>
  </si>
  <si>
    <t>Lake Waubesa-Yahara River</t>
  </si>
  <si>
    <t>070900020703A</t>
  </si>
  <si>
    <t>070900020801A</t>
  </si>
  <si>
    <t>070900020802A</t>
  </si>
  <si>
    <t>070900020803A</t>
  </si>
  <si>
    <t>070900020901A</t>
  </si>
  <si>
    <t>070900020902A</t>
  </si>
  <si>
    <t>070900020903A</t>
  </si>
  <si>
    <t>070900020904A</t>
  </si>
  <si>
    <t>Yahara River</t>
  </si>
  <si>
    <t>070900020905A</t>
  </si>
  <si>
    <t>070900021001A</t>
  </si>
  <si>
    <t>070900021002A</t>
  </si>
  <si>
    <t>070900021003A</t>
  </si>
  <si>
    <t>070900021004A</t>
  </si>
  <si>
    <t>070900021005A</t>
  </si>
  <si>
    <t>Town of Newville-Rock River</t>
  </si>
  <si>
    <t>070900021006A</t>
  </si>
  <si>
    <t>070900021101A</t>
  </si>
  <si>
    <t>070900021102A</t>
  </si>
  <si>
    <t>070900021201A</t>
  </si>
  <si>
    <t>070900021202A</t>
  </si>
  <si>
    <t>070900021301A</t>
  </si>
  <si>
    <t>070900021302A</t>
  </si>
  <si>
    <t>City of Janesville-Rock River</t>
  </si>
  <si>
    <t>070900021303A</t>
  </si>
  <si>
    <t>070900021401A</t>
  </si>
  <si>
    <t>070900021402A</t>
  </si>
  <si>
    <t>070900021403A</t>
  </si>
  <si>
    <t>070900021404A</t>
  </si>
  <si>
    <t>070900021405A</t>
  </si>
  <si>
    <t>070900021406A</t>
  </si>
  <si>
    <t>070900021407A</t>
  </si>
  <si>
    <t>070900021408A</t>
  </si>
  <si>
    <t>070900021501A</t>
  </si>
  <si>
    <t>070900021502A</t>
  </si>
  <si>
    <t>070900030101A</t>
  </si>
  <si>
    <t>070900030102A</t>
  </si>
  <si>
    <t>070900030103A</t>
  </si>
  <si>
    <t>070900030201A</t>
  </si>
  <si>
    <t>070900030202A</t>
  </si>
  <si>
    <t>070900030203A</t>
  </si>
  <si>
    <t>Jones Branch-Pecatonica River</t>
  </si>
  <si>
    <t>070900030204A</t>
  </si>
  <si>
    <t>070900030301A</t>
  </si>
  <si>
    <t>070900030302A</t>
  </si>
  <si>
    <t>070900030303A</t>
  </si>
  <si>
    <t>070900030304A</t>
  </si>
  <si>
    <t>070900030305A</t>
  </si>
  <si>
    <t>Vinegar Branch-Pecatonica River</t>
  </si>
  <si>
    <t>070900030306A</t>
  </si>
  <si>
    <t>070900030401A</t>
  </si>
  <si>
    <t>070900030402A</t>
  </si>
  <si>
    <t>070900030403A</t>
  </si>
  <si>
    <t>070900030404A</t>
  </si>
  <si>
    <t>070900030501A</t>
  </si>
  <si>
    <t>070900030502A</t>
  </si>
  <si>
    <t>070900030601A</t>
  </si>
  <si>
    <t>070900030602A</t>
  </si>
  <si>
    <t>Olson Creek-East Branch Pecatonica River</t>
  </si>
  <si>
    <t>070900030603A</t>
  </si>
  <si>
    <t>070900030701A</t>
  </si>
  <si>
    <t>070900030702A</t>
  </si>
  <si>
    <t>Lower Yellowstone River</t>
  </si>
  <si>
    <t>070900030703A</t>
  </si>
  <si>
    <t>070900030801A</t>
  </si>
  <si>
    <t>070900030802A</t>
  </si>
  <si>
    <t>070900030803A</t>
  </si>
  <si>
    <t>070900030804A</t>
  </si>
  <si>
    <t>070900030805A</t>
  </si>
  <si>
    <t>070900030806A</t>
  </si>
  <si>
    <t>070900030901A</t>
  </si>
  <si>
    <t>070900030902A</t>
  </si>
  <si>
    <t>070900030903A</t>
  </si>
  <si>
    <t>Silver Spring Creek-Pecatonica River</t>
  </si>
  <si>
    <t>070900030904A</t>
  </si>
  <si>
    <t>070900031001A</t>
  </si>
  <si>
    <t>070900031002A</t>
  </si>
  <si>
    <t>070900031003A</t>
  </si>
  <si>
    <t>070900031004A</t>
  </si>
  <si>
    <t>070900031005A</t>
  </si>
  <si>
    <t>Indian Creek-Pecatonica River</t>
  </si>
  <si>
    <t>070900031006A</t>
  </si>
  <si>
    <t>070900031101A</t>
  </si>
  <si>
    <t>070900031102A</t>
  </si>
  <si>
    <t>070900031202A</t>
  </si>
  <si>
    <t>070900031501A</t>
  </si>
  <si>
    <t>070900031502A</t>
  </si>
  <si>
    <t>070900031503A</t>
  </si>
  <si>
    <t>Pecatonica River</t>
  </si>
  <si>
    <t>070900031604A</t>
  </si>
  <si>
    <t>IT,CD</t>
  </si>
  <si>
    <t>070900040101A</t>
  </si>
  <si>
    <t>070900040102A</t>
  </si>
  <si>
    <t>070900040103A</t>
  </si>
  <si>
    <t>070900040201A</t>
  </si>
  <si>
    <t>070900040202A</t>
  </si>
  <si>
    <t>Paoli-Sugar River</t>
  </si>
  <si>
    <t>070900040203A</t>
  </si>
  <si>
    <t>070900040301A</t>
  </si>
  <si>
    <t>070900040302A</t>
  </si>
  <si>
    <t>070900040401A</t>
  </si>
  <si>
    <t>070900040402A</t>
  </si>
  <si>
    <t>070900040403A</t>
  </si>
  <si>
    <t>070900040404A</t>
  </si>
  <si>
    <t>070900040501A</t>
  </si>
  <si>
    <t>070900040502A</t>
  </si>
  <si>
    <t>Gill Creek-Sugar River</t>
  </si>
  <si>
    <t>070900040503A</t>
  </si>
  <si>
    <t>070900040601A</t>
  </si>
  <si>
    <t>070900040602A</t>
  </si>
  <si>
    <t>070900040603A</t>
  </si>
  <si>
    <t>070900040604A</t>
  </si>
  <si>
    <t>Decatur Lake-Sugar Creek</t>
  </si>
  <si>
    <t>070900040605A</t>
  </si>
  <si>
    <t>070900040701A</t>
  </si>
  <si>
    <t>070900040702A</t>
  </si>
  <si>
    <t>070900040703A</t>
  </si>
  <si>
    <t>070900040704A</t>
  </si>
  <si>
    <t>OK Creek-Sugar River</t>
  </si>
  <si>
    <t>070900040705A</t>
  </si>
  <si>
    <t>070900040801A</t>
  </si>
  <si>
    <t>TF,LE</t>
  </si>
  <si>
    <t>Sugar River</t>
  </si>
  <si>
    <t>070900040803A</t>
  </si>
  <si>
    <t>070900050101A</t>
  </si>
  <si>
    <t>070900060301A</t>
  </si>
  <si>
    <t>070900060302A</t>
  </si>
  <si>
    <t>070900060303A</t>
  </si>
  <si>
    <t>071200040101A</t>
  </si>
  <si>
    <t>071200040102A</t>
  </si>
  <si>
    <t>071200040103A</t>
  </si>
  <si>
    <t>Jerome Creek-Des Plaines River</t>
  </si>
  <si>
    <t>071200040104A</t>
  </si>
  <si>
    <t>071200040201A</t>
  </si>
  <si>
    <t>071200040301A</t>
  </si>
  <si>
    <t>071200060101A</t>
  </si>
  <si>
    <t>071200060102A</t>
  </si>
  <si>
    <t>071200060103A</t>
  </si>
  <si>
    <t>071200060104A</t>
  </si>
  <si>
    <t>City of Waukesha-Fox River</t>
  </si>
  <si>
    <t>071200060105A</t>
  </si>
  <si>
    <t>071200060201A</t>
  </si>
  <si>
    <t>071200060202A</t>
  </si>
  <si>
    <t>071200060203A</t>
  </si>
  <si>
    <t>071200060301A</t>
  </si>
  <si>
    <t>071200060302A</t>
  </si>
  <si>
    <t>071200060303A</t>
  </si>
  <si>
    <t>Wind Lake Drainage Canal</t>
  </si>
  <si>
    <t>071200060304A</t>
  </si>
  <si>
    <t>071200060401A</t>
  </si>
  <si>
    <t>071200060402A</t>
  </si>
  <si>
    <t>071200060403A</t>
  </si>
  <si>
    <t>071200060404A</t>
  </si>
  <si>
    <t>071200060501A</t>
  </si>
  <si>
    <t>071200060502A</t>
  </si>
  <si>
    <t>071200060503A</t>
  </si>
  <si>
    <t>071200060601A</t>
  </si>
  <si>
    <t>071200060602A</t>
  </si>
  <si>
    <t>071200060603A</t>
  </si>
  <si>
    <t>071200060604A</t>
  </si>
  <si>
    <t>071200060701A</t>
  </si>
  <si>
    <t>071200060702A</t>
  </si>
  <si>
    <t>071200060703A</t>
  </si>
  <si>
    <t>071200060704A</t>
  </si>
  <si>
    <t>071200060705A</t>
  </si>
  <si>
    <t>071200060706A</t>
  </si>
  <si>
    <t>Long Lake-Fox River</t>
  </si>
  <si>
    <t>071200060707A</t>
  </si>
  <si>
    <t>071200060801A</t>
  </si>
  <si>
    <t>071200060802A</t>
  </si>
  <si>
    <t>071200060901A</t>
  </si>
  <si>
    <t>071200060903A</t>
  </si>
  <si>
    <t>071200060907A</t>
  </si>
  <si>
    <t>071200061001A</t>
  </si>
  <si>
    <t>071200061002A</t>
  </si>
  <si>
    <t>071200061003A</t>
  </si>
  <si>
    <t>071200061005A</t>
  </si>
  <si>
    <t>071200061006A</t>
  </si>
  <si>
    <t>Automatically populated</t>
  </si>
  <si>
    <t>Source water protection area where the project is located</t>
  </si>
  <si>
    <t>EPA Approved TMDL</t>
  </si>
  <si>
    <t>Nutrient Reduction Strategy - Top Watershed for Phosphorus</t>
  </si>
  <si>
    <t>Nutrient Reduction Strategy - Top Watershed for Nitrates (groundwater)</t>
  </si>
  <si>
    <t>EPA Approved Nine Key Element Plan</t>
  </si>
  <si>
    <t>Rock Creek-- Black River</t>
  </si>
  <si>
    <t>Dill Creek – Big Eau Pleine River</t>
  </si>
  <si>
    <t>Little Eau Pleine River</t>
  </si>
  <si>
    <t>Rocky Creek – Yellow River</t>
  </si>
  <si>
    <t>Lower Grant River</t>
  </si>
  <si>
    <t>Little Platte River</t>
  </si>
  <si>
    <t>Ames Branch – Pecatonica River</t>
  </si>
  <si>
    <t>Ridgeway Branch – Pecatonica River</t>
  </si>
  <si>
    <t>Yellowstone River</t>
  </si>
  <si>
    <t>Spafford Creek – Pecatonica River</t>
  </si>
  <si>
    <t>Honey Creek – Pecatonica River</t>
  </si>
  <si>
    <t>West Branch Rock River – Rock River</t>
  </si>
  <si>
    <t>Sinissippi Lake – Rock River</t>
  </si>
  <si>
    <t>Johnson Creek – Rock River</t>
  </si>
  <si>
    <t>Middle Trempealeau River</t>
  </si>
  <si>
    <t>Lake Arbutus – Black River</t>
  </si>
  <si>
    <t>Sevenmile &amp; Silver Creeks – Frontal Lake Michigan</t>
  </si>
  <si>
    <t>Black R, Sauk Cr and Sucker Cr – Frontal L. Mich.</t>
  </si>
  <si>
    <t>Duck Creek – Frontal Green Bay</t>
  </si>
  <si>
    <t>Plum Creek – Fox River</t>
  </si>
  <si>
    <t>East River</t>
  </si>
  <si>
    <t>Fox River – Frontal Green Bay (Apple–Ashwaubenon-Dutchman Creeks)</t>
  </si>
  <si>
    <t>Bear Creek – Embarrass River</t>
  </si>
  <si>
    <t>Bear Creek – Wolf River.</t>
  </si>
  <si>
    <t>Fond du Lac River</t>
  </si>
  <si>
    <t>0704000702</t>
  </si>
  <si>
    <t>0704000704</t>
  </si>
  <si>
    <t>0707000215</t>
  </si>
  <si>
    <t>0707000217</t>
  </si>
  <si>
    <t>0707000311</t>
  </si>
  <si>
    <t>0706000303</t>
  </si>
  <si>
    <t>0706000304</t>
  </si>
  <si>
    <t>0709000301</t>
  </si>
  <si>
    <t>0709000303</t>
  </si>
  <si>
    <t>0709000304</t>
  </si>
  <si>
    <t>0709000306</t>
  </si>
  <si>
    <t>0709000307</t>
  </si>
  <si>
    <t>0709000308</t>
  </si>
  <si>
    <t>0709000309</t>
  </si>
  <si>
    <t>0709000310</t>
  </si>
  <si>
    <t>0709000101</t>
  </si>
  <si>
    <t>0709000102</t>
  </si>
  <si>
    <t>0709000104</t>
  </si>
  <si>
    <t>0709000108</t>
  </si>
  <si>
    <t>0709000109</t>
  </si>
  <si>
    <t>0709000110</t>
  </si>
  <si>
    <t>0709000111</t>
  </si>
  <si>
    <t>0704000504</t>
  </si>
  <si>
    <t>0704000709</t>
  </si>
  <si>
    <t>0403010103</t>
  </si>
  <si>
    <t>0403010104</t>
  </si>
  <si>
    <t>0403010107</t>
  </si>
  <si>
    <t>0403010108</t>
  </si>
  <si>
    <t>0403010112</t>
  </si>
  <si>
    <t>0403020401</t>
  </si>
  <si>
    <t>0403020402</t>
  </si>
  <si>
    <t>0403020403</t>
  </si>
  <si>
    <t>0403020404</t>
  </si>
  <si>
    <t>0403020104</t>
  </si>
  <si>
    <t>0403020112</t>
  </si>
  <si>
    <t>0403020208</t>
  </si>
  <si>
    <t>0403020213</t>
  </si>
  <si>
    <t>0403020214</t>
  </si>
  <si>
    <t>0403020302</t>
  </si>
  <si>
    <t>0703000510</t>
  </si>
  <si>
    <t>0703000511</t>
  </si>
  <si>
    <t>0704000103</t>
  </si>
  <si>
    <t>0704000601</t>
  </si>
  <si>
    <t>0704000712</t>
  </si>
  <si>
    <t>0705000503</t>
  </si>
  <si>
    <t>0705000504</t>
  </si>
  <si>
    <t>0705000705</t>
  </si>
  <si>
    <t>0705000707</t>
  </si>
  <si>
    <t>0707000211</t>
  </si>
  <si>
    <t>0707000301</t>
  </si>
  <si>
    <t>0707000304</t>
  </si>
  <si>
    <t>0707000305</t>
  </si>
  <si>
    <t>0707000315</t>
  </si>
  <si>
    <t>0707000319</t>
  </si>
  <si>
    <t>0707000501</t>
  </si>
  <si>
    <t>0707000512</t>
  </si>
  <si>
    <t>0709000205</t>
  </si>
  <si>
    <t>0709000206</t>
  </si>
  <si>
    <t>0709000207</t>
  </si>
  <si>
    <t>0709000209</t>
  </si>
  <si>
    <t>0709000210</t>
  </si>
  <si>
    <t>0709000211</t>
  </si>
  <si>
    <t>0709000212</t>
  </si>
  <si>
    <t>0709000213</t>
  </si>
  <si>
    <t>0709000214</t>
  </si>
  <si>
    <t>0709000215</t>
  </si>
  <si>
    <t>0709000402</t>
  </si>
  <si>
    <t>0403020218</t>
  </si>
  <si>
    <t/>
  </si>
  <si>
    <t>Willow River</t>
  </si>
  <si>
    <t>Trimbelle River</t>
  </si>
  <si>
    <t>Halfway Creek – Mississippi River</t>
  </si>
  <si>
    <t>Rock Creek – Black River</t>
  </si>
  <si>
    <t>Fleming Creek – Black River</t>
  </si>
  <si>
    <t>Duncan Creek</t>
  </si>
  <si>
    <t>Lower Pine Creek – Red Cedar River</t>
  </si>
  <si>
    <t>Plover River</t>
  </si>
  <si>
    <t>Upper Lemonweir River</t>
  </si>
  <si>
    <t>Dell Creek – Wisconsin River</t>
  </si>
  <si>
    <t>Duck Creek – Wisconsin River</t>
  </si>
  <si>
    <t>City of Spring Green – Wisconsin River</t>
  </si>
  <si>
    <t>Headwaters Yahara River</t>
  </si>
  <si>
    <t>Lake Mendota – Yahara River</t>
  </si>
  <si>
    <t>Lake Monona – Yahara River</t>
  </si>
  <si>
    <t>Lake Kegonsa – Yahara River</t>
  </si>
  <si>
    <t>Lake Koshkonong – Rock River</t>
  </si>
  <si>
    <t>Marsh Creek – Rock River</t>
  </si>
  <si>
    <t>Turtle Creek</t>
  </si>
  <si>
    <t>City of Beloit – Lower Rock River</t>
  </si>
  <si>
    <t>HUC 12</t>
  </si>
  <si>
    <t>HUC 10</t>
  </si>
  <si>
    <t>IMPLEMENTATION_1</t>
  </si>
  <si>
    <t>IMPLEMENTATION_0</t>
  </si>
  <si>
    <t>Waumandee TMDL</t>
  </si>
  <si>
    <t>Lake St. Croix TMDL</t>
  </si>
  <si>
    <t>Upper Fox - Wolf TMDL</t>
  </si>
  <si>
    <t>Wisconsin TMDL</t>
  </si>
  <si>
    <t>Half Moon Lake TMDL</t>
  </si>
  <si>
    <t>Gills Coulee Creek TMDL</t>
  </si>
  <si>
    <t>Milwaukee_TMDL</t>
  </si>
  <si>
    <t>Tainter and Menomin TMDL</t>
  </si>
  <si>
    <t>Castle Rock Gunderson</t>
  </si>
  <si>
    <t>Jug Creek TMDL</t>
  </si>
  <si>
    <t>Martin Martinville Rogers</t>
  </si>
  <si>
    <t>Otter Creek TMDL</t>
  </si>
  <si>
    <t>Sugar Honey Creek TMDL</t>
  </si>
  <si>
    <t>Becky Creek TMDL</t>
  </si>
  <si>
    <t>Stillwell Creek TMDL</t>
  </si>
  <si>
    <t>Little Lake Wissota TMDL</t>
  </si>
  <si>
    <t>Middle Trempealeau TMDL</t>
  </si>
  <si>
    <t>Rock River TMDL</t>
  </si>
  <si>
    <t>Big Patch Creek</t>
  </si>
  <si>
    <t>Sugar Pecatonica TMDL</t>
  </si>
  <si>
    <t>Mead_Lake_TMDL</t>
  </si>
  <si>
    <t>Lower Fox River TMDL</t>
  </si>
  <si>
    <t>Little Willow Creek TMDL</t>
  </si>
  <si>
    <t>Hardies_TMDL</t>
  </si>
  <si>
    <t>LAR1</t>
  </si>
  <si>
    <t>HUC12_no0</t>
  </si>
  <si>
    <t>SYMBOLOGY</t>
  </si>
  <si>
    <t>PLAN_ID</t>
  </si>
  <si>
    <t>TMDL in Development</t>
  </si>
  <si>
    <t>HUC12 Code</t>
  </si>
  <si>
    <t>HUC12 Name</t>
  </si>
  <si>
    <t>Aquatic Ecosystem Health Index</t>
  </si>
  <si>
    <t>Watershed Vulnerability Index</t>
  </si>
  <si>
    <t>Lower Peshtigo River</t>
  </si>
  <si>
    <t>MM</t>
  </si>
  <si>
    <t>WW</t>
  </si>
  <si>
    <t>VV</t>
  </si>
  <si>
    <t>UU</t>
  </si>
  <si>
    <t>TT</t>
  </si>
  <si>
    <t>SS</t>
  </si>
  <si>
    <t>QQ</t>
  </si>
  <si>
    <t>PP</t>
  </si>
  <si>
    <t>OO</t>
  </si>
  <si>
    <t>NN</t>
  </si>
  <si>
    <t>KK</t>
  </si>
  <si>
    <t>LL</t>
  </si>
  <si>
    <t>Plum &amp; Kankapot Creeks</t>
  </si>
  <si>
    <t>St. Croix River Basin</t>
  </si>
  <si>
    <t>Red Cedar Basin</t>
  </si>
  <si>
    <t>Wind Point</t>
  </si>
  <si>
    <t>Len</t>
  </si>
  <si>
    <t>Name</t>
  </si>
  <si>
    <t>Label</t>
  </si>
  <si>
    <t>9KE Plan Expiration Date (year)</t>
  </si>
  <si>
    <t>Watershed and Waterbody</t>
  </si>
  <si>
    <t>Water Quality Need</t>
  </si>
  <si>
    <t>Federal NPS Program Watershed Project Funding Eligibility (Bonus Points)</t>
  </si>
  <si>
    <t>Drinking Water Bonus</t>
  </si>
  <si>
    <t>Select HUC 12 Watershed Code</t>
  </si>
  <si>
    <t>Yes.  Use the Healthy watershed restoration viewer to determine if your project location is upsterm of a highly vulnerable healthy watershe catchment.</t>
  </si>
  <si>
    <t>Yes.  Use the Healthy watershed restoration viewer to determine if your project location is upsterm of a highly vulnerable healthy watershed catchment.</t>
  </si>
  <si>
    <t xml:space="preserve">Name of EPA Approved TMDL </t>
  </si>
  <si>
    <t>Name of TMDL in Development Name</t>
  </si>
  <si>
    <t>Is a there a highly vulnerable Healthy Watershed catchment(s) located in HUC 12?</t>
  </si>
  <si>
    <t>Name of Top HUC 10 watershed for Phosphorus in WI Nutrient Reduction Strategy</t>
  </si>
  <si>
    <t>Name of Top HUC 10 watershed for Nitrogen (in groundwater) in WI Nutrient Reduction Strategy</t>
  </si>
  <si>
    <t xml:space="preserve">Name of EPA approved Nine Key Element Plan </t>
  </si>
  <si>
    <t>Date of Nine Key Element Plan Expiration (year)</t>
  </si>
  <si>
    <t>Name of source water protection area where the project is located:</t>
  </si>
  <si>
    <t>DW HUC12</t>
  </si>
  <si>
    <t xml:space="preserve">Last updated </t>
  </si>
  <si>
    <t>Always check DNR website for more recent version</t>
  </si>
  <si>
    <t>North Mill Dutch Creek</t>
  </si>
  <si>
    <t xml:space="preserve">Lower East River </t>
  </si>
  <si>
    <t xml:space="preserve">Botswick Creek </t>
  </si>
  <si>
    <t>Northeast Lakeshore TMDL</t>
  </si>
  <si>
    <t>CalMan Lakes Watershed Plan</t>
  </si>
  <si>
    <t>Lower Fox RIver Mainstem</t>
  </si>
  <si>
    <t>Sugar Honey Creek/Middle Trempealeau TMDL</t>
  </si>
  <si>
    <t>Lake St. Croix TMDL/Lake Mallalieu TMDL</t>
  </si>
  <si>
    <t>Waumandee/ Eagle and Joos TMDL</t>
  </si>
  <si>
    <t>Waumandee/Eagle and Joos TMDL</t>
  </si>
  <si>
    <t>Project ID</t>
  </si>
  <si>
    <t>NKE30</t>
  </si>
  <si>
    <t>NKE34</t>
  </si>
  <si>
    <t>NKE32</t>
  </si>
  <si>
    <t>NKE33</t>
  </si>
  <si>
    <t>NKE93</t>
  </si>
  <si>
    <t>NKE102</t>
  </si>
  <si>
    <t>Mason Creek</t>
  </si>
  <si>
    <t>NKE94</t>
  </si>
  <si>
    <t>NKE95</t>
  </si>
  <si>
    <t>NKE96</t>
  </si>
  <si>
    <t>NKE31</t>
  </si>
  <si>
    <t xml:space="preserve">Pike River </t>
  </si>
  <si>
    <t>NKE107</t>
  </si>
  <si>
    <t>NKE98</t>
  </si>
  <si>
    <t>NKE101</t>
  </si>
  <si>
    <t>NKE100</t>
  </si>
  <si>
    <t>NKE105</t>
  </si>
  <si>
    <t>NKE106</t>
  </si>
  <si>
    <t>NKE108</t>
  </si>
  <si>
    <t>NKE35</t>
  </si>
  <si>
    <t>NKE92</t>
  </si>
  <si>
    <t>NKE37</t>
  </si>
  <si>
    <t>NKE36</t>
  </si>
  <si>
    <t>NKE112</t>
  </si>
  <si>
    <t>NKE99</t>
  </si>
  <si>
    <t>NKE103</t>
  </si>
  <si>
    <t>NKE109</t>
  </si>
  <si>
    <t>Meudt Creek and Knight Hollow</t>
  </si>
  <si>
    <t>NKE110</t>
  </si>
  <si>
    <t>Lake Sinissippi-Rock River</t>
  </si>
  <si>
    <t>NKE111</t>
  </si>
  <si>
    <t>NKE104</t>
  </si>
  <si>
    <t>North Branch Manitowoc</t>
  </si>
  <si>
    <t>NKE113</t>
  </si>
  <si>
    <t>NKE114</t>
  </si>
  <si>
    <t>Pipe Creek</t>
  </si>
  <si>
    <t>NKE115</t>
  </si>
  <si>
    <t>Upper Ahnapee River</t>
  </si>
  <si>
    <t>NKE116</t>
  </si>
  <si>
    <t>NKE117</t>
  </si>
  <si>
    <t>NKE118</t>
  </si>
  <si>
    <t>Cedar, Pigeon, Ulao, and Mole Creeks</t>
  </si>
  <si>
    <t>NKE119</t>
  </si>
  <si>
    <t>Little Lake Wissota</t>
  </si>
  <si>
    <t>NKE120</t>
  </si>
  <si>
    <t>NKE121</t>
  </si>
  <si>
    <t>NKE122</t>
  </si>
  <si>
    <t>Fredonia-Newburg</t>
  </si>
  <si>
    <t>APPROVED_TMDL</t>
  </si>
  <si>
    <t>NKE123</t>
  </si>
  <si>
    <t>Ashwaubenon and Dutchman Creeks</t>
  </si>
  <si>
    <t xml:space="preserve">Yellow River Moon Bay </t>
  </si>
  <si>
    <t>NKE124</t>
  </si>
  <si>
    <t>NKE125</t>
  </si>
  <si>
    <t>Note - this lookup table does NOT include 9KE Plans that  expire in 2023 (because current applications are for 2024 grants)</t>
  </si>
  <si>
    <t>Marengo River Watershed Partnership Project - Nine Key Element Plan [PDF]</t>
  </si>
  <si>
    <t>Expiring</t>
  </si>
  <si>
    <t>Pike River Plan: A Guide to Restoring and Protecting Watershed Health - Nine Key Element Plan [PDF]</t>
  </si>
  <si>
    <t>Other</t>
  </si>
  <si>
    <t>Plum and Kankapot Creek Watersheds PWS Plan - Nine Key Element Plan [PDF]</t>
  </si>
  <si>
    <t>Lake St. Croix Nutrient Total Maximum Daily Load - Nine Key Element Plan [PDF]</t>
  </si>
  <si>
    <t>Root River Watershed: A Guide to Managing Water Quality, Recreational Access and Use, Habitat Conditions, and Flooding - Nine Key Element Plan [PDF]</t>
  </si>
  <si>
    <t>A Water Quality Strategy for the Land and Waters of the Red Cedar River Basin - Nine Key Element Plan [PDF]</t>
  </si>
  <si>
    <t>Upper East River PWS Plan - Nine Key Element Plan [PDF]</t>
  </si>
  <si>
    <t>Upper Duck Creek PWS Plan - Nine Key Element Plan [PDF]</t>
  </si>
  <si>
    <t>Jackson Creek Watershed Protection Plan - Walworth County Nine Key Element Plan [PDF]</t>
  </si>
  <si>
    <t>Fenwood Creek Nine Key Element Plan, Marathon County [PDF]</t>
  </si>
  <si>
    <t>Eau Claire River Nine Key Element Watershed Plan [HUC8] [PDF]</t>
  </si>
  <si>
    <t>Apple Creek Nonpoint Source Watershed - Nine Key Element Plan [PDF]</t>
  </si>
  <si>
    <t>Marinette County Lower Peshtigo River Watershed Management Plan - Nine Key Element Plan [PDF]</t>
  </si>
  <si>
    <t>Lower East River Nine Key Element Watershed Plan [PDF]</t>
  </si>
  <si>
    <t>Weyauwega Lake-Waupaca River Watershed Nine Key Element Plan [PDF]</t>
  </si>
  <si>
    <t>North Mill Creek-Dutch Gap Canal Watershed-Based Plan [PDF]</t>
  </si>
  <si>
    <t>Bostwick Creek Watershed Nine Key Element Plan [PDF]</t>
  </si>
  <si>
    <t>Mason Creek Watershed Protection Plan [PDF]</t>
  </si>
  <si>
    <t>Wildcat Creek Nonpoint Source Watershed Implementation Plan [PDF]</t>
  </si>
  <si>
    <t>Wind Point Watershed Plan [PDF]</t>
  </si>
  <si>
    <t>Bear Lake - Little Wolf River Watershed Management Plan [PDF]</t>
  </si>
  <si>
    <t>MILL CREEK NONPOINT SOURCE WATERSHED IMPLEMENTATION PLAN [PDF]</t>
  </si>
  <si>
    <t>CalMan Lakes Watershed Management Plan - Calumet and Manitowoc Counties, Wisconsin [PDF]</t>
  </si>
  <si>
    <t>Lower Fox River Mainstem (City of Green Bay–Fox River &amp; Garners Creek-Fox River) Nonpoint Source Watershed Implementation Plan [PDF]</t>
  </si>
  <si>
    <t>Bower Creek Nonpoint Source Watershed Implementation Plan [PDF]</t>
  </si>
  <si>
    <t>Meudt Creek and Knight Hollow Subwatershed 9 Key Element Plan Report [PDF]</t>
  </si>
  <si>
    <t>Lake Sinissippi-Rock River Nonpoint Source Watershed Implementation Plan [PDF]</t>
  </si>
  <si>
    <t>PINE CREEK WATERSHED 9-KEY ELEMENT PLAN [PDF]</t>
  </si>
  <si>
    <t>Nonpoint Source Implementation Plan for the North Branch of the Manitowoc River Watershed [PDF]</t>
  </si>
  <si>
    <t>THE PIPE CREEK WATERSHED 9 KEY ELEMENT PLAN [PDF]</t>
  </si>
  <si>
    <t>Shaw Creek-Little Wolf River Watershed Management Plan - 2019 [PDF]</t>
  </si>
  <si>
    <t>Analysis and Management Plan for the Upper Ahnapee River Watershed - Door County [PDF]</t>
  </si>
  <si>
    <t>THE KINNICKINNIC RIVER WATERSHED UPDATED IMPLEMENTATION PLAN [PDF]</t>
  </si>
  <si>
    <t>Ahnapee River Watershed 9KEY Element Plan [PDF]</t>
  </si>
  <si>
    <t>Cedar, Pigeon, Ulao, and Mole Creeks Watershed Restoration Plan [PDF]</t>
  </si>
  <si>
    <t>Little Lake Wissota Nine Key Element Watershed Plan - Chippewa County, Wisconsin [PDF]</t>
  </si>
  <si>
    <t>Fredonia-Newburg Area Watershed-Based Plan [PDF]</t>
  </si>
  <si>
    <t>Fourteenmile Creek Watershed Nonpoint Source Watershed Plan [PDF]</t>
  </si>
  <si>
    <t>Ashwaubenon and Dutchman Creeks Nonpoint Source Watershed Implementation Plan [PDF]</t>
  </si>
  <si>
    <t>Lower Yellow River and Moon Bay of Lake Wissota Nine Key Element Watershed Plan [PDF]</t>
  </si>
  <si>
    <t>East Shore Lower Green Bay Watershed Plan [PDF]</t>
  </si>
  <si>
    <t>NKE126</t>
  </si>
  <si>
    <t>THE MENOMONEE RIVER WATERSHED UPDATED IMPLEMENTATION PLAN [PDF]</t>
  </si>
  <si>
    <t>NKE127</t>
  </si>
  <si>
    <t>LAKE REDSTONE - 9-KEY ELEMENT WATERSHED AND LAKE MANAGEMENT PLAN [PDF]</t>
  </si>
  <si>
    <t>NKE128</t>
  </si>
  <si>
    <t>Big Green Lake Watershed Management Plan [PDF]</t>
  </si>
  <si>
    <t>NKE129</t>
  </si>
  <si>
    <t>Oak Creek Watershed Restoration Plan [PDF]</t>
  </si>
  <si>
    <t>Plan ID</t>
  </si>
  <si>
    <t>Classification</t>
  </si>
  <si>
    <t>Date Expiring</t>
  </si>
  <si>
    <t>Middle/Lower Duck</t>
  </si>
  <si>
    <t>Green Lake</t>
  </si>
  <si>
    <t xml:space="preserve">NKE128 </t>
  </si>
  <si>
    <t>NKE130</t>
  </si>
  <si>
    <t>Lower East Green Bay</t>
  </si>
  <si>
    <t>WATERSHED_ID</t>
  </si>
  <si>
    <t>WATERSHED_NAME</t>
  </si>
  <si>
    <t>HUC8_CODE</t>
  </si>
  <si>
    <t>HUC8_NAME</t>
  </si>
  <si>
    <t>HUC6_CODE</t>
  </si>
  <si>
    <t>HUC6_NAME</t>
  </si>
  <si>
    <t>MAJORITY_STATE_HUC12</t>
  </si>
  <si>
    <t>ALL_CNTYS_HUC12</t>
  </si>
  <si>
    <t>MAJORITY_CNTY_HUC12</t>
  </si>
  <si>
    <t>ALL_LVL3_ECOREGIONS</t>
  </si>
  <si>
    <t>MAJORITY_ECOREGION_HUC12</t>
  </si>
  <si>
    <t>ECOLOGICAL_INDEX</t>
  </si>
  <si>
    <t>STATEWIDE_ECO_RANK</t>
  </si>
  <si>
    <t>STRESSOR_INDEX</t>
  </si>
  <si>
    <t>STATEWIDE_STRESSOR_RANK</t>
  </si>
  <si>
    <t>SOCIAL_INDEX</t>
  </si>
  <si>
    <t>STATEWIDE_SOCIAL_RANK</t>
  </si>
  <si>
    <t>RPI_INDEX</t>
  </si>
  <si>
    <t>STATEWIDE_RPI_RANK</t>
  </si>
  <si>
    <t>STATEWIDE_TOP30_ECO_FLAG</t>
  </si>
  <si>
    <t>HUC6_TOP30_ECO_FLAG</t>
  </si>
  <si>
    <t>PCT_N_INDEX1_WS_2016_NORM</t>
  </si>
  <si>
    <t>PCT_N_INDEX1_HAZ_2016_NORM</t>
  </si>
  <si>
    <t>POP_DENSE_WS_NORM</t>
  </si>
  <si>
    <t>POP_DENSE_RZ_NORM</t>
  </si>
  <si>
    <t>PCT_WS_NREST_CROPLAND_NORM</t>
  </si>
  <si>
    <t>PCT_AG_HYDRIC_SOIL_WS_NORM</t>
  </si>
  <si>
    <t>DAM_STORAGE_RATIO_WS_NORM</t>
  </si>
  <si>
    <t>PCT_FOREST_REM_WS_NORM</t>
  </si>
  <si>
    <t>PCT_WTLNDS_REM_WS_NORM</t>
  </si>
  <si>
    <t>PCT_IMPERV_MEAN_WS_2016_NORM</t>
  </si>
  <si>
    <t>TNC_SURFACE_WATER_SUPPLY_NORM</t>
  </si>
  <si>
    <t>ROAD_STREAM_X_DENSE_WS_2015_NORM</t>
  </si>
  <si>
    <t>DAM_DENSE_WS_NORM</t>
  </si>
  <si>
    <t>PCT_DITCH_DRAINED_AREA_WS_NORM</t>
  </si>
  <si>
    <t>DENSE_ALL_RDS_RZ_2015_NORM</t>
  </si>
  <si>
    <t>PCT_HIGH_INT_LANDCOV_RZ_2016_NORM</t>
  </si>
  <si>
    <t>TNC_FLOOD_ABATEMENT_NORM</t>
  </si>
  <si>
    <t>HAB_COND_INDEX_WS_2015_NORM</t>
  </si>
  <si>
    <t>TNC_FISH_AQ_HABITAT_NORM</t>
  </si>
  <si>
    <t>MEAN_AQ_COND_2016_NORM</t>
  </si>
  <si>
    <t>OUTLET_AQ_COND_2016_NORM</t>
  </si>
  <si>
    <t>HBI_EXCELL_GOOD_PCT_NORM</t>
  </si>
  <si>
    <t>SUPPORTING_AREA_303D_PCT_NORM</t>
  </si>
  <si>
    <t>SUPPORTING_LENGTH_303D_PCT_NORM</t>
  </si>
  <si>
    <t>TNC_SEDIMENT_RETENTION_NORM</t>
  </si>
  <si>
    <t>TNC_NUTRIENT_TRANSFORMATION_NORM</t>
  </si>
  <si>
    <t>PCT_URB_ CHNG_WS_01TO16</t>
  </si>
  <si>
    <t>PCT_DEV_COV_PROJ_CHNG_10TO50</t>
  </si>
  <si>
    <t>PCT_AG_CHNG_WS_01TO16</t>
  </si>
  <si>
    <t>U_INDEX1_CHNG_HCZ_01TO16</t>
  </si>
  <si>
    <t>PCT_WATERS_5PCT_IMP_COV_2016</t>
  </si>
  <si>
    <t>PROJ_CHNG_SUMMER_TEMP</t>
  </si>
  <si>
    <t>PCT_PROJ_CHNG_SPRING_RUNOFF</t>
  </si>
  <si>
    <t>WATER_REGS_COUNT_2021WDNR</t>
  </si>
  <si>
    <t>WBD_WETLAND_LOSS_2021WDNR</t>
  </si>
  <si>
    <t>FRESHWTR_FISHING_DEMAND_WS</t>
  </si>
  <si>
    <t>COA_STREAMRIVER_LENGTH_2021WDNR</t>
  </si>
  <si>
    <t>COA_TERRESTRIALLAKE_PCT_2021WDNR</t>
  </si>
  <si>
    <t>BKT_ENV_RESILIENCE_2021WDNR</t>
  </si>
  <si>
    <t>LAKE_RIVER_ASSOCIATIONS_2021WDNR</t>
  </si>
  <si>
    <t>TMDL_PROTECTION_PRIORITY_2021WDNR</t>
  </si>
  <si>
    <t>FORESTRY_ABUNDANCE_2021WDNR</t>
  </si>
  <si>
    <t>FORESTRY_RARITY_2021WDNR</t>
  </si>
  <si>
    <t>Red River-Saint Louis River</t>
  </si>
  <si>
    <t>04010201</t>
  </si>
  <si>
    <t>St. Louis</t>
  </si>
  <si>
    <t>040102</t>
  </si>
  <si>
    <t>MN</t>
  </si>
  <si>
    <t>Carlton County-MN, Douglas County-WI, St. Louis County-MN</t>
  </si>
  <si>
    <t>Carlton County-MN</t>
  </si>
  <si>
    <t>50</t>
  </si>
  <si>
    <t>Carlton County-MN, Douglas County-WI</t>
  </si>
  <si>
    <t>Douglas County-WI</t>
  </si>
  <si>
    <t>Y</t>
  </si>
  <si>
    <t>Spirit Lake-Saint Louis River</t>
  </si>
  <si>
    <t>Douglas County-WI, St. Louis County-MN</t>
  </si>
  <si>
    <t>St. Louis County-MN</t>
  </si>
  <si>
    <t>Saint Louis River</t>
  </si>
  <si>
    <t>04010301</t>
  </si>
  <si>
    <t>Beartrap-Nemadji</t>
  </si>
  <si>
    <t>040103</t>
  </si>
  <si>
    <t>Southwestern Lake Superior</t>
  </si>
  <si>
    <t>Carlton County-MN, Douglas County-WI, Pine County-MN</t>
  </si>
  <si>
    <t>Deer Creek-Nemadji River</t>
  </si>
  <si>
    <t>Douglas County-WI, Pine County-MN</t>
  </si>
  <si>
    <t>Pine County-MN</t>
  </si>
  <si>
    <t>040103010601</t>
  </si>
  <si>
    <t>Bardon Creek-Frontal Lake Superior</t>
  </si>
  <si>
    <t>040103010602</t>
  </si>
  <si>
    <t>040103010603</t>
  </si>
  <si>
    <t>040103010604</t>
  </si>
  <si>
    <t>040103010605</t>
  </si>
  <si>
    <t>040103010606</t>
  </si>
  <si>
    <t>040103010607</t>
  </si>
  <si>
    <t>040103010701</t>
  </si>
  <si>
    <t>040103010702</t>
  </si>
  <si>
    <t>040103010703</t>
  </si>
  <si>
    <t>Bayfield County-WI, Douglas County-WI</t>
  </si>
  <si>
    <t>Bayfield County-WI</t>
  </si>
  <si>
    <t>040103010704</t>
  </si>
  <si>
    <t>040103010705</t>
  </si>
  <si>
    <t>040103010801</t>
  </si>
  <si>
    <t>040103010802</t>
  </si>
  <si>
    <t>040103010803</t>
  </si>
  <si>
    <t>040103010804</t>
  </si>
  <si>
    <t>040103010805</t>
  </si>
  <si>
    <t>040103010806</t>
  </si>
  <si>
    <t>040103010807</t>
  </si>
  <si>
    <t>Reefer Creek-Frontal Lake Superior</t>
  </si>
  <si>
    <t>040103010901</t>
  </si>
  <si>
    <t>040103010902</t>
  </si>
  <si>
    <t>040103010903</t>
  </si>
  <si>
    <t>040103010904</t>
  </si>
  <si>
    <t>040103010905</t>
  </si>
  <si>
    <t>040103010906</t>
  </si>
  <si>
    <t>040103010907</t>
  </si>
  <si>
    <t>040103010908</t>
  </si>
  <si>
    <t>041800000101</t>
  </si>
  <si>
    <t>Ashland County-WI, Bayfield County-WI</t>
  </si>
  <si>
    <t>Ashland County-WI</t>
  </si>
  <si>
    <t>040103011002</t>
  </si>
  <si>
    <t>040103011003</t>
  </si>
  <si>
    <t>040103011004</t>
  </si>
  <si>
    <t>040103011005</t>
  </si>
  <si>
    <t>040103011006</t>
  </si>
  <si>
    <t>040103011007</t>
  </si>
  <si>
    <t>Onion Rivers-Frontal Chequamegon Bay</t>
  </si>
  <si>
    <t>040103020101</t>
  </si>
  <si>
    <t>04010302</t>
  </si>
  <si>
    <t>Bad-Montreal</t>
  </si>
  <si>
    <t>Iron County-WI</t>
  </si>
  <si>
    <t>040103020102</t>
  </si>
  <si>
    <t>040103020103</t>
  </si>
  <si>
    <t>040103020104</t>
  </si>
  <si>
    <t>040103020106</t>
  </si>
  <si>
    <t>040103020107</t>
  </si>
  <si>
    <t>MI</t>
  </si>
  <si>
    <t>Gogebic County-MI, Iron County-WI</t>
  </si>
  <si>
    <t>Gogebic County-MI</t>
  </si>
  <si>
    <t>040103020109</t>
  </si>
  <si>
    <t>040103020201</t>
  </si>
  <si>
    <t>040103020202</t>
  </si>
  <si>
    <t>040103020203</t>
  </si>
  <si>
    <t>Ashland County-WI, Iron County-WI</t>
  </si>
  <si>
    <t>040103020301</t>
  </si>
  <si>
    <t>040103020302</t>
  </si>
  <si>
    <t>040103020303</t>
  </si>
  <si>
    <t>040103020304</t>
  </si>
  <si>
    <t>040103020305</t>
  </si>
  <si>
    <t>040103020401</t>
  </si>
  <si>
    <t>040103020402</t>
  </si>
  <si>
    <t>040103020403</t>
  </si>
  <si>
    <t>040103020404</t>
  </si>
  <si>
    <t>040103020405</t>
  </si>
  <si>
    <t>040103020501</t>
  </si>
  <si>
    <t>040103020502</t>
  </si>
  <si>
    <t>040103020503</t>
  </si>
  <si>
    <t>040103020504</t>
  </si>
  <si>
    <t>040103020505</t>
  </si>
  <si>
    <t>040103020506</t>
  </si>
  <si>
    <t>040103020601</t>
  </si>
  <si>
    <t>Flynn Lake</t>
  </si>
  <si>
    <t>040103020602</t>
  </si>
  <si>
    <t>040103020603</t>
  </si>
  <si>
    <t>040103020604</t>
  </si>
  <si>
    <t>040103020605</t>
  </si>
  <si>
    <t>040103020606</t>
  </si>
  <si>
    <t>040103020607</t>
  </si>
  <si>
    <t>040103020608</t>
  </si>
  <si>
    <t>040103020609</t>
  </si>
  <si>
    <t>040103020610</t>
  </si>
  <si>
    <t>040103020611</t>
  </si>
  <si>
    <t>040103020612</t>
  </si>
  <si>
    <t>040103020701</t>
  </si>
  <si>
    <t>040103020701-Bad River</t>
  </si>
  <si>
    <t>040103020702</t>
  </si>
  <si>
    <t>040103020703</t>
  </si>
  <si>
    <t>040103020704</t>
  </si>
  <si>
    <t>040103020705</t>
  </si>
  <si>
    <t>040201010201</t>
  </si>
  <si>
    <t>04020101</t>
  </si>
  <si>
    <t>Black-Presque Isle</t>
  </si>
  <si>
    <t>040201</t>
  </si>
  <si>
    <t>Southcentral Lake Superior</t>
  </si>
  <si>
    <t>040201010202</t>
  </si>
  <si>
    <t>040201010301</t>
  </si>
  <si>
    <t>Gogebic County-MI, Vilas County-WI</t>
  </si>
  <si>
    <t>040201010302</t>
  </si>
  <si>
    <t>040201010303</t>
  </si>
  <si>
    <t>Vilas County-WI</t>
  </si>
  <si>
    <t>040201010305</t>
  </si>
  <si>
    <t>040201020101</t>
  </si>
  <si>
    <t>04020102</t>
  </si>
  <si>
    <t>Ontonagon</t>
  </si>
  <si>
    <t>040201020102</t>
  </si>
  <si>
    <t>04030101</t>
  </si>
  <si>
    <t>Manitowoc-Sheboygan</t>
  </si>
  <si>
    <t>040301</t>
  </si>
  <si>
    <t>Northwestern Lake Michigan</t>
  </si>
  <si>
    <t>Kewaunee County-WI, Manitowoc County-WI</t>
  </si>
  <si>
    <t>Manitowoc County-WI</t>
  </si>
  <si>
    <t>53</t>
  </si>
  <si>
    <t>Kewaunee County-WI</t>
  </si>
  <si>
    <t>Brown County-WI, Kewaunee County-WI, Manitowoc County-WI</t>
  </si>
  <si>
    <t>Brown County-WI, Manitowoc County-WI</t>
  </si>
  <si>
    <t>Brown County-WI</t>
  </si>
  <si>
    <t>Calumet County-WI</t>
  </si>
  <si>
    <t>Calumet County-WI, Manitowoc County-WI</t>
  </si>
  <si>
    <t>Fond du Lac County-WI</t>
  </si>
  <si>
    <t>Calumet County-WI, Fond du Lac County-WI</t>
  </si>
  <si>
    <t>Collins Marsh 3 Reservoir-Mud Creek</t>
  </si>
  <si>
    <t>Brown County-WI, Calumet County-WI, Manitowoc County-WI</t>
  </si>
  <si>
    <t>Lake Oschwald-Mud Creek</t>
  </si>
  <si>
    <t>040301010701</t>
  </si>
  <si>
    <t>040301010702</t>
  </si>
  <si>
    <t>040301010703</t>
  </si>
  <si>
    <t>040301010704</t>
  </si>
  <si>
    <t>Manitowoc County-WI, Sheboygan County-WI</t>
  </si>
  <si>
    <t>040301010705</t>
  </si>
  <si>
    <t>Sheboygan County-WI</t>
  </si>
  <si>
    <t>Fond du Lac County-WI, Sheboygan County-WI</t>
  </si>
  <si>
    <t>Ozaukee County-WI, Sheboygan County-WI</t>
  </si>
  <si>
    <t>Ozaukee County-WI</t>
  </si>
  <si>
    <t>Village of Mount Calvary</t>
  </si>
  <si>
    <t>Feldners Creek-Sheboygan River</t>
  </si>
  <si>
    <t>Calumet County-WI, Fond du Lac County-WI, Sheboygan County-WI</t>
  </si>
  <si>
    <t>Calumet County-WI, Manitowoc County-WI, Sheboygan County-WI</t>
  </si>
  <si>
    <t>040301011201</t>
  </si>
  <si>
    <t>040301011202</t>
  </si>
  <si>
    <t>040301020101</t>
  </si>
  <si>
    <t>Mink River-Frontal Lake Michigan</t>
  </si>
  <si>
    <t>04030102</t>
  </si>
  <si>
    <t>Door-Kewaunee</t>
  </si>
  <si>
    <t>Door County-WI</t>
  </si>
  <si>
    <t>51</t>
  </si>
  <si>
    <t>040301020102</t>
  </si>
  <si>
    <t>040301020103</t>
  </si>
  <si>
    <t>040301020104</t>
  </si>
  <si>
    <t>040301020105</t>
  </si>
  <si>
    <t>040301020106</t>
  </si>
  <si>
    <t>Hibbard Creek</t>
  </si>
  <si>
    <t>040301020107</t>
  </si>
  <si>
    <t>040301020108</t>
  </si>
  <si>
    <t>040301020109</t>
  </si>
  <si>
    <t>Lilly Bay Creek-Frontal Lake Michigan</t>
  </si>
  <si>
    <t>040301020110</t>
  </si>
  <si>
    <t>040301020201</t>
  </si>
  <si>
    <t>Door County-WI, Kewaunee County-WI</t>
  </si>
  <si>
    <t>53,51</t>
  </si>
  <si>
    <t>51,53</t>
  </si>
  <si>
    <t>Brown County-WI, Kewaunee County-WI</t>
  </si>
  <si>
    <t>040301020401</t>
  </si>
  <si>
    <t>040301020402</t>
  </si>
  <si>
    <t>040301020403</t>
  </si>
  <si>
    <t>040301020404</t>
  </si>
  <si>
    <t>040301020405</t>
  </si>
  <si>
    <t>Renard Creek-Frontal Green Bay</t>
  </si>
  <si>
    <t>040301020406</t>
  </si>
  <si>
    <t>Brown County-WI, Door County-WI, Kewaunee County-WI</t>
  </si>
  <si>
    <t>040301020407</t>
  </si>
  <si>
    <t>040301030101</t>
  </si>
  <si>
    <t>04030103</t>
  </si>
  <si>
    <t>Duck-Pensaukee</t>
  </si>
  <si>
    <t>Oconto County-WI, Shawano County-WI</t>
  </si>
  <si>
    <t>Shawano County-WI</t>
  </si>
  <si>
    <t>040301030102</t>
  </si>
  <si>
    <t>040301030103</t>
  </si>
  <si>
    <t>Oconto County-WI</t>
  </si>
  <si>
    <t>51,50</t>
  </si>
  <si>
    <t>040301030104</t>
  </si>
  <si>
    <t>040301030201</t>
  </si>
  <si>
    <t>Brown County-WI, Oconto County-WI, Shawano County-WI</t>
  </si>
  <si>
    <t>040301030202</t>
  </si>
  <si>
    <t>040301030203</t>
  </si>
  <si>
    <t>Brown County-WI, Oconto County-WI</t>
  </si>
  <si>
    <t>040301030204</t>
  </si>
  <si>
    <t>South Branch Suamico River</t>
  </si>
  <si>
    <t>Brown County-WI, Outagamie County-WI, Shawano County-WI</t>
  </si>
  <si>
    <t>Outagamie County-WI</t>
  </si>
  <si>
    <t>040301030205</t>
  </si>
  <si>
    <t>040301040101</t>
  </si>
  <si>
    <t>04030104</t>
  </si>
  <si>
    <t>Oconto</t>
  </si>
  <si>
    <t>040301040102</t>
  </si>
  <si>
    <t>Langlade County-WI, Oconto County-WI</t>
  </si>
  <si>
    <t>Langlade County-WI</t>
  </si>
  <si>
    <t>040301040103</t>
  </si>
  <si>
    <t>Menominee County-WI, Oconto County-WI</t>
  </si>
  <si>
    <t>040301040104</t>
  </si>
  <si>
    <t>Menominee County-WI</t>
  </si>
  <si>
    <t>040301040105</t>
  </si>
  <si>
    <t>50,51</t>
  </si>
  <si>
    <t>040301040201</t>
  </si>
  <si>
    <t>Forest County-WI, Langlade County-WI, Oconto County-WI</t>
  </si>
  <si>
    <t>040301040202</t>
  </si>
  <si>
    <t>040301040203</t>
  </si>
  <si>
    <t>Forest County-WI</t>
  </si>
  <si>
    <t>040301040204</t>
  </si>
  <si>
    <t>Forest County-WI, Marinette County-WI, Oconto County-WI</t>
  </si>
  <si>
    <t>040301040205</t>
  </si>
  <si>
    <t>040301040206</t>
  </si>
  <si>
    <t>040301040207</t>
  </si>
  <si>
    <t>040301040301</t>
  </si>
  <si>
    <t>Marinette County-WI, Oconto County-WI</t>
  </si>
  <si>
    <t>040301040302</t>
  </si>
  <si>
    <t>040301040401</t>
  </si>
  <si>
    <t>040301040402</t>
  </si>
  <si>
    <t>040301040403</t>
  </si>
  <si>
    <t>040301040404</t>
  </si>
  <si>
    <t>040301040405</t>
  </si>
  <si>
    <t>040301040406</t>
  </si>
  <si>
    <t>Community of Stiles Junction-Little River</t>
  </si>
  <si>
    <t>040301040501</t>
  </si>
  <si>
    <t>040301040502</t>
  </si>
  <si>
    <t>Benz Lake-Oconto River</t>
  </si>
  <si>
    <t>040301040503</t>
  </si>
  <si>
    <t>Community of Underhill-Oconto River</t>
  </si>
  <si>
    <t>040301040504</t>
  </si>
  <si>
    <t>040301040505</t>
  </si>
  <si>
    <t>040301040506</t>
  </si>
  <si>
    <t>040301050101</t>
  </si>
  <si>
    <t>04030105</t>
  </si>
  <si>
    <t>Peshtigo</t>
  </si>
  <si>
    <t>040301050102</t>
  </si>
  <si>
    <t>040301050103</t>
  </si>
  <si>
    <t>040301050104</t>
  </si>
  <si>
    <t>Forest County-WI, Marinette County-WI</t>
  </si>
  <si>
    <t>Marinette County-WI</t>
  </si>
  <si>
    <t>040301050201</t>
  </si>
  <si>
    <t>040301050202</t>
  </si>
  <si>
    <t>040301050203</t>
  </si>
  <si>
    <t>040301050204</t>
  </si>
  <si>
    <t>040301050205</t>
  </si>
  <si>
    <t>040301050206</t>
  </si>
  <si>
    <t>040301050207</t>
  </si>
  <si>
    <t>040301050208</t>
  </si>
  <si>
    <t>040301050301</t>
  </si>
  <si>
    <t>040301050302</t>
  </si>
  <si>
    <t>040301050303</t>
  </si>
  <si>
    <t>040301050304</t>
  </si>
  <si>
    <t>040301050305</t>
  </si>
  <si>
    <t>040301050401</t>
  </si>
  <si>
    <t>040301050402</t>
  </si>
  <si>
    <t>040301050403</t>
  </si>
  <si>
    <t>040301050404</t>
  </si>
  <si>
    <t>040301050405</t>
  </si>
  <si>
    <t>040301050406</t>
  </si>
  <si>
    <t>040301050407</t>
  </si>
  <si>
    <t>040301050408</t>
  </si>
  <si>
    <t>040301050501</t>
  </si>
  <si>
    <t>040301050502</t>
  </si>
  <si>
    <t>040301050503</t>
  </si>
  <si>
    <t>040301050504</t>
  </si>
  <si>
    <t>040301050505</t>
  </si>
  <si>
    <t>040301050506</t>
  </si>
  <si>
    <t>040301050507</t>
  </si>
  <si>
    <t>040301050601</t>
  </si>
  <si>
    <t>040301050602</t>
  </si>
  <si>
    <t>040301050603</t>
  </si>
  <si>
    <t>040301050604</t>
  </si>
  <si>
    <t>040301050605</t>
  </si>
  <si>
    <t>040301050606</t>
  </si>
  <si>
    <t>040301050607</t>
  </si>
  <si>
    <t>040301060103</t>
  </si>
  <si>
    <t>04030106</t>
  </si>
  <si>
    <t>Brule</t>
  </si>
  <si>
    <t>Gogebic County-MI, Iron County-MI</t>
  </si>
  <si>
    <t>Iron County-MI</t>
  </si>
  <si>
    <t>Forest County-WI, Vilas County-WI</t>
  </si>
  <si>
    <t>Forest County-WI, Iron County-MI, Vilas County-WI</t>
  </si>
  <si>
    <t>Forest County-WI, Iron County-MI</t>
  </si>
  <si>
    <t>Florence County-WI, Forest County-WI, Iron County-MI</t>
  </si>
  <si>
    <t>Florence County-WI</t>
  </si>
  <si>
    <t>Florence County-WI, Iron County-MI</t>
  </si>
  <si>
    <t>04030108</t>
  </si>
  <si>
    <t>Menominee</t>
  </si>
  <si>
    <t>Florence County-WI, Forest County-WI</t>
  </si>
  <si>
    <t>Florence County-WI, Forest County-WI, Marinette County-WI</t>
  </si>
  <si>
    <t>Wakefield Creek-Pine River</t>
  </si>
  <si>
    <t>Florence County-WI, Marinette County-WI</t>
  </si>
  <si>
    <t>Dickinson County-MI, Florence County-WI, Iron County-MI</t>
  </si>
  <si>
    <t>Dickinson County-MI</t>
  </si>
  <si>
    <t>Dickinson County-MI, Florence County-WI</t>
  </si>
  <si>
    <t>Dickinson County-MI, Florence County-WI, Marinette County-WI</t>
  </si>
  <si>
    <t>Dickinson County-MI, Marinette County-WI</t>
  </si>
  <si>
    <t>Dickinson County-MI, Marinette County-WI, Menominee County-MI</t>
  </si>
  <si>
    <t>Menominee County-MI</t>
  </si>
  <si>
    <t>Marinette County-WI, Menominee County-MI</t>
  </si>
  <si>
    <t>Holmes Creek-Menominee River</t>
  </si>
  <si>
    <t>04030201</t>
  </si>
  <si>
    <t>Upper Fox</t>
  </si>
  <si>
    <t>040302</t>
  </si>
  <si>
    <t>Fox</t>
  </si>
  <si>
    <t>Columbia County-WI, Green Lake County-WI</t>
  </si>
  <si>
    <t>Columbia County-WI</t>
  </si>
  <si>
    <t>Adams County-WI, Marquette County-WI</t>
  </si>
  <si>
    <t>Adams County-WI</t>
  </si>
  <si>
    <t>Adams County-WI, Columbia County-WI, Marquette County-WI</t>
  </si>
  <si>
    <t>Columbia County-WI, Marquette County-WI</t>
  </si>
  <si>
    <t>Marquette County-WI</t>
  </si>
  <si>
    <t>Marquette County-WI, Waushara County-WI</t>
  </si>
  <si>
    <t>Fond du Lac County-WI, Green Lake County-WI</t>
  </si>
  <si>
    <t>Green Lake County-WI</t>
  </si>
  <si>
    <t>Columbia County-WI, Dodge County-WI, Green Lake County-WI</t>
  </si>
  <si>
    <t>Columbia County-WI, Green Lake County-WI, Marquette County-WI</t>
  </si>
  <si>
    <t>Green Lake County-WI, Marquette County-WI</t>
  </si>
  <si>
    <t>Waushara County-WI</t>
  </si>
  <si>
    <t>Green Lake County-WI, Waushara County-WI</t>
  </si>
  <si>
    <t>Green Lake County-WI, Marquette County-WI, Waushara County-WI</t>
  </si>
  <si>
    <t>Fond du Lac County-WI, Green Lake County-WI, Winnebago County-WI</t>
  </si>
  <si>
    <t>Fond du Lac County-WI, Winnebago County-WI</t>
  </si>
  <si>
    <t>Winnebago County-WI</t>
  </si>
  <si>
    <t>Green Lake County-WI, Winnebago County-WI</t>
  </si>
  <si>
    <t>Green Lake County-WI, Waushara County-WI, Winnebago County-WI</t>
  </si>
  <si>
    <t>Headwaters Wolf River</t>
  </si>
  <si>
    <t>04030202</t>
  </si>
  <si>
    <t>Wolf</t>
  </si>
  <si>
    <t>Forest County-WI, Langlade County-WI, Oneida County-WI</t>
  </si>
  <si>
    <t>Oneida County-WI</t>
  </si>
  <si>
    <t>Forest County-WI, Langlade County-WI</t>
  </si>
  <si>
    <t>Hardwood Lake</t>
  </si>
  <si>
    <t>Langlade County-WI, Menominee County-WI</t>
  </si>
  <si>
    <t>Langlade County-WI, Menominee County-WI, Oconto County-WI</t>
  </si>
  <si>
    <t>Little West Branch Wolf River</t>
  </si>
  <si>
    <t>Elma Creek-West Branch Wolf River</t>
  </si>
  <si>
    <t>Neopit Millpond 108-West Branch Wolf River</t>
  </si>
  <si>
    <t>Menominee County-WI, Shawano County-WI</t>
  </si>
  <si>
    <t>Mattoon Creek-West Branch Red River</t>
  </si>
  <si>
    <t>Langlade County-WI, Shawano County-WI</t>
  </si>
  <si>
    <t>Silver Creek-West Branch Red River</t>
  </si>
  <si>
    <t>Langlade County-WI, Menominee County-WI, Shawano County-WI</t>
  </si>
  <si>
    <t>Menominee County-WI, Oconto County-WI, Shawano County-WI</t>
  </si>
  <si>
    <t>East Branch Shioc River</t>
  </si>
  <si>
    <t>Outagamie County-WI, Shawano County-WI</t>
  </si>
  <si>
    <t>Upper Black Creek</t>
  </si>
  <si>
    <t>Lower Black Creek</t>
  </si>
  <si>
    <t>Shawano County-WI, Waupaca County-WI</t>
  </si>
  <si>
    <t>Outagamie County-WI, Shawano County-WI, Waupaca County-WI</t>
  </si>
  <si>
    <t>Marathon County-WI, Shawano County-WI</t>
  </si>
  <si>
    <t>Marathon County-WI</t>
  </si>
  <si>
    <t>Elmhurst Creek-Middle Branch Embarrass River</t>
  </si>
  <si>
    <t>Dent Creek-Middle Branch Embarrass River</t>
  </si>
  <si>
    <t>North Branch Pigeon River</t>
  </si>
  <si>
    <t>South Branch Pigeon River</t>
  </si>
  <si>
    <t>Waupaca County-WI</t>
  </si>
  <si>
    <t>Strassburg Creek-North Branch Embarrass River</t>
  </si>
  <si>
    <t>Pony Creek-North Branch Embarrass River</t>
  </si>
  <si>
    <t>Outagamie County-WI, Waupaca County-WI</t>
  </si>
  <si>
    <t>Turney Hill-Bear Creek</t>
  </si>
  <si>
    <t>Marathon County-WI, Portage County-WI</t>
  </si>
  <si>
    <t>Marathon County-WI, Portage County-WI, Waupaca County-WI</t>
  </si>
  <si>
    <t>Portage County-WI</t>
  </si>
  <si>
    <t>Marathon County-WI, Shawano County-WI, Waupaca County-WI</t>
  </si>
  <si>
    <t>Marathon County-WI, Portage County-WI, Shawano County-WI, Waupaca County-WI</t>
  </si>
  <si>
    <t>Portage County-WI, Waupaca County-WI</t>
  </si>
  <si>
    <t>Nace Creek-South Branch Little Wolf River</t>
  </si>
  <si>
    <t>North Branch Little Wolf River</t>
  </si>
  <si>
    <t>Nichol Creek-South Branch Little Wolf River</t>
  </si>
  <si>
    <t>White Lake-South Branch Little Wolf River</t>
  </si>
  <si>
    <t>Wolf Lake</t>
  </si>
  <si>
    <t>Portage County-WI, Waupaca County-WI, Waushara County-WI</t>
  </si>
  <si>
    <t>Waupaca County-WI, Waushara County-WI</t>
  </si>
  <si>
    <t>Waupaca County-WI, Winnebago County-WI</t>
  </si>
  <si>
    <t>Carpenter Creek-Pine River</t>
  </si>
  <si>
    <t>Pine River-Frontal Lake Poygan</t>
  </si>
  <si>
    <t>Waushara County-WI, Winnebago County-WI</t>
  </si>
  <si>
    <t>Outagamie County-WI, Winnebago County-WI</t>
  </si>
  <si>
    <t>Outagamie County-WI, Waupaca County-WI, Winnebago County-WI</t>
  </si>
  <si>
    <t>Waupaca County-WI, Waushara County-WI, Winnebago County-WI</t>
  </si>
  <si>
    <t>City of Oshkosh-Frontal Lake Winnebago</t>
  </si>
  <si>
    <t>04030203</t>
  </si>
  <si>
    <t>Willow Harbor-Frontal Lake Winnebago</t>
  </si>
  <si>
    <t>Van Dyne Creek-Frontal Lake Winnebago</t>
  </si>
  <si>
    <t>Sevenmile Creek-East Branch Fond Du Lac River</t>
  </si>
  <si>
    <t>Parsons Creek-East Branch Fond Du Lac River</t>
  </si>
  <si>
    <t>De Neveu Creek-Frontal Lake Winnebago</t>
  </si>
  <si>
    <t>Taycheedah Creek-Frontal Lake Winnebago</t>
  </si>
  <si>
    <t>Pipe Creek-Frontal Lake Winnebago</t>
  </si>
  <si>
    <t>City of Utowana Beach-Frontal Lake Winnebago</t>
  </si>
  <si>
    <t>Calumet County-WI, Winnebago County-WI</t>
  </si>
  <si>
    <t>Calumet County-WI, Fond du Lac County-WI, Winnebago County-WI</t>
  </si>
  <si>
    <t>040302040101</t>
  </si>
  <si>
    <t>04030204</t>
  </si>
  <si>
    <t>Lower Fox</t>
  </si>
  <si>
    <t>040302040102</t>
  </si>
  <si>
    <t>040302040103</t>
  </si>
  <si>
    <t>Brown County-WI, Outagamie County-WI</t>
  </si>
  <si>
    <t>040302040104</t>
  </si>
  <si>
    <t>040302040105</t>
  </si>
  <si>
    <t>040302040106</t>
  </si>
  <si>
    <t>040302040201</t>
  </si>
  <si>
    <t>040302040202</t>
  </si>
  <si>
    <t>040302040203</t>
  </si>
  <si>
    <t>Calumet County-WI, Outagamie County-WI</t>
  </si>
  <si>
    <t>040302040204</t>
  </si>
  <si>
    <t>Brown County-WI, Calumet County-WI, Outagamie County-WI</t>
  </si>
  <si>
    <t>040302040205</t>
  </si>
  <si>
    <t>Brown County-WI, Calumet County-WI, Outagamie County-WI, Winnebago County-WI</t>
  </si>
  <si>
    <t>040302040301</t>
  </si>
  <si>
    <t>040302040302</t>
  </si>
  <si>
    <t>040302040303</t>
  </si>
  <si>
    <t>040302040304</t>
  </si>
  <si>
    <t>040302040401</t>
  </si>
  <si>
    <t>040302040402</t>
  </si>
  <si>
    <t>040302040403</t>
  </si>
  <si>
    <t>040302040404</t>
  </si>
  <si>
    <t>040302040405</t>
  </si>
  <si>
    <t>04040002</t>
  </si>
  <si>
    <t>Pike-Root</t>
  </si>
  <si>
    <t>040400</t>
  </si>
  <si>
    <t>Southwestern Lake Michigan</t>
  </si>
  <si>
    <t>Milwaukee County-WI, Racine County-WI</t>
  </si>
  <si>
    <t>Racine County-WI</t>
  </si>
  <si>
    <t>53,54</t>
  </si>
  <si>
    <t>Milwaukee County-WI</t>
  </si>
  <si>
    <t>54,53</t>
  </si>
  <si>
    <t>54</t>
  </si>
  <si>
    <t>Kenosha County-WI, Racine County-WI</t>
  </si>
  <si>
    <t>Milwaukee County-WI, Waukesha County-WI</t>
  </si>
  <si>
    <t>Milwaukee County-WI, Racine County-WI, Waukesha County-WI</t>
  </si>
  <si>
    <t>Kenosha County-WI</t>
  </si>
  <si>
    <t>IL</t>
  </si>
  <si>
    <t>Kenosha County-WI, Lake County-IL</t>
  </si>
  <si>
    <t>Lake County-IL</t>
  </si>
  <si>
    <t>04040003</t>
  </si>
  <si>
    <t>Milwaukee</t>
  </si>
  <si>
    <t>Sheboygan County-WI, Washington County-WI</t>
  </si>
  <si>
    <t>Fond du Lac County-WI, Sheboygan County-WI, Washington County-WI</t>
  </si>
  <si>
    <t>Washington County-WI</t>
  </si>
  <si>
    <t>Ozaukee County-WI, Sheboygan County-WI, Washington County-WI</t>
  </si>
  <si>
    <t>Dodge County-WI, Fond du Lac County-WI</t>
  </si>
  <si>
    <t>Fond du Lac County-WI, Washington County-WI</t>
  </si>
  <si>
    <t>Ozaukee County-WI, Washington County-WI</t>
  </si>
  <si>
    <t>Ozaukee County-WI, Washington County-WI, Waukesha County-WI</t>
  </si>
  <si>
    <t>Milwaukee County-WI, Ozaukee County-WI, Washington County-WI</t>
  </si>
  <si>
    <t>Milwaukee County-WI, Ozaukee County-WI, Washington County-WI, Waukesha County-WI</t>
  </si>
  <si>
    <t>Waukesha County-WI</t>
  </si>
  <si>
    <t>Milwaukee County-WI, Ozaukee County-WI</t>
  </si>
  <si>
    <t>070300010101</t>
  </si>
  <si>
    <t>07030001</t>
  </si>
  <si>
    <t>Upper St. Croix</t>
  </si>
  <si>
    <t>070300</t>
  </si>
  <si>
    <t>St. Croix</t>
  </si>
  <si>
    <t>070300010102</t>
  </si>
  <si>
    <t>070300010103</t>
  </si>
  <si>
    <t>070300010104</t>
  </si>
  <si>
    <t>070300010105</t>
  </si>
  <si>
    <t>070300010106</t>
  </si>
  <si>
    <t>070300010107</t>
  </si>
  <si>
    <t>070300010201</t>
  </si>
  <si>
    <t>070300010202</t>
  </si>
  <si>
    <t>070300010203</t>
  </si>
  <si>
    <t>070300010204</t>
  </si>
  <si>
    <t>Burnett County-WI, Douglas County-WI, Washburn County-WI</t>
  </si>
  <si>
    <t>070300010205</t>
  </si>
  <si>
    <t>070300010206</t>
  </si>
  <si>
    <t>Burnett County-WI</t>
  </si>
  <si>
    <t>070300010301</t>
  </si>
  <si>
    <t>070300010302</t>
  </si>
  <si>
    <t>070300010303</t>
  </si>
  <si>
    <t>Burnett County-WI, Douglas County-WI, Pine County-MN</t>
  </si>
  <si>
    <t>070300010401</t>
  </si>
  <si>
    <t>Washburn County-WI</t>
  </si>
  <si>
    <t>070300010402</t>
  </si>
  <si>
    <t>070300010403</t>
  </si>
  <si>
    <t>070300010404</t>
  </si>
  <si>
    <t>Burnett County-WI, Washburn County-WI</t>
  </si>
  <si>
    <t>070300010405</t>
  </si>
  <si>
    <t>070300010501</t>
  </si>
  <si>
    <t>070300010502</t>
  </si>
  <si>
    <t>070300010503</t>
  </si>
  <si>
    <t>070300010504</t>
  </si>
  <si>
    <t>070300010505</t>
  </si>
  <si>
    <t>070300010506</t>
  </si>
  <si>
    <t>070300010604</t>
  </si>
  <si>
    <t>070300010801</t>
  </si>
  <si>
    <t>070300010802</t>
  </si>
  <si>
    <t>070300010803</t>
  </si>
  <si>
    <t>Barron County-WI, Burnett County-WI, Polk County-WI</t>
  </si>
  <si>
    <t>Barron County-WI</t>
  </si>
  <si>
    <t>070300010804</t>
  </si>
  <si>
    <t>Burnett County-WI, Polk County-WI</t>
  </si>
  <si>
    <t>Polk County-WI</t>
  </si>
  <si>
    <t>070300010805</t>
  </si>
  <si>
    <t>070300010901</t>
  </si>
  <si>
    <t>070300010902</t>
  </si>
  <si>
    <t>Barron County-WI, Polk County-WI</t>
  </si>
  <si>
    <t>070300010903</t>
  </si>
  <si>
    <t>070300010904</t>
  </si>
  <si>
    <t>070300010905</t>
  </si>
  <si>
    <t>070300010906</t>
  </si>
  <si>
    <t>070300011201</t>
  </si>
  <si>
    <t>Burnett County-WI, Douglas County-WI</t>
  </si>
  <si>
    <t>070300011202</t>
  </si>
  <si>
    <t>070300011203</t>
  </si>
  <si>
    <t>Burnett County-WI, Pine County-MN</t>
  </si>
  <si>
    <t>070300011205</t>
  </si>
  <si>
    <t>070300020101</t>
  </si>
  <si>
    <t>07030002</t>
  </si>
  <si>
    <t>Namekagon</t>
  </si>
  <si>
    <t>070300020102</t>
  </si>
  <si>
    <t>070300020103</t>
  </si>
  <si>
    <t>Bayfield County-WI, Sawyer County-WI</t>
  </si>
  <si>
    <t>070300020104</t>
  </si>
  <si>
    <t>Sawyer County-WI</t>
  </si>
  <si>
    <t>070300020105</t>
  </si>
  <si>
    <t>070300020106</t>
  </si>
  <si>
    <t>Sawyer County-WI, Washburn County-WI</t>
  </si>
  <si>
    <t>070300020201</t>
  </si>
  <si>
    <t>070300020202</t>
  </si>
  <si>
    <t>070300020203</t>
  </si>
  <si>
    <t>070300020204</t>
  </si>
  <si>
    <t>070300020205</t>
  </si>
  <si>
    <t>070300020206</t>
  </si>
  <si>
    <t>070300020207</t>
  </si>
  <si>
    <t>070300020301</t>
  </si>
  <si>
    <t>070300020302</t>
  </si>
  <si>
    <t>Bayfield County-WI, Sawyer County-WI, Washburn County-WI</t>
  </si>
  <si>
    <t>070300020303</t>
  </si>
  <si>
    <t>070300020304</t>
  </si>
  <si>
    <t>070300020305</t>
  </si>
  <si>
    <t>070300020306</t>
  </si>
  <si>
    <t>Bayfield County-WI, Douglas County-WI, Sawyer County-WI, Washburn County-WI</t>
  </si>
  <si>
    <t>070300020307</t>
  </si>
  <si>
    <t>070300020308</t>
  </si>
  <si>
    <t>Douglas County-WI, Washburn County-WI</t>
  </si>
  <si>
    <t>070300020309</t>
  </si>
  <si>
    <t>070300020310</t>
  </si>
  <si>
    <t>070300020311</t>
  </si>
  <si>
    <t>070300020401</t>
  </si>
  <si>
    <t>070300020402</t>
  </si>
  <si>
    <t>070300020403</t>
  </si>
  <si>
    <t>070300020404</t>
  </si>
  <si>
    <t>070300020405</t>
  </si>
  <si>
    <t>070300020406</t>
  </si>
  <si>
    <t>070300020407</t>
  </si>
  <si>
    <t>070300050101</t>
  </si>
  <si>
    <t>07030005</t>
  </si>
  <si>
    <t>Lower St. Croix</t>
  </si>
  <si>
    <t>070300050102</t>
  </si>
  <si>
    <t>070300050103</t>
  </si>
  <si>
    <t>070300050104</t>
  </si>
  <si>
    <t>070300050201</t>
  </si>
  <si>
    <t>Burnett County-WI, Chisago County-MN, Pine County-MN</t>
  </si>
  <si>
    <t>070300050207</t>
  </si>
  <si>
    <t>Burnett County-WI, Chisago County-MN, Polk County-WI</t>
  </si>
  <si>
    <t>070300050501</t>
  </si>
  <si>
    <t>070300050502</t>
  </si>
  <si>
    <t>070300050503</t>
  </si>
  <si>
    <t>070300050504</t>
  </si>
  <si>
    <t>070300050505</t>
  </si>
  <si>
    <t>070300050601</t>
  </si>
  <si>
    <t>070300050602</t>
  </si>
  <si>
    <t>Chisago County-MN, Polk County-WI</t>
  </si>
  <si>
    <t>070300050604</t>
  </si>
  <si>
    <t>070300050605</t>
  </si>
  <si>
    <t>070300050701</t>
  </si>
  <si>
    <t>070300050702</t>
  </si>
  <si>
    <t>070300050703</t>
  </si>
  <si>
    <t>070300050704</t>
  </si>
  <si>
    <t>070300050705</t>
  </si>
  <si>
    <t>070300050706</t>
  </si>
  <si>
    <t>070300050707</t>
  </si>
  <si>
    <t>070300050708</t>
  </si>
  <si>
    <t>070300050801</t>
  </si>
  <si>
    <t>070300050802</t>
  </si>
  <si>
    <t>070300050803</t>
  </si>
  <si>
    <t>070300050804</t>
  </si>
  <si>
    <t>070300050805</t>
  </si>
  <si>
    <t>070300050806</t>
  </si>
  <si>
    <t>Polk County-WI, St. Croix County-WI</t>
  </si>
  <si>
    <t>070300050807</t>
  </si>
  <si>
    <t>070300050808</t>
  </si>
  <si>
    <t>070300050809</t>
  </si>
  <si>
    <t>St. Croix County-WI</t>
  </si>
  <si>
    <t>070300050902</t>
  </si>
  <si>
    <t>070300050903</t>
  </si>
  <si>
    <t>Chisago County-MN, Polk County-WI, St. Croix County-WI, Washington County-MN</t>
  </si>
  <si>
    <t>070300050904</t>
  </si>
  <si>
    <t>070300050905</t>
  </si>
  <si>
    <t>St. Croix County-WI, Washington County-MN</t>
  </si>
  <si>
    <t>Washington County-MN</t>
  </si>
  <si>
    <t>070300050908</t>
  </si>
  <si>
    <t>070300051001</t>
  </si>
  <si>
    <t>Barron County-WI, Polk County-WI, St. Croix County-WI</t>
  </si>
  <si>
    <t>070300051002</t>
  </si>
  <si>
    <t>47,51</t>
  </si>
  <si>
    <t>47</t>
  </si>
  <si>
    <t>070300051003</t>
  </si>
  <si>
    <t>070300051004</t>
  </si>
  <si>
    <t>51,47,52</t>
  </si>
  <si>
    <t>070300051005</t>
  </si>
  <si>
    <t>070300051006</t>
  </si>
  <si>
    <t>070300051007</t>
  </si>
  <si>
    <t>51,47</t>
  </si>
  <si>
    <t>070300051008</t>
  </si>
  <si>
    <t>070300051101</t>
  </si>
  <si>
    <t>070300051102</t>
  </si>
  <si>
    <t>070300051103</t>
  </si>
  <si>
    <t>Pierce County-WI, St. Croix County-WI</t>
  </si>
  <si>
    <t>Pierce County-WI</t>
  </si>
  <si>
    <t>070300051104</t>
  </si>
  <si>
    <t>070300051105</t>
  </si>
  <si>
    <t>070300051201</t>
  </si>
  <si>
    <t>070300051204</t>
  </si>
  <si>
    <t>070300051205</t>
  </si>
  <si>
    <t>Pierce County-WI, St. Croix County-WI, Washington County-MN</t>
  </si>
  <si>
    <t>070300051206</t>
  </si>
  <si>
    <t>Pierce County-WI, Washington County-MN</t>
  </si>
  <si>
    <t>070400010101</t>
  </si>
  <si>
    <t>07040001</t>
  </si>
  <si>
    <t>Rush-Vermillion</t>
  </si>
  <si>
    <t>070400</t>
  </si>
  <si>
    <t>Upper Mississippi-Black-Root</t>
  </si>
  <si>
    <t>47,52</t>
  </si>
  <si>
    <t>070400010102</t>
  </si>
  <si>
    <t>Dakota County-MN, Goodhue County-MN, Pierce County-WI</t>
  </si>
  <si>
    <t>52,47</t>
  </si>
  <si>
    <t>52</t>
  </si>
  <si>
    <t>070400010301</t>
  </si>
  <si>
    <t>070400010302</t>
  </si>
  <si>
    <t>070400010303</t>
  </si>
  <si>
    <t>070400010403</t>
  </si>
  <si>
    <t>Goodhue County-MN, Pierce County-WI</t>
  </si>
  <si>
    <t>070400010501</t>
  </si>
  <si>
    <t>070400010502</t>
  </si>
  <si>
    <t>070400010503</t>
  </si>
  <si>
    <t>070400010504</t>
  </si>
  <si>
    <t>070400010505</t>
  </si>
  <si>
    <t>070400010506</t>
  </si>
  <si>
    <t>070400010507</t>
  </si>
  <si>
    <t>070400010701</t>
  </si>
  <si>
    <t>070400010702</t>
  </si>
  <si>
    <t>Pepin County-WI, Pierce County-WI</t>
  </si>
  <si>
    <t>070400010705</t>
  </si>
  <si>
    <t>Goodhue County-MN, Pepin County-WI, Pierce County-WI, Wabasha County-MN</t>
  </si>
  <si>
    <t>Pepin County-WI</t>
  </si>
  <si>
    <t>070400030101</t>
  </si>
  <si>
    <t>07040003</t>
  </si>
  <si>
    <t>Buffalo-Whitewater</t>
  </si>
  <si>
    <t>Eau Claire County-WI, Jackson County-WI, Trempealeau County-WI</t>
  </si>
  <si>
    <t>Jackson County-WI</t>
  </si>
  <si>
    <t>070400030102</t>
  </si>
  <si>
    <t>Jackson County-WI, Trempealeau County-WI</t>
  </si>
  <si>
    <t>070400030103</t>
  </si>
  <si>
    <t>Eau Claire County-WI, Trempealeau County-WI</t>
  </si>
  <si>
    <t>Trempealeau County-WI</t>
  </si>
  <si>
    <t>070400030104</t>
  </si>
  <si>
    <t>Eau Claire County-WI</t>
  </si>
  <si>
    <t>070400030105</t>
  </si>
  <si>
    <t>070400030106</t>
  </si>
  <si>
    <t>Buffalo County-WI, Eau Claire County-WI, Pepin County-WI</t>
  </si>
  <si>
    <t>070400030107</t>
  </si>
  <si>
    <t>Buffalo County-WI, Pepin County-WI</t>
  </si>
  <si>
    <t>Buffalo County-WI</t>
  </si>
  <si>
    <t>070400030108</t>
  </si>
  <si>
    <t>Buffalo County-WI, Eau Claire County-WI, Trempealeau County-WI</t>
  </si>
  <si>
    <t>070400030201</t>
  </si>
  <si>
    <t>Buffalo County-WI, Trempealeau County-WI</t>
  </si>
  <si>
    <t>070400030202</t>
  </si>
  <si>
    <t>070400030203</t>
  </si>
  <si>
    <t>070400030204</t>
  </si>
  <si>
    <t>070400030205</t>
  </si>
  <si>
    <t>070400030401</t>
  </si>
  <si>
    <t>070400030402</t>
  </si>
  <si>
    <t>070400030403</t>
  </si>
  <si>
    <t>070400030404</t>
  </si>
  <si>
    <t>070400030405</t>
  </si>
  <si>
    <t>070400030601</t>
  </si>
  <si>
    <t>Buffalo County-WI, Wabasha County-MN</t>
  </si>
  <si>
    <t>070400030604</t>
  </si>
  <si>
    <t>Buffalo County-WI, Wabasha County-MN, Winona County-MN</t>
  </si>
  <si>
    <t>070400030605</t>
  </si>
  <si>
    <t>070400030606</t>
  </si>
  <si>
    <t>Buffalo County-WI, Winona County-MN</t>
  </si>
  <si>
    <t>070400030610</t>
  </si>
  <si>
    <t>Buffalo County-WI, Trempealeau County-WI, Winona County-MN</t>
  </si>
  <si>
    <t>Winona County-MN</t>
  </si>
  <si>
    <t>070400050101</t>
  </si>
  <si>
    <t>07040005</t>
  </si>
  <si>
    <t>Trempealeau</t>
  </si>
  <si>
    <t>070400050102</t>
  </si>
  <si>
    <t>070400050103</t>
  </si>
  <si>
    <t>070400050201</t>
  </si>
  <si>
    <t>070400050202</t>
  </si>
  <si>
    <t>070400050203</t>
  </si>
  <si>
    <t>070400050204</t>
  </si>
  <si>
    <t>070400050205</t>
  </si>
  <si>
    <t>070400050206</t>
  </si>
  <si>
    <t>070400050207</t>
  </si>
  <si>
    <t>070400050301</t>
  </si>
  <si>
    <t>070400050302</t>
  </si>
  <si>
    <t>070400050303</t>
  </si>
  <si>
    <t>070400050304</t>
  </si>
  <si>
    <t>070400050401</t>
  </si>
  <si>
    <t>070400050402</t>
  </si>
  <si>
    <t>070400050403</t>
  </si>
  <si>
    <t>070400050404</t>
  </si>
  <si>
    <t>070400050405</t>
  </si>
  <si>
    <t>070400050501</t>
  </si>
  <si>
    <t>070400050502</t>
  </si>
  <si>
    <t>070400050503</t>
  </si>
  <si>
    <t>070400050504</t>
  </si>
  <si>
    <t>070400060101</t>
  </si>
  <si>
    <t>07040006</t>
  </si>
  <si>
    <t>La Crosse-Pine</t>
  </si>
  <si>
    <t>La Crosse County-WI, Trempealeau County-WI, Winona County-MN</t>
  </si>
  <si>
    <t>070400060102</t>
  </si>
  <si>
    <t>La Crosse County-WI</t>
  </si>
  <si>
    <t>070400060103</t>
  </si>
  <si>
    <t>La Crosse County-WI, Winona County-MN</t>
  </si>
  <si>
    <t>070400060201</t>
  </si>
  <si>
    <t>Monroe County-WI</t>
  </si>
  <si>
    <t>070400060202</t>
  </si>
  <si>
    <t>070400060203</t>
  </si>
  <si>
    <t>070400060204</t>
  </si>
  <si>
    <t>070400060301</t>
  </si>
  <si>
    <t>070400060302</t>
  </si>
  <si>
    <t>070400060303</t>
  </si>
  <si>
    <t>070400060304</t>
  </si>
  <si>
    <t>070400060305</t>
  </si>
  <si>
    <t>La Crosse County-WI, Monroe County-WI</t>
  </si>
  <si>
    <t>070400060306</t>
  </si>
  <si>
    <t>070400060307</t>
  </si>
  <si>
    <t>070400060308</t>
  </si>
  <si>
    <t>070400060309</t>
  </si>
  <si>
    <t>070400060310</t>
  </si>
  <si>
    <t>070400060401</t>
  </si>
  <si>
    <t>070400060402</t>
  </si>
  <si>
    <t>070400060403</t>
  </si>
  <si>
    <t>070400060502</t>
  </si>
  <si>
    <t>Houston County-MN, La Crosse County-WI, Winona County-MN</t>
  </si>
  <si>
    <t>070400070101</t>
  </si>
  <si>
    <t>07040007</t>
  </si>
  <si>
    <t>Black</t>
  </si>
  <si>
    <t>Taylor County-WI</t>
  </si>
  <si>
    <t>070400070102</t>
  </si>
  <si>
    <t>070400070103</t>
  </si>
  <si>
    <t>070400070104</t>
  </si>
  <si>
    <t>070400070105</t>
  </si>
  <si>
    <t>070400070106</t>
  </si>
  <si>
    <t>070400070201</t>
  </si>
  <si>
    <t>Clark County-WI, Marathon County-WI, Taylor County-WI</t>
  </si>
  <si>
    <t>Clark County-WI</t>
  </si>
  <si>
    <t>070400070202</t>
  </si>
  <si>
    <t>Clark County-WI, Marathon County-WI</t>
  </si>
  <si>
    <t>070400070203</t>
  </si>
  <si>
    <t>070400070301</t>
  </si>
  <si>
    <t>070400070302</t>
  </si>
  <si>
    <t>Clark County-WI, Taylor County-WI</t>
  </si>
  <si>
    <t>070400070303</t>
  </si>
  <si>
    <t>070400070304</t>
  </si>
  <si>
    <t>070400070305</t>
  </si>
  <si>
    <t>070400070401</t>
  </si>
  <si>
    <t>070400070402</t>
  </si>
  <si>
    <t>070400070403</t>
  </si>
  <si>
    <t>070400070404</t>
  </si>
  <si>
    <t>070400070405</t>
  </si>
  <si>
    <t>070400070501</t>
  </si>
  <si>
    <t>070400070502</t>
  </si>
  <si>
    <t>070400070503</t>
  </si>
  <si>
    <t>070400070601</t>
  </si>
  <si>
    <t>Wood County-WI</t>
  </si>
  <si>
    <t>070400070602</t>
  </si>
  <si>
    <t>Clark County-WI, Wood County-WI</t>
  </si>
  <si>
    <t>070400070603</t>
  </si>
  <si>
    <t>070400070604</t>
  </si>
  <si>
    <t>Clark County-WI, Jackson County-WI, Wood County-WI</t>
  </si>
  <si>
    <t>070400070605</t>
  </si>
  <si>
    <t>Jackson County-WI, Wood County-WI</t>
  </si>
  <si>
    <t>070400070606</t>
  </si>
  <si>
    <t>Clark County-WI, Jackson County-WI</t>
  </si>
  <si>
    <t>070400070607</t>
  </si>
  <si>
    <t>070400070608</t>
  </si>
  <si>
    <t>070400070701</t>
  </si>
  <si>
    <t>070400070702</t>
  </si>
  <si>
    <t>070400070703</t>
  </si>
  <si>
    <t>070400070801</t>
  </si>
  <si>
    <t>51,52</t>
  </si>
  <si>
    <t>070400070802</t>
  </si>
  <si>
    <t>52,51</t>
  </si>
  <si>
    <t>070400070803</t>
  </si>
  <si>
    <t>070400070901</t>
  </si>
  <si>
    <t>070400070902</t>
  </si>
  <si>
    <t>070400070903</t>
  </si>
  <si>
    <t>070400070904</t>
  </si>
  <si>
    <t>070400070905</t>
  </si>
  <si>
    <t>070400070906</t>
  </si>
  <si>
    <t>070400071001</t>
  </si>
  <si>
    <t>070400071002</t>
  </si>
  <si>
    <t>070400071003</t>
  </si>
  <si>
    <t>070400071004</t>
  </si>
  <si>
    <t>070400071005</t>
  </si>
  <si>
    <t>Jackson County-WI, Monroe County-WI</t>
  </si>
  <si>
    <t>070400071006</t>
  </si>
  <si>
    <t>070400071007</t>
  </si>
  <si>
    <t>070400071008</t>
  </si>
  <si>
    <t>070400071101</t>
  </si>
  <si>
    <t>070400071102</t>
  </si>
  <si>
    <t>070400071103</t>
  </si>
  <si>
    <t>070400071104</t>
  </si>
  <si>
    <t>070400071201</t>
  </si>
  <si>
    <t>070400071202</t>
  </si>
  <si>
    <t>070400071203</t>
  </si>
  <si>
    <t>070400071204</t>
  </si>
  <si>
    <t>Jackson County-WI, La Crosse County-WI, Monroe County-WI</t>
  </si>
  <si>
    <t>070400071205</t>
  </si>
  <si>
    <t>070400071206</t>
  </si>
  <si>
    <t>Jackson County-WI, La Crosse County-WI, Trempealeau County-WI</t>
  </si>
  <si>
    <t>070400071207</t>
  </si>
  <si>
    <t>070400071208</t>
  </si>
  <si>
    <t>070400071209</t>
  </si>
  <si>
    <t>La Crosse County-WI, Trempealeau County-WI</t>
  </si>
  <si>
    <t>070500010101</t>
  </si>
  <si>
    <t>07050001</t>
  </si>
  <si>
    <t>Upper Chippewa</t>
  </si>
  <si>
    <t>070500</t>
  </si>
  <si>
    <t>Chippewa</t>
  </si>
  <si>
    <t>Ashland County-WI, Sawyer County-WI</t>
  </si>
  <si>
    <t>070500010102</t>
  </si>
  <si>
    <t>Ashland County-WI, Bayfield County-WI, Sawyer County-WI</t>
  </si>
  <si>
    <t>070500010103</t>
  </si>
  <si>
    <t>070500010104</t>
  </si>
  <si>
    <t>070500010105</t>
  </si>
  <si>
    <t>070500010106</t>
  </si>
  <si>
    <t>070500010107</t>
  </si>
  <si>
    <t>070500010108</t>
  </si>
  <si>
    <t>070500010109</t>
  </si>
  <si>
    <t>070500010201</t>
  </si>
  <si>
    <t>070500010202</t>
  </si>
  <si>
    <t>070500010203</t>
  </si>
  <si>
    <t>070500010204</t>
  </si>
  <si>
    <t>070500010205</t>
  </si>
  <si>
    <t>070500010206</t>
  </si>
  <si>
    <t>070500010207</t>
  </si>
  <si>
    <t>070500010208</t>
  </si>
  <si>
    <t>070500010209</t>
  </si>
  <si>
    <t>070500010210</t>
  </si>
  <si>
    <t>070500010211</t>
  </si>
  <si>
    <t>070500010212</t>
  </si>
  <si>
    <t>070500010213</t>
  </si>
  <si>
    <t>070500010301</t>
  </si>
  <si>
    <t>070500010302</t>
  </si>
  <si>
    <t>070500010303</t>
  </si>
  <si>
    <t>070500010304</t>
  </si>
  <si>
    <t>070500010305</t>
  </si>
  <si>
    <t>070500010306</t>
  </si>
  <si>
    <t>070500010307</t>
  </si>
  <si>
    <t>070500010401</t>
  </si>
  <si>
    <t>070500010402</t>
  </si>
  <si>
    <t>070500010403</t>
  </si>
  <si>
    <t>070500010404</t>
  </si>
  <si>
    <t>070500010405</t>
  </si>
  <si>
    <t>070500010406</t>
  </si>
  <si>
    <t>070500010407</t>
  </si>
  <si>
    <t>070500010501</t>
  </si>
  <si>
    <t>070500010502</t>
  </si>
  <si>
    <t>070500010503</t>
  </si>
  <si>
    <t>070500010504</t>
  </si>
  <si>
    <t>070500010505</t>
  </si>
  <si>
    <t>070500010506</t>
  </si>
  <si>
    <t>Rusk County-WI, Sawyer County-WI</t>
  </si>
  <si>
    <t>070500010507</t>
  </si>
  <si>
    <t>070500010508</t>
  </si>
  <si>
    <t>Rusk County-WI</t>
  </si>
  <si>
    <t>070500010509</t>
  </si>
  <si>
    <t>070500010601</t>
  </si>
  <si>
    <t>070500010602</t>
  </si>
  <si>
    <t>070500010603</t>
  </si>
  <si>
    <t>070500010604</t>
  </si>
  <si>
    <t>070500010605</t>
  </si>
  <si>
    <t>070500010606</t>
  </si>
  <si>
    <t>070500010607</t>
  </si>
  <si>
    <t>070500010701</t>
  </si>
  <si>
    <t>070500010702</t>
  </si>
  <si>
    <t>070500010703</t>
  </si>
  <si>
    <t>070500010704</t>
  </si>
  <si>
    <t>070500010801</t>
  </si>
  <si>
    <t>070500010802</t>
  </si>
  <si>
    <t>070500010901</t>
  </si>
  <si>
    <t>070500010902</t>
  </si>
  <si>
    <t>Chippewa County-WI, Rusk County-WI</t>
  </si>
  <si>
    <t>Chippewa County-WI</t>
  </si>
  <si>
    <t>070500010903</t>
  </si>
  <si>
    <t>070500010904</t>
  </si>
  <si>
    <t>070500020101</t>
  </si>
  <si>
    <t>07050002</t>
  </si>
  <si>
    <t>Flambeau</t>
  </si>
  <si>
    <t>070500020102</t>
  </si>
  <si>
    <t>070500020103</t>
  </si>
  <si>
    <t>070500020104</t>
  </si>
  <si>
    <t>070500020105</t>
  </si>
  <si>
    <t>070500020106</t>
  </si>
  <si>
    <t>070500020107</t>
  </si>
  <si>
    <t>070500020108</t>
  </si>
  <si>
    <t>Iron County-WI, Vilas County-WI</t>
  </si>
  <si>
    <t>070500020201</t>
  </si>
  <si>
    <t>Oneida County-WI, Vilas County-WI</t>
  </si>
  <si>
    <t>070500020202</t>
  </si>
  <si>
    <t>070500020203</t>
  </si>
  <si>
    <t>070500020204</t>
  </si>
  <si>
    <t>070500020301</t>
  </si>
  <si>
    <t>070500020302</t>
  </si>
  <si>
    <t>Gogebic County-MI, Iron County-WI, Vilas County-WI</t>
  </si>
  <si>
    <t>070500020303</t>
  </si>
  <si>
    <t>070500020304</t>
  </si>
  <si>
    <t>070500020305</t>
  </si>
  <si>
    <t>070500020306</t>
  </si>
  <si>
    <t>070500020307</t>
  </si>
  <si>
    <t>Iron County-WI, Price County-WI</t>
  </si>
  <si>
    <t>070500020401</t>
  </si>
  <si>
    <t>Ashland County-WI, Price County-WI</t>
  </si>
  <si>
    <t>070500020402</t>
  </si>
  <si>
    <t>Price County-WI</t>
  </si>
  <si>
    <t>070500020501</t>
  </si>
  <si>
    <t>070500020502</t>
  </si>
  <si>
    <t>Ashland County-WI, Iron County-WI, Price County-WI</t>
  </si>
  <si>
    <t>070500020503</t>
  </si>
  <si>
    <t>070500020504</t>
  </si>
  <si>
    <t>070500020505</t>
  </si>
  <si>
    <t>070500020601</t>
  </si>
  <si>
    <t>Ashland County-WI, Price County-WI, Sawyer County-WI</t>
  </si>
  <si>
    <t>070500020602</t>
  </si>
  <si>
    <t>070500020603</t>
  </si>
  <si>
    <t>Price County-WI, Sawyer County-WI</t>
  </si>
  <si>
    <t>070500020604</t>
  </si>
  <si>
    <t>070500020605</t>
  </si>
  <si>
    <t>070500020606</t>
  </si>
  <si>
    <t>070500020607</t>
  </si>
  <si>
    <t>070500020701</t>
  </si>
  <si>
    <t>070500020702</t>
  </si>
  <si>
    <t>070500020703</t>
  </si>
  <si>
    <t>070500020704</t>
  </si>
  <si>
    <t>070500030101</t>
  </si>
  <si>
    <t>07050003</t>
  </si>
  <si>
    <t>South Fork Flambeau</t>
  </si>
  <si>
    <t>070500030102</t>
  </si>
  <si>
    <t>070500030103</t>
  </si>
  <si>
    <t>070500030104</t>
  </si>
  <si>
    <t>070500030105</t>
  </si>
  <si>
    <t>070500030106</t>
  </si>
  <si>
    <t>070500030107</t>
  </si>
  <si>
    <t>070500030108</t>
  </si>
  <si>
    <t>070500030109</t>
  </si>
  <si>
    <t>070500030201</t>
  </si>
  <si>
    <t>070500030202</t>
  </si>
  <si>
    <t>Oneida County-WI, Price County-WI, Vilas County-WI</t>
  </si>
  <si>
    <t>070500030203</t>
  </si>
  <si>
    <t>Iron County-WI, Price County-WI, Vilas County-WI</t>
  </si>
  <si>
    <t>070500030204</t>
  </si>
  <si>
    <t>070500030205</t>
  </si>
  <si>
    <t>070500030206</t>
  </si>
  <si>
    <t>070500030207</t>
  </si>
  <si>
    <t>070500030208</t>
  </si>
  <si>
    <t>070500030209</t>
  </si>
  <si>
    <t>070500030210</t>
  </si>
  <si>
    <t>070500030301</t>
  </si>
  <si>
    <t>070500030302</t>
  </si>
  <si>
    <t>070500030303</t>
  </si>
  <si>
    <t>Price County-WI, Rusk County-WI, Sawyer County-WI</t>
  </si>
  <si>
    <t>070500030304</t>
  </si>
  <si>
    <t>070500040101</t>
  </si>
  <si>
    <t>07050004</t>
  </si>
  <si>
    <t>Jump</t>
  </si>
  <si>
    <t>070500040102</t>
  </si>
  <si>
    <t>070500040103</t>
  </si>
  <si>
    <t>070500040104</t>
  </si>
  <si>
    <t>070500040105</t>
  </si>
  <si>
    <t>070500040106</t>
  </si>
  <si>
    <t>Price County-WI, Taylor County-WI</t>
  </si>
  <si>
    <t>070500040107</t>
  </si>
  <si>
    <t>070500040108</t>
  </si>
  <si>
    <t>070500040109</t>
  </si>
  <si>
    <t>070500040110</t>
  </si>
  <si>
    <t>070500040201</t>
  </si>
  <si>
    <t>070500040202</t>
  </si>
  <si>
    <t>070500040203</t>
  </si>
  <si>
    <t>Price County-WI, Rusk County-WI</t>
  </si>
  <si>
    <t>070500040204</t>
  </si>
  <si>
    <t>070500040301</t>
  </si>
  <si>
    <t>070500040302</t>
  </si>
  <si>
    <t>070500040303</t>
  </si>
  <si>
    <t>070500040304</t>
  </si>
  <si>
    <t>070500040305</t>
  </si>
  <si>
    <t>070500040401</t>
  </si>
  <si>
    <t>070500040402</t>
  </si>
  <si>
    <t>Chippewa County-WI, Rusk County-WI, Taylor County-WI</t>
  </si>
  <si>
    <t>070500040403</t>
  </si>
  <si>
    <t>Price County-WI, Rusk County-WI, Taylor County-WI</t>
  </si>
  <si>
    <t>070500040404</t>
  </si>
  <si>
    <t>070500040405</t>
  </si>
  <si>
    <t>070500040406</t>
  </si>
  <si>
    <t>Rusk County-WI, Taylor County-WI</t>
  </si>
  <si>
    <t>070500040407</t>
  </si>
  <si>
    <t>Chippewa County-WI, Price County-WI, Rusk County-WI, Taylor County-WI</t>
  </si>
  <si>
    <t>070500040408</t>
  </si>
  <si>
    <t>070500050101</t>
  </si>
  <si>
    <t>07050005</t>
  </si>
  <si>
    <t>Lower Chippewa</t>
  </si>
  <si>
    <t>Chippewa County-WI, Taylor County-WI</t>
  </si>
  <si>
    <t>070500050102</t>
  </si>
  <si>
    <t>070500050103</t>
  </si>
  <si>
    <t>070500050104</t>
  </si>
  <si>
    <t>070500050105</t>
  </si>
  <si>
    <t>070500050106</t>
  </si>
  <si>
    <t>070500050107</t>
  </si>
  <si>
    <t>070500050108</t>
  </si>
  <si>
    <t>070500050201</t>
  </si>
  <si>
    <t>070500050202</t>
  </si>
  <si>
    <t>070500050203</t>
  </si>
  <si>
    <t>070500050204</t>
  </si>
  <si>
    <t>070500050205</t>
  </si>
  <si>
    <t>070500050206</t>
  </si>
  <si>
    <t>070500050207</t>
  </si>
  <si>
    <t>070500050301</t>
  </si>
  <si>
    <t>070500050302</t>
  </si>
  <si>
    <t>070500050303</t>
  </si>
  <si>
    <t>070500050304</t>
  </si>
  <si>
    <t>070500050305</t>
  </si>
  <si>
    <t>070500050306</t>
  </si>
  <si>
    <t>Chippewa County-WI, Eau Claire County-WI</t>
  </si>
  <si>
    <t>070500050307</t>
  </si>
  <si>
    <t>070500050308</t>
  </si>
  <si>
    <t>070500050401</t>
  </si>
  <si>
    <t>Barron County-WI, Chippewa County-WI</t>
  </si>
  <si>
    <t>070500050402</t>
  </si>
  <si>
    <t>070500050403</t>
  </si>
  <si>
    <t>070500050404</t>
  </si>
  <si>
    <t>070500050501</t>
  </si>
  <si>
    <t>070500050502</t>
  </si>
  <si>
    <t>070500050601</t>
  </si>
  <si>
    <t>Chippewa County-WI, Dunn County-WI</t>
  </si>
  <si>
    <t>070500050602</t>
  </si>
  <si>
    <t>Chippewa County-WI, Dunn County-WI, Eau Claire County-WI</t>
  </si>
  <si>
    <t>070500050701</t>
  </si>
  <si>
    <t>070500050702</t>
  </si>
  <si>
    <t>070500050703</t>
  </si>
  <si>
    <t>070500050704</t>
  </si>
  <si>
    <t>070500050705</t>
  </si>
  <si>
    <t>070500050801</t>
  </si>
  <si>
    <t>Dunn County-WI</t>
  </si>
  <si>
    <t>070500050802</t>
  </si>
  <si>
    <t>070500050901</t>
  </si>
  <si>
    <t>Dunn County-WI, Eau Claire County-WI, Pepin County-WI</t>
  </si>
  <si>
    <t>070500050902</t>
  </si>
  <si>
    <t>Dunn County-WI, Eau Claire County-WI</t>
  </si>
  <si>
    <t>070500050903</t>
  </si>
  <si>
    <t>Dunn County-WI, Pepin County-WI</t>
  </si>
  <si>
    <t>070500050904</t>
  </si>
  <si>
    <t>070500050905</t>
  </si>
  <si>
    <t>070500050906</t>
  </si>
  <si>
    <t>070500051001</t>
  </si>
  <si>
    <t>070500051002</t>
  </si>
  <si>
    <t>070500051003</t>
  </si>
  <si>
    <t>Dunn County-WI, Pierce County-WI, St. Croix County-WI</t>
  </si>
  <si>
    <t>070500051004</t>
  </si>
  <si>
    <t>070500051005</t>
  </si>
  <si>
    <t>Dunn County-WI, Pierce County-WI</t>
  </si>
  <si>
    <t>070500051006</t>
  </si>
  <si>
    <t>Dunn County-WI, Pepin County-WI, Pierce County-WI</t>
  </si>
  <si>
    <t>070500051007</t>
  </si>
  <si>
    <t>070500051008</t>
  </si>
  <si>
    <t>070500051101</t>
  </si>
  <si>
    <t>070500051102</t>
  </si>
  <si>
    <t>070500051201</t>
  </si>
  <si>
    <t>070500051202</t>
  </si>
  <si>
    <t>070500051203</t>
  </si>
  <si>
    <t>070500051204</t>
  </si>
  <si>
    <t>070500051205</t>
  </si>
  <si>
    <t>070500060101</t>
  </si>
  <si>
    <t>07050006</t>
  </si>
  <si>
    <t>Eau Claire</t>
  </si>
  <si>
    <t>070500060102</t>
  </si>
  <si>
    <t>070500060103</t>
  </si>
  <si>
    <t>070500060104</t>
  </si>
  <si>
    <t>Chippewa County-WI, Clark County-WI, Taylor County-WI</t>
  </si>
  <si>
    <t>070500060105</t>
  </si>
  <si>
    <t>Chippewa County-WI, Clark County-WI, Eau Claire County-WI</t>
  </si>
  <si>
    <t>070500060106</t>
  </si>
  <si>
    <t>Clark County-WI, Eau Claire County-WI</t>
  </si>
  <si>
    <t>070500060107</t>
  </si>
  <si>
    <t>070500060201</t>
  </si>
  <si>
    <t>070500060202</t>
  </si>
  <si>
    <t>070500060203</t>
  </si>
  <si>
    <t>070500060204</t>
  </si>
  <si>
    <t>070500060205</t>
  </si>
  <si>
    <t>070500060206</t>
  </si>
  <si>
    <t>070500060207</t>
  </si>
  <si>
    <t>070500060208</t>
  </si>
  <si>
    <t>070500060301</t>
  </si>
  <si>
    <t>Clark County-WI, Eau Claire County-WI, Jackson County-WI</t>
  </si>
  <si>
    <t>070500060302</t>
  </si>
  <si>
    <t>070500060303</t>
  </si>
  <si>
    <t>070500060304</t>
  </si>
  <si>
    <t>070500060401</t>
  </si>
  <si>
    <t>070500060402</t>
  </si>
  <si>
    <t>070500060501</t>
  </si>
  <si>
    <t>070500060502</t>
  </si>
  <si>
    <t>Eau Claire County-WI, Jackson County-WI</t>
  </si>
  <si>
    <t>070500060503</t>
  </si>
  <si>
    <t>070500060504</t>
  </si>
  <si>
    <t>070500060505</t>
  </si>
  <si>
    <t>070500060506</t>
  </si>
  <si>
    <t>070500060507</t>
  </si>
  <si>
    <t>070500060508</t>
  </si>
  <si>
    <t>070500060509</t>
  </si>
  <si>
    <t>070500070101</t>
  </si>
  <si>
    <t>07050007</t>
  </si>
  <si>
    <t>Red Cedar</t>
  </si>
  <si>
    <t>070500070102</t>
  </si>
  <si>
    <t>070500070103</t>
  </si>
  <si>
    <t>Barron County-WI, Rusk County-WI, Sawyer County-WI, Washburn County-WI</t>
  </si>
  <si>
    <t>070500070104</t>
  </si>
  <si>
    <t>Barron County-WI, Rusk County-WI</t>
  </si>
  <si>
    <t>070500070105</t>
  </si>
  <si>
    <t>Barron County-WI, Rusk County-WI, Washburn County-WI</t>
  </si>
  <si>
    <t>070500070201</t>
  </si>
  <si>
    <t>Barron County-WI, Burnett County-WI, Washburn County-WI</t>
  </si>
  <si>
    <t>070500070202</t>
  </si>
  <si>
    <t>070500070203</t>
  </si>
  <si>
    <t>070500070204</t>
  </si>
  <si>
    <t>070500070205</t>
  </si>
  <si>
    <t>070500070206</t>
  </si>
  <si>
    <t>070500070301</t>
  </si>
  <si>
    <t>070500070302</t>
  </si>
  <si>
    <t>070500070303</t>
  </si>
  <si>
    <t>Barron County-WI, Washburn County-WI</t>
  </si>
  <si>
    <t>070500070304</t>
  </si>
  <si>
    <t>070500070305</t>
  </si>
  <si>
    <t>070500070306</t>
  </si>
  <si>
    <t>070500070307</t>
  </si>
  <si>
    <t>070500070308</t>
  </si>
  <si>
    <t>070500070309</t>
  </si>
  <si>
    <t>070500070310</t>
  </si>
  <si>
    <t>070500070401</t>
  </si>
  <si>
    <t>070500070402</t>
  </si>
  <si>
    <t>070500070403</t>
  </si>
  <si>
    <t>070500070404</t>
  </si>
  <si>
    <t>Barron County-WI, Chippewa County-WI, Rusk County-WI</t>
  </si>
  <si>
    <t>070500070405</t>
  </si>
  <si>
    <t>070500070501</t>
  </si>
  <si>
    <t>Barron County-WI, Dunn County-WI, Polk County-WI, St. Croix County-WI</t>
  </si>
  <si>
    <t>070500070502</t>
  </si>
  <si>
    <t>Dunn County-WI, St. Croix County-WI</t>
  </si>
  <si>
    <t>070500070503</t>
  </si>
  <si>
    <t>070500070504</t>
  </si>
  <si>
    <t>51,52,47</t>
  </si>
  <si>
    <t>070500070505</t>
  </si>
  <si>
    <t>070500070506</t>
  </si>
  <si>
    <t>070500070601</t>
  </si>
  <si>
    <t>070500070602</t>
  </si>
  <si>
    <t>070500070603</t>
  </si>
  <si>
    <t>070500070604</t>
  </si>
  <si>
    <t>070500070605</t>
  </si>
  <si>
    <t>070500070606</t>
  </si>
  <si>
    <t>Barron County-WI, Dunn County-WI</t>
  </si>
  <si>
    <t>070500070607</t>
  </si>
  <si>
    <t>070500070608</t>
  </si>
  <si>
    <t>070500070609</t>
  </si>
  <si>
    <t>070500070610</t>
  </si>
  <si>
    <t>070500070701</t>
  </si>
  <si>
    <t>070500070702</t>
  </si>
  <si>
    <t>Barron County-WI, Chippewa County-WI, Dunn County-WI</t>
  </si>
  <si>
    <t>070500070703</t>
  </si>
  <si>
    <t>070500070704</t>
  </si>
  <si>
    <t>070500070705</t>
  </si>
  <si>
    <t>070500070706</t>
  </si>
  <si>
    <t>070500070707</t>
  </si>
  <si>
    <t>070500070708</t>
  </si>
  <si>
    <t>070500070709</t>
  </si>
  <si>
    <t>070500070710</t>
  </si>
  <si>
    <t>070500071001</t>
  </si>
  <si>
    <t>070500071002</t>
  </si>
  <si>
    <t>070500071003</t>
  </si>
  <si>
    <t>070500071004</t>
  </si>
  <si>
    <t>070500071005</t>
  </si>
  <si>
    <t>070500071006</t>
  </si>
  <si>
    <t>070600010101</t>
  </si>
  <si>
    <t>07060001</t>
  </si>
  <si>
    <t>Coon-Yellow</t>
  </si>
  <si>
    <t>070600</t>
  </si>
  <si>
    <t>Upper Mississippi-Maquoketa-Plum</t>
  </si>
  <si>
    <t>La Crosse County-WI, Monroe County-WI, Vernon County-WI</t>
  </si>
  <si>
    <t>Vernon County-WI</t>
  </si>
  <si>
    <t>070600010102</t>
  </si>
  <si>
    <t>070600010103</t>
  </si>
  <si>
    <t>La Crosse County-WI, Vernon County-WI</t>
  </si>
  <si>
    <t>070600010104</t>
  </si>
  <si>
    <t>070600010301</t>
  </si>
  <si>
    <t>070600010302</t>
  </si>
  <si>
    <t>070600010303</t>
  </si>
  <si>
    <t>070600010304</t>
  </si>
  <si>
    <t>070600010305</t>
  </si>
  <si>
    <t>070600010306</t>
  </si>
  <si>
    <t>070600010307</t>
  </si>
  <si>
    <t>070600010501</t>
  </si>
  <si>
    <t>070600010502</t>
  </si>
  <si>
    <t>070600010504</t>
  </si>
  <si>
    <t>Houston County-MN, La Crosse County-WI, Vernon County-WI</t>
  </si>
  <si>
    <t>070600010505</t>
  </si>
  <si>
    <t>Allamakee County-IA, Houston County-MN, Vernon County-WI</t>
  </si>
  <si>
    <t>Houston County-MN</t>
  </si>
  <si>
    <t>070600010701</t>
  </si>
  <si>
    <t>Crawford County-WI, Vernon County-WI</t>
  </si>
  <si>
    <t>070600010702</t>
  </si>
  <si>
    <t>IA</t>
  </si>
  <si>
    <t>Allamakee County-IA, Crawford County-WI, Vernon County-WI</t>
  </si>
  <si>
    <t>Allamakee County-IA</t>
  </si>
  <si>
    <t>070600010703</t>
  </si>
  <si>
    <t>Crawford County-WI</t>
  </si>
  <si>
    <t>070600010704</t>
  </si>
  <si>
    <t>070600010705</t>
  </si>
  <si>
    <t>Allamakee County-IA, Crawford County-WI</t>
  </si>
  <si>
    <t>070600010707</t>
  </si>
  <si>
    <t>070600011001</t>
  </si>
  <si>
    <t>070600011003</t>
  </si>
  <si>
    <t>Allamakee County-IA, Clayton County-IA, Crawford County-WI</t>
  </si>
  <si>
    <t>070600030101</t>
  </si>
  <si>
    <t>07060003</t>
  </si>
  <si>
    <t>Grant-Little Maquoketa</t>
  </si>
  <si>
    <t>Grant County-WI</t>
  </si>
  <si>
    <t>070600030102</t>
  </si>
  <si>
    <t>070600030103</t>
  </si>
  <si>
    <t>070600030104</t>
  </si>
  <si>
    <t>070600030201</t>
  </si>
  <si>
    <t>070600030202</t>
  </si>
  <si>
    <t>070600030203</t>
  </si>
  <si>
    <t>070600030301</t>
  </si>
  <si>
    <t>070600030302</t>
  </si>
  <si>
    <t>070600030303</t>
  </si>
  <si>
    <t>070600030401</t>
  </si>
  <si>
    <t>Grant County-WI, Iowa County-WI, Lafayette County-WI</t>
  </si>
  <si>
    <t>Lafayette County-WI</t>
  </si>
  <si>
    <t>070600030402</t>
  </si>
  <si>
    <t>Grant County-WI, Iowa County-WI</t>
  </si>
  <si>
    <t>070600030403</t>
  </si>
  <si>
    <t>070600030404</t>
  </si>
  <si>
    <t>Grant County-WI, Lafayette County-WI</t>
  </si>
  <si>
    <t>070600030405</t>
  </si>
  <si>
    <t>070600030406</t>
  </si>
  <si>
    <t>070600030501</t>
  </si>
  <si>
    <t>070600030502</t>
  </si>
  <si>
    <t>070600030503</t>
  </si>
  <si>
    <t>070600030504</t>
  </si>
  <si>
    <t>070600030505</t>
  </si>
  <si>
    <t>070600030506</t>
  </si>
  <si>
    <t>070600030702</t>
  </si>
  <si>
    <t>070600030704</t>
  </si>
  <si>
    <t>Clayton County-IA, Grant County-WI</t>
  </si>
  <si>
    <t>070600030705</t>
  </si>
  <si>
    <t>Clayton County-IA</t>
  </si>
  <si>
    <t>070600030706</t>
  </si>
  <si>
    <t>Clayton County-IA, Dubuque County-IA, Grant County-WI</t>
  </si>
  <si>
    <t>070600030707</t>
  </si>
  <si>
    <t>070600030708</t>
  </si>
  <si>
    <t>Dubuque County-IA, Grant County-WI</t>
  </si>
  <si>
    <t>070600050201</t>
  </si>
  <si>
    <t>07060005</t>
  </si>
  <si>
    <t>Apple-Plum</t>
  </si>
  <si>
    <t>Grant County-WI, Jo Daviess County-IL</t>
  </si>
  <si>
    <t>070600050202</t>
  </si>
  <si>
    <t>Dubuque County-IA, Grant County-WI, Jo Daviess County-IL</t>
  </si>
  <si>
    <t>Dubuque County-IA</t>
  </si>
  <si>
    <t>070600050203</t>
  </si>
  <si>
    <t>070600050205</t>
  </si>
  <si>
    <t>Dubuque County-IA, Grant County-WI, Jackson County-IA, Jo Daviess County-IL</t>
  </si>
  <si>
    <t>Jo Daviess County-IL</t>
  </si>
  <si>
    <t>070600050301</t>
  </si>
  <si>
    <t>070600050302</t>
  </si>
  <si>
    <t>070600050303</t>
  </si>
  <si>
    <t>070600050304</t>
  </si>
  <si>
    <t>070600050305</t>
  </si>
  <si>
    <t>Jo Daviess County-IL, Lafayette County-WI</t>
  </si>
  <si>
    <t>070600050306</t>
  </si>
  <si>
    <t>Grant County-WI, Jo Daviess County-IL, Lafayette County-WI</t>
  </si>
  <si>
    <t>070600050502</t>
  </si>
  <si>
    <t>070600050503</t>
  </si>
  <si>
    <t>070700010101</t>
  </si>
  <si>
    <t>07070001</t>
  </si>
  <si>
    <t>Upper Wisconsin</t>
  </si>
  <si>
    <t>070700</t>
  </si>
  <si>
    <t>Wisconsin</t>
  </si>
  <si>
    <t>Gogebic County-MI, Iron County-MI, Vilas County-WI</t>
  </si>
  <si>
    <t>070700010102</t>
  </si>
  <si>
    <t>070700010103</t>
  </si>
  <si>
    <t>070700010104</t>
  </si>
  <si>
    <t>070700010201</t>
  </si>
  <si>
    <t>Forest County-WI, Oneida County-WI</t>
  </si>
  <si>
    <t>070700010202</t>
  </si>
  <si>
    <t>070700010203</t>
  </si>
  <si>
    <t>070700010204</t>
  </si>
  <si>
    <t>Forest County-WI, Oneida County-WI, Vilas County-WI</t>
  </si>
  <si>
    <t>070700010205</t>
  </si>
  <si>
    <t>070700010206</t>
  </si>
  <si>
    <t>070700010301</t>
  </si>
  <si>
    <t>070700010302</t>
  </si>
  <si>
    <t>070700010303</t>
  </si>
  <si>
    <t>070700010304</t>
  </si>
  <si>
    <t>070700010305</t>
  </si>
  <si>
    <t>070700010306</t>
  </si>
  <si>
    <t>070700010307</t>
  </si>
  <si>
    <t>070700010308</t>
  </si>
  <si>
    <t>070700010401</t>
  </si>
  <si>
    <t>070700010402</t>
  </si>
  <si>
    <t>070700010403</t>
  </si>
  <si>
    <t>070700010404</t>
  </si>
  <si>
    <t>070700010501</t>
  </si>
  <si>
    <t>070700010502</t>
  </si>
  <si>
    <t>070700010503</t>
  </si>
  <si>
    <t>070700010601</t>
  </si>
  <si>
    <t>070700010602</t>
  </si>
  <si>
    <t>070700010603</t>
  </si>
  <si>
    <t>070700010701</t>
  </si>
  <si>
    <t>070700010702</t>
  </si>
  <si>
    <t>Langlade County-WI, Oneida County-WI</t>
  </si>
  <si>
    <t>070700010703</t>
  </si>
  <si>
    <t>070700010704</t>
  </si>
  <si>
    <t>070700010705</t>
  </si>
  <si>
    <t>070700010706</t>
  </si>
  <si>
    <t>070700010707</t>
  </si>
  <si>
    <t>070700010708</t>
  </si>
  <si>
    <t>070700010801</t>
  </si>
  <si>
    <t>070700010802</t>
  </si>
  <si>
    <t>070700010803</t>
  </si>
  <si>
    <t>070700010804</t>
  </si>
  <si>
    <t>070700010805</t>
  </si>
  <si>
    <t>070700010806</t>
  </si>
  <si>
    <t>070700010901</t>
  </si>
  <si>
    <t>Oneida County-WI, Price County-WI</t>
  </si>
  <si>
    <t>070700010902</t>
  </si>
  <si>
    <t>070700010903</t>
  </si>
  <si>
    <t>070700010904</t>
  </si>
  <si>
    <t>070700010905</t>
  </si>
  <si>
    <t>070700010906</t>
  </si>
  <si>
    <t>070700010907</t>
  </si>
  <si>
    <t>070700011001</t>
  </si>
  <si>
    <t>070700011002</t>
  </si>
  <si>
    <t>070700011003</t>
  </si>
  <si>
    <t>Lincoln County-WI, Oneida County-WI</t>
  </si>
  <si>
    <t>070700011004</t>
  </si>
  <si>
    <t>Lincoln County-WI</t>
  </si>
  <si>
    <t>070700011101</t>
  </si>
  <si>
    <t>070700011102</t>
  </si>
  <si>
    <t>Lincoln County-WI, Oneida County-WI, Price County-WI</t>
  </si>
  <si>
    <t>070700011103</t>
  </si>
  <si>
    <t>070700011104</t>
  </si>
  <si>
    <t>070700011105</t>
  </si>
  <si>
    <t>070700011201</t>
  </si>
  <si>
    <t>Lincoln County-WI, Price County-WI</t>
  </si>
  <si>
    <t>070700011202</t>
  </si>
  <si>
    <t>Lincoln County-WI, Price County-WI, Taylor County-WI</t>
  </si>
  <si>
    <t>070700011203</t>
  </si>
  <si>
    <t>070700011204</t>
  </si>
  <si>
    <t>070700011301</t>
  </si>
  <si>
    <t>070700011302</t>
  </si>
  <si>
    <t>070700011303</t>
  </si>
  <si>
    <t>070700011304</t>
  </si>
  <si>
    <t>070700011305</t>
  </si>
  <si>
    <t>070700011306</t>
  </si>
  <si>
    <t>070700020101</t>
  </si>
  <si>
    <t>07070002</t>
  </si>
  <si>
    <t>070700020102</t>
  </si>
  <si>
    <t>070700020201</t>
  </si>
  <si>
    <t>070700020202</t>
  </si>
  <si>
    <t>Lincoln County-WI, Marathon County-WI</t>
  </si>
  <si>
    <t>070700020203</t>
  </si>
  <si>
    <t>070700020301</t>
  </si>
  <si>
    <t>Langlade County-WI, Lincoln County-WI, Oneida County-WI</t>
  </si>
  <si>
    <t>070700020302</t>
  </si>
  <si>
    <t>070700020303</t>
  </si>
  <si>
    <t>Langlade County-WI, Lincoln County-WI</t>
  </si>
  <si>
    <t>070700020304</t>
  </si>
  <si>
    <t>070700020305</t>
  </si>
  <si>
    <t>070700020306</t>
  </si>
  <si>
    <t>070700020401</t>
  </si>
  <si>
    <t>070700020402</t>
  </si>
  <si>
    <t>070700020403</t>
  </si>
  <si>
    <t>070700020404</t>
  </si>
  <si>
    <t>070700020501</t>
  </si>
  <si>
    <t>070700020502</t>
  </si>
  <si>
    <t>070700020503</t>
  </si>
  <si>
    <t>070700020504</t>
  </si>
  <si>
    <t>070700020601</t>
  </si>
  <si>
    <t>Langlade County-WI, Lincoln County-WI, Marathon County-WI</t>
  </si>
  <si>
    <t>070700020602</t>
  </si>
  <si>
    <t>070700020701</t>
  </si>
  <si>
    <t>Marathon County-WI, Taylor County-WI</t>
  </si>
  <si>
    <t>070700020702</t>
  </si>
  <si>
    <t>070700020801</t>
  </si>
  <si>
    <t>Lincoln County-WI, Taylor County-WI</t>
  </si>
  <si>
    <t>070700020802</t>
  </si>
  <si>
    <t>070700020803</t>
  </si>
  <si>
    <t>070700020804</t>
  </si>
  <si>
    <t>070700020805</t>
  </si>
  <si>
    <t>070700020806</t>
  </si>
  <si>
    <t>Lincoln County-WI, Marathon County-WI, Taylor County-WI</t>
  </si>
  <si>
    <t>070700020901</t>
  </si>
  <si>
    <t>070700020902</t>
  </si>
  <si>
    <t>070700021001</t>
  </si>
  <si>
    <t>070700021002</t>
  </si>
  <si>
    <t>070700021003</t>
  </si>
  <si>
    <t>070700021101</t>
  </si>
  <si>
    <t>070700021102</t>
  </si>
  <si>
    <t>070700021103</t>
  </si>
  <si>
    <t>Langlade County-WI, Marathon County-WI</t>
  </si>
  <si>
    <t>070700021201</t>
  </si>
  <si>
    <t>070700021202</t>
  </si>
  <si>
    <t>070700021203</t>
  </si>
  <si>
    <t>070700021204</t>
  </si>
  <si>
    <t>070700021205</t>
  </si>
  <si>
    <t>070700021301</t>
  </si>
  <si>
    <t>070700021302</t>
  </si>
  <si>
    <t>070700021303</t>
  </si>
  <si>
    <t>070700021304</t>
  </si>
  <si>
    <t>070700021401</t>
  </si>
  <si>
    <t>070700021402</t>
  </si>
  <si>
    <t>070700021403</t>
  </si>
  <si>
    <t>070700021501</t>
  </si>
  <si>
    <t>070700021502</t>
  </si>
  <si>
    <t>070700021503</t>
  </si>
  <si>
    <t>070700021504</t>
  </si>
  <si>
    <t>070700021505</t>
  </si>
  <si>
    <t>070700021506</t>
  </si>
  <si>
    <t>070700021507</t>
  </si>
  <si>
    <t>070700021601</t>
  </si>
  <si>
    <t>070700021602</t>
  </si>
  <si>
    <t>070700021603</t>
  </si>
  <si>
    <t>070700021604</t>
  </si>
  <si>
    <t>070700021701</t>
  </si>
  <si>
    <t>070700021702</t>
  </si>
  <si>
    <t>070700021703</t>
  </si>
  <si>
    <t>Marathon County-WI, Wood County-WI</t>
  </si>
  <si>
    <t>070700021704</t>
  </si>
  <si>
    <t>070700021705</t>
  </si>
  <si>
    <t>070700021706</t>
  </si>
  <si>
    <t>070700021707</t>
  </si>
  <si>
    <t>Marathon County-WI, Portage County-WI, Wood County-WI</t>
  </si>
  <si>
    <t>070700021801</t>
  </si>
  <si>
    <t>070700021802</t>
  </si>
  <si>
    <t>070700021803</t>
  </si>
  <si>
    <t>070700021804</t>
  </si>
  <si>
    <t>070700021805</t>
  </si>
  <si>
    <t>070700021806</t>
  </si>
  <si>
    <t>070700021807</t>
  </si>
  <si>
    <t>070700030101</t>
  </si>
  <si>
    <t>07070003</t>
  </si>
  <si>
    <t>Castle Rock</t>
  </si>
  <si>
    <t>Langlade County-WI, Marathon County-WI, Shawano County-WI</t>
  </si>
  <si>
    <t>070700030102</t>
  </si>
  <si>
    <t>070700030103</t>
  </si>
  <si>
    <t>070700030104</t>
  </si>
  <si>
    <t>070700030201</t>
  </si>
  <si>
    <t>070700030202</t>
  </si>
  <si>
    <t>Portage County-WI, Wood County-WI</t>
  </si>
  <si>
    <t>070700030203</t>
  </si>
  <si>
    <t>070700030204</t>
  </si>
  <si>
    <t>070700030301</t>
  </si>
  <si>
    <t>070700030302</t>
  </si>
  <si>
    <t>070700030303</t>
  </si>
  <si>
    <t>070700030304</t>
  </si>
  <si>
    <t>070700030305</t>
  </si>
  <si>
    <t>070700030306</t>
  </si>
  <si>
    <t>070700030401</t>
  </si>
  <si>
    <t>070700030402</t>
  </si>
  <si>
    <t>070700030403</t>
  </si>
  <si>
    <t>070700030501</t>
  </si>
  <si>
    <t>Portage County-WI, Waushara County-WI</t>
  </si>
  <si>
    <t>070700030502</t>
  </si>
  <si>
    <t>070700030503</t>
  </si>
  <si>
    <t>070700030504</t>
  </si>
  <si>
    <t>Adams County-WI, Portage County-WI, Wood County-WI</t>
  </si>
  <si>
    <t>070700030601</t>
  </si>
  <si>
    <t>Adams County-WI, Waushara County-WI</t>
  </si>
  <si>
    <t>070700030602</t>
  </si>
  <si>
    <t>Adams County-WI, Portage County-WI, Waushara County-WI</t>
  </si>
  <si>
    <t>070700030603</t>
  </si>
  <si>
    <t>070700030701</t>
  </si>
  <si>
    <t>070700030702</t>
  </si>
  <si>
    <t>070700030703</t>
  </si>
  <si>
    <t>070700030704</t>
  </si>
  <si>
    <t>070700030705</t>
  </si>
  <si>
    <t>Adams County-WI, Juneau County-WI, Wood County-WI</t>
  </si>
  <si>
    <t>070700030801</t>
  </si>
  <si>
    <t>070700030802</t>
  </si>
  <si>
    <t>070700030803</t>
  </si>
  <si>
    <t>070700030804</t>
  </si>
  <si>
    <t>070700030901</t>
  </si>
  <si>
    <t>Adams County-WI, Marquette County-WI, Waushara County-WI</t>
  </si>
  <si>
    <t>070700030902</t>
  </si>
  <si>
    <t>070700030903</t>
  </si>
  <si>
    <t>070700030904</t>
  </si>
  <si>
    <t>070700031001</t>
  </si>
  <si>
    <t>070700031002</t>
  </si>
  <si>
    <t>070700031003</t>
  </si>
  <si>
    <t>070700031004</t>
  </si>
  <si>
    <t>070700031005</t>
  </si>
  <si>
    <t>070700031101</t>
  </si>
  <si>
    <t>070700031102</t>
  </si>
  <si>
    <t>070700031103</t>
  </si>
  <si>
    <t>070700031104</t>
  </si>
  <si>
    <t>070700031105</t>
  </si>
  <si>
    <t>070700031106</t>
  </si>
  <si>
    <t>070700031201</t>
  </si>
  <si>
    <t>Juneau County-WI, Wood County-WI</t>
  </si>
  <si>
    <t>070700031202</t>
  </si>
  <si>
    <t>Juneau County-WI</t>
  </si>
  <si>
    <t>070700031301</t>
  </si>
  <si>
    <t>Jackson County-WI, Juneau County-WI, Wood County-WI</t>
  </si>
  <si>
    <t>070700031401</t>
  </si>
  <si>
    <t>070700031402</t>
  </si>
  <si>
    <t>Jackson County-WI, Juneau County-WI, Monroe County-WI</t>
  </si>
  <si>
    <t>070700031501</t>
  </si>
  <si>
    <t>070700031502</t>
  </si>
  <si>
    <t>070700031503</t>
  </si>
  <si>
    <t>070700031504</t>
  </si>
  <si>
    <t>070700031505</t>
  </si>
  <si>
    <t>070700031506</t>
  </si>
  <si>
    <t>070700031507</t>
  </si>
  <si>
    <t>070700031508</t>
  </si>
  <si>
    <t>070700031601</t>
  </si>
  <si>
    <t>Juneau County-WI, Monroe County-WI</t>
  </si>
  <si>
    <t>070700031602</t>
  </si>
  <si>
    <t>070700031603</t>
  </si>
  <si>
    <t>070700031604</t>
  </si>
  <si>
    <t>070700031605</t>
  </si>
  <si>
    <t>070700031701</t>
  </si>
  <si>
    <t>070700031702</t>
  </si>
  <si>
    <t>070700031703</t>
  </si>
  <si>
    <t>070700031704</t>
  </si>
  <si>
    <t>070700031801</t>
  </si>
  <si>
    <t>070700031802</t>
  </si>
  <si>
    <t>070700031803</t>
  </si>
  <si>
    <t>Adams County-WI, Juneau County-WI</t>
  </si>
  <si>
    <t>070700031804</t>
  </si>
  <si>
    <t>070700031805</t>
  </si>
  <si>
    <t>070700031806</t>
  </si>
  <si>
    <t>070700031807</t>
  </si>
  <si>
    <t>070700031808</t>
  </si>
  <si>
    <t>070700031809</t>
  </si>
  <si>
    <t>070700031901</t>
  </si>
  <si>
    <t>070700031902</t>
  </si>
  <si>
    <t>070700031903</t>
  </si>
  <si>
    <t>070700031904</t>
  </si>
  <si>
    <t>Juneau County-WI, Sauk County-WI</t>
  </si>
  <si>
    <t>Sauk County-WI</t>
  </si>
  <si>
    <t>070700031905</t>
  </si>
  <si>
    <t>070700031906</t>
  </si>
  <si>
    <t>Adams County-WI, Columbia County-WI, Juneau County-WI, Sauk County-WI</t>
  </si>
  <si>
    <t>070700031907</t>
  </si>
  <si>
    <t>Adams County-WI, Columbia County-WI</t>
  </si>
  <si>
    <t>070700031908</t>
  </si>
  <si>
    <t>Columbia County-WI, Sauk County-WI</t>
  </si>
  <si>
    <t>070700040101</t>
  </si>
  <si>
    <t>07070004</t>
  </si>
  <si>
    <t>Baraboo</t>
  </si>
  <si>
    <t>070700040102</t>
  </si>
  <si>
    <t>070700040103</t>
  </si>
  <si>
    <t>Juneau County-WI, Monroe County-WI, Vernon County-WI</t>
  </si>
  <si>
    <t>070700040104</t>
  </si>
  <si>
    <t>070700040105</t>
  </si>
  <si>
    <t>070700040106</t>
  </si>
  <si>
    <t>070700040107</t>
  </si>
  <si>
    <t>Juneau County-WI, Sauk County-WI, Vernon County-WI</t>
  </si>
  <si>
    <t>070700040108</t>
  </si>
  <si>
    <t>070700040201</t>
  </si>
  <si>
    <t>070700040202</t>
  </si>
  <si>
    <t>070700040203</t>
  </si>
  <si>
    <t>Richland County-WI, Sauk County-WI</t>
  </si>
  <si>
    <t>Richland County-WI</t>
  </si>
  <si>
    <t>070700040204</t>
  </si>
  <si>
    <t>Richland County-WI, Sauk County-WI, Vernon County-WI</t>
  </si>
  <si>
    <t>070700040205</t>
  </si>
  <si>
    <t>070700040206</t>
  </si>
  <si>
    <t>070700040207</t>
  </si>
  <si>
    <t>070700040301</t>
  </si>
  <si>
    <t>070700040302</t>
  </si>
  <si>
    <t>070700040303</t>
  </si>
  <si>
    <t>070700040304</t>
  </si>
  <si>
    <t>070700040305</t>
  </si>
  <si>
    <t>070700040401</t>
  </si>
  <si>
    <t>070700040402</t>
  </si>
  <si>
    <t>070700040403</t>
  </si>
  <si>
    <t>070700040404</t>
  </si>
  <si>
    <t>070700040405</t>
  </si>
  <si>
    <t>51,52,53</t>
  </si>
  <si>
    <t>070700040406</t>
  </si>
  <si>
    <t>53,52,51</t>
  </si>
  <si>
    <t>070700050101</t>
  </si>
  <si>
    <t>07070005</t>
  </si>
  <si>
    <t>Lower Wisconsin</t>
  </si>
  <si>
    <t>070700050102</t>
  </si>
  <si>
    <t>070700050103</t>
  </si>
  <si>
    <t>070700050104</t>
  </si>
  <si>
    <t>070700050105</t>
  </si>
  <si>
    <t>070700050201</t>
  </si>
  <si>
    <t>070700050202</t>
  </si>
  <si>
    <t>070700050203</t>
  </si>
  <si>
    <t>53,52</t>
  </si>
  <si>
    <t>070700050204</t>
  </si>
  <si>
    <t>Columbia County-WI, Dane County-WI</t>
  </si>
  <si>
    <t>070700050205</t>
  </si>
  <si>
    <t>070700050206</t>
  </si>
  <si>
    <t>52,53</t>
  </si>
  <si>
    <t>070700050301</t>
  </si>
  <si>
    <t>Dane County-WI</t>
  </si>
  <si>
    <t>070700050302</t>
  </si>
  <si>
    <t>070700050303</t>
  </si>
  <si>
    <t>Columbia County-WI, Dane County-WI, Sauk County-WI</t>
  </si>
  <si>
    <t>070700050401</t>
  </si>
  <si>
    <t>070700050402</t>
  </si>
  <si>
    <t>070700050403</t>
  </si>
  <si>
    <t>070700050404</t>
  </si>
  <si>
    <t>070700050405</t>
  </si>
  <si>
    <t>070700050501</t>
  </si>
  <si>
    <t>070700050502</t>
  </si>
  <si>
    <t>070700050503</t>
  </si>
  <si>
    <t>070700050504</t>
  </si>
  <si>
    <t>Dane County-WI, Iowa County-WI</t>
  </si>
  <si>
    <t>070700050601</t>
  </si>
  <si>
    <t>070700050602</t>
  </si>
  <si>
    <t>Iowa County-WI</t>
  </si>
  <si>
    <t>070700050603</t>
  </si>
  <si>
    <t>070700050701</t>
  </si>
  <si>
    <t>070700050702</t>
  </si>
  <si>
    <t>070700050703</t>
  </si>
  <si>
    <t>070700050704</t>
  </si>
  <si>
    <t>070700050705</t>
  </si>
  <si>
    <t>070700050801</t>
  </si>
  <si>
    <t>070700050802</t>
  </si>
  <si>
    <t>070700050803</t>
  </si>
  <si>
    <t>070700050804</t>
  </si>
  <si>
    <t>070700050901</t>
  </si>
  <si>
    <t>070700050902</t>
  </si>
  <si>
    <t>070700050903</t>
  </si>
  <si>
    <t>070700051001</t>
  </si>
  <si>
    <t>070700051002</t>
  </si>
  <si>
    <t>070700051003</t>
  </si>
  <si>
    <t>070700051101</t>
  </si>
  <si>
    <t>Richland County-WI, Vernon County-WI</t>
  </si>
  <si>
    <t>070700051102</t>
  </si>
  <si>
    <t>070700051103</t>
  </si>
  <si>
    <t>070700051104</t>
  </si>
  <si>
    <t>070700051105</t>
  </si>
  <si>
    <t>070700051106</t>
  </si>
  <si>
    <t>070700051107</t>
  </si>
  <si>
    <t>070700051108</t>
  </si>
  <si>
    <t>070700051201</t>
  </si>
  <si>
    <t>Dane County-WI, Iowa County-WI, Sauk County-WI</t>
  </si>
  <si>
    <t>070700051202</t>
  </si>
  <si>
    <t>Iowa County-WI, Sauk County-WI</t>
  </si>
  <si>
    <t>070700051203</t>
  </si>
  <si>
    <t>070700051204</t>
  </si>
  <si>
    <t>070700051205</t>
  </si>
  <si>
    <t>Iowa County-WI, Richland County-WI, Sauk County-WI</t>
  </si>
  <si>
    <t>070700051206</t>
  </si>
  <si>
    <t>070700051207</t>
  </si>
  <si>
    <t>Iowa County-WI, Richland County-WI</t>
  </si>
  <si>
    <t>070700051301</t>
  </si>
  <si>
    <t>070700051302</t>
  </si>
  <si>
    <t>070700051303</t>
  </si>
  <si>
    <t>070700051401</t>
  </si>
  <si>
    <t>070700051402</t>
  </si>
  <si>
    <t>070700051403</t>
  </si>
  <si>
    <t>070700051404</t>
  </si>
  <si>
    <t>070700051405</t>
  </si>
  <si>
    <t>070700051406</t>
  </si>
  <si>
    <t>070700051407</t>
  </si>
  <si>
    <t>070700051501</t>
  </si>
  <si>
    <t>Crawford County-WI, Richland County-WI</t>
  </si>
  <si>
    <t>070700051502</t>
  </si>
  <si>
    <t>070700051503</t>
  </si>
  <si>
    <t>070700051504</t>
  </si>
  <si>
    <t>070700051601</t>
  </si>
  <si>
    <t>070700051602</t>
  </si>
  <si>
    <t>070700051603</t>
  </si>
  <si>
    <t>070700051701</t>
  </si>
  <si>
    <t>Grant County-WI, Iowa County-WI, Richland County-WI</t>
  </si>
  <si>
    <t>070700051702</t>
  </si>
  <si>
    <t>Grant County-WI, Richland County-WI</t>
  </si>
  <si>
    <t>070700051703</t>
  </si>
  <si>
    <t>070700051704</t>
  </si>
  <si>
    <t>070700051705</t>
  </si>
  <si>
    <t>Crawford County-WI, Grant County-WI, Richland County-WI</t>
  </si>
  <si>
    <t>070700051706</t>
  </si>
  <si>
    <t>070700051707</t>
  </si>
  <si>
    <t>Crawford County-WI, Grant County-WI</t>
  </si>
  <si>
    <t>070700051801</t>
  </si>
  <si>
    <t>070700051802</t>
  </si>
  <si>
    <t>070700051803</t>
  </si>
  <si>
    <t>070700051804</t>
  </si>
  <si>
    <t>070700060101</t>
  </si>
  <si>
    <t>07070006</t>
  </si>
  <si>
    <t>Kickapoo</t>
  </si>
  <si>
    <t>070700060102</t>
  </si>
  <si>
    <t>070700060103</t>
  </si>
  <si>
    <t>070700060104</t>
  </si>
  <si>
    <t>Monroe County-WI, Vernon County-WI</t>
  </si>
  <si>
    <t>070700060201</t>
  </si>
  <si>
    <t>070700060202</t>
  </si>
  <si>
    <t>070700060203</t>
  </si>
  <si>
    <t>070700060204</t>
  </si>
  <si>
    <t>070700060205</t>
  </si>
  <si>
    <t>070700060301</t>
  </si>
  <si>
    <t>070700060302</t>
  </si>
  <si>
    <t>070700060303</t>
  </si>
  <si>
    <t>070700060304</t>
  </si>
  <si>
    <t>070700060305</t>
  </si>
  <si>
    <t>070700060306</t>
  </si>
  <si>
    <t>070700060307</t>
  </si>
  <si>
    <t>070700060308</t>
  </si>
  <si>
    <t>070700060309</t>
  </si>
  <si>
    <t>070700060310</t>
  </si>
  <si>
    <t>070700060401</t>
  </si>
  <si>
    <t>070700060402</t>
  </si>
  <si>
    <t>070700060403</t>
  </si>
  <si>
    <t>070700060404</t>
  </si>
  <si>
    <t>070700060501</t>
  </si>
  <si>
    <t>070700060502</t>
  </si>
  <si>
    <t>070700060503</t>
  </si>
  <si>
    <t>070700060504</t>
  </si>
  <si>
    <t>070700060505</t>
  </si>
  <si>
    <t>070700060506</t>
  </si>
  <si>
    <t>070700060507</t>
  </si>
  <si>
    <t>070900010101</t>
  </si>
  <si>
    <t>07090001</t>
  </si>
  <si>
    <t>Upper Rock</t>
  </si>
  <si>
    <t>070900</t>
  </si>
  <si>
    <t>Rock</t>
  </si>
  <si>
    <t>Dodge County-WI, Washington County-WI</t>
  </si>
  <si>
    <t>Dodge County-WI</t>
  </si>
  <si>
    <t>070900010102</t>
  </si>
  <si>
    <t>070900010103</t>
  </si>
  <si>
    <t>Dodge County-WI, Fond du Lac County-WI, Washington County-WI</t>
  </si>
  <si>
    <t>070900010104</t>
  </si>
  <si>
    <t>070900010105</t>
  </si>
  <si>
    <t>070900010106</t>
  </si>
  <si>
    <t>070900010107</t>
  </si>
  <si>
    <t>070900010201</t>
  </si>
  <si>
    <t>Dodge County-WI, Fond du Lac County-WI, Green Lake County-WI</t>
  </si>
  <si>
    <t>070900010202</t>
  </si>
  <si>
    <t>070900010203</t>
  </si>
  <si>
    <t>070900010204</t>
  </si>
  <si>
    <t>070900010205</t>
  </si>
  <si>
    <t>070900010206</t>
  </si>
  <si>
    <t>070900010207</t>
  </si>
  <si>
    <t>070900010301</t>
  </si>
  <si>
    <t>070900010302</t>
  </si>
  <si>
    <t>070900010303</t>
  </si>
  <si>
    <t>070900010401</t>
  </si>
  <si>
    <t>070900010402</t>
  </si>
  <si>
    <t>070900010403</t>
  </si>
  <si>
    <t>070900010501</t>
  </si>
  <si>
    <t>Washington County-WI, Waukesha County-WI</t>
  </si>
  <si>
    <t>070900010502</t>
  </si>
  <si>
    <t>Dodge County-WI, Washington County-WI, Waukesha County-WI</t>
  </si>
  <si>
    <t>070900010503</t>
  </si>
  <si>
    <t>Jefferson County-WI, Waukesha County-WI</t>
  </si>
  <si>
    <t>070900010504</t>
  </si>
  <si>
    <t>070900010601</t>
  </si>
  <si>
    <t>Dodge County-WI, Jefferson County-WI</t>
  </si>
  <si>
    <t>070900010602</t>
  </si>
  <si>
    <t>070900010603</t>
  </si>
  <si>
    <t>Dodge County-WI, Jefferson County-WI, Waukesha County-WI</t>
  </si>
  <si>
    <t>070900010604</t>
  </si>
  <si>
    <t>070900010605</t>
  </si>
  <si>
    <t>Jefferson County-WI</t>
  </si>
  <si>
    <t>070900010606</t>
  </si>
  <si>
    <t>070900010607</t>
  </si>
  <si>
    <t>070900010608</t>
  </si>
  <si>
    <t>070900010701</t>
  </si>
  <si>
    <t>070900010702</t>
  </si>
  <si>
    <t>070900010703</t>
  </si>
  <si>
    <t>Columbia County-WI, Dodge County-WI</t>
  </si>
  <si>
    <t>070900010704</t>
  </si>
  <si>
    <t>070900010801</t>
  </si>
  <si>
    <t>070900010802</t>
  </si>
  <si>
    <t>070900010803</t>
  </si>
  <si>
    <t>Dane County-WI, Dodge County-WI, Jefferson County-WI</t>
  </si>
  <si>
    <t>070900010804</t>
  </si>
  <si>
    <t>070900010901</t>
  </si>
  <si>
    <t>070900010902</t>
  </si>
  <si>
    <t>070900010903</t>
  </si>
  <si>
    <t>070900010904</t>
  </si>
  <si>
    <t>070900010905</t>
  </si>
  <si>
    <t>070900010906</t>
  </si>
  <si>
    <t>070900010907</t>
  </si>
  <si>
    <t>070900010908</t>
  </si>
  <si>
    <t>070900010909</t>
  </si>
  <si>
    <t>070900011001</t>
  </si>
  <si>
    <t>Columbia County-WI, Dane County-WI, Dodge County-WI</t>
  </si>
  <si>
    <t>070900011002</t>
  </si>
  <si>
    <t>Dane County-WI, Dodge County-WI</t>
  </si>
  <si>
    <t>070900011003</t>
  </si>
  <si>
    <t>070900011004</t>
  </si>
  <si>
    <t>070900011005</t>
  </si>
  <si>
    <t>070900011101</t>
  </si>
  <si>
    <t>070900011102</t>
  </si>
  <si>
    <t>070900011103</t>
  </si>
  <si>
    <t>070900011104</t>
  </si>
  <si>
    <t>070900011105</t>
  </si>
  <si>
    <t>070900020101</t>
  </si>
  <si>
    <t>07090002</t>
  </si>
  <si>
    <t>Middle Rock</t>
  </si>
  <si>
    <t>070900020102</t>
  </si>
  <si>
    <t>Jefferson County-WI, Walworth County-WI</t>
  </si>
  <si>
    <t>070900020201</t>
  </si>
  <si>
    <t>Rock County-WI, Walworth County-WI</t>
  </si>
  <si>
    <t>Walworth County-WI</t>
  </si>
  <si>
    <t>070900020202</t>
  </si>
  <si>
    <t>070900020203</t>
  </si>
  <si>
    <t>Jefferson County-WI, Rock County-WI, Walworth County-WI</t>
  </si>
  <si>
    <t>070900020301</t>
  </si>
  <si>
    <t>070900020302</t>
  </si>
  <si>
    <t>070900020303</t>
  </si>
  <si>
    <t>070900020304</t>
  </si>
  <si>
    <t>070900020305</t>
  </si>
  <si>
    <t>070900020306</t>
  </si>
  <si>
    <t>070900020401</t>
  </si>
  <si>
    <t>070900020402</t>
  </si>
  <si>
    <t>070900020403</t>
  </si>
  <si>
    <t>070900020404</t>
  </si>
  <si>
    <t>Dane County-WI, Jefferson County-WI</t>
  </si>
  <si>
    <t>070900020405</t>
  </si>
  <si>
    <t>070900020501</t>
  </si>
  <si>
    <t>070900020502</t>
  </si>
  <si>
    <t>070900020503</t>
  </si>
  <si>
    <t>070900020504</t>
  </si>
  <si>
    <t>070900020601</t>
  </si>
  <si>
    <t>070900020602</t>
  </si>
  <si>
    <t>070900020603</t>
  </si>
  <si>
    <t>070900020604</t>
  </si>
  <si>
    <t>070900020701</t>
  </si>
  <si>
    <t>070900020702</t>
  </si>
  <si>
    <t>070900020703</t>
  </si>
  <si>
    <t>070900020801</t>
  </si>
  <si>
    <t>070900020802</t>
  </si>
  <si>
    <t>Dane County-WI, Rock County-WI</t>
  </si>
  <si>
    <t>070900020803</t>
  </si>
  <si>
    <t>Rock County-WI</t>
  </si>
  <si>
    <t>070900020901</t>
  </si>
  <si>
    <t>070900020902</t>
  </si>
  <si>
    <t>070900020903</t>
  </si>
  <si>
    <t>070900020904</t>
  </si>
  <si>
    <t>070900020905</t>
  </si>
  <si>
    <t>070900021001</t>
  </si>
  <si>
    <t>Jefferson County-WI, Rock County-WI</t>
  </si>
  <si>
    <t>070900021002</t>
  </si>
  <si>
    <t>070900021003</t>
  </si>
  <si>
    <t>Dane County-WI, Jefferson County-WI, Rock County-WI</t>
  </si>
  <si>
    <t>070900021004</t>
  </si>
  <si>
    <t>070900021005</t>
  </si>
  <si>
    <t>070900021006</t>
  </si>
  <si>
    <t>070900021101</t>
  </si>
  <si>
    <t>070900021102</t>
  </si>
  <si>
    <t>070900021201</t>
  </si>
  <si>
    <t>070900021202</t>
  </si>
  <si>
    <t>070900021301</t>
  </si>
  <si>
    <t>070900021302</t>
  </si>
  <si>
    <t>070900021303</t>
  </si>
  <si>
    <t>070900021401</t>
  </si>
  <si>
    <t>070900021402</t>
  </si>
  <si>
    <t>070900021403</t>
  </si>
  <si>
    <t>070900021404</t>
  </si>
  <si>
    <t>070900021405</t>
  </si>
  <si>
    <t>Boone County-IL, Rock County-WI, Walworth County-WI</t>
  </si>
  <si>
    <t>070900021406</t>
  </si>
  <si>
    <t>070900021407</t>
  </si>
  <si>
    <t>070900021408</t>
  </si>
  <si>
    <t>Rock County-WI, Winnebago County-IL</t>
  </si>
  <si>
    <t>070900021501</t>
  </si>
  <si>
    <t>070900021502</t>
  </si>
  <si>
    <t>070900030101</t>
  </si>
  <si>
    <t>07090003</t>
  </si>
  <si>
    <t>Pecatonica</t>
  </si>
  <si>
    <t>070900030102</t>
  </si>
  <si>
    <t>070900030103</t>
  </si>
  <si>
    <t>Iowa County-WI, Lafayette County-WI</t>
  </si>
  <si>
    <t>070900030201</t>
  </si>
  <si>
    <t>070900030202</t>
  </si>
  <si>
    <t>070900030203</t>
  </si>
  <si>
    <t>070900030204</t>
  </si>
  <si>
    <t>070900030301</t>
  </si>
  <si>
    <t>070900030302</t>
  </si>
  <si>
    <t>070900030303</t>
  </si>
  <si>
    <t>070900030304</t>
  </si>
  <si>
    <t>070900030305</t>
  </si>
  <si>
    <t>070900030306</t>
  </si>
  <si>
    <t>070900030401</t>
  </si>
  <si>
    <t>070900030402</t>
  </si>
  <si>
    <t>070900030403</t>
  </si>
  <si>
    <t>070900030404</t>
  </si>
  <si>
    <t>070900030501</t>
  </si>
  <si>
    <t>Dane County-WI, Green County-WI, Iowa County-WI</t>
  </si>
  <si>
    <t>070900030502</t>
  </si>
  <si>
    <t>070900030601</t>
  </si>
  <si>
    <t>070900030602</t>
  </si>
  <si>
    <t>070900030603</t>
  </si>
  <si>
    <t>070900030701</t>
  </si>
  <si>
    <t>070900030702</t>
  </si>
  <si>
    <t>070900030703</t>
  </si>
  <si>
    <t>070900030801</t>
  </si>
  <si>
    <t>Green County-WI, Lafayette County-WI</t>
  </si>
  <si>
    <t>Green County-WI</t>
  </si>
  <si>
    <t>070900030802</t>
  </si>
  <si>
    <t>Green County-WI, Iowa County-WI, Lafayette County-WI</t>
  </si>
  <si>
    <t>070900030803</t>
  </si>
  <si>
    <t>070900030804</t>
  </si>
  <si>
    <t>070900030805</t>
  </si>
  <si>
    <t>070900030806</t>
  </si>
  <si>
    <t>070900030901</t>
  </si>
  <si>
    <t>070900030902</t>
  </si>
  <si>
    <t>070900030903</t>
  </si>
  <si>
    <t>Jo Daviess County-IL, Lafayette County-WI, Stephenson County-IL</t>
  </si>
  <si>
    <t>070900030904</t>
  </si>
  <si>
    <t>070900031001</t>
  </si>
  <si>
    <t>070900031002</t>
  </si>
  <si>
    <t>070900031003</t>
  </si>
  <si>
    <t>070900031004</t>
  </si>
  <si>
    <t>070900031005</t>
  </si>
  <si>
    <t>Green County-WI, Stephenson County-IL</t>
  </si>
  <si>
    <t>070900031006</t>
  </si>
  <si>
    <t>Green County-WI, Lafayette County-WI, Stephenson County-IL</t>
  </si>
  <si>
    <t>070900031101</t>
  </si>
  <si>
    <t>070900031102</t>
  </si>
  <si>
    <t>Stephenson County-IL</t>
  </si>
  <si>
    <t>070900031202</t>
  </si>
  <si>
    <t>070900031501</t>
  </si>
  <si>
    <t>070900031502</t>
  </si>
  <si>
    <t>070900031503</t>
  </si>
  <si>
    <t>Winnebago County-IL</t>
  </si>
  <si>
    <t>070900031604</t>
  </si>
  <si>
    <t>070900040101</t>
  </si>
  <si>
    <t>07090004</t>
  </si>
  <si>
    <t>Sugar</t>
  </si>
  <si>
    <t>070900040102</t>
  </si>
  <si>
    <t>070900040103</t>
  </si>
  <si>
    <t>070900040201</t>
  </si>
  <si>
    <t>070900040202</t>
  </si>
  <si>
    <t>070900040203</t>
  </si>
  <si>
    <t>070900040301</t>
  </si>
  <si>
    <t>Dane County-WI, Green County-WI, Rock County-WI</t>
  </si>
  <si>
    <t>070900040302</t>
  </si>
  <si>
    <t>Green County-WI, Rock County-WI</t>
  </si>
  <si>
    <t>070900040401</t>
  </si>
  <si>
    <t>070900040402</t>
  </si>
  <si>
    <t>Dane County-WI, Green County-WI</t>
  </si>
  <si>
    <t>070900040403</t>
  </si>
  <si>
    <t>070900040404</t>
  </si>
  <si>
    <t>070900040501</t>
  </si>
  <si>
    <t>070900040502</t>
  </si>
  <si>
    <t>070900040503</t>
  </si>
  <si>
    <t>070900040601</t>
  </si>
  <si>
    <t>070900040602</t>
  </si>
  <si>
    <t>070900040603</t>
  </si>
  <si>
    <t>070900040604</t>
  </si>
  <si>
    <t>070900040605</t>
  </si>
  <si>
    <t>070900040701</t>
  </si>
  <si>
    <t>070900040702</t>
  </si>
  <si>
    <t>070900040703</t>
  </si>
  <si>
    <t>070900040704</t>
  </si>
  <si>
    <t>Green County-WI, Rock County-WI, Winnebago County-IL</t>
  </si>
  <si>
    <t>070900040705</t>
  </si>
  <si>
    <t>070900040801</t>
  </si>
  <si>
    <t>Green County-WI, Stephenson County-IL, Winnebago County-IL</t>
  </si>
  <si>
    <t>070900040803</t>
  </si>
  <si>
    <t>070900050101</t>
  </si>
  <si>
    <t>07090005</t>
  </si>
  <si>
    <t>Lower Rock</t>
  </si>
  <si>
    <t>Boone County-IL, Rock County-WI, Winnebago County-IL</t>
  </si>
  <si>
    <t>070900060301</t>
  </si>
  <si>
    <t>07090006</t>
  </si>
  <si>
    <t>Kishwaukee</t>
  </si>
  <si>
    <t>McHenry County-IL, Walworth County-WI</t>
  </si>
  <si>
    <t>McHenry County-IL</t>
  </si>
  <si>
    <t>070900060302</t>
  </si>
  <si>
    <t>Boone County-IL, McHenry County-IL, Walworth County-WI</t>
  </si>
  <si>
    <t>070900060303</t>
  </si>
  <si>
    <t>071200040101</t>
  </si>
  <si>
    <t>07120004</t>
  </si>
  <si>
    <t>Des Plaines</t>
  </si>
  <si>
    <t>071200</t>
  </si>
  <si>
    <t>Upper Illinois</t>
  </si>
  <si>
    <t>071200040102</t>
  </si>
  <si>
    <t>071200040103</t>
  </si>
  <si>
    <t>071200040104</t>
  </si>
  <si>
    <t>071200040201</t>
  </si>
  <si>
    <t>071200040301</t>
  </si>
  <si>
    <t>071200060101</t>
  </si>
  <si>
    <t>07120006</t>
  </si>
  <si>
    <t>071200060102</t>
  </si>
  <si>
    <t>071200060103</t>
  </si>
  <si>
    <t>071200060104</t>
  </si>
  <si>
    <t>071200060105</t>
  </si>
  <si>
    <t>071200060201</t>
  </si>
  <si>
    <t>071200060202</t>
  </si>
  <si>
    <t>Jefferson County-WI, Walworth County-WI, Waukesha County-WI</t>
  </si>
  <si>
    <t>071200060203</t>
  </si>
  <si>
    <t>Walworth County-WI, Waukesha County-WI</t>
  </si>
  <si>
    <t>071200060301</t>
  </si>
  <si>
    <t>071200060302</t>
  </si>
  <si>
    <t>071200060303</t>
  </si>
  <si>
    <t>071200060304</t>
  </si>
  <si>
    <t>Racine County-WI, Waukesha County-WI</t>
  </si>
  <si>
    <t>071200060401</t>
  </si>
  <si>
    <t>071200060402</t>
  </si>
  <si>
    <t>071200060403</t>
  </si>
  <si>
    <t>071200060404</t>
  </si>
  <si>
    <t>071200060501</t>
  </si>
  <si>
    <t>071200060502</t>
  </si>
  <si>
    <t>071200060503</t>
  </si>
  <si>
    <t>Racine County-WI, Walworth County-WI</t>
  </si>
  <si>
    <t>071200060601</t>
  </si>
  <si>
    <t>071200060602</t>
  </si>
  <si>
    <t>071200060603</t>
  </si>
  <si>
    <t>071200060604</t>
  </si>
  <si>
    <t>071200060701</t>
  </si>
  <si>
    <t>071200060702</t>
  </si>
  <si>
    <t>071200060703</t>
  </si>
  <si>
    <t>071200060704</t>
  </si>
  <si>
    <t>Racine County-WI, Walworth County-WI, Waukesha County-WI</t>
  </si>
  <si>
    <t>071200060705</t>
  </si>
  <si>
    <t>071200060706</t>
  </si>
  <si>
    <t>071200060707</t>
  </si>
  <si>
    <t>071200060801</t>
  </si>
  <si>
    <t>071200060802</t>
  </si>
  <si>
    <t>Kenosha County-WI, McHenry County-IL, Walworth County-WI</t>
  </si>
  <si>
    <t>071200060901</t>
  </si>
  <si>
    <t>071200060903</t>
  </si>
  <si>
    <t>071200060907</t>
  </si>
  <si>
    <t>Lake County-IL, McHenry County-IL</t>
  </si>
  <si>
    <t>071200061001</t>
  </si>
  <si>
    <t>071200061002</t>
  </si>
  <si>
    <t>Kenosha County-WI, Racine County-WI, Walworth County-WI</t>
  </si>
  <si>
    <t>071200061003</t>
  </si>
  <si>
    <t>071200061005</t>
  </si>
  <si>
    <t>071200061006</t>
  </si>
  <si>
    <t>Kenosha County-WI, Lake County-IL, McHenry County-IL</t>
  </si>
  <si>
    <t>HealthyWatershed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</si>
</sst>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rgb="FF000000"/>
      <name val="Calibri"/>
      <family val="2"/>
      <charset val="1"/>
      <scheme val="minor"/>
    </font>
    <font>
      <sz val="11"/>
      <color rgb="FF000000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1"/>
      <color rgb="FF333333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sz val="11"/>
      <color rgb="FF1D231D"/>
      <name val="Verdana"/>
      <family val="2"/>
    </font>
    <font>
      <sz val="11"/>
      <color rgb="FF000000"/>
      <name val="Verdana"/>
      <family val="2"/>
    </font>
    <font>
      <sz val="11"/>
      <color rgb="FF44546A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9"/>
      <color rgb="FF006400"/>
      <name val="Arial"/>
      <family val="2"/>
    </font>
    <font>
      <b/>
      <sz val="9"/>
      <color rgb="FFFF0000"/>
      <name val="Arial"/>
      <family val="2"/>
    </font>
    <font>
      <b/>
      <sz val="9"/>
      <color rgb="FF0000FF"/>
      <name val="Arial"/>
      <family val="2"/>
    </font>
    <font>
      <b/>
      <sz val="9"/>
      <color rgb="FF000000"/>
      <name val="Arial"/>
      <family val="2"/>
    </font>
    <font>
      <b/>
      <sz val="11"/>
      <color theme="9" tint="-0.249977111117893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BFEE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CFCFC"/>
        <bgColor indexed="64"/>
      </patternFill>
    </fill>
    <fill>
      <patternFill patternType="solid">
        <fgColor rgb="FFE8E9E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ck">
        <color auto="1"/>
      </left>
      <right/>
      <top/>
      <bottom/>
      <diagonal/>
    </border>
    <border>
      <left style="thin">
        <color rgb="FF95B3D7"/>
      </left>
      <right/>
      <top style="thin">
        <color rgb="FF95B3D7"/>
      </top>
      <bottom style="thin">
        <color rgb="FF4F81BD"/>
      </bottom>
      <diagonal/>
    </border>
    <border>
      <left/>
      <right/>
      <top style="thin">
        <color rgb="FF95B3D7"/>
      </top>
      <bottom style="thin">
        <color rgb="FF4F81BD"/>
      </bottom>
      <diagonal/>
    </border>
    <border>
      <left style="thin">
        <color rgb="FF95B3D7"/>
      </left>
      <right style="thin">
        <color rgb="FF95B3D7"/>
      </right>
      <top style="thin">
        <color rgb="FF95B3D7"/>
      </top>
      <bottom style="thin">
        <color rgb="FF95B3D7"/>
      </bottom>
      <diagonal/>
    </border>
    <border>
      <left style="thin">
        <color rgb="FF95B3D7"/>
      </left>
      <right style="thin">
        <color rgb="FF95B3D7"/>
      </right>
      <top style="thin">
        <color rgb="FF95B3D7"/>
      </top>
      <bottom/>
      <diagonal/>
    </border>
    <border>
      <left style="thin">
        <color rgb="FF95B3D7"/>
      </left>
      <right style="thin">
        <color rgb="FF95B3D7"/>
      </right>
      <top/>
      <bottom/>
      <diagonal/>
    </border>
    <border>
      <left/>
      <right style="medium">
        <color rgb="FFD2D3D2"/>
      </right>
      <top style="medium">
        <color rgb="FFD1D3D1"/>
      </top>
      <bottom style="medium">
        <color rgb="FFD2D3D2"/>
      </bottom>
      <diagonal/>
    </border>
    <border>
      <left style="medium">
        <color rgb="FFDEE2E6"/>
      </left>
      <right style="medium">
        <color rgb="FFD2D3D2"/>
      </right>
      <top style="medium">
        <color rgb="FFDEE2E6"/>
      </top>
      <bottom style="medium">
        <color rgb="FFD2D3D2"/>
      </bottom>
      <diagonal/>
    </border>
    <border>
      <left/>
      <right style="medium">
        <color rgb="FFD2D3D2"/>
      </right>
      <top style="medium">
        <color rgb="FFDEE2E6"/>
      </top>
      <bottom style="medium">
        <color rgb="FFD2D3D2"/>
      </bottom>
      <diagonal/>
    </border>
    <border>
      <left/>
      <right style="medium">
        <color rgb="FFDEE2E6"/>
      </right>
      <top style="medium">
        <color rgb="FFDEE2E6"/>
      </top>
      <bottom style="medium">
        <color rgb="FFD2D3D2"/>
      </bottom>
      <diagonal/>
    </border>
    <border>
      <left style="medium">
        <color rgb="FFDEE2E6"/>
      </left>
      <right style="medium">
        <color rgb="FFD2D3D2"/>
      </right>
      <top style="medium">
        <color rgb="FFD1D3D1"/>
      </top>
      <bottom style="medium">
        <color rgb="FFD2D3D2"/>
      </bottom>
      <diagonal/>
    </border>
    <border>
      <left/>
      <right style="medium">
        <color rgb="FFDEE2E6"/>
      </right>
      <top style="medium">
        <color rgb="FFD1D3D1"/>
      </top>
      <bottom style="medium">
        <color rgb="FFD2D3D2"/>
      </bottom>
      <diagonal/>
    </border>
    <border>
      <left style="medium">
        <color rgb="FFDEE2E6"/>
      </left>
      <right style="medium">
        <color rgb="FFD2D3D2"/>
      </right>
      <top style="medium">
        <color rgb="FFD1D3D1"/>
      </top>
      <bottom style="medium">
        <color rgb="FFDEE2E6"/>
      </bottom>
      <diagonal/>
    </border>
    <border>
      <left/>
      <right style="medium">
        <color rgb="FFD2D3D2"/>
      </right>
      <top style="medium">
        <color rgb="FFD1D3D1"/>
      </top>
      <bottom style="medium">
        <color rgb="FFDEE2E6"/>
      </bottom>
      <diagonal/>
    </border>
    <border>
      <left/>
      <right style="medium">
        <color rgb="FFDEE2E6"/>
      </right>
      <top style="medium">
        <color rgb="FFD1D3D1"/>
      </top>
      <bottom style="medium">
        <color rgb="FFDEE2E6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0" fontId="23" fillId="11" borderId="0" applyNumberFormat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0" borderId="0" xfId="0" applyFont="1"/>
    <xf numFmtId="0" fontId="0" fillId="0" borderId="0" xfId="0" applyFill="1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0" fillId="0" borderId="0" xfId="0" applyProtection="1"/>
    <xf numFmtId="0" fontId="0" fillId="0" borderId="0" xfId="0" applyBorder="1" applyProtection="1">
      <protection locked="0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0" fontId="3" fillId="0" borderId="0" xfId="0" applyFont="1" applyProtection="1"/>
    <xf numFmtId="0" fontId="0" fillId="0" borderId="0" xfId="0" applyFill="1" applyProtection="1"/>
    <xf numFmtId="0" fontId="0" fillId="0" borderId="0" xfId="0" applyAlignment="1" applyProtection="1">
      <alignment vertical="center"/>
    </xf>
    <xf numFmtId="0" fontId="0" fillId="0" borderId="0" xfId="0" applyBorder="1"/>
    <xf numFmtId="0" fontId="1" fillId="0" borderId="0" xfId="0" applyFont="1" applyAlignment="1" applyProtection="1">
      <alignment horizontal="right" vertical="center" indent="1"/>
      <protection locked="0"/>
    </xf>
    <xf numFmtId="0" fontId="1" fillId="0" borderId="0" xfId="0" applyFont="1" applyProtection="1">
      <protection locked="0"/>
    </xf>
    <xf numFmtId="0" fontId="5" fillId="0" borderId="0" xfId="0" applyFont="1" applyFill="1" applyBorder="1" applyAlignment="1" applyProtection="1">
      <alignment horizontal="left" wrapText="1" indent="4"/>
      <protection locked="0"/>
    </xf>
    <xf numFmtId="0" fontId="0" fillId="0" borderId="0" xfId="0" applyFill="1" applyBorder="1" applyAlignment="1" applyProtection="1">
      <alignment horizontal="left" wrapText="1" indent="4"/>
      <protection locked="0"/>
    </xf>
    <xf numFmtId="0" fontId="0" fillId="0" borderId="0" xfId="0" applyFill="1" applyBorder="1" applyProtection="1">
      <protection locked="0"/>
    </xf>
    <xf numFmtId="0" fontId="0" fillId="0" borderId="0" xfId="0" applyBorder="1" applyProtection="1"/>
    <xf numFmtId="0" fontId="0" fillId="0" borderId="0" xfId="0" applyFill="1" applyBorder="1" applyProtection="1"/>
    <xf numFmtId="0" fontId="0" fillId="0" borderId="0" xfId="0" applyFill="1" applyBorder="1" applyAlignment="1" applyProtection="1"/>
    <xf numFmtId="0" fontId="0" fillId="0" borderId="0" xfId="0" applyFill="1" applyBorder="1" applyAlignment="1" applyProtection="1">
      <alignment wrapText="1"/>
    </xf>
    <xf numFmtId="0" fontId="0" fillId="0" borderId="0" xfId="0" applyFill="1" applyBorder="1" applyAlignment="1" applyProtection="1">
      <alignment wrapText="1"/>
      <protection locked="0"/>
    </xf>
    <xf numFmtId="0" fontId="0" fillId="0" borderId="0" xfId="0" applyFill="1" applyBorder="1" applyAlignment="1" applyProtection="1">
      <alignment horizontal="left" wrapText="1"/>
      <protection locked="0"/>
    </xf>
    <xf numFmtId="0" fontId="0" fillId="0" borderId="0" xfId="0" applyFill="1" applyBorder="1" applyAlignment="1" applyProtection="1">
      <alignment horizontal="left" wrapText="1" indent="2"/>
      <protection locked="0"/>
    </xf>
    <xf numFmtId="0" fontId="0" fillId="0" borderId="0" xfId="0" applyFill="1" applyBorder="1" applyAlignment="1" applyProtection="1">
      <alignment horizontal="left" vertical="top" wrapText="1" indent="4"/>
      <protection locked="0"/>
    </xf>
    <xf numFmtId="0" fontId="5" fillId="0" borderId="0" xfId="0" applyFont="1" applyFill="1" applyBorder="1" applyAlignment="1" applyProtection="1">
      <alignment horizontal="left" vertical="top" wrapText="1" indent="4"/>
      <protection locked="0"/>
    </xf>
    <xf numFmtId="0" fontId="0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vertical="top" wrapText="1"/>
    </xf>
    <xf numFmtId="0" fontId="0" fillId="0" borderId="0" xfId="0" applyFont="1" applyFill="1" applyBorder="1" applyAlignment="1" applyProtection="1">
      <alignment horizontal="left" wrapText="1"/>
    </xf>
    <xf numFmtId="0" fontId="0" fillId="0" borderId="0" xfId="0" applyFill="1" applyBorder="1" applyAlignment="1" applyProtection="1">
      <alignment horizontal="left" wrapText="1"/>
    </xf>
    <xf numFmtId="0" fontId="0" fillId="0" borderId="0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left" wrapText="1"/>
    </xf>
    <xf numFmtId="0" fontId="1" fillId="0" borderId="0" xfId="0" applyFont="1" applyFill="1" applyBorder="1" applyAlignment="1" applyProtection="1">
      <alignment horizontal="left" wrapText="1"/>
    </xf>
    <xf numFmtId="0" fontId="0" fillId="0" borderId="0" xfId="0" applyBorder="1" applyAlignment="1"/>
    <xf numFmtId="1" fontId="0" fillId="0" borderId="0" xfId="0" applyNumberFormat="1"/>
    <xf numFmtId="0" fontId="0" fillId="0" borderId="0" xfId="0" applyFill="1" applyBorder="1" applyAlignment="1" applyProtection="1">
      <alignment vertical="center"/>
    </xf>
    <xf numFmtId="0" fontId="6" fillId="0" borderId="0" xfId="0" applyFont="1" applyProtection="1"/>
    <xf numFmtId="0" fontId="6" fillId="0" borderId="0" xfId="0" applyFont="1" applyFill="1" applyBorder="1" applyAlignment="1"/>
    <xf numFmtId="0" fontId="6" fillId="0" borderId="0" xfId="0" applyFont="1" applyBorder="1" applyAlignment="1"/>
    <xf numFmtId="1" fontId="0" fillId="0" borderId="0" xfId="0" quotePrefix="1" applyNumberFormat="1"/>
    <xf numFmtId="0" fontId="0" fillId="0" borderId="0" xfId="0" applyFill="1" applyBorder="1" applyAlignment="1" applyProtection="1">
      <protection locked="0"/>
    </xf>
    <xf numFmtId="0" fontId="3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6" fillId="0" borderId="0" xfId="0" applyFont="1" applyFill="1" applyProtection="1"/>
    <xf numFmtId="0" fontId="6" fillId="0" borderId="0" xfId="0" applyFont="1" applyFill="1"/>
    <xf numFmtId="0" fontId="3" fillId="0" borderId="0" xfId="0" applyFont="1" applyBorder="1" applyProtection="1">
      <protection locked="0"/>
    </xf>
    <xf numFmtId="0" fontId="0" fillId="0" borderId="0" xfId="0" applyBorder="1" applyAlignment="1" applyProtection="1">
      <alignment vertical="center"/>
    </xf>
    <xf numFmtId="49" fontId="1" fillId="0" borderId="0" xfId="0" applyNumberFormat="1" applyFont="1"/>
    <xf numFmtId="49" fontId="0" fillId="0" borderId="0" xfId="0" applyNumberFormat="1"/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1" fillId="0" borderId="0" xfId="0" applyFont="1" applyProtection="1"/>
    <xf numFmtId="0" fontId="6" fillId="0" borderId="0" xfId="0" applyFont="1"/>
    <xf numFmtId="0" fontId="0" fillId="0" borderId="0" xfId="0" applyAlignment="1">
      <alignment wrapText="1"/>
    </xf>
    <xf numFmtId="0" fontId="1" fillId="0" borderId="0" xfId="0" applyFont="1" applyFill="1" applyBorder="1" applyAlignment="1">
      <alignment wrapText="1"/>
    </xf>
    <xf numFmtId="0" fontId="0" fillId="0" borderId="0" xfId="0" applyFill="1" applyAlignment="1"/>
    <xf numFmtId="0" fontId="0" fillId="0" borderId="2" xfId="0" applyBorder="1"/>
    <xf numFmtId="0" fontId="7" fillId="0" borderId="0" xfId="0" applyFont="1" applyBorder="1" applyAlignment="1"/>
    <xf numFmtId="0" fontId="7" fillId="0" borderId="0" xfId="0" applyFont="1"/>
    <xf numFmtId="0" fontId="7" fillId="0" borderId="0" xfId="0" applyFont="1" applyProtection="1"/>
    <xf numFmtId="0" fontId="0" fillId="0" borderId="3" xfId="0" applyBorder="1"/>
    <xf numFmtId="0" fontId="1" fillId="4" borderId="9" xfId="0" applyFont="1" applyFill="1" applyBorder="1" applyAlignment="1">
      <alignment vertical="top" wrapText="1"/>
    </xf>
    <xf numFmtId="0" fontId="1" fillId="5" borderId="10" xfId="0" applyFont="1" applyFill="1" applyBorder="1" applyAlignment="1">
      <alignment vertical="top" wrapText="1"/>
    </xf>
    <xf numFmtId="0" fontId="1" fillId="6" borderId="11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2" xfId="0" applyBorder="1"/>
    <xf numFmtId="2" fontId="0" fillId="0" borderId="0" xfId="0" applyNumberFormat="1" applyBorder="1"/>
    <xf numFmtId="2" fontId="0" fillId="0" borderId="13" xfId="0" applyNumberFormat="1" applyBorder="1"/>
    <xf numFmtId="0" fontId="8" fillId="0" borderId="15" xfId="0" applyFont="1" applyFill="1" applyBorder="1" applyAlignment="1">
      <alignment wrapText="1"/>
    </xf>
    <xf numFmtId="0" fontId="8" fillId="0" borderId="14" xfId="0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8" fillId="0" borderId="16" xfId="0" applyFont="1" applyFill="1" applyBorder="1" applyAlignment="1">
      <alignment wrapText="1"/>
    </xf>
    <xf numFmtId="0" fontId="9" fillId="0" borderId="16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0" fillId="0" borderId="16" xfId="0" applyFont="1" applyFill="1" applyBorder="1" applyAlignment="1">
      <alignment wrapText="1"/>
    </xf>
    <xf numFmtId="0" fontId="9" fillId="0" borderId="15" xfId="0" applyFont="1" applyFill="1" applyBorder="1" applyAlignment="1">
      <alignment wrapText="1"/>
    </xf>
    <xf numFmtId="0" fontId="0" fillId="0" borderId="16" xfId="0" applyFill="1" applyBorder="1"/>
    <xf numFmtId="0" fontId="0" fillId="0" borderId="15" xfId="0" applyFill="1" applyBorder="1"/>
    <xf numFmtId="0" fontId="1" fillId="0" borderId="0" xfId="0" applyFont="1" applyFill="1" applyBorder="1" applyAlignment="1"/>
    <xf numFmtId="0" fontId="0" fillId="0" borderId="0" xfId="0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Protection="1">
      <protection locked="0"/>
    </xf>
    <xf numFmtId="0" fontId="14" fillId="0" borderId="0" xfId="0" applyFont="1"/>
    <xf numFmtId="14" fontId="14" fillId="0" borderId="0" xfId="0" applyNumberFormat="1" applyFont="1" applyAlignment="1">
      <alignment horizontal="left"/>
    </xf>
    <xf numFmtId="1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ill="1" applyBorder="1"/>
    <xf numFmtId="0" fontId="9" fillId="0" borderId="0" xfId="0" applyFont="1" applyFill="1" applyBorder="1" applyAlignment="1">
      <alignment wrapText="1"/>
    </xf>
    <xf numFmtId="0" fontId="15" fillId="0" borderId="0" xfId="0" applyFont="1"/>
    <xf numFmtId="0" fontId="0" fillId="0" borderId="0" xfId="0" applyFont="1"/>
    <xf numFmtId="0" fontId="16" fillId="0" borderId="0" xfId="0" applyFont="1"/>
    <xf numFmtId="0" fontId="0" fillId="0" borderId="18" xfId="0" applyFill="1" applyBorder="1"/>
    <xf numFmtId="0" fontId="9" fillId="0" borderId="17" xfId="0" applyFont="1" applyFill="1" applyBorder="1" applyAlignment="1">
      <alignment wrapText="1"/>
    </xf>
    <xf numFmtId="0" fontId="16" fillId="0" borderId="0" xfId="0" applyFont="1" applyFill="1"/>
    <xf numFmtId="0" fontId="17" fillId="0" borderId="0" xfId="0" applyFont="1"/>
    <xf numFmtId="0" fontId="18" fillId="0" borderId="0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20" fillId="9" borderId="19" xfId="0" applyFont="1" applyFill="1" applyBorder="1" applyAlignment="1">
      <alignment vertical="top" wrapText="1"/>
    </xf>
    <xf numFmtId="0" fontId="13" fillId="9" borderId="19" xfId="1" applyFill="1" applyBorder="1" applyAlignment="1">
      <alignment vertical="top" wrapText="1"/>
    </xf>
    <xf numFmtId="0" fontId="20" fillId="8" borderId="19" xfId="0" applyFont="1" applyFill="1" applyBorder="1" applyAlignment="1">
      <alignment vertical="top" wrapText="1"/>
    </xf>
    <xf numFmtId="0" fontId="13" fillId="8" borderId="19" xfId="1" applyFill="1" applyBorder="1" applyAlignment="1">
      <alignment vertical="top" wrapText="1"/>
    </xf>
    <xf numFmtId="0" fontId="20" fillId="9" borderId="20" xfId="0" applyFont="1" applyFill="1" applyBorder="1" applyAlignment="1">
      <alignment vertical="top" wrapText="1"/>
    </xf>
    <xf numFmtId="0" fontId="13" fillId="9" borderId="21" xfId="1" applyFill="1" applyBorder="1" applyAlignment="1">
      <alignment vertical="top" wrapText="1"/>
    </xf>
    <xf numFmtId="0" fontId="20" fillId="9" borderId="21" xfId="0" applyFont="1" applyFill="1" applyBorder="1" applyAlignment="1">
      <alignment vertical="top" wrapText="1"/>
    </xf>
    <xf numFmtId="14" fontId="20" fillId="9" borderId="22" xfId="0" applyNumberFormat="1" applyFont="1" applyFill="1" applyBorder="1" applyAlignment="1">
      <alignment vertical="top" wrapText="1"/>
    </xf>
    <xf numFmtId="0" fontId="20" fillId="8" borderId="23" xfId="0" applyFont="1" applyFill="1" applyBorder="1" applyAlignment="1">
      <alignment vertical="top" wrapText="1"/>
    </xf>
    <xf numFmtId="14" fontId="20" fillId="8" borderId="24" xfId="0" applyNumberFormat="1" applyFont="1" applyFill="1" applyBorder="1" applyAlignment="1">
      <alignment vertical="top" wrapText="1"/>
    </xf>
    <xf numFmtId="0" fontId="20" fillId="9" borderId="23" xfId="0" applyFont="1" applyFill="1" applyBorder="1" applyAlignment="1">
      <alignment vertical="top" wrapText="1"/>
    </xf>
    <xf numFmtId="14" fontId="20" fillId="9" borderId="24" xfId="0" applyNumberFormat="1" applyFont="1" applyFill="1" applyBorder="1" applyAlignment="1">
      <alignment vertical="top" wrapText="1"/>
    </xf>
    <xf numFmtId="0" fontId="20" fillId="8" borderId="25" xfId="0" applyFont="1" applyFill="1" applyBorder="1" applyAlignment="1">
      <alignment vertical="top" wrapText="1"/>
    </xf>
    <xf numFmtId="0" fontId="13" fillId="8" borderId="26" xfId="1" applyFill="1" applyBorder="1" applyAlignment="1">
      <alignment vertical="top" wrapText="1"/>
    </xf>
    <xf numFmtId="0" fontId="20" fillId="8" borderId="26" xfId="0" applyFont="1" applyFill="1" applyBorder="1" applyAlignment="1">
      <alignment vertical="top" wrapText="1"/>
    </xf>
    <xf numFmtId="14" fontId="20" fillId="8" borderId="27" xfId="0" applyNumberFormat="1" applyFont="1" applyFill="1" applyBorder="1" applyAlignment="1">
      <alignment vertical="top" wrapText="1"/>
    </xf>
    <xf numFmtId="0" fontId="20" fillId="10" borderId="23" xfId="0" applyFont="1" applyFill="1" applyBorder="1" applyAlignment="1">
      <alignment vertical="top" wrapText="1"/>
    </xf>
    <xf numFmtId="0" fontId="13" fillId="10" borderId="19" xfId="1" applyFill="1" applyBorder="1" applyAlignment="1">
      <alignment vertical="top" wrapText="1"/>
    </xf>
    <xf numFmtId="0" fontId="20" fillId="10" borderId="19" xfId="0" applyFont="1" applyFill="1" applyBorder="1" applyAlignment="1">
      <alignment vertical="top" wrapText="1"/>
    </xf>
    <xf numFmtId="14" fontId="20" fillId="10" borderId="24" xfId="0" applyNumberFormat="1" applyFont="1" applyFill="1" applyBorder="1" applyAlignment="1">
      <alignment vertical="top" wrapText="1"/>
    </xf>
    <xf numFmtId="0" fontId="0" fillId="10" borderId="0" xfId="0" applyFill="1"/>
    <xf numFmtId="0" fontId="18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21" fillId="0" borderId="0" xfId="0" applyFont="1" applyFill="1" applyBorder="1" applyAlignment="1">
      <alignment wrapText="1"/>
    </xf>
    <xf numFmtId="0" fontId="22" fillId="0" borderId="0" xfId="0" applyFont="1"/>
    <xf numFmtId="49" fontId="12" fillId="0" borderId="28" xfId="0" applyNumberFormat="1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0" fillId="0" borderId="28" xfId="0" applyBorder="1"/>
    <xf numFmtId="0" fontId="24" fillId="0" borderId="28" xfId="0" applyFont="1" applyBorder="1" applyAlignment="1">
      <alignment horizontal="center"/>
    </xf>
    <xf numFmtId="0" fontId="25" fillId="0" borderId="28" xfId="0" applyFont="1" applyBorder="1" applyAlignment="1">
      <alignment horizontal="center"/>
    </xf>
    <xf numFmtId="0" fontId="26" fillId="0" borderId="28" xfId="0" applyFont="1" applyBorder="1" applyAlignment="1">
      <alignment horizontal="center"/>
    </xf>
    <xf numFmtId="0" fontId="27" fillId="0" borderId="28" xfId="0" applyFont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0" fillId="10" borderId="28" xfId="0" applyFill="1" applyBorder="1"/>
    <xf numFmtId="0" fontId="28" fillId="0" borderId="28" xfId="0" applyFont="1" applyBorder="1"/>
    <xf numFmtId="49" fontId="0" fillId="0" borderId="28" xfId="0" applyNumberFormat="1" applyBorder="1"/>
    <xf numFmtId="2" fontId="29" fillId="0" borderId="28" xfId="0" applyNumberFormat="1" applyFont="1" applyBorder="1"/>
    <xf numFmtId="1" fontId="29" fillId="0" borderId="28" xfId="0" applyNumberFormat="1" applyFont="1" applyBorder="1"/>
    <xf numFmtId="1" fontId="29" fillId="0" borderId="4" xfId="0" applyNumberFormat="1" applyFont="1" applyBorder="1"/>
    <xf numFmtId="49" fontId="23" fillId="11" borderId="28" xfId="2" applyNumberFormat="1" applyBorder="1"/>
    <xf numFmtId="49" fontId="1" fillId="0" borderId="28" xfId="0" applyNumberFormat="1" applyFont="1" applyBorder="1"/>
    <xf numFmtId="0" fontId="1" fillId="0" borderId="28" xfId="0" applyFont="1" applyBorder="1"/>
    <xf numFmtId="2" fontId="30" fillId="0" borderId="28" xfId="0" applyNumberFormat="1" applyFont="1" applyBorder="1"/>
    <xf numFmtId="1" fontId="30" fillId="0" borderId="28" xfId="0" applyNumberFormat="1" applyFont="1" applyBorder="1"/>
    <xf numFmtId="1" fontId="30" fillId="0" borderId="4" xfId="0" applyNumberFormat="1" applyFont="1" applyBorder="1"/>
    <xf numFmtId="0" fontId="1" fillId="10" borderId="28" xfId="0" applyFont="1" applyFill="1" applyBorder="1"/>
    <xf numFmtId="0" fontId="1" fillId="2" borderId="0" xfId="0" applyFont="1" applyFill="1" applyBorder="1" applyAlignment="1">
      <alignment wrapText="1"/>
    </xf>
    <xf numFmtId="0" fontId="0" fillId="0" borderId="0" xfId="0" applyAlignment="1"/>
    <xf numFmtId="0" fontId="0" fillId="0" borderId="0" xfId="0" applyBorder="1" applyAlignment="1"/>
    <xf numFmtId="0" fontId="0" fillId="7" borderId="2" xfId="0" applyFont="1" applyFill="1" applyBorder="1" applyAlignment="1" applyProtection="1">
      <alignment horizontal="left"/>
      <protection locked="0"/>
    </xf>
    <xf numFmtId="0" fontId="0" fillId="7" borderId="2" xfId="0" applyFill="1" applyBorder="1" applyAlignment="1">
      <alignment horizontal="left"/>
    </xf>
    <xf numFmtId="0" fontId="0" fillId="0" borderId="2" xfId="0" applyBorder="1" applyAlignment="1">
      <alignment wrapText="1"/>
    </xf>
    <xf numFmtId="0" fontId="2" fillId="7" borderId="3" xfId="0" applyFont="1" applyFill="1" applyBorder="1" applyAlignment="1" applyProtection="1">
      <alignment horizontal="left" vertical="top" wrapText="1"/>
      <protection locked="0"/>
    </xf>
    <xf numFmtId="0" fontId="0" fillId="7" borderId="3" xfId="0" applyFill="1" applyBorder="1" applyAlignment="1">
      <alignment horizontal="left" wrapText="1"/>
    </xf>
    <xf numFmtId="0" fontId="0" fillId="7" borderId="3" xfId="0" applyFill="1" applyBorder="1" applyAlignment="1">
      <alignment horizontal="left"/>
    </xf>
    <xf numFmtId="0" fontId="2" fillId="7" borderId="1" xfId="0" applyFont="1" applyFill="1" applyBorder="1" applyAlignment="1" applyProtection="1">
      <alignment horizontal="left" vertical="center" wrapText="1"/>
      <protection locked="0"/>
    </xf>
    <xf numFmtId="0" fontId="0" fillId="7" borderId="1" xfId="0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/>
    </xf>
    <xf numFmtId="0" fontId="0" fillId="7" borderId="3" xfId="0" applyFill="1" applyBorder="1" applyAlignment="1">
      <alignment horizontal="left" vertical="center"/>
    </xf>
    <xf numFmtId="0" fontId="2" fillId="7" borderId="0" xfId="0" applyFont="1" applyFill="1" applyBorder="1" applyAlignment="1" applyProtection="1">
      <alignment horizontal="left" vertical="center" wrapText="1"/>
      <protection locked="0"/>
    </xf>
    <xf numFmtId="0" fontId="0" fillId="7" borderId="0" xfId="0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7" borderId="1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0" fillId="0" borderId="0" xfId="0" applyFill="1" applyBorder="1" applyAlignment="1" applyProtection="1">
      <alignment horizontal="left" wrapText="1" indent="4"/>
      <protection locked="0"/>
    </xf>
    <xf numFmtId="0" fontId="0" fillId="0" borderId="0" xfId="0" applyFill="1" applyBorder="1" applyAlignment="1" applyProtection="1">
      <alignment horizontal="left" vertical="top" wrapText="1" indent="4"/>
    </xf>
    <xf numFmtId="0" fontId="5" fillId="0" borderId="0" xfId="0" applyFont="1" applyFill="1" applyBorder="1" applyAlignment="1" applyProtection="1">
      <alignment horizontal="left" vertical="top" wrapText="1" indent="4"/>
    </xf>
    <xf numFmtId="0" fontId="5" fillId="0" borderId="0" xfId="0" applyFont="1" applyFill="1" applyBorder="1" applyAlignment="1" applyProtection="1">
      <alignment horizontal="left" wrapText="1" indent="4"/>
    </xf>
    <xf numFmtId="0" fontId="0" fillId="0" borderId="0" xfId="0" applyFill="1" applyBorder="1" applyAlignment="1" applyProtection="1">
      <alignment horizontal="left" wrapText="1" indent="4"/>
    </xf>
    <xf numFmtId="0" fontId="1" fillId="0" borderId="0" xfId="0" applyFont="1" applyFill="1" applyBorder="1" applyAlignment="1" applyProtection="1">
      <alignment horizontal="left" wrapText="1" indent="4"/>
    </xf>
    <xf numFmtId="0" fontId="13" fillId="0" borderId="0" xfId="1" applyFill="1"/>
    <xf numFmtId="0" fontId="0" fillId="0" borderId="0" xfId="0" applyAlignment="1">
      <alignment wrapText="1"/>
    </xf>
    <xf numFmtId="0" fontId="4" fillId="2" borderId="0" xfId="0" applyFont="1" applyFill="1" applyAlignment="1" applyProtection="1">
      <alignment horizontal="left" vertical="center"/>
    </xf>
    <xf numFmtId="49" fontId="0" fillId="3" borderId="3" xfId="0" quotePrefix="1" applyNumberFormat="1" applyFont="1" applyFill="1" applyBorder="1" applyAlignment="1" applyProtection="1">
      <alignment horizontal="left" vertical="center"/>
      <protection locked="0"/>
    </xf>
    <xf numFmtId="49" fontId="0" fillId="3" borderId="3" xfId="0" applyNumberFormat="1" applyFont="1" applyFill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2" fillId="7" borderId="2" xfId="0" applyFont="1" applyFill="1" applyBorder="1" applyAlignment="1" applyProtection="1">
      <alignment horizontal="left" vertical="top" wrapText="1"/>
      <protection locked="0"/>
    </xf>
    <xf numFmtId="0" fontId="0" fillId="7" borderId="2" xfId="0" applyFill="1" applyBorder="1" applyAlignment="1">
      <alignment horizontal="left" wrapText="1"/>
    </xf>
    <xf numFmtId="0" fontId="2" fillId="7" borderId="2" xfId="0" applyFont="1" applyFill="1" applyBorder="1" applyAlignment="1" applyProtection="1">
      <alignment horizontal="left"/>
      <protection locked="0"/>
    </xf>
    <xf numFmtId="0" fontId="0" fillId="0" borderId="3" xfId="0" applyFont="1" applyBorder="1" applyAlignment="1" applyProtection="1">
      <alignment horizontal="left" wrapText="1" indent="1"/>
    </xf>
    <xf numFmtId="0" fontId="0" fillId="0" borderId="3" xfId="0" applyFont="1" applyBorder="1" applyAlignment="1">
      <alignment horizontal="left" wrapText="1" inden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/>
    <xf numFmtId="0" fontId="0" fillId="0" borderId="2" xfId="0" applyFont="1" applyFill="1" applyBorder="1" applyAlignment="1" applyProtection="1">
      <alignment horizontal="left" vertical="center" indent="1"/>
      <protection locked="0"/>
    </xf>
    <xf numFmtId="0" fontId="0" fillId="0" borderId="2" xfId="0" applyFont="1" applyBorder="1" applyAlignment="1">
      <alignment horizontal="left" indent="1"/>
    </xf>
    <xf numFmtId="0" fontId="0" fillId="0" borderId="2" xfId="0" applyFont="1" applyBorder="1" applyAlignment="1" applyProtection="1">
      <alignment horizontal="left" indent="1"/>
    </xf>
    <xf numFmtId="0" fontId="0" fillId="0" borderId="2" xfId="0" applyFont="1" applyFill="1" applyBorder="1" applyAlignment="1" applyProtection="1">
      <alignment horizontal="left" indent="1"/>
    </xf>
    <xf numFmtId="0" fontId="7" fillId="0" borderId="0" xfId="0" applyFont="1" applyBorder="1" applyAlignment="1">
      <alignment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0" fillId="7" borderId="4" xfId="0" applyFont="1" applyFill="1" applyBorder="1" applyAlignment="1" applyProtection="1">
      <alignment horizontal="left" indent="1"/>
      <protection locked="0"/>
    </xf>
    <xf numFmtId="0" fontId="0" fillId="7" borderId="2" xfId="0" applyFill="1" applyBorder="1" applyAlignment="1">
      <alignment horizontal="left" indent="1"/>
    </xf>
    <xf numFmtId="0" fontId="2" fillId="7" borderId="4" xfId="0" applyFont="1" applyFill="1" applyBorder="1" applyAlignment="1" applyProtection="1">
      <alignment horizontal="left" indent="1"/>
      <protection locked="0"/>
    </xf>
    <xf numFmtId="0" fontId="2" fillId="7" borderId="8" xfId="0" applyFont="1" applyFill="1" applyBorder="1" applyAlignment="1" applyProtection="1">
      <alignment horizontal="left" vertical="top" wrapText="1" indent="1"/>
      <protection locked="0"/>
    </xf>
    <xf numFmtId="0" fontId="0" fillId="7" borderId="3" xfId="0" applyFill="1" applyBorder="1" applyAlignment="1">
      <alignment horizontal="left" wrapText="1" indent="1"/>
    </xf>
    <xf numFmtId="0" fontId="0" fillId="7" borderId="3" xfId="0" applyFill="1" applyBorder="1" applyAlignment="1">
      <alignment horizontal="left" indent="1"/>
    </xf>
    <xf numFmtId="0" fontId="0" fillId="7" borderId="6" xfId="0" applyFont="1" applyFill="1" applyBorder="1" applyAlignment="1" applyProtection="1">
      <alignment horizontal="left" indent="1"/>
      <protection locked="0"/>
    </xf>
    <xf numFmtId="0" fontId="2" fillId="7" borderId="6" xfId="0" applyFont="1" applyFill="1" applyBorder="1" applyAlignment="1" applyProtection="1">
      <alignment horizontal="left" indent="1"/>
      <protection locked="0"/>
    </xf>
    <xf numFmtId="0" fontId="2" fillId="7" borderId="7" xfId="0" applyFont="1" applyFill="1" applyBorder="1" applyAlignment="1" applyProtection="1">
      <alignment horizontal="left" vertical="center" wrapText="1" indent="1"/>
      <protection locked="0"/>
    </xf>
    <xf numFmtId="0" fontId="0" fillId="7" borderId="1" xfId="0" applyFill="1" applyBorder="1" applyAlignment="1">
      <alignment horizontal="left" vertical="center" wrapText="1" indent="1"/>
    </xf>
    <xf numFmtId="0" fontId="0" fillId="7" borderId="1" xfId="0" applyFill="1" applyBorder="1" applyAlignment="1">
      <alignment horizontal="left" vertical="center" indent="1"/>
    </xf>
    <xf numFmtId="0" fontId="0" fillId="7" borderId="8" xfId="0" applyFill="1" applyBorder="1" applyAlignment="1">
      <alignment horizontal="left" vertical="center" indent="1"/>
    </xf>
    <xf numFmtId="0" fontId="0" fillId="7" borderId="3" xfId="0" applyFill="1" applyBorder="1" applyAlignment="1">
      <alignment horizontal="left" vertical="center" indent="1"/>
    </xf>
    <xf numFmtId="0" fontId="0" fillId="0" borderId="5" xfId="0" applyFont="1" applyBorder="1" applyAlignment="1">
      <alignment horizontal="left" indent="1"/>
    </xf>
    <xf numFmtId="0" fontId="2" fillId="7" borderId="4" xfId="0" applyFont="1" applyFill="1" applyBorder="1" applyAlignment="1" applyProtection="1">
      <alignment horizontal="left" vertical="top" wrapText="1" indent="1"/>
      <protection locked="0"/>
    </xf>
    <xf numFmtId="0" fontId="0" fillId="7" borderId="2" xfId="0" applyFill="1" applyBorder="1" applyAlignment="1">
      <alignment horizontal="left" wrapText="1" indent="1"/>
    </xf>
  </cellXfs>
  <cellStyles count="3">
    <cellStyle name="Hyperlink" xfId="1" builtinId="8"/>
    <cellStyle name="Neutral" xfId="2" builtinId="28"/>
    <cellStyle name="Normal" xfId="0" builtinId="0"/>
  </cellStyles>
  <dxfs count="0"/>
  <tableStyles count="0" defaultTableStyle="TableStyleMedium2" defaultPivotStyle="PivotStyleLight16"/>
  <colors>
    <mruColors>
      <color rgb="FFF3EBFF"/>
      <color rgb="FFFBFEE6"/>
      <color rgb="FFFAF7FF"/>
      <color rgb="FFFEFFF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361950</xdr:colOff>
          <xdr:row>0</xdr:row>
          <xdr:rowOff>0</xdr:rowOff>
        </xdr:from>
        <xdr:to>
          <xdr:col>20</xdr:col>
          <xdr:colOff>104775</xdr:colOff>
          <xdr:row>0</xdr:row>
          <xdr:rowOff>209550</xdr:rowOff>
        </xdr:to>
        <xdr:sp macro="" textlink="">
          <xdr:nvSpPr>
            <xdr:cNvPr id="245775" name="Option Button 15" hidden="1">
              <a:extLst>
                <a:ext uri="{63B3BB69-23CF-44E3-9099-C40C66FF867C}">
                  <a14:compatExt spid="_x0000_s245775"/>
                </a:ext>
                <a:ext uri="{FF2B5EF4-FFF2-40B4-BE49-F238E27FC236}">
                  <a16:creationId xmlns:a16="http://schemas.microsoft.com/office/drawing/2014/main" id="{00000000-0008-0000-0000-00000F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dnr.wi.gov/Aid/documents/nonpoint/HUC12Lookup.xlsx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hyperlink" Target="https://dnr.wi.gov/water/wsSWIMSDocument.ashx?documentSeqNo=161643448" TargetMode="External"/><Relationship Id="rId18" Type="http://schemas.openxmlformats.org/officeDocument/2006/relationships/hyperlink" Target="https://dnr.wi.gov/water/wsSWIMSDocument.ashx?documentSeqNo=181196853" TargetMode="External"/><Relationship Id="rId26" Type="http://schemas.openxmlformats.org/officeDocument/2006/relationships/hyperlink" Target="https://dnr.wi.gov/water/wsSWIMSDocument.ashx?documentSeqNo=186509290" TargetMode="External"/><Relationship Id="rId39" Type="http://schemas.openxmlformats.org/officeDocument/2006/relationships/hyperlink" Target="https://dnr.wi.gov/water/wsSWIMSDocument.ashx?documentSeqNo=235706109" TargetMode="External"/><Relationship Id="rId21" Type="http://schemas.openxmlformats.org/officeDocument/2006/relationships/hyperlink" Target="https://dnr.wi.gov/water/wsSWIMSDocument.ashx?documentSeqNo=181589726" TargetMode="External"/><Relationship Id="rId34" Type="http://schemas.openxmlformats.org/officeDocument/2006/relationships/hyperlink" Target="https://dnr.wi.gov/water/wsSWIMSDocument.ashx?documentSeqNo=225161718" TargetMode="External"/><Relationship Id="rId42" Type="http://schemas.openxmlformats.org/officeDocument/2006/relationships/hyperlink" Target="https://dnr.wi.gov/water/wsSWIMSDocument.ashx?documentSeqNo=247800598" TargetMode="External"/><Relationship Id="rId47" Type="http://schemas.openxmlformats.org/officeDocument/2006/relationships/hyperlink" Target="https://dnr.wi.gov/water/wsSWIMSDocument.ashx?documentSeqNo=300879733" TargetMode="External"/><Relationship Id="rId50" Type="http://schemas.openxmlformats.org/officeDocument/2006/relationships/hyperlink" Target="https://dnr.wi.gov/water/wsSWIMSDocument.ashx?documentSeqNo=302563050" TargetMode="External"/><Relationship Id="rId55" Type="http://schemas.openxmlformats.org/officeDocument/2006/relationships/hyperlink" Target="https://dnr.wi.gov/water/wsSWIMSDocument.ashx?documentSeqNo=311779783" TargetMode="External"/><Relationship Id="rId63" Type="http://schemas.openxmlformats.org/officeDocument/2006/relationships/hyperlink" Target="https://dnr.wi.gov/water/wsSWIMSDocument.ashx?documentSeqNo=311779832" TargetMode="External"/><Relationship Id="rId7" Type="http://schemas.openxmlformats.org/officeDocument/2006/relationships/hyperlink" Target="https://dnr.wi.gov/water/wsSWIMSDocument.ashx?documentSeqNo=161554662" TargetMode="External"/><Relationship Id="rId2" Type="http://schemas.openxmlformats.org/officeDocument/2006/relationships/hyperlink" Target="https://dnr.wi.gov/water/wsSWIMSDocument.ashx?documentSeqNo=161639464" TargetMode="External"/><Relationship Id="rId16" Type="http://schemas.openxmlformats.org/officeDocument/2006/relationships/hyperlink" Target="https://dnr.wi.gov/water/wsSWIMSDocument.ashx?documentSeqNo=181197024" TargetMode="External"/><Relationship Id="rId29" Type="http://schemas.openxmlformats.org/officeDocument/2006/relationships/hyperlink" Target="https://dnr.wi.gov/water/wsSWIMSDocument.ashx?documentSeqNo=199572992" TargetMode="External"/><Relationship Id="rId1" Type="http://schemas.openxmlformats.org/officeDocument/2006/relationships/hyperlink" Target="https://dnr.wi.gov/water/wsSWIMSDocument.ashx?documentSeqNo=158277165" TargetMode="External"/><Relationship Id="rId6" Type="http://schemas.openxmlformats.org/officeDocument/2006/relationships/hyperlink" Target="https://dnr.wi.gov/water/wsSWIMSDocument.ashx?documentSeqNo=160502110" TargetMode="External"/><Relationship Id="rId11" Type="http://schemas.openxmlformats.org/officeDocument/2006/relationships/hyperlink" Target="https://dnr.wi.gov/water/wsSWIMSDocument.ashx?documentSeqNo=159131210" TargetMode="External"/><Relationship Id="rId24" Type="http://schemas.openxmlformats.org/officeDocument/2006/relationships/hyperlink" Target="https://dnr.wi.gov/water/wsSWIMSDocument.ashx?documentSeqNo=225165369" TargetMode="External"/><Relationship Id="rId32" Type="http://schemas.openxmlformats.org/officeDocument/2006/relationships/hyperlink" Target="https://dnr.wi.gov/water/wsSWIMSDocument.ashx?documentSeqNo=209645685" TargetMode="External"/><Relationship Id="rId37" Type="http://schemas.openxmlformats.org/officeDocument/2006/relationships/hyperlink" Target="https://dnr.wi.gov/water/wsSWIMSDocument.ashx?documentSeqNo=228637841" TargetMode="External"/><Relationship Id="rId40" Type="http://schemas.openxmlformats.org/officeDocument/2006/relationships/hyperlink" Target="https://dnr.wi.gov/water/wsSWIMSDocument.ashx?documentSeqNo=241781068" TargetMode="External"/><Relationship Id="rId45" Type="http://schemas.openxmlformats.org/officeDocument/2006/relationships/hyperlink" Target="https://dnr.wi.gov/water/wsSWIMSDocument.ashx?documentSeqNo=261537081" TargetMode="External"/><Relationship Id="rId53" Type="http://schemas.openxmlformats.org/officeDocument/2006/relationships/hyperlink" Target="https://dnr.wi.gov/water/wsSWIMSDocument.ashx?documentSeqNo=311779165" TargetMode="External"/><Relationship Id="rId58" Type="http://schemas.openxmlformats.org/officeDocument/2006/relationships/hyperlink" Target="https://dnr.wi.gov/water/wsSWIMSDocument.ashx?documentSeqNo=311779802" TargetMode="External"/><Relationship Id="rId66" Type="http://schemas.openxmlformats.org/officeDocument/2006/relationships/hyperlink" Target="https://dnr.wi.gov/water/wsSWIMSDocument.ashx?documentSeqNo=311779847" TargetMode="External"/><Relationship Id="rId5" Type="http://schemas.openxmlformats.org/officeDocument/2006/relationships/hyperlink" Target="https://dnr.wi.gov/water/wsSWIMSDocument.ashx?documentSeqNo=261537075" TargetMode="External"/><Relationship Id="rId15" Type="http://schemas.openxmlformats.org/officeDocument/2006/relationships/hyperlink" Target="https://dnr.wi.gov/water/wsSWIMSDocument.ashx?documentSeqNo=180672338" TargetMode="External"/><Relationship Id="rId23" Type="http://schemas.openxmlformats.org/officeDocument/2006/relationships/hyperlink" Target="https://dnr.wi.gov/water/wsSWIMSDocument.ashx?documentSeqNo=189321967" TargetMode="External"/><Relationship Id="rId28" Type="http://schemas.openxmlformats.org/officeDocument/2006/relationships/hyperlink" Target="https://dnr.wi.gov/water/wsSWIMSDocument.ashx?documentSeqNo=223920764" TargetMode="External"/><Relationship Id="rId36" Type="http://schemas.openxmlformats.org/officeDocument/2006/relationships/hyperlink" Target="https://dnr.wi.gov/water/wsSWIMSDocument.ashx?documentSeqNo=228637388" TargetMode="External"/><Relationship Id="rId49" Type="http://schemas.openxmlformats.org/officeDocument/2006/relationships/hyperlink" Target="https://dnr.wi.gov/water/wsSWIMSDocument.ashx?documentSeqNo=301987825" TargetMode="External"/><Relationship Id="rId57" Type="http://schemas.openxmlformats.org/officeDocument/2006/relationships/hyperlink" Target="https://dnr.wi.gov/water/wsSWIMSDocument.ashx?documentSeqNo=311779797" TargetMode="External"/><Relationship Id="rId61" Type="http://schemas.openxmlformats.org/officeDocument/2006/relationships/hyperlink" Target="https://dnr.wi.gov/water/wsSWIMSDocument.ashx?documentSeqNo=311779817" TargetMode="External"/><Relationship Id="rId10" Type="http://schemas.openxmlformats.org/officeDocument/2006/relationships/hyperlink" Target="https://dnr.wi.gov/water/wsSWIMSDocument.ashx?documentSeqNo=186509209" TargetMode="External"/><Relationship Id="rId19" Type="http://schemas.openxmlformats.org/officeDocument/2006/relationships/hyperlink" Target="https://dnr.wi.gov/water/wsSWIMSDocument.ashx?documentSeqNo=181589683" TargetMode="External"/><Relationship Id="rId31" Type="http://schemas.openxmlformats.org/officeDocument/2006/relationships/hyperlink" Target="https://dnr.wi.gov/water/wsSWIMSDocument.ashx?documentSeqNo=201482348" TargetMode="External"/><Relationship Id="rId44" Type="http://schemas.openxmlformats.org/officeDocument/2006/relationships/hyperlink" Target="https://dnr.wi.gov/water/wsSWIMSDocument.ashx?documentSeqNo=252559347" TargetMode="External"/><Relationship Id="rId52" Type="http://schemas.openxmlformats.org/officeDocument/2006/relationships/hyperlink" Target="https://dnr.wi.gov/water/wsSWIMSDocument.ashx?documentSeqNo=311779160" TargetMode="External"/><Relationship Id="rId60" Type="http://schemas.openxmlformats.org/officeDocument/2006/relationships/hyperlink" Target="https://dnr.wi.gov/water/wsSWIMSDocument.ashx?documentSeqNo=311779812" TargetMode="External"/><Relationship Id="rId65" Type="http://schemas.openxmlformats.org/officeDocument/2006/relationships/hyperlink" Target="https://dnr.wi.gov/water/wsSWIMSDocument.ashx?documentSeqNo=311779842" TargetMode="External"/><Relationship Id="rId4" Type="http://schemas.openxmlformats.org/officeDocument/2006/relationships/hyperlink" Target="https://dnr.wi.gov/water/wsSWIMSDocument.ashx?documentSeqNo=188306683" TargetMode="External"/><Relationship Id="rId9" Type="http://schemas.openxmlformats.org/officeDocument/2006/relationships/hyperlink" Target="https://dnr.wi.gov/water/wsSWIMSDocument.ashx?documentSeqNo=161640282" TargetMode="External"/><Relationship Id="rId14" Type="http://schemas.openxmlformats.org/officeDocument/2006/relationships/hyperlink" Target="https://dnr.wi.gov/water/wsSWIMSDocument.ashx?documentSeqNo=161644050" TargetMode="External"/><Relationship Id="rId22" Type="http://schemas.openxmlformats.org/officeDocument/2006/relationships/hyperlink" Target="https://dnr.wi.gov/water/wsSWIMSDocument.ashx?documentSeqNo=181589778" TargetMode="External"/><Relationship Id="rId27" Type="http://schemas.openxmlformats.org/officeDocument/2006/relationships/hyperlink" Target="https://dnr.wi.gov/water/wsSWIMSDocument.ashx?documentSeqNo=199348869" TargetMode="External"/><Relationship Id="rId30" Type="http://schemas.openxmlformats.org/officeDocument/2006/relationships/hyperlink" Target="https://dnr.wi.gov/water/wsSWIMSDocument.ashx?documentSeqNo=201482155" TargetMode="External"/><Relationship Id="rId35" Type="http://schemas.openxmlformats.org/officeDocument/2006/relationships/hyperlink" Target="https://dnr.wi.gov/water/wsSWIMSDocument.ashx?documentSeqNo=225181551" TargetMode="External"/><Relationship Id="rId43" Type="http://schemas.openxmlformats.org/officeDocument/2006/relationships/hyperlink" Target="https://dnr.wi.gov/water/wsSWIMSDocument.ashx?documentSeqNo=247800603" TargetMode="External"/><Relationship Id="rId48" Type="http://schemas.openxmlformats.org/officeDocument/2006/relationships/hyperlink" Target="https://dnr.wi.gov/water/wsSWIMSDocument.ashx?documentSeqNo=301987640" TargetMode="External"/><Relationship Id="rId56" Type="http://schemas.openxmlformats.org/officeDocument/2006/relationships/hyperlink" Target="https://dnr.wi.gov/water/wsSWIMSDocument.ashx?documentSeqNo=311779792" TargetMode="External"/><Relationship Id="rId64" Type="http://schemas.openxmlformats.org/officeDocument/2006/relationships/hyperlink" Target="https://dnr.wi.gov/water/wsSWIMSDocument.ashx?documentSeqNo=311779837" TargetMode="External"/><Relationship Id="rId8" Type="http://schemas.openxmlformats.org/officeDocument/2006/relationships/hyperlink" Target="https://dnr.wi.gov/water/wsSWIMSDocument.ashx?documentSeqNo=161640351" TargetMode="External"/><Relationship Id="rId51" Type="http://schemas.openxmlformats.org/officeDocument/2006/relationships/hyperlink" Target="https://dnr.wi.gov/water/wsSWIMSDocument.ashx?documentSeqNo=302641332" TargetMode="External"/><Relationship Id="rId3" Type="http://schemas.openxmlformats.org/officeDocument/2006/relationships/hyperlink" Target="https://dnr.wi.gov/water/wsSWIMSDocument.ashx?documentSeqNo=161639603" TargetMode="External"/><Relationship Id="rId12" Type="http://schemas.openxmlformats.org/officeDocument/2006/relationships/hyperlink" Target="https://dnr.wi.gov/water/wsSWIMSDocument.ashx?documentSeqNo=147669426" TargetMode="External"/><Relationship Id="rId17" Type="http://schemas.openxmlformats.org/officeDocument/2006/relationships/hyperlink" Target="https://dnr.wi.gov/water/wsSWIMSDocument.ashx?documentSeqNo=181589558" TargetMode="External"/><Relationship Id="rId25" Type="http://schemas.openxmlformats.org/officeDocument/2006/relationships/hyperlink" Target="https://dnr.wi.gov/water/wsSWIMSDocument.ashx?documentSeqNo=225165375" TargetMode="External"/><Relationship Id="rId33" Type="http://schemas.openxmlformats.org/officeDocument/2006/relationships/hyperlink" Target="https://dnr.wi.gov/water/wsSWIMSDocument.ashx?documentSeqNo=209647800" TargetMode="External"/><Relationship Id="rId38" Type="http://schemas.openxmlformats.org/officeDocument/2006/relationships/hyperlink" Target="https://dnr.wi.gov/water/wsSWIMSDocument.ashx?documentSeqNo=228638522" TargetMode="External"/><Relationship Id="rId46" Type="http://schemas.openxmlformats.org/officeDocument/2006/relationships/hyperlink" Target="https://dnr.wi.gov/water/wsSWIMSDocument.ashx?documentSeqNo=300879723" TargetMode="External"/><Relationship Id="rId59" Type="http://schemas.openxmlformats.org/officeDocument/2006/relationships/hyperlink" Target="https://dnr.wi.gov/water/wsSWIMSDocument.ashx?documentSeqNo=311779807" TargetMode="External"/><Relationship Id="rId67" Type="http://schemas.openxmlformats.org/officeDocument/2006/relationships/printerSettings" Target="../printerSettings/printerSettings10.bin"/><Relationship Id="rId20" Type="http://schemas.openxmlformats.org/officeDocument/2006/relationships/hyperlink" Target="https://dnr.wi.gov/water/wsSWIMSDocument.ashx?documentSeqNo=181589691" TargetMode="External"/><Relationship Id="rId41" Type="http://schemas.openxmlformats.org/officeDocument/2006/relationships/hyperlink" Target="https://dnr.wi.gov/water/wsSWIMSDocument.ashx?documentSeqNo=242451097" TargetMode="External"/><Relationship Id="rId54" Type="http://schemas.openxmlformats.org/officeDocument/2006/relationships/hyperlink" Target="https://dnr.wi.gov/water/wsSWIMSDocument.ashx?documentSeqNo=311779778" TargetMode="External"/><Relationship Id="rId62" Type="http://schemas.openxmlformats.org/officeDocument/2006/relationships/hyperlink" Target="https://dnr.wi.gov/water/wsSWIMSDocument.ashx?documentSeqNo=311779827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tabColor theme="9" tint="-0.249977111117893"/>
  </sheetPr>
  <dimension ref="A1:Y88"/>
  <sheetViews>
    <sheetView showGridLines="0" tabSelected="1" zoomScaleNormal="100" workbookViewId="0">
      <selection activeCell="D3" sqref="D3:G3"/>
    </sheetView>
  </sheetViews>
  <sheetFormatPr defaultRowHeight="15" x14ac:dyDescent="0.25"/>
  <cols>
    <col min="1" max="1" width="16.5703125" customWidth="1"/>
    <col min="2" max="2" width="4.42578125" customWidth="1"/>
    <col min="3" max="3" width="34" customWidth="1"/>
    <col min="4" max="4" width="7.42578125" style="3" customWidth="1"/>
    <col min="6" max="6" width="6.140625" customWidth="1"/>
    <col min="7" max="7" width="29.7109375" customWidth="1"/>
    <col min="8" max="8" width="2.140625" style="4" customWidth="1"/>
    <col min="9" max="9" width="38.140625" customWidth="1"/>
    <col min="10" max="10" width="9.140625" style="4"/>
    <col min="15" max="15" width="13.85546875" bestFit="1" customWidth="1"/>
  </cols>
  <sheetData>
    <row r="1" spans="1:25" ht="17.25" customHeight="1" x14ac:dyDescent="0.25">
      <c r="A1" s="182" t="s">
        <v>4193</v>
      </c>
      <c r="B1" s="182"/>
      <c r="C1" s="182"/>
      <c r="D1" s="47"/>
      <c r="E1" s="48"/>
      <c r="F1" s="48"/>
      <c r="G1" s="48"/>
      <c r="H1" s="9"/>
      <c r="I1" s="7"/>
      <c r="J1" s="12"/>
      <c r="K1" s="7"/>
      <c r="L1" s="7"/>
    </row>
    <row r="2" spans="1:25" x14ac:dyDescent="0.25">
      <c r="A2" s="191" t="s">
        <v>1899</v>
      </c>
      <c r="B2" s="192"/>
      <c r="C2" s="192"/>
      <c r="D2" s="192"/>
      <c r="E2" s="192"/>
      <c r="F2" s="192"/>
      <c r="G2" s="192"/>
      <c r="H2" s="85"/>
      <c r="I2" s="7"/>
      <c r="J2" s="50"/>
      <c r="K2" s="7"/>
      <c r="L2" s="42"/>
    </row>
    <row r="3" spans="1:25" ht="15" customHeight="1" x14ac:dyDescent="0.25">
      <c r="A3" s="189" t="s">
        <v>1898</v>
      </c>
      <c r="B3" s="190"/>
      <c r="C3" s="190"/>
      <c r="D3" s="183"/>
      <c r="E3" s="184"/>
      <c r="F3" s="185"/>
      <c r="G3" s="185"/>
      <c r="H3" s="86"/>
      <c r="I3" s="57" t="s">
        <v>4197</v>
      </c>
      <c r="J3" s="50"/>
      <c r="K3" s="7"/>
      <c r="L3" s="42"/>
    </row>
    <row r="4" spans="1:25" x14ac:dyDescent="0.25">
      <c r="A4" s="195" t="s">
        <v>1895</v>
      </c>
      <c r="B4" s="194"/>
      <c r="C4" s="194"/>
      <c r="D4" s="186" t="str">
        <f>IF(Sheet3!D2=12,Sheet3!D4,"")</f>
        <v/>
      </c>
      <c r="E4" s="187"/>
      <c r="F4" s="157"/>
      <c r="G4" s="157"/>
      <c r="H4" s="87"/>
      <c r="I4" s="63" t="s">
        <v>4015</v>
      </c>
      <c r="J4" s="50"/>
      <c r="K4" s="39"/>
      <c r="L4" s="44"/>
      <c r="M4" s="39"/>
      <c r="O4" s="39"/>
    </row>
    <row r="5" spans="1:25" x14ac:dyDescent="0.25">
      <c r="A5" s="196" t="s">
        <v>1896</v>
      </c>
      <c r="B5" s="194"/>
      <c r="C5" s="194"/>
      <c r="D5" s="156" t="str">
        <f>IF(Sheet3!D2=12,Sheet3!D5,"")</f>
        <v/>
      </c>
      <c r="E5" s="157"/>
      <c r="F5" s="157"/>
      <c r="G5" s="157"/>
      <c r="H5" s="87"/>
      <c r="I5" s="63" t="s">
        <v>4015</v>
      </c>
      <c r="J5" s="50"/>
      <c r="K5" s="7"/>
      <c r="L5" s="7"/>
    </row>
    <row r="6" spans="1:25" x14ac:dyDescent="0.25">
      <c r="A6" s="193" t="s">
        <v>1897</v>
      </c>
      <c r="B6" s="194"/>
      <c r="C6" s="194"/>
      <c r="D6" s="188" t="str">
        <f>IF(Sheet3!D2=12,Sheet3!D6,"")</f>
        <v/>
      </c>
      <c r="E6" s="157"/>
      <c r="F6" s="157"/>
      <c r="G6" s="157"/>
      <c r="H6" s="87"/>
      <c r="I6" s="63" t="s">
        <v>4015</v>
      </c>
      <c r="J6" s="43"/>
      <c r="L6" s="42"/>
    </row>
    <row r="7" spans="1:25" x14ac:dyDescent="0.25">
      <c r="I7" s="64"/>
    </row>
    <row r="8" spans="1:25" x14ac:dyDescent="0.25">
      <c r="A8" s="153" t="s">
        <v>4194</v>
      </c>
      <c r="B8" s="153"/>
      <c r="C8" s="153"/>
      <c r="D8" s="155"/>
      <c r="E8" s="155"/>
      <c r="F8" s="155"/>
      <c r="G8" s="155"/>
      <c r="H8" s="88"/>
      <c r="I8" s="65"/>
      <c r="Y8" s="58"/>
    </row>
    <row r="9" spans="1:25" x14ac:dyDescent="0.25">
      <c r="A9" s="66" t="s">
        <v>4200</v>
      </c>
      <c r="B9" s="66"/>
      <c r="C9" s="66"/>
      <c r="D9" s="159" t="str">
        <f>IF(Sheet3!D2=12,Sheet3!D8,"")</f>
        <v/>
      </c>
      <c r="E9" s="160"/>
      <c r="F9" s="161"/>
      <c r="G9" s="161"/>
      <c r="H9" s="87"/>
      <c r="I9" s="63" t="s">
        <v>4015</v>
      </c>
    </row>
    <row r="10" spans="1:25" x14ac:dyDescent="0.25">
      <c r="A10" s="62" t="s">
        <v>4201</v>
      </c>
      <c r="B10" s="62"/>
      <c r="C10" s="62"/>
      <c r="D10" s="156" t="str">
        <f>IF(Sheet3!D2=12,Sheet3!D9,"")</f>
        <v/>
      </c>
      <c r="E10" s="157"/>
      <c r="F10" s="157"/>
      <c r="G10" s="157"/>
      <c r="H10" s="87"/>
      <c r="I10" s="63" t="s">
        <v>4015</v>
      </c>
    </row>
    <row r="11" spans="1:25" x14ac:dyDescent="0.25">
      <c r="A11" s="169" t="s">
        <v>4202</v>
      </c>
      <c r="B11" s="169"/>
      <c r="C11" s="169"/>
      <c r="D11" s="162" t="str">
        <f>IF(Sheet3!D2=12,Sheet3!D10,"")</f>
        <v/>
      </c>
      <c r="E11" s="163"/>
      <c r="F11" s="163"/>
      <c r="G11" s="163"/>
      <c r="H11" s="89"/>
      <c r="I11" s="63" t="s">
        <v>4015</v>
      </c>
    </row>
    <row r="12" spans="1:25" x14ac:dyDescent="0.25">
      <c r="A12" s="170"/>
      <c r="B12" s="170"/>
      <c r="C12" s="170"/>
      <c r="D12" s="166"/>
      <c r="E12" s="167"/>
      <c r="F12" s="167"/>
      <c r="G12" s="167"/>
      <c r="H12" s="89"/>
      <c r="I12" s="63" t="s">
        <v>4015</v>
      </c>
    </row>
    <row r="13" spans="1:25" x14ac:dyDescent="0.25">
      <c r="A13" s="171"/>
      <c r="B13" s="171"/>
      <c r="C13" s="171"/>
      <c r="D13" s="168"/>
      <c r="E13" s="168"/>
      <c r="F13" s="168"/>
      <c r="G13" s="168"/>
      <c r="H13" s="89"/>
      <c r="I13" s="63" t="s">
        <v>4015</v>
      </c>
    </row>
    <row r="14" spans="1:25" x14ac:dyDescent="0.25">
      <c r="A14" s="158" t="s">
        <v>4203</v>
      </c>
      <c r="B14" s="158"/>
      <c r="C14" s="158"/>
      <c r="D14" s="162" t="str">
        <f>IF(Sheet3!D2=12,Sheet3!D11,"")</f>
        <v/>
      </c>
      <c r="E14" s="163"/>
      <c r="F14" s="164"/>
      <c r="G14" s="164"/>
      <c r="H14" s="90"/>
      <c r="I14" s="197" t="s">
        <v>4015</v>
      </c>
    </row>
    <row r="15" spans="1:25" x14ac:dyDescent="0.25">
      <c r="A15" s="158"/>
      <c r="B15" s="158"/>
      <c r="C15" s="158"/>
      <c r="D15" s="165"/>
      <c r="E15" s="165"/>
      <c r="F15" s="165"/>
      <c r="G15" s="165"/>
      <c r="H15" s="90"/>
      <c r="I15" s="173"/>
    </row>
    <row r="16" spans="1:25" ht="15" customHeight="1" x14ac:dyDescent="0.25">
      <c r="A16" s="158" t="s">
        <v>4204</v>
      </c>
      <c r="B16" s="158"/>
      <c r="C16" s="158"/>
      <c r="D16" s="162" t="str">
        <f>IF(Sheet3!D2=12,Sheet3!D13,"")</f>
        <v/>
      </c>
      <c r="E16" s="163"/>
      <c r="F16" s="164"/>
      <c r="G16" s="164"/>
      <c r="H16" s="90"/>
      <c r="I16" s="197" t="s">
        <v>4015</v>
      </c>
    </row>
    <row r="17" spans="1:25" x14ac:dyDescent="0.25">
      <c r="A17" s="158"/>
      <c r="B17" s="158"/>
      <c r="C17" s="158"/>
      <c r="D17" s="165"/>
      <c r="E17" s="165"/>
      <c r="F17" s="165"/>
      <c r="G17" s="165"/>
      <c r="H17" s="90"/>
      <c r="I17" s="173"/>
      <c r="J17" s="49"/>
      <c r="K17" s="7"/>
      <c r="L17" s="7"/>
    </row>
    <row r="18" spans="1:25" x14ac:dyDescent="0.25">
      <c r="A18" s="59"/>
      <c r="B18" s="59"/>
      <c r="C18" s="59"/>
      <c r="D18" s="55"/>
      <c r="E18" s="56"/>
      <c r="F18" s="56"/>
      <c r="G18" s="56"/>
      <c r="H18" s="56"/>
      <c r="I18" s="65"/>
      <c r="J18" s="49"/>
      <c r="K18" s="7"/>
      <c r="L18" s="7"/>
    </row>
    <row r="19" spans="1:25" x14ac:dyDescent="0.25">
      <c r="A19" s="153" t="s">
        <v>4195</v>
      </c>
      <c r="B19" s="153"/>
      <c r="C19" s="153"/>
      <c r="D19" s="154"/>
      <c r="E19" s="154"/>
      <c r="F19" s="154"/>
      <c r="G19" s="154"/>
      <c r="H19" s="61"/>
      <c r="I19" s="7"/>
      <c r="Y19" s="58" t="str">
        <f>IFERROR(VLOOKUP(D$3,HUC_DW_WI!B$2:C$358,2,FALSE),"N/A")</f>
        <v>N/A</v>
      </c>
    </row>
    <row r="20" spans="1:25" s="4" customFormat="1" x14ac:dyDescent="0.25">
      <c r="A20" s="198" t="s">
        <v>4205</v>
      </c>
      <c r="B20" s="181"/>
      <c r="C20" s="181"/>
      <c r="D20" s="156" t="str">
        <f>IF(Sheet3!D2=12,Sheet3!D16,"")</f>
        <v/>
      </c>
      <c r="E20" s="157"/>
      <c r="F20" s="157"/>
      <c r="G20" s="157"/>
      <c r="H20" s="87"/>
      <c r="I20" s="63" t="s">
        <v>4015</v>
      </c>
      <c r="Y20" s="50"/>
    </row>
    <row r="21" spans="1:25" s="4" customFormat="1" x14ac:dyDescent="0.25">
      <c r="A21" s="198" t="s">
        <v>4206</v>
      </c>
      <c r="B21" s="199"/>
      <c r="C21" s="199"/>
      <c r="D21" s="188" t="str">
        <f>IF(Sheet3!D2=12,Sheet3!D17,"")</f>
        <v/>
      </c>
      <c r="E21" s="157"/>
      <c r="F21" s="157"/>
      <c r="G21" s="157"/>
      <c r="H21" s="87"/>
      <c r="I21" s="63" t="s">
        <v>4015</v>
      </c>
      <c r="Y21" s="50"/>
    </row>
    <row r="22" spans="1:25" s="4" customFormat="1" x14ac:dyDescent="0.25">
      <c r="A22" s="60"/>
      <c r="B22" s="60"/>
      <c r="C22" s="60"/>
      <c r="D22" s="61"/>
      <c r="E22" s="61"/>
      <c r="F22" s="61"/>
      <c r="G22" s="61"/>
      <c r="H22" s="61"/>
      <c r="I22" s="12"/>
      <c r="Y22" s="50"/>
    </row>
    <row r="23" spans="1:25" x14ac:dyDescent="0.25">
      <c r="A23" s="153" t="s">
        <v>4196</v>
      </c>
      <c r="B23" s="153"/>
      <c r="C23" s="153"/>
      <c r="D23" s="154"/>
      <c r="E23" s="154"/>
      <c r="F23" s="154"/>
      <c r="G23" s="154"/>
      <c r="H23" s="61"/>
      <c r="I23" s="7"/>
      <c r="Y23" s="58" t="str">
        <f>IFERROR(VLOOKUP(D$3,HUC_DW_WI!B$2:C$358,2,FALSE),"N/A")</f>
        <v>N/A</v>
      </c>
    </row>
    <row r="24" spans="1:25" x14ac:dyDescent="0.25">
      <c r="A24" s="181" t="s">
        <v>4207</v>
      </c>
      <c r="B24" s="181"/>
      <c r="C24" s="181"/>
      <c r="D24" s="172" t="str">
        <f>IF(Sheet3!D2=12,Sheet3!D19,"")</f>
        <v/>
      </c>
      <c r="E24" s="164"/>
      <c r="F24" s="164"/>
      <c r="G24" s="164"/>
      <c r="H24" s="87"/>
      <c r="I24" s="63" t="s">
        <v>4015</v>
      </c>
    </row>
    <row r="25" spans="1:25" x14ac:dyDescent="0.25">
      <c r="A25" s="181"/>
      <c r="B25" s="181"/>
      <c r="C25" s="181"/>
      <c r="D25" s="173"/>
      <c r="E25" s="173"/>
      <c r="F25" s="173"/>
      <c r="G25" s="173"/>
      <c r="I25" s="63"/>
    </row>
    <row r="27" spans="1:25" x14ac:dyDescent="0.25">
      <c r="A27" s="92" t="s">
        <v>4209</v>
      </c>
      <c r="B27" s="92"/>
      <c r="C27" s="93">
        <v>44980</v>
      </c>
    </row>
    <row r="28" spans="1:25" x14ac:dyDescent="0.25">
      <c r="A28" s="180" t="s">
        <v>4210</v>
      </c>
      <c r="B28" s="180"/>
      <c r="C28" s="180"/>
    </row>
    <row r="30" spans="1:25" x14ac:dyDescent="0.25">
      <c r="A30" s="98" t="s">
        <v>4276</v>
      </c>
    </row>
    <row r="34" spans="1:12" ht="17.25" customHeight="1" x14ac:dyDescent="0.25">
      <c r="J34" s="21"/>
      <c r="K34" s="7"/>
      <c r="L34" s="7"/>
    </row>
    <row r="35" spans="1:12" ht="17.25" customHeight="1" x14ac:dyDescent="0.25">
      <c r="A35" s="14"/>
      <c r="B35" s="14"/>
      <c r="C35" s="14"/>
      <c r="D35" s="51"/>
      <c r="E35" s="8"/>
      <c r="F35" s="8"/>
      <c r="G35" s="8"/>
      <c r="H35" s="19"/>
      <c r="I35" s="20"/>
      <c r="J35" s="21"/>
      <c r="K35" s="7"/>
      <c r="L35" s="7"/>
    </row>
    <row r="36" spans="1:12" s="2" customFormat="1" ht="31.5" customHeight="1" x14ac:dyDescent="0.25">
      <c r="A36" s="33"/>
      <c r="B36" s="30"/>
      <c r="C36" s="29"/>
      <c r="D36" s="51"/>
      <c r="E36" s="8"/>
      <c r="F36" s="8"/>
      <c r="G36" s="8"/>
      <c r="H36" s="19"/>
      <c r="I36" s="20"/>
      <c r="J36" s="41"/>
      <c r="K36" s="13"/>
      <c r="L36" s="13"/>
    </row>
    <row r="37" spans="1:12" ht="14.25" customHeight="1" x14ac:dyDescent="0.25">
      <c r="A37" s="34"/>
      <c r="B37" s="46"/>
      <c r="C37" s="46"/>
      <c r="D37" s="51"/>
      <c r="E37" s="8"/>
      <c r="F37" s="8"/>
      <c r="G37" s="8"/>
      <c r="H37" s="19"/>
      <c r="I37" s="52"/>
      <c r="J37" s="21"/>
      <c r="K37" s="7"/>
      <c r="L37" s="7"/>
    </row>
    <row r="38" spans="1:12" ht="16.5" customHeight="1" x14ac:dyDescent="0.25">
      <c r="A38" s="34"/>
      <c r="B38" s="31"/>
      <c r="C38" s="23"/>
      <c r="D38" s="51"/>
      <c r="E38" s="8"/>
      <c r="F38" s="8"/>
      <c r="G38" s="8"/>
      <c r="H38" s="19"/>
      <c r="I38" s="20"/>
      <c r="J38" s="21"/>
      <c r="K38" s="7"/>
      <c r="L38" s="7"/>
    </row>
    <row r="39" spans="1:12" x14ac:dyDescent="0.25">
      <c r="A39" s="34"/>
      <c r="B39" s="35" t="e">
        <f>IF(#REF!=TRUE,)</f>
        <v>#REF!</v>
      </c>
      <c r="C39" s="23"/>
      <c r="D39" s="51"/>
      <c r="E39" s="8"/>
      <c r="F39" s="8"/>
      <c r="G39" s="8"/>
      <c r="H39" s="19"/>
      <c r="I39" s="20"/>
      <c r="J39" s="12"/>
      <c r="K39" s="7"/>
      <c r="L39" s="7"/>
    </row>
    <row r="40" spans="1:12" x14ac:dyDescent="0.25">
      <c r="A40" s="34"/>
      <c r="B40" s="36"/>
      <c r="C40" s="24"/>
      <c r="D40" s="6"/>
      <c r="E40" s="5"/>
      <c r="F40" s="5"/>
      <c r="G40" s="5"/>
      <c r="H40" s="9"/>
      <c r="I40" s="7"/>
      <c r="J40" s="12"/>
      <c r="K40" s="7"/>
      <c r="L40" s="7"/>
    </row>
    <row r="41" spans="1:12" x14ac:dyDescent="0.25">
      <c r="A41" s="22"/>
      <c r="B41" s="32"/>
      <c r="C41" s="32"/>
      <c r="D41" s="6"/>
      <c r="E41" s="5"/>
      <c r="F41" s="5"/>
      <c r="G41" s="5"/>
      <c r="H41" s="9"/>
      <c r="I41" s="7"/>
      <c r="J41" s="12"/>
      <c r="K41" s="7"/>
      <c r="L41" s="7"/>
    </row>
    <row r="42" spans="1:12" x14ac:dyDescent="0.25">
      <c r="A42" s="22"/>
      <c r="B42" s="32"/>
      <c r="C42" s="32"/>
      <c r="D42" s="6"/>
      <c r="E42" s="5"/>
      <c r="F42" s="5"/>
      <c r="G42" s="5"/>
      <c r="H42" s="9"/>
      <c r="I42" s="7"/>
      <c r="J42" s="12"/>
      <c r="K42" s="7"/>
      <c r="L42" s="7"/>
    </row>
    <row r="43" spans="1:12" x14ac:dyDescent="0.25">
      <c r="A43" s="22"/>
      <c r="B43" s="37"/>
      <c r="C43" s="37"/>
      <c r="D43" s="6"/>
      <c r="E43" s="5"/>
      <c r="F43" s="5"/>
      <c r="G43" s="5"/>
      <c r="H43" s="9"/>
      <c r="I43" s="7"/>
      <c r="J43" s="12"/>
      <c r="K43" s="7"/>
      <c r="L43" s="7"/>
    </row>
    <row r="44" spans="1:12" x14ac:dyDescent="0.25">
      <c r="A44" s="22"/>
      <c r="B44" s="25"/>
      <c r="C44" s="25"/>
      <c r="D44" s="6"/>
      <c r="E44" s="5"/>
      <c r="F44" s="5"/>
      <c r="G44" s="5"/>
      <c r="H44" s="9"/>
      <c r="I44" s="7"/>
      <c r="J44" s="12"/>
      <c r="K44" s="7"/>
      <c r="L44" s="7"/>
    </row>
    <row r="45" spans="1:12" x14ac:dyDescent="0.25">
      <c r="A45" s="22"/>
      <c r="B45" s="32"/>
      <c r="C45" s="32"/>
      <c r="D45" s="6"/>
      <c r="E45" s="5"/>
      <c r="F45" s="5"/>
      <c r="G45" s="5"/>
      <c r="H45" s="9"/>
      <c r="I45" s="7"/>
      <c r="J45" s="12"/>
      <c r="K45" s="7"/>
      <c r="L45" s="7"/>
    </row>
    <row r="46" spans="1:12" x14ac:dyDescent="0.25">
      <c r="A46" s="22"/>
      <c r="B46" s="32"/>
      <c r="C46" s="32"/>
      <c r="D46" s="6"/>
      <c r="E46" s="5"/>
      <c r="F46" s="5"/>
      <c r="G46" s="5"/>
      <c r="H46" s="9"/>
      <c r="I46" s="7"/>
      <c r="J46" s="12"/>
      <c r="K46" s="7"/>
      <c r="L46" s="7"/>
    </row>
    <row r="47" spans="1:12" x14ac:dyDescent="0.25">
      <c r="A47" s="22"/>
      <c r="B47" s="32"/>
      <c r="C47" s="32"/>
      <c r="D47" s="6"/>
      <c r="E47" s="5"/>
      <c r="F47" s="5"/>
      <c r="G47" s="5"/>
      <c r="H47" s="9"/>
      <c r="I47" s="7"/>
      <c r="J47" s="12"/>
      <c r="K47" s="7"/>
      <c r="L47" s="7"/>
    </row>
    <row r="48" spans="1:12" x14ac:dyDescent="0.25">
      <c r="A48" s="21"/>
      <c r="B48" s="25"/>
      <c r="C48" s="25"/>
      <c r="D48" s="6"/>
      <c r="E48" s="5"/>
      <c r="F48" s="5"/>
      <c r="G48" s="5"/>
      <c r="H48" s="9"/>
      <c r="I48" s="7"/>
      <c r="J48" s="12"/>
      <c r="K48" s="7"/>
      <c r="L48" s="7"/>
    </row>
    <row r="49" spans="1:17" ht="15" customHeight="1" x14ac:dyDescent="0.25">
      <c r="A49" s="21"/>
      <c r="B49" s="37"/>
      <c r="C49" s="37"/>
      <c r="D49" s="6"/>
      <c r="E49" s="5"/>
      <c r="F49" s="5"/>
      <c r="G49" s="5"/>
      <c r="H49" s="9"/>
      <c r="I49" s="7"/>
      <c r="J49" s="12"/>
      <c r="K49" s="7"/>
      <c r="L49" s="7"/>
    </row>
    <row r="50" spans="1:17" ht="9.75" customHeight="1" x14ac:dyDescent="0.25">
      <c r="A50" s="21"/>
      <c r="B50" s="38"/>
      <c r="C50" s="38"/>
      <c r="D50" s="6"/>
      <c r="E50" s="5"/>
      <c r="F50" s="5"/>
      <c r="G50" s="16"/>
      <c r="H50" s="91"/>
      <c r="I50" s="7"/>
      <c r="J50" s="12"/>
      <c r="K50" s="7"/>
      <c r="L50" s="7"/>
    </row>
    <row r="51" spans="1:17" x14ac:dyDescent="0.25">
      <c r="A51" s="21"/>
      <c r="B51" s="25"/>
      <c r="C51" s="25"/>
      <c r="D51" s="6"/>
      <c r="E51" s="5"/>
      <c r="F51" s="5"/>
      <c r="G51" s="5"/>
      <c r="H51" s="9"/>
      <c r="I51" s="7"/>
      <c r="J51" s="12"/>
      <c r="K51" s="7"/>
      <c r="L51" s="7"/>
    </row>
    <row r="52" spans="1:17" x14ac:dyDescent="0.25">
      <c r="A52" s="21"/>
      <c r="B52" s="25"/>
      <c r="C52" s="25"/>
      <c r="D52" s="6"/>
      <c r="E52" s="5"/>
      <c r="F52" s="5"/>
      <c r="G52" s="5"/>
      <c r="H52" s="9"/>
      <c r="I52" s="7"/>
      <c r="J52" s="12"/>
      <c r="K52" s="7"/>
      <c r="L52" s="7"/>
    </row>
    <row r="53" spans="1:17" ht="10.5" customHeight="1" x14ac:dyDescent="0.25">
      <c r="A53" s="21"/>
      <c r="B53" s="174"/>
      <c r="C53" s="174"/>
      <c r="D53" s="6"/>
      <c r="E53" s="5"/>
      <c r="F53" s="5"/>
      <c r="G53" s="5"/>
      <c r="H53" s="9"/>
      <c r="I53" s="7"/>
      <c r="J53" s="12"/>
      <c r="K53" s="7"/>
      <c r="L53" s="7"/>
    </row>
    <row r="54" spans="1:17" x14ac:dyDescent="0.25">
      <c r="A54" s="21"/>
      <c r="B54" s="174"/>
      <c r="C54" s="174"/>
      <c r="D54" s="6"/>
      <c r="E54" s="5"/>
      <c r="F54" s="5"/>
      <c r="G54" s="5"/>
      <c r="H54" s="9"/>
      <c r="I54" s="7"/>
      <c r="J54" s="12"/>
      <c r="K54" s="7"/>
      <c r="L54" s="7"/>
    </row>
    <row r="55" spans="1:17" x14ac:dyDescent="0.25">
      <c r="A55" s="21"/>
      <c r="B55" s="26"/>
      <c r="C55" s="26"/>
      <c r="D55" s="6"/>
      <c r="E55" s="5"/>
      <c r="F55" s="5"/>
      <c r="G55" s="5"/>
      <c r="H55" s="9"/>
      <c r="I55" s="7"/>
      <c r="J55" s="12"/>
      <c r="K55" s="7"/>
      <c r="L55" s="7"/>
    </row>
    <row r="56" spans="1:17" x14ac:dyDescent="0.25">
      <c r="A56" s="21"/>
      <c r="B56" s="26"/>
      <c r="C56" s="26"/>
      <c r="D56" s="6"/>
      <c r="E56" s="5"/>
      <c r="F56" s="5"/>
      <c r="G56" s="5"/>
      <c r="H56" s="9"/>
      <c r="I56" s="7"/>
      <c r="J56" s="12"/>
      <c r="K56" s="7"/>
      <c r="L56" s="7"/>
    </row>
    <row r="57" spans="1:17" x14ac:dyDescent="0.25">
      <c r="A57" s="21"/>
      <c r="B57" s="175"/>
      <c r="C57" s="175"/>
      <c r="D57" s="6"/>
      <c r="E57" s="5"/>
      <c r="F57" s="5"/>
      <c r="G57" s="5"/>
      <c r="H57" s="9"/>
      <c r="I57" s="7"/>
      <c r="J57" s="12"/>
      <c r="K57" s="7"/>
      <c r="L57" s="7"/>
    </row>
    <row r="58" spans="1:17" x14ac:dyDescent="0.25">
      <c r="A58" s="21"/>
      <c r="B58" s="175"/>
      <c r="C58" s="175"/>
      <c r="D58" s="6"/>
      <c r="E58" s="5"/>
      <c r="F58" s="5"/>
      <c r="G58" s="5"/>
      <c r="H58" s="9"/>
      <c r="I58" s="7"/>
      <c r="J58" s="12"/>
      <c r="K58" s="7"/>
      <c r="L58" s="7"/>
    </row>
    <row r="59" spans="1:17" x14ac:dyDescent="0.25">
      <c r="A59" s="21"/>
      <c r="B59" s="27"/>
      <c r="C59" s="27"/>
      <c r="D59" s="6"/>
      <c r="E59" s="5"/>
      <c r="F59" s="5"/>
      <c r="G59" s="5"/>
      <c r="H59" s="9"/>
      <c r="I59" s="7"/>
      <c r="J59" s="12"/>
      <c r="K59" s="7"/>
      <c r="L59" s="7"/>
    </row>
    <row r="60" spans="1:17" x14ac:dyDescent="0.25">
      <c r="A60" s="21"/>
      <c r="B60" s="176"/>
      <c r="C60" s="176"/>
      <c r="D60" s="6"/>
      <c r="E60" s="5"/>
      <c r="F60" s="5"/>
      <c r="G60" s="5"/>
      <c r="H60" s="9"/>
      <c r="I60" s="7"/>
      <c r="J60" s="12"/>
      <c r="K60" s="12"/>
      <c r="L60" s="12"/>
      <c r="M60" s="4"/>
      <c r="N60" s="4"/>
      <c r="O60" s="4"/>
      <c r="P60" s="4"/>
      <c r="Q60" s="4"/>
    </row>
    <row r="61" spans="1:17" s="4" customFormat="1" x14ac:dyDescent="0.25">
      <c r="A61" s="21"/>
      <c r="B61" s="175"/>
      <c r="C61" s="175"/>
      <c r="D61" s="6"/>
      <c r="E61" s="5"/>
      <c r="F61" s="5"/>
      <c r="G61" s="5"/>
      <c r="H61" s="9"/>
      <c r="I61" s="7"/>
      <c r="J61" s="12"/>
      <c r="K61" s="7"/>
      <c r="L61" s="7"/>
      <c r="M61"/>
      <c r="N61"/>
      <c r="O61"/>
      <c r="P61"/>
      <c r="Q61"/>
    </row>
    <row r="62" spans="1:17" x14ac:dyDescent="0.25">
      <c r="A62" s="21"/>
      <c r="B62" s="27"/>
      <c r="C62" s="27"/>
      <c r="D62" s="6"/>
      <c r="E62" s="5"/>
      <c r="F62" s="5"/>
      <c r="G62" s="5"/>
      <c r="H62" s="9"/>
      <c r="I62" s="12"/>
      <c r="J62" s="12"/>
      <c r="K62" s="7"/>
      <c r="L62" s="7"/>
    </row>
    <row r="63" spans="1:17" x14ac:dyDescent="0.25">
      <c r="A63" s="21"/>
      <c r="B63" s="28"/>
      <c r="C63" s="28"/>
      <c r="D63" s="6"/>
      <c r="E63" s="5"/>
      <c r="F63" s="5"/>
      <c r="G63" s="5"/>
      <c r="H63" s="9"/>
      <c r="I63" s="7"/>
      <c r="J63" s="12"/>
      <c r="K63" s="7"/>
      <c r="L63" s="7"/>
    </row>
    <row r="64" spans="1:17" x14ac:dyDescent="0.25">
      <c r="A64" s="21"/>
      <c r="B64" s="28"/>
      <c r="C64" s="28"/>
      <c r="D64" s="6"/>
      <c r="E64" s="5"/>
      <c r="F64" s="5"/>
      <c r="G64" s="5"/>
      <c r="H64" s="9"/>
      <c r="I64" s="7"/>
      <c r="J64" s="12"/>
      <c r="K64" s="7"/>
      <c r="L64" s="7"/>
    </row>
    <row r="65" spans="1:17" x14ac:dyDescent="0.25">
      <c r="A65" s="21"/>
      <c r="B65" s="28"/>
      <c r="C65" s="28"/>
      <c r="D65" s="6"/>
      <c r="E65" s="5"/>
      <c r="F65" s="5"/>
      <c r="G65" s="5"/>
      <c r="H65" s="9"/>
      <c r="I65" s="7"/>
      <c r="J65" s="12"/>
      <c r="K65" s="7"/>
      <c r="L65" s="7"/>
    </row>
    <row r="66" spans="1:17" x14ac:dyDescent="0.25">
      <c r="A66" s="21"/>
      <c r="B66" s="177"/>
      <c r="C66" s="178"/>
      <c r="D66" s="6"/>
      <c r="E66" s="5"/>
      <c r="F66" s="5"/>
      <c r="G66" s="5"/>
      <c r="H66" s="9"/>
      <c r="I66" s="7"/>
      <c r="J66" s="12"/>
    </row>
    <row r="67" spans="1:17" ht="15" customHeight="1" x14ac:dyDescent="0.25">
      <c r="A67" s="21"/>
      <c r="B67" s="17"/>
      <c r="C67" s="18"/>
      <c r="D67" s="10"/>
      <c r="E67" s="9"/>
      <c r="F67" s="9"/>
      <c r="G67" s="9"/>
      <c r="H67" s="9"/>
      <c r="I67" s="7"/>
      <c r="K67" s="4"/>
      <c r="L67" s="4"/>
      <c r="M67" s="4"/>
      <c r="N67" s="4"/>
      <c r="O67" s="4"/>
      <c r="P67" s="4"/>
      <c r="Q67" s="4"/>
    </row>
    <row r="68" spans="1:17" s="4" customFormat="1" x14ac:dyDescent="0.25">
      <c r="A68" s="21"/>
      <c r="B68" s="179"/>
      <c r="C68" s="179"/>
      <c r="D68" s="6"/>
      <c r="E68" s="5"/>
      <c r="F68" s="5"/>
      <c r="G68" s="16"/>
      <c r="H68" s="91"/>
      <c r="I68"/>
      <c r="K68"/>
      <c r="L68"/>
      <c r="M68"/>
      <c r="N68"/>
      <c r="O68"/>
      <c r="P68"/>
      <c r="Q68"/>
    </row>
    <row r="69" spans="1:17" x14ac:dyDescent="0.25">
      <c r="A69" s="21"/>
      <c r="B69" s="174"/>
      <c r="C69" s="174"/>
      <c r="D69" s="6"/>
      <c r="E69" s="5"/>
      <c r="F69" s="5"/>
      <c r="G69" s="5"/>
      <c r="H69" s="9"/>
      <c r="I69" s="4"/>
    </row>
    <row r="70" spans="1:17" x14ac:dyDescent="0.25">
      <c r="A70" s="21"/>
      <c r="B70" s="174"/>
      <c r="C70" s="174"/>
      <c r="D70" s="6"/>
      <c r="E70" s="5"/>
      <c r="F70" s="5"/>
      <c r="G70" s="5"/>
      <c r="H70" s="9"/>
    </row>
    <row r="71" spans="1:17" x14ac:dyDescent="0.25">
      <c r="A71" s="21"/>
      <c r="B71" s="174"/>
      <c r="C71" s="174"/>
      <c r="D71" s="6"/>
      <c r="E71" s="5"/>
      <c r="F71" s="5"/>
      <c r="G71" s="5"/>
      <c r="H71" s="9"/>
    </row>
    <row r="72" spans="1:17" x14ac:dyDescent="0.25">
      <c r="A72" s="21"/>
      <c r="B72" s="174"/>
      <c r="C72" s="174"/>
      <c r="D72" s="6"/>
      <c r="E72" s="5"/>
      <c r="F72" s="5"/>
      <c r="G72" s="5"/>
      <c r="H72" s="9"/>
    </row>
    <row r="73" spans="1:17" x14ac:dyDescent="0.25">
      <c r="A73" s="19"/>
      <c r="B73" s="26"/>
      <c r="C73" s="26"/>
      <c r="D73" s="6"/>
      <c r="E73" s="5"/>
      <c r="F73" s="5"/>
      <c r="G73" s="5"/>
      <c r="H73" s="9"/>
    </row>
    <row r="74" spans="1:17" x14ac:dyDescent="0.25">
      <c r="A74" s="9"/>
      <c r="B74" s="9"/>
      <c r="C74" s="9"/>
      <c r="D74" s="10"/>
      <c r="E74" s="9"/>
      <c r="F74" s="9"/>
      <c r="G74" s="9"/>
      <c r="H74" s="9"/>
    </row>
    <row r="75" spans="1:17" x14ac:dyDescent="0.25">
      <c r="A75" s="15"/>
      <c r="B75" s="7"/>
      <c r="C75" s="7"/>
      <c r="D75" s="6"/>
      <c r="E75" s="5"/>
      <c r="F75" s="5"/>
      <c r="G75" s="5"/>
      <c r="H75" s="9"/>
    </row>
    <row r="76" spans="1:17" x14ac:dyDescent="0.25">
      <c r="A76" s="15"/>
      <c r="B76" s="7"/>
      <c r="C76" s="7"/>
      <c r="D76" s="6"/>
      <c r="E76" s="5"/>
      <c r="F76" s="5"/>
      <c r="G76" s="5"/>
      <c r="H76" s="9"/>
    </row>
    <row r="77" spans="1:17" x14ac:dyDescent="0.25">
      <c r="A77" s="5"/>
      <c r="B77" s="7"/>
      <c r="C77" s="7"/>
      <c r="D77" s="6"/>
      <c r="E77" s="5"/>
      <c r="F77" s="5"/>
      <c r="G77" s="5"/>
      <c r="H77" s="9"/>
    </row>
    <row r="78" spans="1:17" x14ac:dyDescent="0.25">
      <c r="A78" s="7"/>
      <c r="B78" s="7"/>
      <c r="C78" s="7"/>
      <c r="D78" s="11"/>
      <c r="E78" s="7"/>
      <c r="F78" s="7"/>
      <c r="G78" s="5"/>
      <c r="H78" s="9"/>
    </row>
    <row r="79" spans="1:17" x14ac:dyDescent="0.25">
      <c r="A79" s="7"/>
      <c r="B79" s="7"/>
      <c r="C79" s="7"/>
      <c r="D79" s="11"/>
      <c r="E79" s="7"/>
      <c r="F79" s="7"/>
      <c r="G79" s="5"/>
      <c r="H79" s="9"/>
    </row>
    <row r="80" spans="1:17" x14ac:dyDescent="0.25">
      <c r="A80" s="7"/>
      <c r="B80" s="7"/>
      <c r="C80" s="7"/>
      <c r="D80" s="11"/>
      <c r="E80" s="7"/>
      <c r="F80" s="7"/>
      <c r="G80" s="5"/>
      <c r="H80" s="9"/>
    </row>
    <row r="81" spans="1:8" x14ac:dyDescent="0.25">
      <c r="A81" s="7"/>
      <c r="B81" s="7"/>
      <c r="C81" s="7"/>
      <c r="D81" s="11"/>
      <c r="E81" s="7"/>
      <c r="F81" s="7"/>
      <c r="G81" s="5"/>
      <c r="H81" s="9"/>
    </row>
    <row r="82" spans="1:8" x14ac:dyDescent="0.25">
      <c r="A82" s="7"/>
      <c r="B82" s="7"/>
      <c r="C82" s="7"/>
      <c r="D82" s="11"/>
      <c r="E82" s="7"/>
      <c r="F82" s="7"/>
    </row>
    <row r="83" spans="1:8" x14ac:dyDescent="0.25">
      <c r="A83" s="7"/>
      <c r="B83" s="7"/>
      <c r="C83" s="7"/>
      <c r="D83" s="11"/>
      <c r="E83" s="7"/>
      <c r="F83" s="7"/>
    </row>
    <row r="84" spans="1:8" x14ac:dyDescent="0.25">
      <c r="A84" s="7"/>
      <c r="B84" s="7"/>
      <c r="C84" s="7"/>
      <c r="D84" s="11"/>
      <c r="E84" s="7"/>
      <c r="F84" s="7"/>
    </row>
    <row r="85" spans="1:8" x14ac:dyDescent="0.25">
      <c r="A85" s="7"/>
      <c r="B85" s="7"/>
      <c r="C85" s="7"/>
      <c r="D85" s="11"/>
      <c r="E85" s="7"/>
      <c r="F85" s="7"/>
    </row>
    <row r="86" spans="1:8" x14ac:dyDescent="0.25">
      <c r="A86" s="7"/>
      <c r="B86" s="7"/>
      <c r="C86" s="7"/>
      <c r="D86" s="11"/>
      <c r="E86" s="7"/>
      <c r="F86" s="7"/>
    </row>
    <row r="87" spans="1:8" x14ac:dyDescent="0.25">
      <c r="A87" s="7"/>
      <c r="B87" s="7"/>
      <c r="C87" s="7"/>
      <c r="D87" s="11"/>
      <c r="E87" s="7"/>
      <c r="F87" s="7"/>
    </row>
    <row r="88" spans="1:8" x14ac:dyDescent="0.25">
      <c r="A88" s="7"/>
      <c r="B88" s="7"/>
      <c r="C88" s="7"/>
      <c r="D88" s="11"/>
      <c r="E88" s="7"/>
      <c r="F88" s="7"/>
    </row>
  </sheetData>
  <sheetProtection algorithmName="SHA-512" hashValue="K1ypHYqFYCzJ+zEVzvqShbPt+izvCVqaaJJh1SJwHBkfYSgELl7AcUt4bbObOitAM1WO3NXOL3MddlXY5gYs6Q==" saltValue="ttqRCqY88/M1E39ZkhRKhQ==" spinCount="100000" sheet="1" selectLockedCells="1"/>
  <protectedRanges>
    <protectedRange sqref="D3:E3 A1:XFD1 I2:I3 R17:XFD18 K5 A36:C1048576 F3:H6 B6:E6 A3:A6 K2:XFD3 D35:I1048576 D24:H24 J34:XFD1048576 D18:P18 L5:Q6 R6:XFD6 D8:I8 A8 D10:H17 J17:P17 D19:I19 D22:I23 D20:H21 A18:A23" name="Range1"/>
    <protectedRange sqref="D4:E5" name="Range1_1"/>
    <protectedRange sqref="J6 R4:XFD5 B2:H2 K4:M4 O4:Q4 I4:I6 I20:I21 I24:I25 I9:I16" name="Range1_3"/>
  </protectedRanges>
  <customSheetViews>
    <customSheetView guid="{0CA61BA8-FE68-426F-8A7E-F75C4C9B5512}" showGridLines="0" printArea="1">
      <selection sqref="A1:C1"/>
      <pageMargins left="0.7" right="0.7" top="0.75" bottom="0.75" header="0.3" footer="0.3"/>
      <pageSetup orientation="portrait" r:id="rId1"/>
    </customSheetView>
  </customSheetViews>
  <mergeCells count="40">
    <mergeCell ref="I14:I15"/>
    <mergeCell ref="I16:I17"/>
    <mergeCell ref="A19:G19"/>
    <mergeCell ref="A20:C20"/>
    <mergeCell ref="A21:C21"/>
    <mergeCell ref="D20:G20"/>
    <mergeCell ref="D21:G21"/>
    <mergeCell ref="A1:C1"/>
    <mergeCell ref="D3:G3"/>
    <mergeCell ref="D4:G4"/>
    <mergeCell ref="D5:G5"/>
    <mergeCell ref="D6:G6"/>
    <mergeCell ref="A3:C3"/>
    <mergeCell ref="A2:G2"/>
    <mergeCell ref="A6:C6"/>
    <mergeCell ref="A4:C4"/>
    <mergeCell ref="A5:C5"/>
    <mergeCell ref="D24:G25"/>
    <mergeCell ref="B72:C72"/>
    <mergeCell ref="B54:C54"/>
    <mergeCell ref="B57:C58"/>
    <mergeCell ref="B60:C61"/>
    <mergeCell ref="B66:C66"/>
    <mergeCell ref="B68:C68"/>
    <mergeCell ref="B70:C70"/>
    <mergeCell ref="B71:C71"/>
    <mergeCell ref="B69:C69"/>
    <mergeCell ref="A28:C28"/>
    <mergeCell ref="B53:C53"/>
    <mergeCell ref="A24:C25"/>
    <mergeCell ref="A23:G23"/>
    <mergeCell ref="A8:G8"/>
    <mergeCell ref="D10:G10"/>
    <mergeCell ref="A14:C15"/>
    <mergeCell ref="A16:C17"/>
    <mergeCell ref="D9:G9"/>
    <mergeCell ref="D14:G15"/>
    <mergeCell ref="D16:G17"/>
    <mergeCell ref="D11:G13"/>
    <mergeCell ref="A11:C13"/>
  </mergeCells>
  <dataValidations count="3">
    <dataValidation allowBlank="1" showInputMessage="1" showErrorMessage="1" prompt="Select the appropriate option" sqref="A75:A76 A36:A40 A6" xr:uid="{00000000-0002-0000-0000-000000000000}"/>
    <dataValidation type="list" allowBlank="1" showInputMessage="1" showErrorMessage="1" sqref="B70:B72" xr:uid="{00000000-0002-0000-0000-000001000000}">
      <formula1>$A$77:$A$90</formula1>
    </dataValidation>
    <dataValidation type="list" allowBlank="1" showInputMessage="1" showErrorMessage="1" sqref="B69:C69 B51:B54" xr:uid="{00000000-0002-0000-0000-000002000000}">
      <formula1>#REF!</formula1>
    </dataValidation>
  </dataValidations>
  <hyperlinks>
    <hyperlink ref="A28:C28" r:id="rId2" display="Always check DNR website for more recent version" xr:uid="{00000000-0004-0000-0000-000001000000}"/>
  </hyperlinks>
  <pageMargins left="0.7" right="0.7" top="0.75" bottom="0.75" header="0.3" footer="0.3"/>
  <pageSetup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5" r:id="rId6" name="Option Button 15">
              <controlPr defaultSize="0" autoFill="0" autoLine="0" autoPict="0">
                <anchor moveWithCells="1">
                  <from>
                    <xdr:col>18</xdr:col>
                    <xdr:colOff>361950</xdr:colOff>
                    <xdr:row>0</xdr:row>
                    <xdr:rowOff>0</xdr:rowOff>
                  </from>
                  <to>
                    <xdr:col>20</xdr:col>
                    <xdr:colOff>104775</xdr:colOff>
                    <xdr:row>0</xdr:row>
                    <xdr:rowOff>209550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'HUC12'!$B$2:$B$1863</xm:f>
          </x14:formula1>
          <xm:sqref>D3:G3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C06B9-8263-4544-9979-A7981E4B0826}">
  <dimension ref="A1:G459"/>
  <sheetViews>
    <sheetView topLeftCell="A277" workbookViewId="0">
      <selection activeCell="A305" sqref="A305"/>
    </sheetView>
  </sheetViews>
  <sheetFormatPr defaultRowHeight="15" x14ac:dyDescent="0.25"/>
  <cols>
    <col min="1" max="1" width="12" style="4" bestFit="1" customWidth="1"/>
    <col min="2" max="2" width="13.140625" style="4" bestFit="1" customWidth="1"/>
    <col min="3" max="3" width="6.42578125" style="4" bestFit="1" customWidth="1"/>
    <col min="4" max="4" width="31.85546875" style="4" customWidth="1"/>
    <col min="5" max="6" width="9.28515625" style="4" customWidth="1"/>
    <col min="7" max="7" width="12.5703125" style="4" customWidth="1"/>
  </cols>
  <sheetData>
    <row r="1" spans="1:7" x14ac:dyDescent="0.25">
      <c r="A1" s="79"/>
      <c r="B1" s="74" t="s">
        <v>4135</v>
      </c>
      <c r="C1" s="74" t="s">
        <v>4189</v>
      </c>
      <c r="D1" s="79" t="s">
        <v>4190</v>
      </c>
      <c r="E1" s="78" t="s">
        <v>4191</v>
      </c>
      <c r="F1" s="76"/>
      <c r="G1" s="76" t="s">
        <v>4221</v>
      </c>
    </row>
    <row r="2" spans="1:7" x14ac:dyDescent="0.25">
      <c r="A2" s="4">
        <v>40400020201</v>
      </c>
      <c r="B2" s="4" t="str">
        <f t="shared" ref="B2:B60" si="0">_xlfn.CONCAT(0,A2)</f>
        <v>040400020201</v>
      </c>
      <c r="C2" s="74">
        <f t="shared" ref="C2:C60" si="1">LEN(B2)</f>
        <v>12</v>
      </c>
      <c r="D2" s="79" t="s">
        <v>9</v>
      </c>
      <c r="E2" s="81" t="s">
        <v>4182</v>
      </c>
      <c r="F2" s="76">
        <v>2024</v>
      </c>
      <c r="G2" s="100" t="s">
        <v>4223</v>
      </c>
    </row>
    <row r="3" spans="1:7" x14ac:dyDescent="0.25">
      <c r="A3" s="4">
        <v>40400020202</v>
      </c>
      <c r="B3" s="4" t="str">
        <f t="shared" si="0"/>
        <v>040400020202</v>
      </c>
      <c r="C3" s="74">
        <f t="shared" si="1"/>
        <v>12</v>
      </c>
      <c r="D3" s="79" t="s">
        <v>9</v>
      </c>
      <c r="E3" s="81" t="s">
        <v>4182</v>
      </c>
      <c r="F3" s="76">
        <v>2024</v>
      </c>
      <c r="G3" s="100" t="s">
        <v>4223</v>
      </c>
    </row>
    <row r="4" spans="1:7" x14ac:dyDescent="0.25">
      <c r="A4" s="4">
        <v>40400020203</v>
      </c>
      <c r="B4" s="4" t="str">
        <f t="shared" si="0"/>
        <v>040400020203</v>
      </c>
      <c r="C4" s="74">
        <f t="shared" si="1"/>
        <v>12</v>
      </c>
      <c r="D4" s="79" t="s">
        <v>9</v>
      </c>
      <c r="E4" s="81" t="s">
        <v>4182</v>
      </c>
      <c r="F4" s="76">
        <v>2024</v>
      </c>
      <c r="G4" s="100" t="s">
        <v>4223</v>
      </c>
    </row>
    <row r="5" spans="1:7" x14ac:dyDescent="0.25">
      <c r="A5" s="4">
        <v>40400020204</v>
      </c>
      <c r="B5" s="4" t="str">
        <f t="shared" si="0"/>
        <v>040400020204</v>
      </c>
      <c r="C5" s="74">
        <f t="shared" si="1"/>
        <v>12</v>
      </c>
      <c r="D5" s="79" t="s">
        <v>9</v>
      </c>
      <c r="E5" s="81" t="s">
        <v>4182</v>
      </c>
      <c r="F5" s="76">
        <v>2024</v>
      </c>
      <c r="G5" s="100" t="s">
        <v>4223</v>
      </c>
    </row>
    <row r="6" spans="1:7" x14ac:dyDescent="0.25">
      <c r="A6" s="4">
        <v>40400020301</v>
      </c>
      <c r="B6" s="4" t="str">
        <f t="shared" si="0"/>
        <v>040400020301</v>
      </c>
      <c r="C6" s="74">
        <f t="shared" si="1"/>
        <v>12</v>
      </c>
      <c r="D6" s="79" t="s">
        <v>9</v>
      </c>
      <c r="E6" s="81" t="s">
        <v>4182</v>
      </c>
      <c r="F6" s="76">
        <v>2024</v>
      </c>
      <c r="G6" s="100" t="s">
        <v>4223</v>
      </c>
    </row>
    <row r="7" spans="1:7" x14ac:dyDescent="0.25">
      <c r="A7" s="4">
        <v>40400020302</v>
      </c>
      <c r="B7" s="4" t="str">
        <f t="shared" si="0"/>
        <v>040400020302</v>
      </c>
      <c r="C7" s="74">
        <f t="shared" si="1"/>
        <v>12</v>
      </c>
      <c r="D7" s="79" t="s">
        <v>9</v>
      </c>
      <c r="E7" s="81" t="s">
        <v>4182</v>
      </c>
      <c r="F7" s="76">
        <v>2024</v>
      </c>
      <c r="G7" s="100" t="s">
        <v>4223</v>
      </c>
    </row>
    <row r="8" spans="1:7" x14ac:dyDescent="0.25">
      <c r="A8" s="4">
        <v>40400020303</v>
      </c>
      <c r="B8" s="4" t="str">
        <f t="shared" si="0"/>
        <v>040400020303</v>
      </c>
      <c r="C8" s="74">
        <f t="shared" si="1"/>
        <v>12</v>
      </c>
      <c r="D8" s="79" t="s">
        <v>9</v>
      </c>
      <c r="E8" s="81" t="s">
        <v>4182</v>
      </c>
      <c r="F8" s="76">
        <v>2024</v>
      </c>
      <c r="G8" s="100" t="s">
        <v>4223</v>
      </c>
    </row>
    <row r="9" spans="1:7" x14ac:dyDescent="0.25">
      <c r="A9" s="4">
        <v>40400020304</v>
      </c>
      <c r="B9" s="4" t="str">
        <f t="shared" si="0"/>
        <v>040400020304</v>
      </c>
      <c r="C9" s="74">
        <f t="shared" si="1"/>
        <v>12</v>
      </c>
      <c r="D9" s="79" t="s">
        <v>9</v>
      </c>
      <c r="E9" s="81" t="s">
        <v>4182</v>
      </c>
      <c r="F9" s="76">
        <v>2024</v>
      </c>
      <c r="G9" s="100" t="s">
        <v>4223</v>
      </c>
    </row>
    <row r="10" spans="1:7" x14ac:dyDescent="0.25">
      <c r="A10" s="4">
        <v>40400020305</v>
      </c>
      <c r="B10" s="4" t="str">
        <f t="shared" si="0"/>
        <v>040400020305</v>
      </c>
      <c r="C10" s="74">
        <f t="shared" si="1"/>
        <v>12</v>
      </c>
      <c r="D10" s="79" t="s">
        <v>9</v>
      </c>
      <c r="E10" s="81" t="s">
        <v>4182</v>
      </c>
      <c r="F10" s="76">
        <v>2024</v>
      </c>
      <c r="G10" s="100" t="s">
        <v>4223</v>
      </c>
    </row>
    <row r="11" spans="1:7" x14ac:dyDescent="0.25">
      <c r="A11" s="4">
        <v>40400020306</v>
      </c>
      <c r="B11" s="4" t="str">
        <f t="shared" si="0"/>
        <v>040400020306</v>
      </c>
      <c r="C11" s="74">
        <f t="shared" si="1"/>
        <v>12</v>
      </c>
      <c r="D11" s="79" t="s">
        <v>9</v>
      </c>
      <c r="E11" s="81" t="s">
        <v>4182</v>
      </c>
      <c r="F11" s="76">
        <v>2024</v>
      </c>
      <c r="G11" s="100" t="s">
        <v>4223</v>
      </c>
    </row>
    <row r="12" spans="1:7" x14ac:dyDescent="0.25">
      <c r="A12" s="4">
        <v>70700021602</v>
      </c>
      <c r="B12" s="4" t="str">
        <f t="shared" si="0"/>
        <v>070700021602</v>
      </c>
      <c r="C12" s="74">
        <f t="shared" si="1"/>
        <v>12</v>
      </c>
      <c r="D12" s="79" t="s">
        <v>216</v>
      </c>
      <c r="E12" s="83"/>
      <c r="F12" s="76">
        <v>2027</v>
      </c>
      <c r="G12" s="100" t="s">
        <v>4226</v>
      </c>
    </row>
    <row r="13" spans="1:7" x14ac:dyDescent="0.25">
      <c r="A13" s="4">
        <v>40302040203</v>
      </c>
      <c r="B13" s="4" t="str">
        <f t="shared" si="0"/>
        <v>040302040203</v>
      </c>
      <c r="C13" s="74">
        <f t="shared" si="1"/>
        <v>12</v>
      </c>
      <c r="D13" s="79" t="s">
        <v>4185</v>
      </c>
      <c r="E13" s="81" t="s">
        <v>4184</v>
      </c>
      <c r="F13" s="76">
        <v>2025</v>
      </c>
      <c r="G13" s="100" t="s">
        <v>4224</v>
      </c>
    </row>
    <row r="14" spans="1:7" x14ac:dyDescent="0.25">
      <c r="A14" s="4">
        <v>40302040204</v>
      </c>
      <c r="B14" s="4" t="str">
        <f t="shared" si="0"/>
        <v>040302040204</v>
      </c>
      <c r="C14" s="74">
        <f t="shared" si="1"/>
        <v>12</v>
      </c>
      <c r="D14" s="79" t="s">
        <v>4185</v>
      </c>
      <c r="E14" s="81" t="s">
        <v>4184</v>
      </c>
      <c r="F14" s="76">
        <v>2025</v>
      </c>
      <c r="G14" s="100" t="s">
        <v>4224</v>
      </c>
    </row>
    <row r="15" spans="1:7" x14ac:dyDescent="0.25">
      <c r="A15" s="4">
        <v>70300010101</v>
      </c>
      <c r="B15" s="4" t="str">
        <f t="shared" si="0"/>
        <v>070300010101</v>
      </c>
      <c r="C15" s="74">
        <f t="shared" si="1"/>
        <v>12</v>
      </c>
      <c r="D15" s="79" t="s">
        <v>4186</v>
      </c>
      <c r="E15" s="78" t="s">
        <v>4173</v>
      </c>
      <c r="F15" s="76">
        <v>2025</v>
      </c>
      <c r="G15" s="100" t="s">
        <v>4225</v>
      </c>
    </row>
    <row r="16" spans="1:7" x14ac:dyDescent="0.25">
      <c r="A16" s="4">
        <v>70300010102</v>
      </c>
      <c r="B16" s="4" t="str">
        <f t="shared" si="0"/>
        <v>070300010102</v>
      </c>
      <c r="C16" s="74">
        <f t="shared" si="1"/>
        <v>12</v>
      </c>
      <c r="D16" s="79" t="s">
        <v>4186</v>
      </c>
      <c r="E16" s="78" t="s">
        <v>4173</v>
      </c>
      <c r="F16" s="76">
        <v>2025</v>
      </c>
      <c r="G16" s="100" t="s">
        <v>4225</v>
      </c>
    </row>
    <row r="17" spans="1:7" x14ac:dyDescent="0.25">
      <c r="A17" s="4">
        <v>70300010103</v>
      </c>
      <c r="B17" s="4" t="str">
        <f t="shared" si="0"/>
        <v>070300010103</v>
      </c>
      <c r="C17" s="74">
        <f t="shared" si="1"/>
        <v>12</v>
      </c>
      <c r="D17" s="79" t="s">
        <v>4186</v>
      </c>
      <c r="E17" s="78" t="s">
        <v>4173</v>
      </c>
      <c r="F17" s="76">
        <v>2025</v>
      </c>
      <c r="G17" s="100" t="s">
        <v>4225</v>
      </c>
    </row>
    <row r="18" spans="1:7" x14ac:dyDescent="0.25">
      <c r="A18" s="4">
        <v>70300010104</v>
      </c>
      <c r="B18" s="4" t="str">
        <f t="shared" si="0"/>
        <v>070300010104</v>
      </c>
      <c r="C18" s="74">
        <f t="shared" si="1"/>
        <v>12</v>
      </c>
      <c r="D18" s="79" t="s">
        <v>4186</v>
      </c>
      <c r="E18" s="78" t="s">
        <v>4173</v>
      </c>
      <c r="F18" s="76">
        <v>2025</v>
      </c>
      <c r="G18" s="100" t="s">
        <v>4225</v>
      </c>
    </row>
    <row r="19" spans="1:7" x14ac:dyDescent="0.25">
      <c r="A19" s="4">
        <v>70300010105</v>
      </c>
      <c r="B19" s="4" t="str">
        <f t="shared" si="0"/>
        <v>070300010105</v>
      </c>
      <c r="C19" s="74">
        <f t="shared" si="1"/>
        <v>12</v>
      </c>
      <c r="D19" s="79" t="s">
        <v>4186</v>
      </c>
      <c r="E19" s="78" t="s">
        <v>4173</v>
      </c>
      <c r="F19" s="76">
        <v>2025</v>
      </c>
      <c r="G19" s="100" t="s">
        <v>4225</v>
      </c>
    </row>
    <row r="20" spans="1:7" x14ac:dyDescent="0.25">
      <c r="A20" s="4">
        <v>70300010106</v>
      </c>
      <c r="B20" s="4" t="str">
        <f t="shared" si="0"/>
        <v>070300010106</v>
      </c>
      <c r="C20" s="74">
        <f t="shared" si="1"/>
        <v>12</v>
      </c>
      <c r="D20" s="79" t="s">
        <v>4186</v>
      </c>
      <c r="E20" s="78" t="s">
        <v>4173</v>
      </c>
      <c r="F20" s="76">
        <v>2025</v>
      </c>
      <c r="G20" s="100" t="s">
        <v>4225</v>
      </c>
    </row>
    <row r="21" spans="1:7" x14ac:dyDescent="0.25">
      <c r="A21" s="4">
        <v>70300010107</v>
      </c>
      <c r="B21" s="4" t="str">
        <f t="shared" si="0"/>
        <v>070300010107</v>
      </c>
      <c r="C21" s="74">
        <f t="shared" si="1"/>
        <v>12</v>
      </c>
      <c r="D21" s="79" t="s">
        <v>4186</v>
      </c>
      <c r="E21" s="78" t="s">
        <v>4173</v>
      </c>
      <c r="F21" s="76">
        <v>2025</v>
      </c>
      <c r="G21" s="100" t="s">
        <v>4225</v>
      </c>
    </row>
    <row r="22" spans="1:7" x14ac:dyDescent="0.25">
      <c r="A22" s="4">
        <v>70300010201</v>
      </c>
      <c r="B22" s="4" t="str">
        <f t="shared" si="0"/>
        <v>070300010201</v>
      </c>
      <c r="C22" s="74">
        <f t="shared" si="1"/>
        <v>12</v>
      </c>
      <c r="D22" s="79" t="s">
        <v>4186</v>
      </c>
      <c r="E22" s="78" t="s">
        <v>4173</v>
      </c>
      <c r="F22" s="76">
        <v>2025</v>
      </c>
      <c r="G22" s="100" t="s">
        <v>4225</v>
      </c>
    </row>
    <row r="23" spans="1:7" x14ac:dyDescent="0.25">
      <c r="A23" s="4">
        <v>70300010202</v>
      </c>
      <c r="B23" s="4" t="str">
        <f t="shared" si="0"/>
        <v>070300010202</v>
      </c>
      <c r="C23" s="74">
        <f t="shared" si="1"/>
        <v>12</v>
      </c>
      <c r="D23" s="79" t="s">
        <v>4186</v>
      </c>
      <c r="E23" s="78" t="s">
        <v>4173</v>
      </c>
      <c r="F23" s="76">
        <v>2025</v>
      </c>
      <c r="G23" s="100" t="s">
        <v>4225</v>
      </c>
    </row>
    <row r="24" spans="1:7" x14ac:dyDescent="0.25">
      <c r="A24" s="4">
        <v>70300010203</v>
      </c>
      <c r="B24" s="4" t="str">
        <f t="shared" si="0"/>
        <v>070300010203</v>
      </c>
      <c r="C24" s="74">
        <f t="shared" si="1"/>
        <v>12</v>
      </c>
      <c r="D24" s="79" t="s">
        <v>4186</v>
      </c>
      <c r="E24" s="78" t="s">
        <v>4173</v>
      </c>
      <c r="F24" s="76">
        <v>2025</v>
      </c>
      <c r="G24" s="100" t="s">
        <v>4225</v>
      </c>
    </row>
    <row r="25" spans="1:7" x14ac:dyDescent="0.25">
      <c r="A25" s="4">
        <v>70300010204</v>
      </c>
      <c r="B25" s="4" t="str">
        <f t="shared" si="0"/>
        <v>070300010204</v>
      </c>
      <c r="C25" s="74">
        <f t="shared" si="1"/>
        <v>12</v>
      </c>
      <c r="D25" s="79" t="s">
        <v>4186</v>
      </c>
      <c r="E25" s="78" t="s">
        <v>4173</v>
      </c>
      <c r="F25" s="76">
        <v>2025</v>
      </c>
      <c r="G25" s="100" t="s">
        <v>4225</v>
      </c>
    </row>
    <row r="26" spans="1:7" x14ac:dyDescent="0.25">
      <c r="A26" s="4">
        <v>70300010205</v>
      </c>
      <c r="B26" s="4" t="str">
        <f t="shared" si="0"/>
        <v>070300010205</v>
      </c>
      <c r="C26" s="74">
        <f t="shared" si="1"/>
        <v>12</v>
      </c>
      <c r="D26" s="82" t="s">
        <v>4186</v>
      </c>
      <c r="E26" s="75" t="s">
        <v>4173</v>
      </c>
      <c r="F26" s="76">
        <v>2025</v>
      </c>
      <c r="G26" s="100" t="s">
        <v>4225</v>
      </c>
    </row>
    <row r="27" spans="1:7" x14ac:dyDescent="0.25">
      <c r="A27" s="4">
        <v>70300010206</v>
      </c>
      <c r="B27" s="4" t="str">
        <f t="shared" si="0"/>
        <v>070300010206</v>
      </c>
      <c r="C27" s="74">
        <f t="shared" si="1"/>
        <v>12</v>
      </c>
      <c r="D27" s="82" t="s">
        <v>4186</v>
      </c>
      <c r="E27" s="75" t="s">
        <v>4173</v>
      </c>
      <c r="F27" s="76">
        <v>2025</v>
      </c>
      <c r="G27" s="100" t="s">
        <v>4225</v>
      </c>
    </row>
    <row r="28" spans="1:7" x14ac:dyDescent="0.25">
      <c r="A28" s="4">
        <v>70300010301</v>
      </c>
      <c r="B28" s="4" t="str">
        <f t="shared" si="0"/>
        <v>070300010301</v>
      </c>
      <c r="C28" s="74">
        <f t="shared" si="1"/>
        <v>12</v>
      </c>
      <c r="D28" s="82" t="s">
        <v>4186</v>
      </c>
      <c r="E28" s="75" t="s">
        <v>4173</v>
      </c>
      <c r="F28" s="76">
        <v>2025</v>
      </c>
      <c r="G28" s="100" t="s">
        <v>4225</v>
      </c>
    </row>
    <row r="29" spans="1:7" x14ac:dyDescent="0.25">
      <c r="A29" s="4">
        <v>70300010302</v>
      </c>
      <c r="B29" s="4" t="str">
        <f t="shared" si="0"/>
        <v>070300010302</v>
      </c>
      <c r="C29" s="74">
        <f t="shared" si="1"/>
        <v>12</v>
      </c>
      <c r="D29" s="82" t="s">
        <v>4186</v>
      </c>
      <c r="E29" s="75" t="s">
        <v>4173</v>
      </c>
      <c r="F29" s="76">
        <v>2025</v>
      </c>
      <c r="G29" s="100" t="s">
        <v>4225</v>
      </c>
    </row>
    <row r="30" spans="1:7" x14ac:dyDescent="0.25">
      <c r="A30" s="4">
        <v>70300010303</v>
      </c>
      <c r="B30" s="4" t="str">
        <f t="shared" si="0"/>
        <v>070300010303</v>
      </c>
      <c r="C30" s="74">
        <f t="shared" si="1"/>
        <v>12</v>
      </c>
      <c r="D30" s="82" t="s">
        <v>4186</v>
      </c>
      <c r="E30" s="75" t="s">
        <v>4173</v>
      </c>
      <c r="F30" s="76">
        <v>2025</v>
      </c>
      <c r="G30" s="100" t="s">
        <v>4225</v>
      </c>
    </row>
    <row r="31" spans="1:7" x14ac:dyDescent="0.25">
      <c r="A31" s="4">
        <v>70300010401</v>
      </c>
      <c r="B31" s="4" t="str">
        <f t="shared" si="0"/>
        <v>070300010401</v>
      </c>
      <c r="C31" s="74">
        <f t="shared" si="1"/>
        <v>12</v>
      </c>
      <c r="D31" s="82" t="s">
        <v>4186</v>
      </c>
      <c r="E31" s="75" t="s">
        <v>4173</v>
      </c>
      <c r="F31" s="76">
        <v>2025</v>
      </c>
      <c r="G31" s="100" t="s">
        <v>4225</v>
      </c>
    </row>
    <row r="32" spans="1:7" x14ac:dyDescent="0.25">
      <c r="A32" s="4">
        <v>70300010402</v>
      </c>
      <c r="B32" s="4" t="str">
        <f t="shared" si="0"/>
        <v>070300010402</v>
      </c>
      <c r="C32" s="74">
        <f t="shared" si="1"/>
        <v>12</v>
      </c>
      <c r="D32" s="82" t="s">
        <v>4186</v>
      </c>
      <c r="E32" s="75" t="s">
        <v>4173</v>
      </c>
      <c r="F32" s="76">
        <v>2025</v>
      </c>
      <c r="G32" s="100" t="s">
        <v>4225</v>
      </c>
    </row>
    <row r="33" spans="1:7" x14ac:dyDescent="0.25">
      <c r="A33" s="4">
        <v>70300010403</v>
      </c>
      <c r="B33" s="4" t="str">
        <f t="shared" si="0"/>
        <v>070300010403</v>
      </c>
      <c r="C33" s="74">
        <f t="shared" si="1"/>
        <v>12</v>
      </c>
      <c r="D33" s="82" t="s">
        <v>4186</v>
      </c>
      <c r="E33" s="75" t="s">
        <v>4173</v>
      </c>
      <c r="F33" s="76">
        <v>2025</v>
      </c>
      <c r="G33" s="100" t="s">
        <v>4225</v>
      </c>
    </row>
    <row r="34" spans="1:7" x14ac:dyDescent="0.25">
      <c r="A34" s="4">
        <v>70300010404</v>
      </c>
      <c r="B34" s="4" t="str">
        <f t="shared" si="0"/>
        <v>070300010404</v>
      </c>
      <c r="C34" s="74">
        <f t="shared" si="1"/>
        <v>12</v>
      </c>
      <c r="D34" s="82" t="s">
        <v>4186</v>
      </c>
      <c r="E34" s="75" t="s">
        <v>4173</v>
      </c>
      <c r="F34" s="76">
        <v>2025</v>
      </c>
      <c r="G34" s="100" t="s">
        <v>4225</v>
      </c>
    </row>
    <row r="35" spans="1:7" x14ac:dyDescent="0.25">
      <c r="A35" s="4">
        <v>70300010405</v>
      </c>
      <c r="B35" s="4" t="str">
        <f t="shared" si="0"/>
        <v>070300010405</v>
      </c>
      <c r="C35" s="74">
        <f t="shared" si="1"/>
        <v>12</v>
      </c>
      <c r="D35" s="79" t="s">
        <v>4186</v>
      </c>
      <c r="E35" s="78" t="s">
        <v>4173</v>
      </c>
      <c r="F35" s="76">
        <v>2025</v>
      </c>
      <c r="G35" s="100" t="s">
        <v>4225</v>
      </c>
    </row>
    <row r="36" spans="1:7" x14ac:dyDescent="0.25">
      <c r="A36" s="4">
        <v>70300010501</v>
      </c>
      <c r="B36" s="4" t="str">
        <f t="shared" si="0"/>
        <v>070300010501</v>
      </c>
      <c r="C36" s="74">
        <f t="shared" si="1"/>
        <v>12</v>
      </c>
      <c r="D36" s="79" t="s">
        <v>4186</v>
      </c>
      <c r="E36" s="78" t="s">
        <v>4173</v>
      </c>
      <c r="F36" s="76">
        <v>2025</v>
      </c>
      <c r="G36" s="100" t="s">
        <v>4225</v>
      </c>
    </row>
    <row r="37" spans="1:7" x14ac:dyDescent="0.25">
      <c r="A37" s="4">
        <v>70300010502</v>
      </c>
      <c r="B37" s="4" t="str">
        <f t="shared" si="0"/>
        <v>070300010502</v>
      </c>
      <c r="C37" s="74">
        <f t="shared" si="1"/>
        <v>12</v>
      </c>
      <c r="D37" s="79" t="s">
        <v>4186</v>
      </c>
      <c r="E37" s="78" t="s">
        <v>4173</v>
      </c>
      <c r="F37" s="76">
        <v>2025</v>
      </c>
      <c r="G37" s="100" t="s">
        <v>4225</v>
      </c>
    </row>
    <row r="38" spans="1:7" x14ac:dyDescent="0.25">
      <c r="A38" s="4">
        <v>70300010503</v>
      </c>
      <c r="B38" s="4" t="str">
        <f t="shared" si="0"/>
        <v>070300010503</v>
      </c>
      <c r="C38" s="74">
        <f t="shared" si="1"/>
        <v>12</v>
      </c>
      <c r="D38" s="79" t="s">
        <v>4186</v>
      </c>
      <c r="E38" s="78" t="s">
        <v>4173</v>
      </c>
      <c r="F38" s="76">
        <v>2025</v>
      </c>
      <c r="G38" s="100" t="s">
        <v>4225</v>
      </c>
    </row>
    <row r="39" spans="1:7" x14ac:dyDescent="0.25">
      <c r="A39" s="4">
        <v>70300010504</v>
      </c>
      <c r="B39" s="4" t="str">
        <f t="shared" si="0"/>
        <v>070300010504</v>
      </c>
      <c r="C39" s="74">
        <f t="shared" si="1"/>
        <v>12</v>
      </c>
      <c r="D39" s="79" t="s">
        <v>4186</v>
      </c>
      <c r="E39" s="78" t="s">
        <v>4173</v>
      </c>
      <c r="F39" s="76">
        <v>2025</v>
      </c>
      <c r="G39" s="100" t="s">
        <v>4225</v>
      </c>
    </row>
    <row r="40" spans="1:7" x14ac:dyDescent="0.25">
      <c r="A40" s="4">
        <v>70300010505</v>
      </c>
      <c r="B40" s="4" t="str">
        <f t="shared" si="0"/>
        <v>070300010505</v>
      </c>
      <c r="C40" s="74">
        <f t="shared" si="1"/>
        <v>12</v>
      </c>
      <c r="D40" s="79" t="s">
        <v>4186</v>
      </c>
      <c r="E40" s="78" t="s">
        <v>4173</v>
      </c>
      <c r="F40" s="76">
        <v>2025</v>
      </c>
      <c r="G40" s="100" t="s">
        <v>4225</v>
      </c>
    </row>
    <row r="41" spans="1:7" x14ac:dyDescent="0.25">
      <c r="A41" s="4">
        <v>70300010506</v>
      </c>
      <c r="B41" s="4" t="str">
        <f t="shared" si="0"/>
        <v>070300010506</v>
      </c>
      <c r="C41" s="74">
        <f t="shared" si="1"/>
        <v>12</v>
      </c>
      <c r="D41" s="79" t="s">
        <v>4186</v>
      </c>
      <c r="E41" s="78" t="s">
        <v>4173</v>
      </c>
      <c r="F41" s="76">
        <v>2025</v>
      </c>
      <c r="G41" s="100" t="s">
        <v>4225</v>
      </c>
    </row>
    <row r="42" spans="1:7" x14ac:dyDescent="0.25">
      <c r="A42" s="4">
        <v>70300010604</v>
      </c>
      <c r="B42" s="4" t="str">
        <f t="shared" si="0"/>
        <v>070300010604</v>
      </c>
      <c r="C42" s="74">
        <f t="shared" si="1"/>
        <v>12</v>
      </c>
      <c r="D42" s="79" t="s">
        <v>4186</v>
      </c>
      <c r="E42" s="78" t="s">
        <v>4173</v>
      </c>
      <c r="F42" s="76">
        <v>2025</v>
      </c>
      <c r="G42" s="100" t="s">
        <v>4225</v>
      </c>
    </row>
    <row r="43" spans="1:7" x14ac:dyDescent="0.25">
      <c r="A43" s="4">
        <v>70300010801</v>
      </c>
      <c r="B43" s="4" t="str">
        <f t="shared" si="0"/>
        <v>070300010801</v>
      </c>
      <c r="C43" s="74">
        <f t="shared" si="1"/>
        <v>12</v>
      </c>
      <c r="D43" s="79" t="s">
        <v>4186</v>
      </c>
      <c r="E43" s="78" t="s">
        <v>4173</v>
      </c>
      <c r="F43" s="76">
        <v>2025</v>
      </c>
      <c r="G43" s="100" t="s">
        <v>4225</v>
      </c>
    </row>
    <row r="44" spans="1:7" x14ac:dyDescent="0.25">
      <c r="A44" s="4">
        <v>70300010802</v>
      </c>
      <c r="B44" s="4" t="str">
        <f t="shared" si="0"/>
        <v>070300010802</v>
      </c>
      <c r="C44" s="74">
        <f t="shared" si="1"/>
        <v>12</v>
      </c>
      <c r="D44" s="79" t="s">
        <v>4186</v>
      </c>
      <c r="E44" s="78" t="s">
        <v>4173</v>
      </c>
      <c r="F44" s="76">
        <v>2025</v>
      </c>
      <c r="G44" s="100" t="s">
        <v>4225</v>
      </c>
    </row>
    <row r="45" spans="1:7" x14ac:dyDescent="0.25">
      <c r="A45" s="4">
        <v>70300010803</v>
      </c>
      <c r="B45" s="4" t="str">
        <f t="shared" si="0"/>
        <v>070300010803</v>
      </c>
      <c r="C45" s="74">
        <f t="shared" si="1"/>
        <v>12</v>
      </c>
      <c r="D45" s="79" t="s">
        <v>4186</v>
      </c>
      <c r="E45" s="78" t="s">
        <v>4173</v>
      </c>
      <c r="F45" s="76">
        <v>2025</v>
      </c>
      <c r="G45" s="100" t="s">
        <v>4225</v>
      </c>
    </row>
    <row r="46" spans="1:7" x14ac:dyDescent="0.25">
      <c r="A46" s="4">
        <v>70300010804</v>
      </c>
      <c r="B46" s="4" t="str">
        <f t="shared" si="0"/>
        <v>070300010804</v>
      </c>
      <c r="C46" s="74">
        <f t="shared" si="1"/>
        <v>12</v>
      </c>
      <c r="D46" s="79" t="s">
        <v>4186</v>
      </c>
      <c r="E46" s="78" t="s">
        <v>4173</v>
      </c>
      <c r="F46" s="76">
        <v>2025</v>
      </c>
      <c r="G46" s="100" t="s">
        <v>4225</v>
      </c>
    </row>
    <row r="47" spans="1:7" x14ac:dyDescent="0.25">
      <c r="A47" s="4">
        <v>70300010805</v>
      </c>
      <c r="B47" s="4" t="str">
        <f t="shared" si="0"/>
        <v>070300010805</v>
      </c>
      <c r="C47" s="74">
        <f t="shared" si="1"/>
        <v>12</v>
      </c>
      <c r="D47" s="79" t="s">
        <v>4186</v>
      </c>
      <c r="E47" s="78" t="s">
        <v>4173</v>
      </c>
      <c r="F47" s="76">
        <v>2025</v>
      </c>
      <c r="G47" s="100" t="s">
        <v>4225</v>
      </c>
    </row>
    <row r="48" spans="1:7" x14ac:dyDescent="0.25">
      <c r="A48" s="4">
        <v>70300010901</v>
      </c>
      <c r="B48" s="4" t="str">
        <f t="shared" si="0"/>
        <v>070300010901</v>
      </c>
      <c r="C48" s="74">
        <f t="shared" si="1"/>
        <v>12</v>
      </c>
      <c r="D48" s="79" t="s">
        <v>4186</v>
      </c>
      <c r="E48" s="78" t="s">
        <v>4173</v>
      </c>
      <c r="F48" s="76">
        <v>2025</v>
      </c>
      <c r="G48" s="100" t="s">
        <v>4225</v>
      </c>
    </row>
    <row r="49" spans="1:7" x14ac:dyDescent="0.25">
      <c r="A49" s="4">
        <v>70300010902</v>
      </c>
      <c r="B49" s="4" t="str">
        <f t="shared" si="0"/>
        <v>070300010902</v>
      </c>
      <c r="C49" s="74">
        <f t="shared" si="1"/>
        <v>12</v>
      </c>
      <c r="D49" s="79" t="s">
        <v>4186</v>
      </c>
      <c r="E49" s="78" t="s">
        <v>4173</v>
      </c>
      <c r="F49" s="76">
        <v>2025</v>
      </c>
      <c r="G49" s="100" t="s">
        <v>4225</v>
      </c>
    </row>
    <row r="50" spans="1:7" x14ac:dyDescent="0.25">
      <c r="A50" s="4">
        <v>70300010903</v>
      </c>
      <c r="B50" s="4" t="str">
        <f t="shared" si="0"/>
        <v>070300010903</v>
      </c>
      <c r="C50" s="74">
        <f t="shared" si="1"/>
        <v>12</v>
      </c>
      <c r="D50" s="79" t="s">
        <v>4186</v>
      </c>
      <c r="E50" s="78" t="s">
        <v>4173</v>
      </c>
      <c r="F50" s="76">
        <v>2025</v>
      </c>
      <c r="G50" s="100" t="s">
        <v>4225</v>
      </c>
    </row>
    <row r="51" spans="1:7" x14ac:dyDescent="0.25">
      <c r="A51" s="4">
        <v>70300010904</v>
      </c>
      <c r="B51" s="4" t="str">
        <f t="shared" si="0"/>
        <v>070300010904</v>
      </c>
      <c r="C51" s="74">
        <f t="shared" si="1"/>
        <v>12</v>
      </c>
      <c r="D51" s="79" t="s">
        <v>4186</v>
      </c>
      <c r="E51" s="78" t="s">
        <v>4173</v>
      </c>
      <c r="F51" s="76">
        <v>2025</v>
      </c>
      <c r="G51" s="100" t="s">
        <v>4225</v>
      </c>
    </row>
    <row r="52" spans="1:7" x14ac:dyDescent="0.25">
      <c r="A52" s="4">
        <v>70300010905</v>
      </c>
      <c r="B52" s="4" t="str">
        <f t="shared" si="0"/>
        <v>070300010905</v>
      </c>
      <c r="C52" s="74">
        <f t="shared" si="1"/>
        <v>12</v>
      </c>
      <c r="D52" s="79" t="s">
        <v>4186</v>
      </c>
      <c r="E52" s="78" t="s">
        <v>4173</v>
      </c>
      <c r="F52" s="76">
        <v>2025</v>
      </c>
      <c r="G52" s="100" t="s">
        <v>4225</v>
      </c>
    </row>
    <row r="53" spans="1:7" s="4" customFormat="1" x14ac:dyDescent="0.25">
      <c r="A53" s="4">
        <v>70300010906</v>
      </c>
      <c r="B53" s="4" t="str">
        <f t="shared" si="0"/>
        <v>070300010906</v>
      </c>
      <c r="C53" s="74">
        <f t="shared" si="1"/>
        <v>12</v>
      </c>
      <c r="D53" s="79" t="s">
        <v>4186</v>
      </c>
      <c r="E53" s="78" t="s">
        <v>4173</v>
      </c>
      <c r="F53" s="76">
        <v>2025</v>
      </c>
      <c r="G53" s="100" t="s">
        <v>4225</v>
      </c>
    </row>
    <row r="54" spans="1:7" s="4" customFormat="1" x14ac:dyDescent="0.25">
      <c r="A54" s="4">
        <v>70300011201</v>
      </c>
      <c r="B54" s="4" t="str">
        <f t="shared" si="0"/>
        <v>070300011201</v>
      </c>
      <c r="C54" s="74">
        <f t="shared" si="1"/>
        <v>12</v>
      </c>
      <c r="D54" s="79" t="s">
        <v>4186</v>
      </c>
      <c r="E54" s="78" t="s">
        <v>4173</v>
      </c>
      <c r="F54" s="76">
        <v>2025</v>
      </c>
      <c r="G54" s="100" t="s">
        <v>4225</v>
      </c>
    </row>
    <row r="55" spans="1:7" s="4" customFormat="1" x14ac:dyDescent="0.25">
      <c r="A55" s="4">
        <v>70300011202</v>
      </c>
      <c r="B55" s="4" t="str">
        <f t="shared" si="0"/>
        <v>070300011202</v>
      </c>
      <c r="C55" s="74">
        <f t="shared" si="1"/>
        <v>12</v>
      </c>
      <c r="D55" s="79" t="s">
        <v>4186</v>
      </c>
      <c r="E55" s="78" t="s">
        <v>4173</v>
      </c>
      <c r="F55" s="76">
        <v>2025</v>
      </c>
      <c r="G55" s="100" t="s">
        <v>4225</v>
      </c>
    </row>
    <row r="56" spans="1:7" x14ac:dyDescent="0.25">
      <c r="A56" s="4">
        <v>70300011203</v>
      </c>
      <c r="B56" s="4" t="str">
        <f t="shared" si="0"/>
        <v>070300011203</v>
      </c>
      <c r="C56" s="74">
        <f t="shared" si="1"/>
        <v>12</v>
      </c>
      <c r="D56" s="79" t="s">
        <v>4186</v>
      </c>
      <c r="E56" s="78" t="s">
        <v>4173</v>
      </c>
      <c r="F56" s="76">
        <v>2025</v>
      </c>
      <c r="G56" s="100" t="s">
        <v>4225</v>
      </c>
    </row>
    <row r="57" spans="1:7" x14ac:dyDescent="0.25">
      <c r="A57" s="4">
        <v>70300011204</v>
      </c>
      <c r="B57" s="4" t="str">
        <f t="shared" si="0"/>
        <v>070300011204</v>
      </c>
      <c r="C57" s="74">
        <f t="shared" si="1"/>
        <v>12</v>
      </c>
      <c r="D57" s="79" t="s">
        <v>4186</v>
      </c>
      <c r="E57" s="78" t="s">
        <v>4173</v>
      </c>
      <c r="F57" s="76">
        <v>2025</v>
      </c>
      <c r="G57" s="100" t="s">
        <v>4225</v>
      </c>
    </row>
    <row r="58" spans="1:7" x14ac:dyDescent="0.25">
      <c r="A58" s="4">
        <v>70300020101</v>
      </c>
      <c r="B58" s="4" t="str">
        <f t="shared" si="0"/>
        <v>070300020101</v>
      </c>
      <c r="C58" s="74">
        <f t="shared" si="1"/>
        <v>12</v>
      </c>
      <c r="D58" s="79" t="s">
        <v>4186</v>
      </c>
      <c r="E58" s="78" t="s">
        <v>4173</v>
      </c>
      <c r="F58" s="76">
        <v>2025</v>
      </c>
      <c r="G58" s="100" t="s">
        <v>4225</v>
      </c>
    </row>
    <row r="59" spans="1:7" x14ac:dyDescent="0.25">
      <c r="A59" s="4">
        <v>70300020102</v>
      </c>
      <c r="B59" s="4" t="str">
        <f t="shared" si="0"/>
        <v>070300020102</v>
      </c>
      <c r="C59" s="74">
        <f t="shared" si="1"/>
        <v>12</v>
      </c>
      <c r="D59" s="79" t="s">
        <v>4186</v>
      </c>
      <c r="E59" s="78" t="s">
        <v>4173</v>
      </c>
      <c r="F59" s="76">
        <v>2025</v>
      </c>
      <c r="G59" s="100" t="s">
        <v>4225</v>
      </c>
    </row>
    <row r="60" spans="1:7" x14ac:dyDescent="0.25">
      <c r="A60" s="4">
        <v>70300020103</v>
      </c>
      <c r="B60" s="4" t="str">
        <f t="shared" si="0"/>
        <v>070300020103</v>
      </c>
      <c r="C60" s="74">
        <f t="shared" si="1"/>
        <v>12</v>
      </c>
      <c r="D60" s="79" t="s">
        <v>4186</v>
      </c>
      <c r="E60" s="78" t="s">
        <v>4173</v>
      </c>
      <c r="F60" s="76">
        <v>2025</v>
      </c>
      <c r="G60" s="100" t="s">
        <v>4225</v>
      </c>
    </row>
    <row r="61" spans="1:7" x14ac:dyDescent="0.25">
      <c r="A61" s="4">
        <v>70300020104</v>
      </c>
      <c r="B61" s="4" t="str">
        <f t="shared" ref="B61:B124" si="2">_xlfn.CONCAT(0,A61)</f>
        <v>070300020104</v>
      </c>
      <c r="C61" s="74">
        <f t="shared" ref="C61:C124" si="3">LEN(B61)</f>
        <v>12</v>
      </c>
      <c r="D61" s="79" t="s">
        <v>4186</v>
      </c>
      <c r="E61" s="78" t="s">
        <v>4173</v>
      </c>
      <c r="F61" s="76">
        <v>2025</v>
      </c>
      <c r="G61" s="100" t="s">
        <v>4225</v>
      </c>
    </row>
    <row r="62" spans="1:7" x14ac:dyDescent="0.25">
      <c r="A62" s="4">
        <v>70300020105</v>
      </c>
      <c r="B62" s="4" t="str">
        <f t="shared" si="2"/>
        <v>070300020105</v>
      </c>
      <c r="C62" s="74">
        <f t="shared" si="3"/>
        <v>12</v>
      </c>
      <c r="D62" s="79" t="s">
        <v>4186</v>
      </c>
      <c r="E62" s="78" t="s">
        <v>4173</v>
      </c>
      <c r="F62" s="76">
        <v>2025</v>
      </c>
      <c r="G62" s="100" t="s">
        <v>4225</v>
      </c>
    </row>
    <row r="63" spans="1:7" x14ac:dyDescent="0.25">
      <c r="A63" s="4">
        <v>70300020106</v>
      </c>
      <c r="B63" s="4" t="str">
        <f t="shared" si="2"/>
        <v>070300020106</v>
      </c>
      <c r="C63" s="74">
        <f t="shared" si="3"/>
        <v>12</v>
      </c>
      <c r="D63" s="79" t="s">
        <v>4186</v>
      </c>
      <c r="E63" s="78" t="s">
        <v>4173</v>
      </c>
      <c r="F63" s="76">
        <v>2025</v>
      </c>
      <c r="G63" s="100" t="s">
        <v>4225</v>
      </c>
    </row>
    <row r="64" spans="1:7" x14ac:dyDescent="0.25">
      <c r="A64" s="4">
        <v>70300020201</v>
      </c>
      <c r="B64" s="4" t="str">
        <f t="shared" si="2"/>
        <v>070300020201</v>
      </c>
      <c r="C64" s="74">
        <f t="shared" si="3"/>
        <v>12</v>
      </c>
      <c r="D64" s="79" t="s">
        <v>4186</v>
      </c>
      <c r="E64" s="78" t="s">
        <v>4173</v>
      </c>
      <c r="F64" s="76">
        <v>2025</v>
      </c>
      <c r="G64" s="100" t="s">
        <v>4225</v>
      </c>
    </row>
    <row r="65" spans="1:7" x14ac:dyDescent="0.25">
      <c r="A65" s="4">
        <v>70300020202</v>
      </c>
      <c r="B65" s="4" t="str">
        <f t="shared" si="2"/>
        <v>070300020202</v>
      </c>
      <c r="C65" s="74">
        <f t="shared" si="3"/>
        <v>12</v>
      </c>
      <c r="D65" s="79" t="s">
        <v>4186</v>
      </c>
      <c r="E65" s="78" t="s">
        <v>4173</v>
      </c>
      <c r="F65" s="76">
        <v>2025</v>
      </c>
      <c r="G65" s="100" t="s">
        <v>4225</v>
      </c>
    </row>
    <row r="66" spans="1:7" x14ac:dyDescent="0.25">
      <c r="A66" s="4">
        <v>70300020203</v>
      </c>
      <c r="B66" s="4" t="str">
        <f t="shared" si="2"/>
        <v>070300020203</v>
      </c>
      <c r="C66" s="74">
        <f t="shared" si="3"/>
        <v>12</v>
      </c>
      <c r="D66" s="79" t="s">
        <v>4186</v>
      </c>
      <c r="E66" s="78" t="s">
        <v>4173</v>
      </c>
      <c r="F66" s="76">
        <v>2025</v>
      </c>
      <c r="G66" s="100" t="s">
        <v>4225</v>
      </c>
    </row>
    <row r="67" spans="1:7" x14ac:dyDescent="0.25">
      <c r="A67" s="4">
        <v>70300020204</v>
      </c>
      <c r="B67" s="4" t="str">
        <f t="shared" si="2"/>
        <v>070300020204</v>
      </c>
      <c r="C67" s="74">
        <f t="shared" si="3"/>
        <v>12</v>
      </c>
      <c r="D67" s="79" t="s">
        <v>4186</v>
      </c>
      <c r="E67" s="78" t="s">
        <v>4173</v>
      </c>
      <c r="F67" s="76">
        <v>2025</v>
      </c>
      <c r="G67" s="100" t="s">
        <v>4225</v>
      </c>
    </row>
    <row r="68" spans="1:7" x14ac:dyDescent="0.25">
      <c r="A68" s="4">
        <v>70300020205</v>
      </c>
      <c r="B68" s="4" t="str">
        <f t="shared" si="2"/>
        <v>070300020205</v>
      </c>
      <c r="C68" s="74">
        <f t="shared" si="3"/>
        <v>12</v>
      </c>
      <c r="D68" s="79" t="s">
        <v>4186</v>
      </c>
      <c r="E68" s="78" t="s">
        <v>4173</v>
      </c>
      <c r="F68" s="76">
        <v>2025</v>
      </c>
      <c r="G68" s="100" t="s">
        <v>4225</v>
      </c>
    </row>
    <row r="69" spans="1:7" x14ac:dyDescent="0.25">
      <c r="A69" s="4">
        <v>70300020206</v>
      </c>
      <c r="B69" s="4" t="str">
        <f t="shared" si="2"/>
        <v>070300020206</v>
      </c>
      <c r="C69" s="74">
        <f t="shared" si="3"/>
        <v>12</v>
      </c>
      <c r="D69" s="79" t="s">
        <v>4186</v>
      </c>
      <c r="E69" s="78" t="s">
        <v>4173</v>
      </c>
      <c r="F69" s="76">
        <v>2025</v>
      </c>
      <c r="G69" s="100" t="s">
        <v>4225</v>
      </c>
    </row>
    <row r="70" spans="1:7" x14ac:dyDescent="0.25">
      <c r="A70" s="4">
        <v>70300020207</v>
      </c>
      <c r="B70" s="4" t="str">
        <f t="shared" si="2"/>
        <v>070300020207</v>
      </c>
      <c r="C70" s="74">
        <f t="shared" si="3"/>
        <v>12</v>
      </c>
      <c r="D70" s="79" t="s">
        <v>4186</v>
      </c>
      <c r="E70" s="78" t="s">
        <v>4173</v>
      </c>
      <c r="F70" s="76">
        <v>2025</v>
      </c>
      <c r="G70" s="100" t="s">
        <v>4225</v>
      </c>
    </row>
    <row r="71" spans="1:7" x14ac:dyDescent="0.25">
      <c r="A71" s="4">
        <v>70300020301</v>
      </c>
      <c r="B71" s="4" t="str">
        <f t="shared" si="2"/>
        <v>070300020301</v>
      </c>
      <c r="C71" s="74">
        <f t="shared" si="3"/>
        <v>12</v>
      </c>
      <c r="D71" s="79" t="s">
        <v>4186</v>
      </c>
      <c r="E71" s="78" t="s">
        <v>4173</v>
      </c>
      <c r="F71" s="76">
        <v>2025</v>
      </c>
      <c r="G71" s="100" t="s">
        <v>4225</v>
      </c>
    </row>
    <row r="72" spans="1:7" x14ac:dyDescent="0.25">
      <c r="A72" s="4">
        <v>70300020302</v>
      </c>
      <c r="B72" s="4" t="str">
        <f t="shared" si="2"/>
        <v>070300020302</v>
      </c>
      <c r="C72" s="74">
        <f t="shared" si="3"/>
        <v>12</v>
      </c>
      <c r="D72" s="79" t="s">
        <v>4186</v>
      </c>
      <c r="E72" s="78" t="s">
        <v>4173</v>
      </c>
      <c r="F72" s="76">
        <v>2025</v>
      </c>
      <c r="G72" s="100" t="s">
        <v>4225</v>
      </c>
    </row>
    <row r="73" spans="1:7" x14ac:dyDescent="0.25">
      <c r="A73" s="4">
        <v>70300020303</v>
      </c>
      <c r="B73" s="4" t="str">
        <f t="shared" si="2"/>
        <v>070300020303</v>
      </c>
      <c r="C73" s="74">
        <f t="shared" si="3"/>
        <v>12</v>
      </c>
      <c r="D73" s="79" t="s">
        <v>4186</v>
      </c>
      <c r="E73" s="78" t="s">
        <v>4173</v>
      </c>
      <c r="F73" s="76">
        <v>2025</v>
      </c>
      <c r="G73" s="100" t="s">
        <v>4225</v>
      </c>
    </row>
    <row r="74" spans="1:7" x14ac:dyDescent="0.25">
      <c r="A74" s="4">
        <v>70300020304</v>
      </c>
      <c r="B74" s="4" t="str">
        <f t="shared" si="2"/>
        <v>070300020304</v>
      </c>
      <c r="C74" s="74">
        <f t="shared" si="3"/>
        <v>12</v>
      </c>
      <c r="D74" s="79" t="s">
        <v>4186</v>
      </c>
      <c r="E74" s="78" t="s">
        <v>4173</v>
      </c>
      <c r="F74" s="76">
        <v>2025</v>
      </c>
      <c r="G74" s="100" t="s">
        <v>4225</v>
      </c>
    </row>
    <row r="75" spans="1:7" x14ac:dyDescent="0.25">
      <c r="A75" s="4">
        <v>70300020305</v>
      </c>
      <c r="B75" s="4" t="str">
        <f t="shared" si="2"/>
        <v>070300020305</v>
      </c>
      <c r="C75" s="74">
        <f t="shared" si="3"/>
        <v>12</v>
      </c>
      <c r="D75" s="79" t="s">
        <v>4186</v>
      </c>
      <c r="E75" s="78" t="s">
        <v>4173</v>
      </c>
      <c r="F75" s="76">
        <v>2025</v>
      </c>
      <c r="G75" s="100" t="s">
        <v>4225</v>
      </c>
    </row>
    <row r="76" spans="1:7" x14ac:dyDescent="0.25">
      <c r="A76" s="4">
        <v>70300020306</v>
      </c>
      <c r="B76" s="4" t="str">
        <f t="shared" si="2"/>
        <v>070300020306</v>
      </c>
      <c r="C76" s="74">
        <f t="shared" si="3"/>
        <v>12</v>
      </c>
      <c r="D76" s="79" t="s">
        <v>4186</v>
      </c>
      <c r="E76" s="78" t="s">
        <v>4173</v>
      </c>
      <c r="F76" s="76">
        <v>2025</v>
      </c>
      <c r="G76" s="100" t="s">
        <v>4225</v>
      </c>
    </row>
    <row r="77" spans="1:7" x14ac:dyDescent="0.25">
      <c r="A77" s="4">
        <v>70300020307</v>
      </c>
      <c r="B77" s="4" t="str">
        <f t="shared" si="2"/>
        <v>070300020307</v>
      </c>
      <c r="C77" s="74">
        <f t="shared" si="3"/>
        <v>12</v>
      </c>
      <c r="D77" s="79" t="s">
        <v>4186</v>
      </c>
      <c r="E77" s="78" t="s">
        <v>4173</v>
      </c>
      <c r="F77" s="76">
        <v>2025</v>
      </c>
      <c r="G77" s="100" t="s">
        <v>4225</v>
      </c>
    </row>
    <row r="78" spans="1:7" x14ac:dyDescent="0.25">
      <c r="A78" s="4">
        <v>70300020308</v>
      </c>
      <c r="B78" s="4" t="str">
        <f t="shared" si="2"/>
        <v>070300020308</v>
      </c>
      <c r="C78" s="74">
        <f t="shared" si="3"/>
        <v>12</v>
      </c>
      <c r="D78" s="79" t="s">
        <v>4186</v>
      </c>
      <c r="E78" s="78" t="s">
        <v>4173</v>
      </c>
      <c r="F78" s="76">
        <v>2025</v>
      </c>
      <c r="G78" s="100" t="s">
        <v>4225</v>
      </c>
    </row>
    <row r="79" spans="1:7" x14ac:dyDescent="0.25">
      <c r="A79" s="4">
        <v>70300020309</v>
      </c>
      <c r="B79" s="4" t="str">
        <f t="shared" si="2"/>
        <v>070300020309</v>
      </c>
      <c r="C79" s="74">
        <f t="shared" si="3"/>
        <v>12</v>
      </c>
      <c r="D79" s="79" t="s">
        <v>4186</v>
      </c>
      <c r="E79" s="78" t="s">
        <v>4173</v>
      </c>
      <c r="F79" s="76">
        <v>2025</v>
      </c>
      <c r="G79" s="100" t="s">
        <v>4225</v>
      </c>
    </row>
    <row r="80" spans="1:7" x14ac:dyDescent="0.25">
      <c r="A80" s="4">
        <v>70300020310</v>
      </c>
      <c r="B80" s="4" t="str">
        <f t="shared" si="2"/>
        <v>070300020310</v>
      </c>
      <c r="C80" s="74">
        <f t="shared" si="3"/>
        <v>12</v>
      </c>
      <c r="D80" s="79" t="s">
        <v>4186</v>
      </c>
      <c r="E80" s="78" t="s">
        <v>4173</v>
      </c>
      <c r="F80" s="76">
        <v>2025</v>
      </c>
      <c r="G80" s="100" t="s">
        <v>4225</v>
      </c>
    </row>
    <row r="81" spans="1:7" x14ac:dyDescent="0.25">
      <c r="A81" s="4">
        <v>70300020311</v>
      </c>
      <c r="B81" s="4" t="str">
        <f t="shared" si="2"/>
        <v>070300020311</v>
      </c>
      <c r="C81" s="74">
        <f t="shared" si="3"/>
        <v>12</v>
      </c>
      <c r="D81" s="79" t="s">
        <v>4186</v>
      </c>
      <c r="E81" s="78" t="s">
        <v>4173</v>
      </c>
      <c r="F81" s="76">
        <v>2025</v>
      </c>
      <c r="G81" s="100" t="s">
        <v>4225</v>
      </c>
    </row>
    <row r="82" spans="1:7" x14ac:dyDescent="0.25">
      <c r="A82" s="4">
        <v>70300020401</v>
      </c>
      <c r="B82" s="4" t="str">
        <f t="shared" si="2"/>
        <v>070300020401</v>
      </c>
      <c r="C82" s="74">
        <f t="shared" si="3"/>
        <v>12</v>
      </c>
      <c r="D82" s="79" t="s">
        <v>4186</v>
      </c>
      <c r="E82" s="78" t="s">
        <v>4173</v>
      </c>
      <c r="F82" s="76">
        <v>2025</v>
      </c>
      <c r="G82" s="100" t="s">
        <v>4225</v>
      </c>
    </row>
    <row r="83" spans="1:7" x14ac:dyDescent="0.25">
      <c r="A83" s="4">
        <v>70300020402</v>
      </c>
      <c r="B83" s="4" t="str">
        <f t="shared" si="2"/>
        <v>070300020402</v>
      </c>
      <c r="C83" s="74">
        <f t="shared" si="3"/>
        <v>12</v>
      </c>
      <c r="D83" s="79" t="s">
        <v>4186</v>
      </c>
      <c r="E83" s="78" t="s">
        <v>4173</v>
      </c>
      <c r="F83" s="76">
        <v>2025</v>
      </c>
      <c r="G83" s="100" t="s">
        <v>4225</v>
      </c>
    </row>
    <row r="84" spans="1:7" x14ac:dyDescent="0.25">
      <c r="A84" s="4">
        <v>70300020403</v>
      </c>
      <c r="B84" s="4" t="str">
        <f t="shared" si="2"/>
        <v>070300020403</v>
      </c>
      <c r="C84" s="74">
        <f t="shared" si="3"/>
        <v>12</v>
      </c>
      <c r="D84" s="79" t="s">
        <v>4186</v>
      </c>
      <c r="E84" s="78" t="s">
        <v>4173</v>
      </c>
      <c r="F84" s="76">
        <v>2025</v>
      </c>
      <c r="G84" s="100" t="s">
        <v>4225</v>
      </c>
    </row>
    <row r="85" spans="1:7" x14ac:dyDescent="0.25">
      <c r="A85" s="4">
        <v>70300020404</v>
      </c>
      <c r="B85" s="4" t="str">
        <f t="shared" si="2"/>
        <v>070300020404</v>
      </c>
      <c r="C85" s="74">
        <f t="shared" si="3"/>
        <v>12</v>
      </c>
      <c r="D85" s="79" t="s">
        <v>4186</v>
      </c>
      <c r="E85" s="78" t="s">
        <v>4173</v>
      </c>
      <c r="F85" s="76">
        <v>2025</v>
      </c>
      <c r="G85" s="100" t="s">
        <v>4225</v>
      </c>
    </row>
    <row r="86" spans="1:7" x14ac:dyDescent="0.25">
      <c r="A86" s="4">
        <v>70300020405</v>
      </c>
      <c r="B86" s="4" t="str">
        <f t="shared" si="2"/>
        <v>070300020405</v>
      </c>
      <c r="C86" s="74">
        <f t="shared" si="3"/>
        <v>12</v>
      </c>
      <c r="D86" s="79" t="s">
        <v>4186</v>
      </c>
      <c r="E86" s="78" t="s">
        <v>4173</v>
      </c>
      <c r="F86" s="76">
        <v>2025</v>
      </c>
      <c r="G86" s="100" t="s">
        <v>4225</v>
      </c>
    </row>
    <row r="87" spans="1:7" x14ac:dyDescent="0.25">
      <c r="A87" s="4">
        <v>70300020406</v>
      </c>
      <c r="B87" s="4" t="str">
        <f t="shared" si="2"/>
        <v>070300020406</v>
      </c>
      <c r="C87" s="74">
        <f t="shared" si="3"/>
        <v>12</v>
      </c>
      <c r="D87" s="79" t="s">
        <v>4186</v>
      </c>
      <c r="E87" s="78" t="s">
        <v>4173</v>
      </c>
      <c r="F87" s="76">
        <v>2025</v>
      </c>
      <c r="G87" s="100" t="s">
        <v>4225</v>
      </c>
    </row>
    <row r="88" spans="1:7" x14ac:dyDescent="0.25">
      <c r="A88" s="4">
        <v>70300020407</v>
      </c>
      <c r="B88" s="4" t="str">
        <f t="shared" si="2"/>
        <v>070300020407</v>
      </c>
      <c r="C88" s="74">
        <f t="shared" si="3"/>
        <v>12</v>
      </c>
      <c r="D88" s="79" t="s">
        <v>4186</v>
      </c>
      <c r="E88" s="78" t="s">
        <v>4173</v>
      </c>
      <c r="F88" s="76">
        <v>2025</v>
      </c>
      <c r="G88" s="100" t="s">
        <v>4225</v>
      </c>
    </row>
    <row r="89" spans="1:7" x14ac:dyDescent="0.25">
      <c r="A89" s="4">
        <v>70300050101</v>
      </c>
      <c r="B89" s="4" t="str">
        <f t="shared" si="2"/>
        <v>070300050101</v>
      </c>
      <c r="C89" s="74">
        <f t="shared" si="3"/>
        <v>12</v>
      </c>
      <c r="D89" s="79" t="s">
        <v>4186</v>
      </c>
      <c r="E89" s="78" t="s">
        <v>4173</v>
      </c>
      <c r="F89" s="76">
        <v>2025</v>
      </c>
      <c r="G89" s="100" t="s">
        <v>4225</v>
      </c>
    </row>
    <row r="90" spans="1:7" x14ac:dyDescent="0.25">
      <c r="A90" s="96">
        <v>70300050102</v>
      </c>
      <c r="B90" s="4" t="str">
        <f t="shared" si="2"/>
        <v>070300050102</v>
      </c>
      <c r="C90" s="74">
        <f t="shared" si="3"/>
        <v>12</v>
      </c>
      <c r="D90" s="79" t="s">
        <v>4186</v>
      </c>
      <c r="E90" s="78" t="s">
        <v>4173</v>
      </c>
      <c r="F90" s="76">
        <v>2025</v>
      </c>
      <c r="G90" s="100" t="s">
        <v>4225</v>
      </c>
    </row>
    <row r="91" spans="1:7" x14ac:dyDescent="0.25">
      <c r="A91" s="96">
        <v>70300050103</v>
      </c>
      <c r="B91" s="4" t="str">
        <f t="shared" si="2"/>
        <v>070300050103</v>
      </c>
      <c r="C91" s="74">
        <f t="shared" si="3"/>
        <v>12</v>
      </c>
      <c r="D91" s="79" t="s">
        <v>4186</v>
      </c>
      <c r="E91" s="78" t="s">
        <v>4173</v>
      </c>
      <c r="F91" s="76">
        <v>2025</v>
      </c>
      <c r="G91" s="100" t="s">
        <v>4225</v>
      </c>
    </row>
    <row r="92" spans="1:7" x14ac:dyDescent="0.25">
      <c r="A92" s="96">
        <v>70300050104</v>
      </c>
      <c r="B92" s="4" t="str">
        <f t="shared" si="2"/>
        <v>070300050104</v>
      </c>
      <c r="C92" s="74">
        <f t="shared" si="3"/>
        <v>12</v>
      </c>
      <c r="D92" s="79" t="s">
        <v>4186</v>
      </c>
      <c r="E92" s="78" t="s">
        <v>4173</v>
      </c>
      <c r="F92" s="76">
        <v>2025</v>
      </c>
      <c r="G92" s="100" t="s">
        <v>4225</v>
      </c>
    </row>
    <row r="93" spans="1:7" x14ac:dyDescent="0.25">
      <c r="A93" s="96">
        <v>70300050201</v>
      </c>
      <c r="B93" s="4" t="str">
        <f t="shared" si="2"/>
        <v>070300050201</v>
      </c>
      <c r="C93" s="74">
        <f t="shared" si="3"/>
        <v>12</v>
      </c>
      <c r="D93" s="79" t="s">
        <v>4186</v>
      </c>
      <c r="E93" s="78" t="s">
        <v>4173</v>
      </c>
      <c r="F93" s="76">
        <v>2025</v>
      </c>
      <c r="G93" s="100" t="s">
        <v>4225</v>
      </c>
    </row>
    <row r="94" spans="1:7" x14ac:dyDescent="0.25">
      <c r="A94" s="96">
        <v>70300050207</v>
      </c>
      <c r="B94" s="4" t="str">
        <f t="shared" si="2"/>
        <v>070300050207</v>
      </c>
      <c r="C94" s="74">
        <f t="shared" si="3"/>
        <v>12</v>
      </c>
      <c r="D94" s="79" t="s">
        <v>4186</v>
      </c>
      <c r="E94" s="78" t="s">
        <v>4173</v>
      </c>
      <c r="F94" s="76">
        <v>2025</v>
      </c>
      <c r="G94" s="100" t="s">
        <v>4225</v>
      </c>
    </row>
    <row r="95" spans="1:7" x14ac:dyDescent="0.25">
      <c r="A95" s="96">
        <v>70300050501</v>
      </c>
      <c r="B95" s="4" t="str">
        <f t="shared" si="2"/>
        <v>070300050501</v>
      </c>
      <c r="C95" s="74">
        <f t="shared" si="3"/>
        <v>12</v>
      </c>
      <c r="D95" s="79" t="s">
        <v>4186</v>
      </c>
      <c r="E95" s="78" t="s">
        <v>4173</v>
      </c>
      <c r="F95" s="76">
        <v>2025</v>
      </c>
      <c r="G95" s="100" t="s">
        <v>4225</v>
      </c>
    </row>
    <row r="96" spans="1:7" x14ac:dyDescent="0.25">
      <c r="A96" s="96">
        <v>70300050502</v>
      </c>
      <c r="B96" s="4" t="str">
        <f t="shared" si="2"/>
        <v>070300050502</v>
      </c>
      <c r="C96" s="74">
        <f t="shared" si="3"/>
        <v>12</v>
      </c>
      <c r="D96" s="79" t="s">
        <v>4186</v>
      </c>
      <c r="E96" s="78" t="s">
        <v>4173</v>
      </c>
      <c r="F96" s="76">
        <v>2025</v>
      </c>
      <c r="G96" s="100" t="s">
        <v>4225</v>
      </c>
    </row>
    <row r="97" spans="1:7" x14ac:dyDescent="0.25">
      <c r="A97" s="96">
        <v>70300050503</v>
      </c>
      <c r="B97" s="4" t="str">
        <f t="shared" si="2"/>
        <v>070300050503</v>
      </c>
      <c r="C97" s="74">
        <f t="shared" si="3"/>
        <v>12</v>
      </c>
      <c r="D97" s="79" t="s">
        <v>4186</v>
      </c>
      <c r="E97" s="78" t="s">
        <v>4173</v>
      </c>
      <c r="F97" s="76">
        <v>2025</v>
      </c>
      <c r="G97" s="100" t="s">
        <v>4225</v>
      </c>
    </row>
    <row r="98" spans="1:7" x14ac:dyDescent="0.25">
      <c r="A98" s="96">
        <v>70300050504</v>
      </c>
      <c r="B98" s="4" t="str">
        <f t="shared" si="2"/>
        <v>070300050504</v>
      </c>
      <c r="C98" s="74">
        <f t="shared" si="3"/>
        <v>12</v>
      </c>
      <c r="D98" s="79" t="s">
        <v>4186</v>
      </c>
      <c r="E98" s="78" t="s">
        <v>4173</v>
      </c>
      <c r="F98" s="76">
        <v>2025</v>
      </c>
      <c r="G98" s="100" t="s">
        <v>4225</v>
      </c>
    </row>
    <row r="99" spans="1:7" x14ac:dyDescent="0.25">
      <c r="A99" s="96">
        <v>70300050505</v>
      </c>
      <c r="B99" s="4" t="str">
        <f t="shared" si="2"/>
        <v>070300050505</v>
      </c>
      <c r="C99" s="74">
        <f t="shared" si="3"/>
        <v>12</v>
      </c>
      <c r="D99" s="79" t="s">
        <v>4186</v>
      </c>
      <c r="E99" s="78" t="s">
        <v>4173</v>
      </c>
      <c r="F99" s="76">
        <v>2025</v>
      </c>
      <c r="G99" s="100" t="s">
        <v>4225</v>
      </c>
    </row>
    <row r="100" spans="1:7" x14ac:dyDescent="0.25">
      <c r="A100" s="96">
        <v>70300050601</v>
      </c>
      <c r="B100" s="4" t="str">
        <f t="shared" si="2"/>
        <v>070300050601</v>
      </c>
      <c r="C100" s="74">
        <f t="shared" si="3"/>
        <v>12</v>
      </c>
      <c r="D100" s="79" t="s">
        <v>4186</v>
      </c>
      <c r="E100" s="78" t="s">
        <v>4173</v>
      </c>
      <c r="F100" s="76">
        <v>2025</v>
      </c>
      <c r="G100" s="100" t="s">
        <v>4225</v>
      </c>
    </row>
    <row r="101" spans="1:7" x14ac:dyDescent="0.25">
      <c r="A101" s="77">
        <v>70300050602</v>
      </c>
      <c r="B101" s="4" t="str">
        <f t="shared" si="2"/>
        <v>070300050602</v>
      </c>
      <c r="C101" s="74">
        <f t="shared" si="3"/>
        <v>12</v>
      </c>
      <c r="D101" s="79" t="s">
        <v>4186</v>
      </c>
      <c r="E101" s="78" t="s">
        <v>4173</v>
      </c>
      <c r="F101" s="76">
        <v>2025</v>
      </c>
      <c r="G101" s="100" t="s">
        <v>4225</v>
      </c>
    </row>
    <row r="102" spans="1:7" x14ac:dyDescent="0.25">
      <c r="A102" s="4">
        <v>70300050604</v>
      </c>
      <c r="B102" s="4" t="str">
        <f t="shared" si="2"/>
        <v>070300050604</v>
      </c>
      <c r="C102" s="74">
        <f t="shared" si="3"/>
        <v>12</v>
      </c>
      <c r="D102" s="79" t="s">
        <v>4186</v>
      </c>
      <c r="E102" s="78" t="s">
        <v>4173</v>
      </c>
      <c r="F102" s="76">
        <v>2025</v>
      </c>
      <c r="G102" s="100" t="s">
        <v>4225</v>
      </c>
    </row>
    <row r="103" spans="1:7" x14ac:dyDescent="0.25">
      <c r="A103" s="83">
        <v>70300050605</v>
      </c>
      <c r="B103" s="4" t="str">
        <f t="shared" si="2"/>
        <v>070300050605</v>
      </c>
      <c r="C103" s="74">
        <f t="shared" si="3"/>
        <v>12</v>
      </c>
      <c r="D103" s="79" t="s">
        <v>4186</v>
      </c>
      <c r="E103" s="78" t="s">
        <v>4173</v>
      </c>
      <c r="F103" s="76">
        <v>2025</v>
      </c>
      <c r="G103" s="100" t="s">
        <v>4225</v>
      </c>
    </row>
    <row r="104" spans="1:7" x14ac:dyDescent="0.25">
      <c r="A104" s="83">
        <v>70300050701</v>
      </c>
      <c r="B104" s="4" t="str">
        <f t="shared" si="2"/>
        <v>070300050701</v>
      </c>
      <c r="C104" s="74">
        <f t="shared" si="3"/>
        <v>12</v>
      </c>
      <c r="D104" s="79" t="s">
        <v>4186</v>
      </c>
      <c r="E104" s="78" t="s">
        <v>4173</v>
      </c>
      <c r="F104" s="76">
        <v>2025</v>
      </c>
      <c r="G104" s="100" t="s">
        <v>4225</v>
      </c>
    </row>
    <row r="105" spans="1:7" x14ac:dyDescent="0.25">
      <c r="A105" s="83">
        <v>70300050702</v>
      </c>
      <c r="B105" s="4" t="str">
        <f t="shared" si="2"/>
        <v>070300050702</v>
      </c>
      <c r="C105" s="74">
        <f t="shared" si="3"/>
        <v>12</v>
      </c>
      <c r="D105" s="79" t="s">
        <v>4186</v>
      </c>
      <c r="E105" s="78" t="s">
        <v>4173</v>
      </c>
      <c r="F105" s="76">
        <v>2025</v>
      </c>
      <c r="G105" s="100" t="s">
        <v>4225</v>
      </c>
    </row>
    <row r="106" spans="1:7" x14ac:dyDescent="0.25">
      <c r="A106" s="83">
        <v>70300050703</v>
      </c>
      <c r="B106" s="4" t="str">
        <f t="shared" si="2"/>
        <v>070300050703</v>
      </c>
      <c r="C106" s="74">
        <f t="shared" si="3"/>
        <v>12</v>
      </c>
      <c r="D106" s="79" t="s">
        <v>4186</v>
      </c>
      <c r="E106" s="78" t="s">
        <v>4173</v>
      </c>
      <c r="F106" s="76">
        <v>2025</v>
      </c>
      <c r="G106" s="100" t="s">
        <v>4225</v>
      </c>
    </row>
    <row r="107" spans="1:7" x14ac:dyDescent="0.25">
      <c r="A107" s="84">
        <v>70300050704</v>
      </c>
      <c r="B107" s="4" t="str">
        <f t="shared" si="2"/>
        <v>070300050704</v>
      </c>
      <c r="C107" s="74">
        <f t="shared" si="3"/>
        <v>12</v>
      </c>
      <c r="D107" s="79" t="s">
        <v>4186</v>
      </c>
      <c r="E107" s="78" t="s">
        <v>4173</v>
      </c>
      <c r="F107" s="76">
        <v>2025</v>
      </c>
      <c r="G107" s="100" t="s">
        <v>4225</v>
      </c>
    </row>
    <row r="108" spans="1:7" x14ac:dyDescent="0.25">
      <c r="A108" s="84">
        <v>70300050705</v>
      </c>
      <c r="B108" s="4" t="str">
        <f t="shared" si="2"/>
        <v>070300050705</v>
      </c>
      <c r="C108" s="74">
        <f t="shared" si="3"/>
        <v>12</v>
      </c>
      <c r="D108" s="79" t="s">
        <v>4186</v>
      </c>
      <c r="E108" s="78" t="s">
        <v>4173</v>
      </c>
      <c r="F108" s="76">
        <v>2025</v>
      </c>
      <c r="G108" s="100" t="s">
        <v>4225</v>
      </c>
    </row>
    <row r="109" spans="1:7" x14ac:dyDescent="0.25">
      <c r="A109" s="96">
        <v>70300050706</v>
      </c>
      <c r="B109" s="4" t="str">
        <f t="shared" si="2"/>
        <v>070300050706</v>
      </c>
      <c r="C109" s="74">
        <f t="shared" si="3"/>
        <v>12</v>
      </c>
      <c r="D109" s="79" t="s">
        <v>4186</v>
      </c>
      <c r="E109" s="78" t="s">
        <v>4173</v>
      </c>
      <c r="F109" s="76">
        <v>2025</v>
      </c>
      <c r="G109" s="100" t="s">
        <v>4225</v>
      </c>
    </row>
    <row r="110" spans="1:7" x14ac:dyDescent="0.25">
      <c r="A110" s="96">
        <v>70300050707</v>
      </c>
      <c r="B110" s="4" t="str">
        <f t="shared" si="2"/>
        <v>070300050707</v>
      </c>
      <c r="C110" s="74">
        <f t="shared" si="3"/>
        <v>12</v>
      </c>
      <c r="D110" s="79" t="s">
        <v>4186</v>
      </c>
      <c r="E110" s="78" t="s">
        <v>4173</v>
      </c>
      <c r="F110" s="76">
        <v>2025</v>
      </c>
      <c r="G110" s="100" t="s">
        <v>4225</v>
      </c>
    </row>
    <row r="111" spans="1:7" x14ac:dyDescent="0.25">
      <c r="A111" s="96">
        <v>70300050708</v>
      </c>
      <c r="B111" s="4" t="str">
        <f t="shared" si="2"/>
        <v>070300050708</v>
      </c>
      <c r="C111" s="74">
        <f t="shared" si="3"/>
        <v>12</v>
      </c>
      <c r="D111" s="79" t="s">
        <v>4186</v>
      </c>
      <c r="E111" s="78" t="s">
        <v>4173</v>
      </c>
      <c r="F111" s="76">
        <v>2025</v>
      </c>
      <c r="G111" s="100" t="s">
        <v>4225</v>
      </c>
    </row>
    <row r="112" spans="1:7" x14ac:dyDescent="0.25">
      <c r="A112" s="96">
        <v>70300050801</v>
      </c>
      <c r="B112" s="4" t="str">
        <f t="shared" si="2"/>
        <v>070300050801</v>
      </c>
      <c r="C112" s="74">
        <f t="shared" si="3"/>
        <v>12</v>
      </c>
      <c r="D112" s="79" t="s">
        <v>4186</v>
      </c>
      <c r="E112" s="78" t="s">
        <v>4173</v>
      </c>
      <c r="F112" s="76">
        <v>2025</v>
      </c>
      <c r="G112" s="100" t="s">
        <v>4225</v>
      </c>
    </row>
    <row r="113" spans="1:7" x14ac:dyDescent="0.25">
      <c r="A113" s="96">
        <v>70300050802</v>
      </c>
      <c r="B113" s="4" t="str">
        <f t="shared" si="2"/>
        <v>070300050802</v>
      </c>
      <c r="C113" s="74">
        <f t="shared" si="3"/>
        <v>12</v>
      </c>
      <c r="D113" s="79" t="s">
        <v>4186</v>
      </c>
      <c r="E113" s="78" t="s">
        <v>4173</v>
      </c>
      <c r="F113" s="76">
        <v>2025</v>
      </c>
      <c r="G113" s="100" t="s">
        <v>4225</v>
      </c>
    </row>
    <row r="114" spans="1:7" x14ac:dyDescent="0.25">
      <c r="A114" s="4">
        <v>70300050803</v>
      </c>
      <c r="B114" s="4" t="str">
        <f t="shared" si="2"/>
        <v>070300050803</v>
      </c>
      <c r="C114" s="74">
        <f t="shared" si="3"/>
        <v>12</v>
      </c>
      <c r="D114" s="79" t="s">
        <v>4186</v>
      </c>
      <c r="E114" s="78" t="s">
        <v>4173</v>
      </c>
      <c r="F114" s="76">
        <v>2025</v>
      </c>
      <c r="G114" s="100" t="s">
        <v>4225</v>
      </c>
    </row>
    <row r="115" spans="1:7" x14ac:dyDescent="0.25">
      <c r="A115" s="4">
        <v>70300050804</v>
      </c>
      <c r="B115" s="4" t="str">
        <f t="shared" si="2"/>
        <v>070300050804</v>
      </c>
      <c r="C115" s="74">
        <f t="shared" si="3"/>
        <v>12</v>
      </c>
      <c r="D115" s="79" t="s">
        <v>4186</v>
      </c>
      <c r="E115" s="78" t="s">
        <v>4173</v>
      </c>
      <c r="F115" s="76">
        <v>2025</v>
      </c>
      <c r="G115" s="100" t="s">
        <v>4225</v>
      </c>
    </row>
    <row r="116" spans="1:7" x14ac:dyDescent="0.25">
      <c r="A116" s="4">
        <v>70300050805</v>
      </c>
      <c r="B116" s="4" t="str">
        <f t="shared" si="2"/>
        <v>070300050805</v>
      </c>
      <c r="C116" s="74">
        <f t="shared" si="3"/>
        <v>12</v>
      </c>
      <c r="D116" s="79" t="s">
        <v>4186</v>
      </c>
      <c r="E116" s="78" t="s">
        <v>4173</v>
      </c>
      <c r="F116" s="76">
        <v>2025</v>
      </c>
      <c r="G116" s="100" t="s">
        <v>4225</v>
      </c>
    </row>
    <row r="117" spans="1:7" x14ac:dyDescent="0.25">
      <c r="A117" s="4">
        <v>70300050806</v>
      </c>
      <c r="B117" s="4" t="str">
        <f t="shared" si="2"/>
        <v>070300050806</v>
      </c>
      <c r="C117" s="74">
        <f t="shared" si="3"/>
        <v>12</v>
      </c>
      <c r="D117" s="79" t="s">
        <v>4186</v>
      </c>
      <c r="E117" s="78" t="s">
        <v>4173</v>
      </c>
      <c r="F117" s="76">
        <v>2025</v>
      </c>
      <c r="G117" s="100" t="s">
        <v>4225</v>
      </c>
    </row>
    <row r="118" spans="1:7" x14ac:dyDescent="0.25">
      <c r="A118" s="4">
        <v>70300050807</v>
      </c>
      <c r="B118" s="4" t="str">
        <f t="shared" si="2"/>
        <v>070300050807</v>
      </c>
      <c r="C118" s="74">
        <f t="shared" si="3"/>
        <v>12</v>
      </c>
      <c r="D118" s="79" t="s">
        <v>4186</v>
      </c>
      <c r="E118" s="78" t="s">
        <v>4173</v>
      </c>
      <c r="F118" s="76">
        <v>2025</v>
      </c>
      <c r="G118" s="100" t="s">
        <v>4225</v>
      </c>
    </row>
    <row r="119" spans="1:7" x14ac:dyDescent="0.25">
      <c r="A119" s="4">
        <v>70300050808</v>
      </c>
      <c r="B119" s="4" t="str">
        <f t="shared" si="2"/>
        <v>070300050808</v>
      </c>
      <c r="C119" s="74">
        <f t="shared" si="3"/>
        <v>12</v>
      </c>
      <c r="D119" s="79" t="s">
        <v>4186</v>
      </c>
      <c r="E119" s="78" t="s">
        <v>4173</v>
      </c>
      <c r="F119" s="76">
        <v>2025</v>
      </c>
      <c r="G119" s="100" t="s">
        <v>4225</v>
      </c>
    </row>
    <row r="120" spans="1:7" x14ac:dyDescent="0.25">
      <c r="A120" s="4">
        <v>70300050809</v>
      </c>
      <c r="B120" s="4" t="str">
        <f t="shared" si="2"/>
        <v>070300050809</v>
      </c>
      <c r="C120" s="74">
        <f t="shared" si="3"/>
        <v>12</v>
      </c>
      <c r="D120" s="79" t="s">
        <v>4186</v>
      </c>
      <c r="E120" s="78" t="s">
        <v>4173</v>
      </c>
      <c r="F120" s="76">
        <v>2025</v>
      </c>
      <c r="G120" s="100" t="s">
        <v>4225</v>
      </c>
    </row>
    <row r="121" spans="1:7" x14ac:dyDescent="0.25">
      <c r="A121" s="77">
        <v>70300050902</v>
      </c>
      <c r="B121" s="4" t="str">
        <f t="shared" si="2"/>
        <v>070300050902</v>
      </c>
      <c r="C121" s="74">
        <f t="shared" si="3"/>
        <v>12</v>
      </c>
      <c r="D121" s="79" t="s">
        <v>4186</v>
      </c>
      <c r="E121" s="78" t="s">
        <v>4173</v>
      </c>
      <c r="F121" s="76">
        <v>2025</v>
      </c>
      <c r="G121" s="100" t="s">
        <v>4225</v>
      </c>
    </row>
    <row r="122" spans="1:7" x14ac:dyDescent="0.25">
      <c r="A122" s="4">
        <v>70300050903</v>
      </c>
      <c r="B122" s="4" t="str">
        <f t="shared" si="2"/>
        <v>070300050903</v>
      </c>
      <c r="C122" s="74">
        <f t="shared" si="3"/>
        <v>12</v>
      </c>
      <c r="D122" s="79" t="s">
        <v>4186</v>
      </c>
      <c r="E122" s="78" t="s">
        <v>4173</v>
      </c>
      <c r="F122" s="76">
        <v>2025</v>
      </c>
      <c r="G122" s="100" t="s">
        <v>4225</v>
      </c>
    </row>
    <row r="123" spans="1:7" x14ac:dyDescent="0.25">
      <c r="A123" s="4">
        <v>70300050904</v>
      </c>
      <c r="B123" s="4" t="str">
        <f t="shared" si="2"/>
        <v>070300050904</v>
      </c>
      <c r="C123" s="74">
        <f t="shared" si="3"/>
        <v>12</v>
      </c>
      <c r="D123" s="79" t="s">
        <v>4186</v>
      </c>
      <c r="E123" s="78" t="s">
        <v>4173</v>
      </c>
      <c r="F123" s="76">
        <v>2025</v>
      </c>
      <c r="G123" s="100" t="s">
        <v>4225</v>
      </c>
    </row>
    <row r="124" spans="1:7" x14ac:dyDescent="0.25">
      <c r="A124" s="77">
        <v>70300050905</v>
      </c>
      <c r="B124" s="4" t="str">
        <f t="shared" si="2"/>
        <v>070300050905</v>
      </c>
      <c r="C124" s="74">
        <f t="shared" si="3"/>
        <v>12</v>
      </c>
      <c r="D124" s="79" t="s">
        <v>4186</v>
      </c>
      <c r="E124" s="78" t="s">
        <v>4173</v>
      </c>
      <c r="F124" s="76">
        <v>2025</v>
      </c>
      <c r="G124" s="100" t="s">
        <v>4225</v>
      </c>
    </row>
    <row r="125" spans="1:7" x14ac:dyDescent="0.25">
      <c r="A125" s="4">
        <v>70300050908</v>
      </c>
      <c r="B125" s="4" t="str">
        <f t="shared" ref="B125:B188" si="4">_xlfn.CONCAT(0,A125)</f>
        <v>070300050908</v>
      </c>
      <c r="C125" s="74">
        <f t="shared" ref="C125:C188" si="5">LEN(B125)</f>
        <v>12</v>
      </c>
      <c r="D125" s="79" t="s">
        <v>4186</v>
      </c>
      <c r="E125" s="78" t="s">
        <v>4173</v>
      </c>
      <c r="F125" s="76">
        <v>2025</v>
      </c>
      <c r="G125" s="100" t="s">
        <v>4225</v>
      </c>
    </row>
    <row r="126" spans="1:7" x14ac:dyDescent="0.25">
      <c r="A126" s="4">
        <v>70300051001</v>
      </c>
      <c r="B126" s="4" t="str">
        <f t="shared" si="4"/>
        <v>070300051001</v>
      </c>
      <c r="C126" s="74">
        <f t="shared" si="5"/>
        <v>12</v>
      </c>
      <c r="D126" s="79" t="s">
        <v>4186</v>
      </c>
      <c r="E126" s="78" t="s">
        <v>4173</v>
      </c>
      <c r="F126" s="76">
        <v>2025</v>
      </c>
      <c r="G126" s="100" t="s">
        <v>4225</v>
      </c>
    </row>
    <row r="127" spans="1:7" x14ac:dyDescent="0.25">
      <c r="A127" s="4">
        <v>70300051002</v>
      </c>
      <c r="B127" s="4" t="str">
        <f t="shared" si="4"/>
        <v>070300051002</v>
      </c>
      <c r="C127" s="74">
        <f t="shared" si="5"/>
        <v>12</v>
      </c>
      <c r="D127" s="79" t="s">
        <v>4186</v>
      </c>
      <c r="E127" s="78" t="s">
        <v>4173</v>
      </c>
      <c r="F127" s="76">
        <v>2025</v>
      </c>
      <c r="G127" s="100" t="s">
        <v>4225</v>
      </c>
    </row>
    <row r="128" spans="1:7" x14ac:dyDescent="0.25">
      <c r="A128" s="4">
        <v>70300051003</v>
      </c>
      <c r="B128" s="4" t="str">
        <f t="shared" si="4"/>
        <v>070300051003</v>
      </c>
      <c r="C128" s="74">
        <f t="shared" si="5"/>
        <v>12</v>
      </c>
      <c r="D128" s="79" t="s">
        <v>4186</v>
      </c>
      <c r="E128" s="78" t="s">
        <v>4173</v>
      </c>
      <c r="F128" s="76">
        <v>2025</v>
      </c>
      <c r="G128" s="100" t="s">
        <v>4225</v>
      </c>
    </row>
    <row r="129" spans="1:7" x14ac:dyDescent="0.25">
      <c r="A129" s="4">
        <v>70300051004</v>
      </c>
      <c r="B129" s="4" t="str">
        <f t="shared" si="4"/>
        <v>070300051004</v>
      </c>
      <c r="C129" s="74">
        <f t="shared" si="5"/>
        <v>12</v>
      </c>
      <c r="D129" s="79" t="s">
        <v>4186</v>
      </c>
      <c r="E129" s="78" t="s">
        <v>4173</v>
      </c>
      <c r="F129" s="76">
        <v>2025</v>
      </c>
      <c r="G129" s="100" t="s">
        <v>4225</v>
      </c>
    </row>
    <row r="130" spans="1:7" x14ac:dyDescent="0.25">
      <c r="A130" s="4">
        <v>70300051005</v>
      </c>
      <c r="B130" s="4" t="str">
        <f t="shared" si="4"/>
        <v>070300051005</v>
      </c>
      <c r="C130" s="74">
        <f t="shared" si="5"/>
        <v>12</v>
      </c>
      <c r="D130" s="79" t="s">
        <v>4186</v>
      </c>
      <c r="E130" s="78" t="s">
        <v>4173</v>
      </c>
      <c r="F130" s="76">
        <v>2025</v>
      </c>
      <c r="G130" s="100" t="s">
        <v>4225</v>
      </c>
    </row>
    <row r="131" spans="1:7" x14ac:dyDescent="0.25">
      <c r="A131" s="4">
        <v>70300051006</v>
      </c>
      <c r="B131" s="4" t="str">
        <f t="shared" si="4"/>
        <v>070300051006</v>
      </c>
      <c r="C131" s="74">
        <f t="shared" si="5"/>
        <v>12</v>
      </c>
      <c r="D131" s="79" t="s">
        <v>4186</v>
      </c>
      <c r="E131" s="78" t="s">
        <v>4173</v>
      </c>
      <c r="F131" s="76">
        <v>2025</v>
      </c>
      <c r="G131" s="100" t="s">
        <v>4225</v>
      </c>
    </row>
    <row r="132" spans="1:7" x14ac:dyDescent="0.25">
      <c r="A132" s="4">
        <v>70300051007</v>
      </c>
      <c r="B132" s="4" t="str">
        <f t="shared" si="4"/>
        <v>070300051007</v>
      </c>
      <c r="C132" s="74">
        <f t="shared" si="5"/>
        <v>12</v>
      </c>
      <c r="D132" s="79" t="s">
        <v>4186</v>
      </c>
      <c r="E132" s="78" t="s">
        <v>4173</v>
      </c>
      <c r="F132" s="76">
        <v>2025</v>
      </c>
      <c r="G132" s="100" t="s">
        <v>4225</v>
      </c>
    </row>
    <row r="133" spans="1:7" x14ac:dyDescent="0.25">
      <c r="A133" s="4">
        <v>70300051008</v>
      </c>
      <c r="B133" s="4" t="str">
        <f t="shared" si="4"/>
        <v>070300051008</v>
      </c>
      <c r="C133" s="74">
        <f t="shared" si="5"/>
        <v>12</v>
      </c>
      <c r="D133" s="79" t="s">
        <v>4186</v>
      </c>
      <c r="E133" s="78" t="s">
        <v>4173</v>
      </c>
      <c r="F133" s="76">
        <v>2025</v>
      </c>
      <c r="G133" s="100" t="s">
        <v>4225</v>
      </c>
    </row>
    <row r="134" spans="1:7" x14ac:dyDescent="0.25">
      <c r="A134" s="4">
        <v>70300051101</v>
      </c>
      <c r="B134" s="4" t="str">
        <f t="shared" si="4"/>
        <v>070300051101</v>
      </c>
      <c r="C134" s="74">
        <f t="shared" si="5"/>
        <v>12</v>
      </c>
      <c r="D134" s="79" t="s">
        <v>4186</v>
      </c>
      <c r="E134" s="78" t="s">
        <v>4173</v>
      </c>
      <c r="F134" s="76">
        <v>2025</v>
      </c>
      <c r="G134" s="100" t="s">
        <v>4225</v>
      </c>
    </row>
    <row r="135" spans="1:7" x14ac:dyDescent="0.25">
      <c r="A135" s="4">
        <v>70300051102</v>
      </c>
      <c r="B135" s="4" t="str">
        <f t="shared" si="4"/>
        <v>070300051102</v>
      </c>
      <c r="C135" s="74">
        <f t="shared" si="5"/>
        <v>12</v>
      </c>
      <c r="D135" s="79" t="s">
        <v>4186</v>
      </c>
      <c r="E135" s="78" t="s">
        <v>4173</v>
      </c>
      <c r="F135" s="76">
        <v>2025</v>
      </c>
      <c r="G135" s="100" t="s">
        <v>4225</v>
      </c>
    </row>
    <row r="136" spans="1:7" x14ac:dyDescent="0.25">
      <c r="A136" s="4">
        <v>70300051103</v>
      </c>
      <c r="B136" s="4" t="str">
        <f t="shared" si="4"/>
        <v>070300051103</v>
      </c>
      <c r="C136" s="74">
        <f t="shared" si="5"/>
        <v>12</v>
      </c>
      <c r="D136" s="79" t="s">
        <v>4186</v>
      </c>
      <c r="E136" s="78" t="s">
        <v>4173</v>
      </c>
      <c r="F136" s="76">
        <v>2025</v>
      </c>
      <c r="G136" s="100" t="s">
        <v>4225</v>
      </c>
    </row>
    <row r="137" spans="1:7" x14ac:dyDescent="0.25">
      <c r="A137" s="4">
        <v>70300051104</v>
      </c>
      <c r="B137" s="4" t="str">
        <f t="shared" si="4"/>
        <v>070300051104</v>
      </c>
      <c r="C137" s="74">
        <f t="shared" si="5"/>
        <v>12</v>
      </c>
      <c r="D137" s="79" t="s">
        <v>4186</v>
      </c>
      <c r="E137" s="78" t="s">
        <v>4173</v>
      </c>
      <c r="F137" s="76">
        <v>2025</v>
      </c>
      <c r="G137" s="100" t="s">
        <v>4225</v>
      </c>
    </row>
    <row r="138" spans="1:7" x14ac:dyDescent="0.25">
      <c r="A138" s="4">
        <v>70300051105</v>
      </c>
      <c r="B138" s="4" t="str">
        <f t="shared" si="4"/>
        <v>070300051105</v>
      </c>
      <c r="C138" s="74">
        <f t="shared" si="5"/>
        <v>12</v>
      </c>
      <c r="D138" s="79" t="s">
        <v>4186</v>
      </c>
      <c r="E138" s="78" t="s">
        <v>4173</v>
      </c>
      <c r="F138" s="76">
        <v>2025</v>
      </c>
      <c r="G138" s="100" t="s">
        <v>4225</v>
      </c>
    </row>
    <row r="139" spans="1:7" x14ac:dyDescent="0.25">
      <c r="A139" s="4">
        <v>70300051201</v>
      </c>
      <c r="B139" s="4" t="str">
        <f t="shared" si="4"/>
        <v>070300051201</v>
      </c>
      <c r="C139" s="74">
        <f t="shared" si="5"/>
        <v>12</v>
      </c>
      <c r="D139" s="79" t="s">
        <v>4186</v>
      </c>
      <c r="E139" s="78" t="s">
        <v>4173</v>
      </c>
      <c r="F139" s="76">
        <v>2025</v>
      </c>
      <c r="G139" s="100" t="s">
        <v>4225</v>
      </c>
    </row>
    <row r="140" spans="1:7" x14ac:dyDescent="0.25">
      <c r="A140" s="4">
        <v>70300051204</v>
      </c>
      <c r="B140" s="4" t="str">
        <f t="shared" si="4"/>
        <v>070300051204</v>
      </c>
      <c r="C140" s="74">
        <f t="shared" si="5"/>
        <v>12</v>
      </c>
      <c r="D140" s="79" t="s">
        <v>4186</v>
      </c>
      <c r="E140" s="78" t="s">
        <v>4173</v>
      </c>
      <c r="F140" s="76">
        <v>2025</v>
      </c>
      <c r="G140" s="100" t="s">
        <v>4225</v>
      </c>
    </row>
    <row r="141" spans="1:7" x14ac:dyDescent="0.25">
      <c r="A141" s="4">
        <v>70300051205</v>
      </c>
      <c r="B141" s="4" t="str">
        <f t="shared" si="4"/>
        <v>070300051205</v>
      </c>
      <c r="C141" s="74">
        <f t="shared" si="5"/>
        <v>12</v>
      </c>
      <c r="D141" s="79" t="s">
        <v>4186</v>
      </c>
      <c r="E141" s="78" t="s">
        <v>4173</v>
      </c>
      <c r="F141" s="76">
        <v>2025</v>
      </c>
      <c r="G141" s="100" t="s">
        <v>4225</v>
      </c>
    </row>
    <row r="142" spans="1:7" x14ac:dyDescent="0.25">
      <c r="A142" s="4">
        <v>70300051206</v>
      </c>
      <c r="B142" s="4" t="str">
        <f t="shared" si="4"/>
        <v>070300051206</v>
      </c>
      <c r="C142" s="74">
        <f t="shared" si="5"/>
        <v>12</v>
      </c>
      <c r="D142" s="79" t="s">
        <v>4186</v>
      </c>
      <c r="E142" s="78" t="s">
        <v>4173</v>
      </c>
      <c r="F142" s="76">
        <v>2025</v>
      </c>
      <c r="G142" s="100" t="s">
        <v>4225</v>
      </c>
    </row>
    <row r="143" spans="1:7" x14ac:dyDescent="0.25">
      <c r="A143" s="80">
        <v>70900021401</v>
      </c>
      <c r="B143" s="4" t="str">
        <f t="shared" si="4"/>
        <v>070900021401</v>
      </c>
      <c r="C143" s="74">
        <f t="shared" si="5"/>
        <v>12</v>
      </c>
      <c r="D143" s="79" t="s">
        <v>149</v>
      </c>
      <c r="E143" s="78" t="s">
        <v>4178</v>
      </c>
      <c r="F143" s="76">
        <v>2026</v>
      </c>
      <c r="G143" s="100" t="s">
        <v>4242</v>
      </c>
    </row>
    <row r="144" spans="1:7" x14ac:dyDescent="0.25">
      <c r="A144" s="4">
        <v>70500070101</v>
      </c>
      <c r="B144" s="4" t="str">
        <f t="shared" si="4"/>
        <v>070500070101</v>
      </c>
      <c r="C144" s="74">
        <f t="shared" si="5"/>
        <v>12</v>
      </c>
      <c r="D144" s="79" t="s">
        <v>4187</v>
      </c>
      <c r="E144" s="78" t="s">
        <v>4181</v>
      </c>
      <c r="F144" s="76">
        <v>2026</v>
      </c>
      <c r="G144" s="100" t="s">
        <v>4241</v>
      </c>
    </row>
    <row r="145" spans="1:7" x14ac:dyDescent="0.25">
      <c r="A145" s="4">
        <v>70500070102</v>
      </c>
      <c r="B145" s="4" t="str">
        <f t="shared" si="4"/>
        <v>070500070102</v>
      </c>
      <c r="C145" s="74">
        <f t="shared" si="5"/>
        <v>12</v>
      </c>
      <c r="D145" s="79" t="s">
        <v>4187</v>
      </c>
      <c r="E145" s="78" t="s">
        <v>4181</v>
      </c>
      <c r="F145" s="76">
        <v>2026</v>
      </c>
      <c r="G145" s="100" t="s">
        <v>4241</v>
      </c>
    </row>
    <row r="146" spans="1:7" x14ac:dyDescent="0.25">
      <c r="A146" s="4">
        <v>70500070103</v>
      </c>
      <c r="B146" s="4" t="str">
        <f t="shared" si="4"/>
        <v>070500070103</v>
      </c>
      <c r="C146" s="74">
        <f t="shared" si="5"/>
        <v>12</v>
      </c>
      <c r="D146" s="79" t="s">
        <v>4187</v>
      </c>
      <c r="E146" s="78" t="s">
        <v>4181</v>
      </c>
      <c r="F146" s="76">
        <v>2026</v>
      </c>
      <c r="G146" s="100" t="s">
        <v>4241</v>
      </c>
    </row>
    <row r="147" spans="1:7" x14ac:dyDescent="0.25">
      <c r="A147" s="4">
        <v>70500070104</v>
      </c>
      <c r="B147" s="4" t="str">
        <f t="shared" si="4"/>
        <v>070500070104</v>
      </c>
      <c r="C147" s="74">
        <f t="shared" si="5"/>
        <v>12</v>
      </c>
      <c r="D147" s="79" t="s">
        <v>4187</v>
      </c>
      <c r="E147" s="78" t="s">
        <v>4181</v>
      </c>
      <c r="F147" s="76">
        <v>2026</v>
      </c>
      <c r="G147" s="100" t="s">
        <v>4241</v>
      </c>
    </row>
    <row r="148" spans="1:7" x14ac:dyDescent="0.25">
      <c r="A148" s="4">
        <v>70500070105</v>
      </c>
      <c r="B148" s="4" t="str">
        <f t="shared" si="4"/>
        <v>070500070105</v>
      </c>
      <c r="C148" s="74">
        <f t="shared" si="5"/>
        <v>12</v>
      </c>
      <c r="D148" s="79" t="s">
        <v>4187</v>
      </c>
      <c r="E148" s="78" t="s">
        <v>4181</v>
      </c>
      <c r="F148" s="76">
        <v>2026</v>
      </c>
      <c r="G148" s="100" t="s">
        <v>4241</v>
      </c>
    </row>
    <row r="149" spans="1:7" x14ac:dyDescent="0.25">
      <c r="A149" s="4">
        <v>70500070201</v>
      </c>
      <c r="B149" s="4" t="str">
        <f t="shared" si="4"/>
        <v>070500070201</v>
      </c>
      <c r="C149" s="74">
        <f t="shared" si="5"/>
        <v>12</v>
      </c>
      <c r="D149" s="79" t="s">
        <v>4187</v>
      </c>
      <c r="E149" s="78" t="s">
        <v>4181</v>
      </c>
      <c r="F149" s="76">
        <v>2026</v>
      </c>
      <c r="G149" s="100" t="s">
        <v>4241</v>
      </c>
    </row>
    <row r="150" spans="1:7" x14ac:dyDescent="0.25">
      <c r="A150" s="4">
        <v>70500070202</v>
      </c>
      <c r="B150" s="4" t="str">
        <f t="shared" si="4"/>
        <v>070500070202</v>
      </c>
      <c r="C150" s="74">
        <f t="shared" si="5"/>
        <v>12</v>
      </c>
      <c r="D150" s="79" t="s">
        <v>4187</v>
      </c>
      <c r="E150" s="78" t="s">
        <v>4181</v>
      </c>
      <c r="F150" s="76">
        <v>2026</v>
      </c>
      <c r="G150" s="100" t="s">
        <v>4241</v>
      </c>
    </row>
    <row r="151" spans="1:7" x14ac:dyDescent="0.25">
      <c r="A151" s="4">
        <v>70500070203</v>
      </c>
      <c r="B151" s="4" t="str">
        <f t="shared" si="4"/>
        <v>070500070203</v>
      </c>
      <c r="C151" s="74">
        <f t="shared" si="5"/>
        <v>12</v>
      </c>
      <c r="D151" s="79" t="s">
        <v>4187</v>
      </c>
      <c r="E151" s="78" t="s">
        <v>4181</v>
      </c>
      <c r="F151" s="76">
        <v>2026</v>
      </c>
      <c r="G151" s="100" t="s">
        <v>4241</v>
      </c>
    </row>
    <row r="152" spans="1:7" x14ac:dyDescent="0.25">
      <c r="A152" s="4">
        <v>70500070204</v>
      </c>
      <c r="B152" s="4" t="str">
        <f t="shared" si="4"/>
        <v>070500070204</v>
      </c>
      <c r="C152" s="74">
        <f t="shared" si="5"/>
        <v>12</v>
      </c>
      <c r="D152" s="79" t="s">
        <v>4187</v>
      </c>
      <c r="E152" s="78" t="s">
        <v>4181</v>
      </c>
      <c r="F152" s="76">
        <v>2026</v>
      </c>
      <c r="G152" s="100" t="s">
        <v>4241</v>
      </c>
    </row>
    <row r="153" spans="1:7" x14ac:dyDescent="0.25">
      <c r="A153" s="4">
        <v>70500070205</v>
      </c>
      <c r="B153" s="4" t="str">
        <f t="shared" si="4"/>
        <v>070500070205</v>
      </c>
      <c r="C153" s="74">
        <f t="shared" si="5"/>
        <v>12</v>
      </c>
      <c r="D153" s="79" t="s">
        <v>4187</v>
      </c>
      <c r="E153" s="78" t="s">
        <v>4181</v>
      </c>
      <c r="F153" s="76">
        <v>2026</v>
      </c>
      <c r="G153" s="100" t="s">
        <v>4241</v>
      </c>
    </row>
    <row r="154" spans="1:7" x14ac:dyDescent="0.25">
      <c r="A154" s="4">
        <v>70500070206</v>
      </c>
      <c r="B154" s="4" t="str">
        <f t="shared" si="4"/>
        <v>070500070206</v>
      </c>
      <c r="C154" s="74">
        <f t="shared" si="5"/>
        <v>12</v>
      </c>
      <c r="D154" s="79" t="s">
        <v>4187</v>
      </c>
      <c r="E154" s="78" t="s">
        <v>4181</v>
      </c>
      <c r="F154" s="76">
        <v>2026</v>
      </c>
      <c r="G154" s="100" t="s">
        <v>4241</v>
      </c>
    </row>
    <row r="155" spans="1:7" x14ac:dyDescent="0.25">
      <c r="A155" s="4">
        <v>70500070301</v>
      </c>
      <c r="B155" s="4" t="str">
        <f t="shared" si="4"/>
        <v>070500070301</v>
      </c>
      <c r="C155" s="74">
        <f t="shared" si="5"/>
        <v>12</v>
      </c>
      <c r="D155" s="79" t="s">
        <v>4187</v>
      </c>
      <c r="E155" s="78" t="s">
        <v>4181</v>
      </c>
      <c r="F155" s="76">
        <v>2026</v>
      </c>
      <c r="G155" s="100" t="s">
        <v>4241</v>
      </c>
    </row>
    <row r="156" spans="1:7" x14ac:dyDescent="0.25">
      <c r="A156" s="4">
        <v>70500070302</v>
      </c>
      <c r="B156" s="4" t="str">
        <f t="shared" si="4"/>
        <v>070500070302</v>
      </c>
      <c r="C156" s="74">
        <f t="shared" si="5"/>
        <v>12</v>
      </c>
      <c r="D156" s="79" t="s">
        <v>4187</v>
      </c>
      <c r="E156" s="78" t="s">
        <v>4181</v>
      </c>
      <c r="F156" s="76">
        <v>2026</v>
      </c>
      <c r="G156" s="100" t="s">
        <v>4241</v>
      </c>
    </row>
    <row r="157" spans="1:7" x14ac:dyDescent="0.25">
      <c r="A157" s="4">
        <v>70500070303</v>
      </c>
      <c r="B157" s="4" t="str">
        <f t="shared" si="4"/>
        <v>070500070303</v>
      </c>
      <c r="C157" s="74">
        <f t="shared" si="5"/>
        <v>12</v>
      </c>
      <c r="D157" s="79" t="s">
        <v>4187</v>
      </c>
      <c r="E157" s="78" t="s">
        <v>4181</v>
      </c>
      <c r="F157" s="76">
        <v>2026</v>
      </c>
      <c r="G157" s="100" t="s">
        <v>4241</v>
      </c>
    </row>
    <row r="158" spans="1:7" x14ac:dyDescent="0.25">
      <c r="A158" s="4">
        <v>70500070304</v>
      </c>
      <c r="B158" s="4" t="str">
        <f t="shared" si="4"/>
        <v>070500070304</v>
      </c>
      <c r="C158" s="74">
        <f t="shared" si="5"/>
        <v>12</v>
      </c>
      <c r="D158" s="79" t="s">
        <v>4187</v>
      </c>
      <c r="E158" s="78" t="s">
        <v>4181</v>
      </c>
      <c r="F158" s="76">
        <v>2026</v>
      </c>
      <c r="G158" s="100" t="s">
        <v>4241</v>
      </c>
    </row>
    <row r="159" spans="1:7" x14ac:dyDescent="0.25">
      <c r="A159" s="4">
        <v>70500070305</v>
      </c>
      <c r="B159" s="4" t="str">
        <f t="shared" si="4"/>
        <v>070500070305</v>
      </c>
      <c r="C159" s="74">
        <f t="shared" si="5"/>
        <v>12</v>
      </c>
      <c r="D159" s="79" t="s">
        <v>4187</v>
      </c>
      <c r="E159" s="78" t="s">
        <v>4181</v>
      </c>
      <c r="F159" s="76">
        <v>2026</v>
      </c>
      <c r="G159" s="100" t="s">
        <v>4241</v>
      </c>
    </row>
    <row r="160" spans="1:7" x14ac:dyDescent="0.25">
      <c r="A160" s="4">
        <v>70500070306</v>
      </c>
      <c r="B160" s="4" t="str">
        <f t="shared" si="4"/>
        <v>070500070306</v>
      </c>
      <c r="C160" s="74">
        <f t="shared" si="5"/>
        <v>12</v>
      </c>
      <c r="D160" s="79" t="s">
        <v>4187</v>
      </c>
      <c r="E160" s="78" t="s">
        <v>4181</v>
      </c>
      <c r="F160" s="76">
        <v>2026</v>
      </c>
      <c r="G160" s="100" t="s">
        <v>4241</v>
      </c>
    </row>
    <row r="161" spans="1:7" x14ac:dyDescent="0.25">
      <c r="A161" s="4">
        <v>70500070307</v>
      </c>
      <c r="B161" s="4" t="str">
        <f t="shared" si="4"/>
        <v>070500070307</v>
      </c>
      <c r="C161" s="74">
        <f t="shared" si="5"/>
        <v>12</v>
      </c>
      <c r="D161" s="79" t="s">
        <v>4187</v>
      </c>
      <c r="E161" s="78" t="s">
        <v>4181</v>
      </c>
      <c r="F161" s="76">
        <v>2026</v>
      </c>
      <c r="G161" s="100" t="s">
        <v>4241</v>
      </c>
    </row>
    <row r="162" spans="1:7" x14ac:dyDescent="0.25">
      <c r="A162" s="4">
        <v>70500070308</v>
      </c>
      <c r="B162" s="4" t="str">
        <f t="shared" si="4"/>
        <v>070500070308</v>
      </c>
      <c r="C162" s="74">
        <f t="shared" si="5"/>
        <v>12</v>
      </c>
      <c r="D162" s="79" t="s">
        <v>4187</v>
      </c>
      <c r="E162" s="78" t="s">
        <v>4181</v>
      </c>
      <c r="F162" s="76">
        <v>2026</v>
      </c>
      <c r="G162" s="100" t="s">
        <v>4241</v>
      </c>
    </row>
    <row r="163" spans="1:7" x14ac:dyDescent="0.25">
      <c r="A163" s="4">
        <v>70500070309</v>
      </c>
      <c r="B163" s="4" t="str">
        <f t="shared" si="4"/>
        <v>070500070309</v>
      </c>
      <c r="C163" s="74">
        <f t="shared" si="5"/>
        <v>12</v>
      </c>
      <c r="D163" s="79" t="s">
        <v>4187</v>
      </c>
      <c r="E163" s="78" t="s">
        <v>4181</v>
      </c>
      <c r="F163" s="76">
        <v>2026</v>
      </c>
      <c r="G163" s="100" t="s">
        <v>4241</v>
      </c>
    </row>
    <row r="164" spans="1:7" x14ac:dyDescent="0.25">
      <c r="A164" s="4">
        <v>70500070310</v>
      </c>
      <c r="B164" s="4" t="str">
        <f t="shared" si="4"/>
        <v>070500070310</v>
      </c>
      <c r="C164" s="74">
        <f t="shared" si="5"/>
        <v>12</v>
      </c>
      <c r="D164" s="79" t="s">
        <v>4187</v>
      </c>
      <c r="E164" s="78" t="s">
        <v>4181</v>
      </c>
      <c r="F164" s="76">
        <v>2026</v>
      </c>
      <c r="G164" s="100" t="s">
        <v>4241</v>
      </c>
    </row>
    <row r="165" spans="1:7" x14ac:dyDescent="0.25">
      <c r="A165" s="4">
        <v>70500070401</v>
      </c>
      <c r="B165" s="4" t="str">
        <f t="shared" si="4"/>
        <v>070500070401</v>
      </c>
      <c r="C165" s="74">
        <f t="shared" si="5"/>
        <v>12</v>
      </c>
      <c r="D165" s="79" t="s">
        <v>4187</v>
      </c>
      <c r="E165" s="78" t="s">
        <v>4181</v>
      </c>
      <c r="F165" s="76">
        <v>2026</v>
      </c>
      <c r="G165" s="100" t="s">
        <v>4241</v>
      </c>
    </row>
    <row r="166" spans="1:7" x14ac:dyDescent="0.25">
      <c r="A166" s="4">
        <v>70500070402</v>
      </c>
      <c r="B166" s="4" t="str">
        <f t="shared" si="4"/>
        <v>070500070402</v>
      </c>
      <c r="C166" s="74">
        <f t="shared" si="5"/>
        <v>12</v>
      </c>
      <c r="D166" s="79" t="s">
        <v>4187</v>
      </c>
      <c r="E166" s="78" t="s">
        <v>4181</v>
      </c>
      <c r="F166" s="76">
        <v>2026</v>
      </c>
      <c r="G166" s="100" t="s">
        <v>4241</v>
      </c>
    </row>
    <row r="167" spans="1:7" x14ac:dyDescent="0.25">
      <c r="A167" s="4">
        <v>70500070403</v>
      </c>
      <c r="B167" s="4" t="str">
        <f t="shared" si="4"/>
        <v>070500070403</v>
      </c>
      <c r="C167" s="74">
        <f t="shared" si="5"/>
        <v>12</v>
      </c>
      <c r="D167" s="79" t="s">
        <v>4187</v>
      </c>
      <c r="E167" s="78" t="s">
        <v>4181</v>
      </c>
      <c r="F167" s="76">
        <v>2026</v>
      </c>
      <c r="G167" s="100" t="s">
        <v>4241</v>
      </c>
    </row>
    <row r="168" spans="1:7" x14ac:dyDescent="0.25">
      <c r="A168" s="4">
        <v>70500070404</v>
      </c>
      <c r="B168" s="4" t="str">
        <f t="shared" si="4"/>
        <v>070500070404</v>
      </c>
      <c r="C168" s="74">
        <f t="shared" si="5"/>
        <v>12</v>
      </c>
      <c r="D168" s="79" t="s">
        <v>4187</v>
      </c>
      <c r="E168" s="78" t="s">
        <v>4181</v>
      </c>
      <c r="F168" s="76">
        <v>2026</v>
      </c>
      <c r="G168" s="100" t="s">
        <v>4241</v>
      </c>
    </row>
    <row r="169" spans="1:7" x14ac:dyDescent="0.25">
      <c r="A169" s="4">
        <v>70500070405</v>
      </c>
      <c r="B169" s="4" t="str">
        <f t="shared" si="4"/>
        <v>070500070405</v>
      </c>
      <c r="C169" s="74">
        <f t="shared" si="5"/>
        <v>12</v>
      </c>
      <c r="D169" s="79" t="s">
        <v>4187</v>
      </c>
      <c r="E169" s="78" t="s">
        <v>4181</v>
      </c>
      <c r="F169" s="76">
        <v>2026</v>
      </c>
      <c r="G169" s="100" t="s">
        <v>4241</v>
      </c>
    </row>
    <row r="170" spans="1:7" x14ac:dyDescent="0.25">
      <c r="A170" s="4">
        <v>70500070501</v>
      </c>
      <c r="B170" s="4" t="str">
        <f t="shared" si="4"/>
        <v>070500070501</v>
      </c>
      <c r="C170" s="74">
        <f t="shared" si="5"/>
        <v>12</v>
      </c>
      <c r="D170" s="79" t="s">
        <v>4187</v>
      </c>
      <c r="E170" s="78" t="s">
        <v>4181</v>
      </c>
      <c r="F170" s="76">
        <v>2026</v>
      </c>
      <c r="G170" s="100" t="s">
        <v>4241</v>
      </c>
    </row>
    <row r="171" spans="1:7" x14ac:dyDescent="0.25">
      <c r="A171" s="4">
        <v>70500070502</v>
      </c>
      <c r="B171" s="4" t="str">
        <f t="shared" si="4"/>
        <v>070500070502</v>
      </c>
      <c r="C171" s="74">
        <f t="shared" si="5"/>
        <v>12</v>
      </c>
      <c r="D171" s="79" t="s">
        <v>4187</v>
      </c>
      <c r="E171" s="78" t="s">
        <v>4181</v>
      </c>
      <c r="F171" s="76">
        <v>2026</v>
      </c>
      <c r="G171" s="100" t="s">
        <v>4241</v>
      </c>
    </row>
    <row r="172" spans="1:7" x14ac:dyDescent="0.25">
      <c r="A172" s="4">
        <v>70500070503</v>
      </c>
      <c r="B172" s="4" t="str">
        <f t="shared" si="4"/>
        <v>070500070503</v>
      </c>
      <c r="C172" s="74">
        <f t="shared" si="5"/>
        <v>12</v>
      </c>
      <c r="D172" s="79" t="s">
        <v>4187</v>
      </c>
      <c r="E172" s="78" t="s">
        <v>4181</v>
      </c>
      <c r="F172" s="76">
        <v>2026</v>
      </c>
      <c r="G172" s="100" t="s">
        <v>4241</v>
      </c>
    </row>
    <row r="173" spans="1:7" x14ac:dyDescent="0.25">
      <c r="A173" s="4">
        <v>70500070504</v>
      </c>
      <c r="B173" s="4" t="str">
        <f t="shared" si="4"/>
        <v>070500070504</v>
      </c>
      <c r="C173" s="74">
        <f t="shared" si="5"/>
        <v>12</v>
      </c>
      <c r="D173" s="79" t="s">
        <v>4187</v>
      </c>
      <c r="E173" s="78" t="s">
        <v>4181</v>
      </c>
      <c r="F173" s="76">
        <v>2026</v>
      </c>
      <c r="G173" s="100" t="s">
        <v>4241</v>
      </c>
    </row>
    <row r="174" spans="1:7" x14ac:dyDescent="0.25">
      <c r="A174" s="4">
        <v>70500070505</v>
      </c>
      <c r="B174" s="4" t="str">
        <f t="shared" si="4"/>
        <v>070500070505</v>
      </c>
      <c r="C174" s="74">
        <f t="shared" si="5"/>
        <v>12</v>
      </c>
      <c r="D174" s="79" t="s">
        <v>4187</v>
      </c>
      <c r="E174" s="78" t="s">
        <v>4181</v>
      </c>
      <c r="F174" s="76">
        <v>2026</v>
      </c>
      <c r="G174" s="100" t="s">
        <v>4241</v>
      </c>
    </row>
    <row r="175" spans="1:7" x14ac:dyDescent="0.25">
      <c r="A175" s="4">
        <v>70500070506</v>
      </c>
      <c r="B175" s="4" t="str">
        <f t="shared" si="4"/>
        <v>070500070506</v>
      </c>
      <c r="C175" s="74">
        <f t="shared" si="5"/>
        <v>12</v>
      </c>
      <c r="D175" s="79" t="s">
        <v>4187</v>
      </c>
      <c r="E175" s="78" t="s">
        <v>4181</v>
      </c>
      <c r="F175" s="76">
        <v>2026</v>
      </c>
      <c r="G175" s="100" t="s">
        <v>4241</v>
      </c>
    </row>
    <row r="176" spans="1:7" x14ac:dyDescent="0.25">
      <c r="A176" s="4">
        <v>70500070601</v>
      </c>
      <c r="B176" s="4" t="str">
        <f t="shared" si="4"/>
        <v>070500070601</v>
      </c>
      <c r="C176" s="74">
        <f t="shared" si="5"/>
        <v>12</v>
      </c>
      <c r="D176" s="79" t="s">
        <v>4187</v>
      </c>
      <c r="E176" s="78" t="s">
        <v>4181</v>
      </c>
      <c r="F176" s="76">
        <v>2026</v>
      </c>
      <c r="G176" s="100" t="s">
        <v>4241</v>
      </c>
    </row>
    <row r="177" spans="1:7" x14ac:dyDescent="0.25">
      <c r="A177" s="4">
        <v>70500070602</v>
      </c>
      <c r="B177" s="4" t="str">
        <f t="shared" si="4"/>
        <v>070500070602</v>
      </c>
      <c r="C177" s="74">
        <f t="shared" si="5"/>
        <v>12</v>
      </c>
      <c r="D177" s="79" t="s">
        <v>4187</v>
      </c>
      <c r="E177" s="78" t="s">
        <v>4181</v>
      </c>
      <c r="F177" s="76">
        <v>2026</v>
      </c>
      <c r="G177" s="100" t="s">
        <v>4241</v>
      </c>
    </row>
    <row r="178" spans="1:7" x14ac:dyDescent="0.25">
      <c r="A178" s="4">
        <v>70500070603</v>
      </c>
      <c r="B178" s="4" t="str">
        <f t="shared" si="4"/>
        <v>070500070603</v>
      </c>
      <c r="C178" s="74">
        <f t="shared" si="5"/>
        <v>12</v>
      </c>
      <c r="D178" s="79" t="s">
        <v>4187</v>
      </c>
      <c r="E178" s="78" t="s">
        <v>4181</v>
      </c>
      <c r="F178" s="76">
        <v>2026</v>
      </c>
      <c r="G178" s="100" t="s">
        <v>4241</v>
      </c>
    </row>
    <row r="179" spans="1:7" x14ac:dyDescent="0.25">
      <c r="A179" s="4">
        <v>70500070604</v>
      </c>
      <c r="B179" s="4" t="str">
        <f t="shared" si="4"/>
        <v>070500070604</v>
      </c>
      <c r="C179" s="74">
        <f t="shared" si="5"/>
        <v>12</v>
      </c>
      <c r="D179" s="79" t="s">
        <v>4187</v>
      </c>
      <c r="E179" s="78" t="s">
        <v>4181</v>
      </c>
      <c r="F179" s="76">
        <v>2026</v>
      </c>
      <c r="G179" s="100" t="s">
        <v>4241</v>
      </c>
    </row>
    <row r="180" spans="1:7" x14ac:dyDescent="0.25">
      <c r="A180" s="4">
        <v>70500070605</v>
      </c>
      <c r="B180" s="4" t="str">
        <f t="shared" si="4"/>
        <v>070500070605</v>
      </c>
      <c r="C180" s="74">
        <f t="shared" si="5"/>
        <v>12</v>
      </c>
      <c r="D180" s="79" t="s">
        <v>4187</v>
      </c>
      <c r="E180" s="78" t="s">
        <v>4181</v>
      </c>
      <c r="F180" s="76">
        <v>2026</v>
      </c>
      <c r="G180" s="100" t="s">
        <v>4241</v>
      </c>
    </row>
    <row r="181" spans="1:7" x14ac:dyDescent="0.25">
      <c r="A181" s="4">
        <v>70500070606</v>
      </c>
      <c r="B181" s="4" t="str">
        <f t="shared" si="4"/>
        <v>070500070606</v>
      </c>
      <c r="C181" s="74">
        <f t="shared" si="5"/>
        <v>12</v>
      </c>
      <c r="D181" s="79" t="s">
        <v>4187</v>
      </c>
      <c r="E181" s="78" t="s">
        <v>4181</v>
      </c>
      <c r="F181" s="76">
        <v>2026</v>
      </c>
      <c r="G181" s="100" t="s">
        <v>4241</v>
      </c>
    </row>
    <row r="182" spans="1:7" x14ac:dyDescent="0.25">
      <c r="A182" s="4">
        <v>70500070607</v>
      </c>
      <c r="B182" s="4" t="str">
        <f t="shared" si="4"/>
        <v>070500070607</v>
      </c>
      <c r="C182" s="74">
        <f t="shared" si="5"/>
        <v>12</v>
      </c>
      <c r="D182" s="79" t="s">
        <v>4187</v>
      </c>
      <c r="E182" s="78" t="s">
        <v>4181</v>
      </c>
      <c r="F182" s="76">
        <v>2026</v>
      </c>
      <c r="G182" s="100" t="s">
        <v>4241</v>
      </c>
    </row>
    <row r="183" spans="1:7" x14ac:dyDescent="0.25">
      <c r="A183" s="4">
        <v>70500070608</v>
      </c>
      <c r="B183" s="4" t="str">
        <f t="shared" si="4"/>
        <v>070500070608</v>
      </c>
      <c r="C183" s="74">
        <f t="shared" si="5"/>
        <v>12</v>
      </c>
      <c r="D183" s="79" t="s">
        <v>4187</v>
      </c>
      <c r="E183" s="78" t="s">
        <v>4181</v>
      </c>
      <c r="F183" s="76">
        <v>2026</v>
      </c>
      <c r="G183" s="100" t="s">
        <v>4241</v>
      </c>
    </row>
    <row r="184" spans="1:7" x14ac:dyDescent="0.25">
      <c r="A184" s="4">
        <v>70500070609</v>
      </c>
      <c r="B184" s="4" t="str">
        <f t="shared" si="4"/>
        <v>070500070609</v>
      </c>
      <c r="C184" s="74">
        <f t="shared" si="5"/>
        <v>12</v>
      </c>
      <c r="D184" s="79" t="s">
        <v>4187</v>
      </c>
      <c r="E184" s="78" t="s">
        <v>4181</v>
      </c>
      <c r="F184" s="76">
        <v>2026</v>
      </c>
      <c r="G184" s="100" t="s">
        <v>4241</v>
      </c>
    </row>
    <row r="185" spans="1:7" x14ac:dyDescent="0.25">
      <c r="A185" s="4">
        <v>70500070610</v>
      </c>
      <c r="B185" s="4" t="str">
        <f t="shared" si="4"/>
        <v>070500070610</v>
      </c>
      <c r="C185" s="74">
        <f t="shared" si="5"/>
        <v>12</v>
      </c>
      <c r="D185" s="79" t="s">
        <v>4187</v>
      </c>
      <c r="E185" s="78" t="s">
        <v>4181</v>
      </c>
      <c r="F185" s="76">
        <v>2026</v>
      </c>
      <c r="G185" s="100" t="s">
        <v>4241</v>
      </c>
    </row>
    <row r="186" spans="1:7" x14ac:dyDescent="0.25">
      <c r="A186" s="4">
        <v>70500070701</v>
      </c>
      <c r="B186" s="4" t="str">
        <f t="shared" si="4"/>
        <v>070500070701</v>
      </c>
      <c r="C186" s="74">
        <f t="shared" si="5"/>
        <v>12</v>
      </c>
      <c r="D186" s="79" t="s">
        <v>4187</v>
      </c>
      <c r="E186" s="78" t="s">
        <v>4181</v>
      </c>
      <c r="F186" s="76">
        <v>2026</v>
      </c>
      <c r="G186" s="100" t="s">
        <v>4241</v>
      </c>
    </row>
    <row r="187" spans="1:7" x14ac:dyDescent="0.25">
      <c r="A187" s="4">
        <v>70500070702</v>
      </c>
      <c r="B187" s="4" t="str">
        <f t="shared" si="4"/>
        <v>070500070702</v>
      </c>
      <c r="C187" s="74">
        <f t="shared" si="5"/>
        <v>12</v>
      </c>
      <c r="D187" s="79" t="s">
        <v>4187</v>
      </c>
      <c r="E187" s="78" t="s">
        <v>4181</v>
      </c>
      <c r="F187" s="76">
        <v>2026</v>
      </c>
      <c r="G187" s="100" t="s">
        <v>4241</v>
      </c>
    </row>
    <row r="188" spans="1:7" x14ac:dyDescent="0.25">
      <c r="A188" s="4">
        <v>70500070703</v>
      </c>
      <c r="B188" s="4" t="str">
        <f t="shared" si="4"/>
        <v>070500070703</v>
      </c>
      <c r="C188" s="74">
        <f t="shared" si="5"/>
        <v>12</v>
      </c>
      <c r="D188" s="79" t="s">
        <v>4187</v>
      </c>
      <c r="E188" s="78" t="s">
        <v>4181</v>
      </c>
      <c r="F188" s="76">
        <v>2026</v>
      </c>
      <c r="G188" s="100" t="s">
        <v>4241</v>
      </c>
    </row>
    <row r="189" spans="1:7" x14ac:dyDescent="0.25">
      <c r="A189" s="96">
        <v>70500070704</v>
      </c>
      <c r="B189" s="4" t="str">
        <f t="shared" ref="B189:B201" si="6">_xlfn.CONCAT(0,A189)</f>
        <v>070500070704</v>
      </c>
      <c r="C189" s="74">
        <f t="shared" ref="C189:C252" si="7">LEN(B189)</f>
        <v>12</v>
      </c>
      <c r="D189" s="79" t="s">
        <v>4187</v>
      </c>
      <c r="E189" s="78" t="s">
        <v>4181</v>
      </c>
      <c r="F189" s="76">
        <v>2026</v>
      </c>
      <c r="G189" s="100" t="s">
        <v>4241</v>
      </c>
    </row>
    <row r="190" spans="1:7" x14ac:dyDescent="0.25">
      <c r="A190" s="96">
        <v>70500070705</v>
      </c>
      <c r="B190" s="4" t="str">
        <f t="shared" si="6"/>
        <v>070500070705</v>
      </c>
      <c r="C190" s="74">
        <f t="shared" si="7"/>
        <v>12</v>
      </c>
      <c r="D190" s="79" t="s">
        <v>4187</v>
      </c>
      <c r="E190" s="78" t="s">
        <v>4181</v>
      </c>
      <c r="F190" s="76">
        <v>2026</v>
      </c>
      <c r="G190" s="100" t="s">
        <v>4241</v>
      </c>
    </row>
    <row r="191" spans="1:7" x14ac:dyDescent="0.25">
      <c r="A191" s="96">
        <v>70500070706</v>
      </c>
      <c r="B191" s="4" t="str">
        <f t="shared" si="6"/>
        <v>070500070706</v>
      </c>
      <c r="C191" s="74">
        <f t="shared" si="7"/>
        <v>12</v>
      </c>
      <c r="D191" s="79" t="s">
        <v>4187</v>
      </c>
      <c r="E191" s="78" t="s">
        <v>4181</v>
      </c>
      <c r="F191" s="76">
        <v>2026</v>
      </c>
      <c r="G191" s="100" t="s">
        <v>4241</v>
      </c>
    </row>
    <row r="192" spans="1:7" x14ac:dyDescent="0.25">
      <c r="A192" s="96">
        <v>70500070707</v>
      </c>
      <c r="B192" s="4" t="str">
        <f t="shared" si="6"/>
        <v>070500070707</v>
      </c>
      <c r="C192" s="74">
        <f t="shared" si="7"/>
        <v>12</v>
      </c>
      <c r="D192" s="79" t="s">
        <v>4187</v>
      </c>
      <c r="E192" s="78" t="s">
        <v>4181</v>
      </c>
      <c r="F192" s="76">
        <v>2026</v>
      </c>
      <c r="G192" s="100" t="s">
        <v>4241</v>
      </c>
    </row>
    <row r="193" spans="1:7" x14ac:dyDescent="0.25">
      <c r="A193" s="96">
        <v>70500070708</v>
      </c>
      <c r="B193" s="4" t="str">
        <f t="shared" si="6"/>
        <v>070500070708</v>
      </c>
      <c r="C193" s="74">
        <f t="shared" si="7"/>
        <v>12</v>
      </c>
      <c r="D193" s="79" t="s">
        <v>4187</v>
      </c>
      <c r="E193" s="78" t="s">
        <v>4181</v>
      </c>
      <c r="F193" s="76">
        <v>2026</v>
      </c>
      <c r="G193" s="100" t="s">
        <v>4241</v>
      </c>
    </row>
    <row r="194" spans="1:7" x14ac:dyDescent="0.25">
      <c r="A194" s="96">
        <v>70500070709</v>
      </c>
      <c r="B194" s="4" t="str">
        <f t="shared" si="6"/>
        <v>070500070709</v>
      </c>
      <c r="C194" s="74">
        <f t="shared" si="7"/>
        <v>12</v>
      </c>
      <c r="D194" s="79" t="s">
        <v>4187</v>
      </c>
      <c r="E194" s="78" t="s">
        <v>4181</v>
      </c>
      <c r="F194" s="76">
        <v>2026</v>
      </c>
      <c r="G194" s="100" t="s">
        <v>4241</v>
      </c>
    </row>
    <row r="195" spans="1:7" x14ac:dyDescent="0.25">
      <c r="A195" s="4">
        <v>70500070710</v>
      </c>
      <c r="B195" s="4" t="str">
        <f t="shared" si="6"/>
        <v>070500070710</v>
      </c>
      <c r="C195" s="74">
        <f t="shared" si="7"/>
        <v>12</v>
      </c>
      <c r="D195" s="79" t="s">
        <v>4187</v>
      </c>
      <c r="E195" s="78" t="s">
        <v>4181</v>
      </c>
      <c r="F195" s="76">
        <v>2026</v>
      </c>
      <c r="G195" s="100" t="s">
        <v>4241</v>
      </c>
    </row>
    <row r="196" spans="1:7" x14ac:dyDescent="0.25">
      <c r="A196" s="4">
        <v>70500071001</v>
      </c>
      <c r="B196" s="4" t="str">
        <f t="shared" si="6"/>
        <v>070500071001</v>
      </c>
      <c r="C196" s="74">
        <f t="shared" si="7"/>
        <v>12</v>
      </c>
      <c r="D196" s="79" t="s">
        <v>4187</v>
      </c>
      <c r="E196" s="78" t="s">
        <v>4181</v>
      </c>
      <c r="F196" s="76">
        <v>2026</v>
      </c>
      <c r="G196" s="100" t="s">
        <v>4241</v>
      </c>
    </row>
    <row r="197" spans="1:7" x14ac:dyDescent="0.25">
      <c r="A197" s="4">
        <v>70500071002</v>
      </c>
      <c r="B197" s="4" t="str">
        <f t="shared" si="6"/>
        <v>070500071002</v>
      </c>
      <c r="C197" s="74">
        <f t="shared" si="7"/>
        <v>12</v>
      </c>
      <c r="D197" s="79" t="s">
        <v>4187</v>
      </c>
      <c r="E197" s="78" t="s">
        <v>4181</v>
      </c>
      <c r="F197" s="76">
        <v>2026</v>
      </c>
      <c r="G197" s="100" t="s">
        <v>4241</v>
      </c>
    </row>
    <row r="198" spans="1:7" x14ac:dyDescent="0.25">
      <c r="A198" s="4">
        <v>70500071003</v>
      </c>
      <c r="B198" s="4" t="str">
        <f t="shared" si="6"/>
        <v>070500071003</v>
      </c>
      <c r="C198" s="74">
        <f t="shared" si="7"/>
        <v>12</v>
      </c>
      <c r="D198" s="79" t="s">
        <v>4187</v>
      </c>
      <c r="E198" s="78" t="s">
        <v>4181</v>
      </c>
      <c r="F198" s="76">
        <v>2026</v>
      </c>
      <c r="G198" s="100" t="s">
        <v>4241</v>
      </c>
    </row>
    <row r="199" spans="1:7" x14ac:dyDescent="0.25">
      <c r="A199" s="4">
        <v>70500071004</v>
      </c>
      <c r="B199" s="4" t="str">
        <f t="shared" si="6"/>
        <v>070500071004</v>
      </c>
      <c r="C199" s="74">
        <f t="shared" si="7"/>
        <v>12</v>
      </c>
      <c r="D199" s="79" t="s">
        <v>4187</v>
      </c>
      <c r="E199" s="78" t="s">
        <v>4181</v>
      </c>
      <c r="F199" s="76">
        <v>2026</v>
      </c>
      <c r="G199" s="100" t="s">
        <v>4241</v>
      </c>
    </row>
    <row r="200" spans="1:7" x14ac:dyDescent="0.25">
      <c r="A200" s="4">
        <v>70500071005</v>
      </c>
      <c r="B200" s="4" t="str">
        <f t="shared" si="6"/>
        <v>070500071005</v>
      </c>
      <c r="C200" s="74">
        <f t="shared" si="7"/>
        <v>12</v>
      </c>
      <c r="D200" s="79" t="s">
        <v>4187</v>
      </c>
      <c r="E200" s="78" t="s">
        <v>4181</v>
      </c>
      <c r="F200" s="76">
        <v>2026</v>
      </c>
      <c r="G200" s="100" t="s">
        <v>4241</v>
      </c>
    </row>
    <row r="201" spans="1:7" x14ac:dyDescent="0.25">
      <c r="A201" s="4">
        <v>70500071006</v>
      </c>
      <c r="B201" s="4" t="str">
        <f t="shared" si="6"/>
        <v>070500071006</v>
      </c>
      <c r="C201" s="74">
        <f t="shared" si="7"/>
        <v>12</v>
      </c>
      <c r="D201" s="79" t="s">
        <v>4187</v>
      </c>
      <c r="E201" s="78" t="s">
        <v>4181</v>
      </c>
      <c r="F201" s="76">
        <v>2026</v>
      </c>
      <c r="G201" s="100" t="s">
        <v>4241</v>
      </c>
    </row>
    <row r="202" spans="1:7" x14ac:dyDescent="0.25">
      <c r="A202" s="80">
        <v>40302040102</v>
      </c>
      <c r="B202" s="77" t="str">
        <f>CONCATENATE(0,A202)</f>
        <v>040302040102</v>
      </c>
      <c r="C202" s="74">
        <f t="shared" si="7"/>
        <v>12</v>
      </c>
      <c r="D202" s="79" t="s">
        <v>508</v>
      </c>
      <c r="E202" s="78" t="s">
        <v>4179</v>
      </c>
      <c r="F202" s="76">
        <v>2026</v>
      </c>
      <c r="G202" s="100" t="s">
        <v>4243</v>
      </c>
    </row>
    <row r="203" spans="1:7" x14ac:dyDescent="0.25">
      <c r="A203" s="80">
        <v>40302040301</v>
      </c>
      <c r="B203" s="76" t="str">
        <f>CONCATENATE(0,A203)</f>
        <v>040302040301</v>
      </c>
      <c r="C203" s="74">
        <f t="shared" si="7"/>
        <v>12</v>
      </c>
      <c r="D203" s="79" t="s">
        <v>1187</v>
      </c>
      <c r="E203" s="78" t="s">
        <v>4180</v>
      </c>
      <c r="F203" s="76">
        <v>2026</v>
      </c>
      <c r="G203" s="100" t="s">
        <v>4244</v>
      </c>
    </row>
    <row r="204" spans="1:7" x14ac:dyDescent="0.25">
      <c r="A204" s="80">
        <v>40302040402</v>
      </c>
      <c r="B204" s="76" t="str">
        <f>CONCATENATE(0,A204)</f>
        <v>040302040402</v>
      </c>
      <c r="C204" s="74">
        <f t="shared" si="7"/>
        <v>12</v>
      </c>
      <c r="D204" s="79" t="s">
        <v>314</v>
      </c>
      <c r="E204" s="78" t="s">
        <v>4176</v>
      </c>
      <c r="F204" s="76">
        <v>2027</v>
      </c>
      <c r="G204" s="100" t="s">
        <v>4230</v>
      </c>
    </row>
    <row r="205" spans="1:7" x14ac:dyDescent="0.25">
      <c r="A205" s="4">
        <v>70500060101</v>
      </c>
      <c r="B205" s="4" t="str">
        <f t="shared" ref="B205:B241" si="8">_xlfn.CONCAT(0,A205)</f>
        <v>070500060101</v>
      </c>
      <c r="C205" s="74">
        <f t="shared" si="7"/>
        <v>12</v>
      </c>
      <c r="D205" s="79" t="s">
        <v>591</v>
      </c>
      <c r="E205" s="78" t="s">
        <v>4177</v>
      </c>
      <c r="F205" s="76">
        <v>2027</v>
      </c>
      <c r="G205" s="100" t="s">
        <v>4229</v>
      </c>
    </row>
    <row r="206" spans="1:7" x14ac:dyDescent="0.25">
      <c r="A206" s="4">
        <v>70500060102</v>
      </c>
      <c r="B206" s="4" t="str">
        <f t="shared" si="8"/>
        <v>070500060102</v>
      </c>
      <c r="C206" s="74">
        <f t="shared" si="7"/>
        <v>12</v>
      </c>
      <c r="D206" s="79" t="s">
        <v>591</v>
      </c>
      <c r="E206" s="78" t="s">
        <v>4177</v>
      </c>
      <c r="F206" s="76">
        <v>2027</v>
      </c>
      <c r="G206" s="100" t="s">
        <v>4229</v>
      </c>
    </row>
    <row r="207" spans="1:7" x14ac:dyDescent="0.25">
      <c r="A207" s="4">
        <v>70500060103</v>
      </c>
      <c r="B207" s="4" t="str">
        <f t="shared" si="8"/>
        <v>070500060103</v>
      </c>
      <c r="C207" s="74">
        <f t="shared" si="7"/>
        <v>12</v>
      </c>
      <c r="D207" s="79" t="s">
        <v>591</v>
      </c>
      <c r="E207" s="78" t="s">
        <v>4177</v>
      </c>
      <c r="F207" s="76">
        <v>2027</v>
      </c>
      <c r="G207" s="100" t="s">
        <v>4229</v>
      </c>
    </row>
    <row r="208" spans="1:7" x14ac:dyDescent="0.25">
      <c r="A208" s="4">
        <v>70500060104</v>
      </c>
      <c r="B208" s="4" t="str">
        <f t="shared" si="8"/>
        <v>070500060104</v>
      </c>
      <c r="C208" s="74">
        <f t="shared" si="7"/>
        <v>12</v>
      </c>
      <c r="D208" s="79" t="s">
        <v>591</v>
      </c>
      <c r="E208" s="78" t="s">
        <v>4177</v>
      </c>
      <c r="F208" s="76">
        <v>2027</v>
      </c>
      <c r="G208" s="100" t="s">
        <v>4229</v>
      </c>
    </row>
    <row r="209" spans="1:7" x14ac:dyDescent="0.25">
      <c r="A209" s="4">
        <v>70500060105</v>
      </c>
      <c r="B209" s="4" t="str">
        <f t="shared" si="8"/>
        <v>070500060105</v>
      </c>
      <c r="C209" s="74">
        <f t="shared" si="7"/>
        <v>12</v>
      </c>
      <c r="D209" s="79" t="s">
        <v>591</v>
      </c>
      <c r="E209" s="78" t="s">
        <v>4177</v>
      </c>
      <c r="F209" s="76">
        <v>2027</v>
      </c>
      <c r="G209" s="100" t="s">
        <v>4229</v>
      </c>
    </row>
    <row r="210" spans="1:7" x14ac:dyDescent="0.25">
      <c r="A210" s="4">
        <v>70500060106</v>
      </c>
      <c r="B210" s="4" t="str">
        <f t="shared" si="8"/>
        <v>070500060106</v>
      </c>
      <c r="C210" s="74">
        <f t="shared" si="7"/>
        <v>12</v>
      </c>
      <c r="D210" s="79" t="s">
        <v>591</v>
      </c>
      <c r="E210" s="78" t="s">
        <v>4177</v>
      </c>
      <c r="F210" s="76">
        <v>2027</v>
      </c>
      <c r="G210" s="100" t="s">
        <v>4229</v>
      </c>
    </row>
    <row r="211" spans="1:7" x14ac:dyDescent="0.25">
      <c r="A211" s="4">
        <v>70500060107</v>
      </c>
      <c r="B211" s="4" t="str">
        <f t="shared" si="8"/>
        <v>070500060107</v>
      </c>
      <c r="C211" s="74">
        <f t="shared" si="7"/>
        <v>12</v>
      </c>
      <c r="D211" s="79" t="s">
        <v>591</v>
      </c>
      <c r="E211" s="78" t="s">
        <v>4177</v>
      </c>
      <c r="F211" s="76">
        <v>2027</v>
      </c>
      <c r="G211" s="100" t="s">
        <v>4229</v>
      </c>
    </row>
    <row r="212" spans="1:7" x14ac:dyDescent="0.25">
      <c r="A212" s="4">
        <v>70500060201</v>
      </c>
      <c r="B212" s="4" t="str">
        <f t="shared" si="8"/>
        <v>070500060201</v>
      </c>
      <c r="C212" s="74">
        <f t="shared" si="7"/>
        <v>12</v>
      </c>
      <c r="D212" s="79" t="s">
        <v>591</v>
      </c>
      <c r="E212" s="78" t="s">
        <v>4177</v>
      </c>
      <c r="F212" s="76">
        <v>2027</v>
      </c>
      <c r="G212" s="100" t="s">
        <v>4229</v>
      </c>
    </row>
    <row r="213" spans="1:7" x14ac:dyDescent="0.25">
      <c r="A213" s="4">
        <v>70500060202</v>
      </c>
      <c r="B213" s="4" t="str">
        <f t="shared" si="8"/>
        <v>070500060202</v>
      </c>
      <c r="C213" s="74">
        <f t="shared" si="7"/>
        <v>12</v>
      </c>
      <c r="D213" s="79" t="s">
        <v>591</v>
      </c>
      <c r="E213" s="78" t="s">
        <v>4177</v>
      </c>
      <c r="F213" s="76">
        <v>2027</v>
      </c>
      <c r="G213" s="100" t="s">
        <v>4229</v>
      </c>
    </row>
    <row r="214" spans="1:7" x14ac:dyDescent="0.25">
      <c r="A214" s="4">
        <v>70500060203</v>
      </c>
      <c r="B214" s="4" t="str">
        <f t="shared" si="8"/>
        <v>070500060203</v>
      </c>
      <c r="C214" s="74">
        <f t="shared" si="7"/>
        <v>12</v>
      </c>
      <c r="D214" s="79" t="s">
        <v>591</v>
      </c>
      <c r="E214" s="78" t="s">
        <v>4177</v>
      </c>
      <c r="F214" s="76">
        <v>2027</v>
      </c>
      <c r="G214" s="100" t="s">
        <v>4229</v>
      </c>
    </row>
    <row r="215" spans="1:7" x14ac:dyDescent="0.25">
      <c r="A215" s="4">
        <v>70500060204</v>
      </c>
      <c r="B215" s="4" t="str">
        <f t="shared" si="8"/>
        <v>070500060204</v>
      </c>
      <c r="C215" s="74">
        <f t="shared" si="7"/>
        <v>12</v>
      </c>
      <c r="D215" s="79" t="s">
        <v>591</v>
      </c>
      <c r="E215" s="78" t="s">
        <v>4177</v>
      </c>
      <c r="F215" s="76">
        <v>2027</v>
      </c>
      <c r="G215" s="100" t="s">
        <v>4229</v>
      </c>
    </row>
    <row r="216" spans="1:7" x14ac:dyDescent="0.25">
      <c r="A216" s="4">
        <v>70500060205</v>
      </c>
      <c r="B216" s="4" t="str">
        <f t="shared" si="8"/>
        <v>070500060205</v>
      </c>
      <c r="C216" s="74">
        <f t="shared" si="7"/>
        <v>12</v>
      </c>
      <c r="D216" s="79" t="s">
        <v>591</v>
      </c>
      <c r="E216" s="78" t="s">
        <v>4177</v>
      </c>
      <c r="F216" s="76">
        <v>2027</v>
      </c>
      <c r="G216" s="100" t="s">
        <v>4229</v>
      </c>
    </row>
    <row r="217" spans="1:7" x14ac:dyDescent="0.25">
      <c r="A217" s="4">
        <v>70500060206</v>
      </c>
      <c r="B217" s="4" t="str">
        <f t="shared" si="8"/>
        <v>070500060206</v>
      </c>
      <c r="C217" s="74">
        <f t="shared" si="7"/>
        <v>12</v>
      </c>
      <c r="D217" s="79" t="s">
        <v>591</v>
      </c>
      <c r="E217" s="78" t="s">
        <v>4177</v>
      </c>
      <c r="F217" s="76">
        <v>2027</v>
      </c>
      <c r="G217" s="100" t="s">
        <v>4229</v>
      </c>
    </row>
    <row r="218" spans="1:7" x14ac:dyDescent="0.25">
      <c r="A218" s="4">
        <v>70500060207</v>
      </c>
      <c r="B218" s="4" t="str">
        <f t="shared" si="8"/>
        <v>070500060207</v>
      </c>
      <c r="C218" s="74">
        <f t="shared" si="7"/>
        <v>12</v>
      </c>
      <c r="D218" s="79" t="s">
        <v>591</v>
      </c>
      <c r="E218" s="78" t="s">
        <v>4177</v>
      </c>
      <c r="F218" s="76">
        <v>2027</v>
      </c>
      <c r="G218" s="100" t="s">
        <v>4229</v>
      </c>
    </row>
    <row r="219" spans="1:7" x14ac:dyDescent="0.25">
      <c r="A219" s="4">
        <v>70500060208</v>
      </c>
      <c r="B219" s="4" t="str">
        <f t="shared" si="8"/>
        <v>070500060208</v>
      </c>
      <c r="C219" s="74">
        <f t="shared" si="7"/>
        <v>12</v>
      </c>
      <c r="D219" s="79" t="s">
        <v>591</v>
      </c>
      <c r="E219" s="78" t="s">
        <v>4177</v>
      </c>
      <c r="F219" s="76">
        <v>2027</v>
      </c>
      <c r="G219" s="100" t="s">
        <v>4229</v>
      </c>
    </row>
    <row r="220" spans="1:7" x14ac:dyDescent="0.25">
      <c r="A220" s="4">
        <v>70500060301</v>
      </c>
      <c r="B220" s="4" t="str">
        <f t="shared" si="8"/>
        <v>070500060301</v>
      </c>
      <c r="C220" s="74">
        <f t="shared" si="7"/>
        <v>12</v>
      </c>
      <c r="D220" s="79" t="s">
        <v>591</v>
      </c>
      <c r="E220" s="78" t="s">
        <v>4177</v>
      </c>
      <c r="F220" s="76">
        <v>2027</v>
      </c>
      <c r="G220" s="100" t="s">
        <v>4229</v>
      </c>
    </row>
    <row r="221" spans="1:7" x14ac:dyDescent="0.25">
      <c r="A221" s="4">
        <v>70500060302</v>
      </c>
      <c r="B221" s="4" t="str">
        <f t="shared" si="8"/>
        <v>070500060302</v>
      </c>
      <c r="C221" s="74">
        <f t="shared" si="7"/>
        <v>12</v>
      </c>
      <c r="D221" s="79" t="s">
        <v>591</v>
      </c>
      <c r="E221" s="78" t="s">
        <v>4177</v>
      </c>
      <c r="F221" s="76">
        <v>2027</v>
      </c>
      <c r="G221" s="100" t="s">
        <v>4229</v>
      </c>
    </row>
    <row r="222" spans="1:7" x14ac:dyDescent="0.25">
      <c r="A222" s="4">
        <v>70500060303</v>
      </c>
      <c r="B222" s="4" t="str">
        <f t="shared" si="8"/>
        <v>070500060303</v>
      </c>
      <c r="C222" s="74">
        <f t="shared" si="7"/>
        <v>12</v>
      </c>
      <c r="D222" s="79" t="s">
        <v>591</v>
      </c>
      <c r="E222" s="78" t="s">
        <v>4177</v>
      </c>
      <c r="F222" s="76">
        <v>2027</v>
      </c>
      <c r="G222" s="100" t="s">
        <v>4229</v>
      </c>
    </row>
    <row r="223" spans="1:7" x14ac:dyDescent="0.25">
      <c r="A223" s="4">
        <v>70500060304</v>
      </c>
      <c r="B223" s="4" t="str">
        <f t="shared" si="8"/>
        <v>070500060304</v>
      </c>
      <c r="C223" s="74">
        <f t="shared" si="7"/>
        <v>12</v>
      </c>
      <c r="D223" s="79" t="s">
        <v>591</v>
      </c>
      <c r="E223" s="78" t="s">
        <v>4177</v>
      </c>
      <c r="F223" s="76">
        <v>2027</v>
      </c>
      <c r="G223" s="100" t="s">
        <v>4229</v>
      </c>
    </row>
    <row r="224" spans="1:7" x14ac:dyDescent="0.25">
      <c r="A224" s="4">
        <v>70500060401</v>
      </c>
      <c r="B224" s="4" t="str">
        <f t="shared" si="8"/>
        <v>070500060401</v>
      </c>
      <c r="C224" s="74">
        <f t="shared" si="7"/>
        <v>12</v>
      </c>
      <c r="D224" s="79" t="s">
        <v>591</v>
      </c>
      <c r="E224" s="78" t="s">
        <v>4177</v>
      </c>
      <c r="F224" s="76">
        <v>2027</v>
      </c>
      <c r="G224" s="100" t="s">
        <v>4229</v>
      </c>
    </row>
    <row r="225" spans="1:7" x14ac:dyDescent="0.25">
      <c r="A225" s="4">
        <v>70500060402</v>
      </c>
      <c r="B225" s="4" t="str">
        <f t="shared" si="8"/>
        <v>070500060402</v>
      </c>
      <c r="C225" s="74">
        <f t="shared" si="7"/>
        <v>12</v>
      </c>
      <c r="D225" s="79" t="s">
        <v>591</v>
      </c>
      <c r="E225" s="78" t="s">
        <v>4177</v>
      </c>
      <c r="F225" s="76">
        <v>2027</v>
      </c>
      <c r="G225" s="100" t="s">
        <v>4229</v>
      </c>
    </row>
    <row r="226" spans="1:7" x14ac:dyDescent="0.25">
      <c r="A226" s="4">
        <v>70500060501</v>
      </c>
      <c r="B226" s="4" t="str">
        <f t="shared" si="8"/>
        <v>070500060501</v>
      </c>
      <c r="C226" s="74">
        <f t="shared" si="7"/>
        <v>12</v>
      </c>
      <c r="D226" s="79" t="s">
        <v>591</v>
      </c>
      <c r="E226" s="78" t="s">
        <v>4177</v>
      </c>
      <c r="F226" s="76">
        <v>2027</v>
      </c>
      <c r="G226" s="100" t="s">
        <v>4229</v>
      </c>
    </row>
    <row r="227" spans="1:7" x14ac:dyDescent="0.25">
      <c r="A227" s="4">
        <v>70500060502</v>
      </c>
      <c r="B227" s="4" t="str">
        <f t="shared" si="8"/>
        <v>070500060502</v>
      </c>
      <c r="C227" s="74">
        <f t="shared" si="7"/>
        <v>12</v>
      </c>
      <c r="D227" s="79" t="s">
        <v>591</v>
      </c>
      <c r="E227" s="78" t="s">
        <v>4177</v>
      </c>
      <c r="F227" s="76">
        <v>2027</v>
      </c>
      <c r="G227" s="100" t="s">
        <v>4229</v>
      </c>
    </row>
    <row r="228" spans="1:7" x14ac:dyDescent="0.25">
      <c r="A228" s="4">
        <v>70500060503</v>
      </c>
      <c r="B228" s="4" t="str">
        <f t="shared" si="8"/>
        <v>070500060503</v>
      </c>
      <c r="C228" s="74">
        <f t="shared" si="7"/>
        <v>12</v>
      </c>
      <c r="D228" s="79" t="s">
        <v>591</v>
      </c>
      <c r="E228" s="78" t="s">
        <v>4177</v>
      </c>
      <c r="F228" s="76">
        <v>2027</v>
      </c>
      <c r="G228" s="100" t="s">
        <v>4229</v>
      </c>
    </row>
    <row r="229" spans="1:7" x14ac:dyDescent="0.25">
      <c r="A229" s="4">
        <v>70500060504</v>
      </c>
      <c r="B229" s="4" t="str">
        <f t="shared" si="8"/>
        <v>070500060504</v>
      </c>
      <c r="C229" s="74">
        <f t="shared" si="7"/>
        <v>12</v>
      </c>
      <c r="D229" s="79" t="s">
        <v>591</v>
      </c>
      <c r="E229" s="78" t="s">
        <v>4177</v>
      </c>
      <c r="F229" s="76">
        <v>2027</v>
      </c>
      <c r="G229" s="100" t="s">
        <v>4229</v>
      </c>
    </row>
    <row r="230" spans="1:7" x14ac:dyDescent="0.25">
      <c r="A230" s="4">
        <v>70500060505</v>
      </c>
      <c r="B230" s="4" t="str">
        <f t="shared" si="8"/>
        <v>070500060505</v>
      </c>
      <c r="C230" s="74">
        <f t="shared" si="7"/>
        <v>12</v>
      </c>
      <c r="D230" s="79" t="s">
        <v>591</v>
      </c>
      <c r="E230" s="78" t="s">
        <v>4177</v>
      </c>
      <c r="F230" s="76">
        <v>2027</v>
      </c>
      <c r="G230" s="100" t="s">
        <v>4229</v>
      </c>
    </row>
    <row r="231" spans="1:7" x14ac:dyDescent="0.25">
      <c r="A231" s="4">
        <v>70500060506</v>
      </c>
      <c r="B231" s="4" t="str">
        <f t="shared" si="8"/>
        <v>070500060506</v>
      </c>
      <c r="C231" s="74">
        <f t="shared" si="7"/>
        <v>12</v>
      </c>
      <c r="D231" s="79" t="s">
        <v>591</v>
      </c>
      <c r="E231" s="78" t="s">
        <v>4177</v>
      </c>
      <c r="F231" s="76">
        <v>2027</v>
      </c>
      <c r="G231" s="100" t="s">
        <v>4229</v>
      </c>
    </row>
    <row r="232" spans="1:7" x14ac:dyDescent="0.25">
      <c r="A232" s="4">
        <v>70500060507</v>
      </c>
      <c r="B232" s="4" t="str">
        <f t="shared" si="8"/>
        <v>070500060507</v>
      </c>
      <c r="C232" s="74">
        <f t="shared" si="7"/>
        <v>12</v>
      </c>
      <c r="D232" s="79" t="s">
        <v>591</v>
      </c>
      <c r="E232" s="78" t="s">
        <v>4177</v>
      </c>
      <c r="F232" s="76">
        <v>2027</v>
      </c>
      <c r="G232" s="100" t="s">
        <v>4229</v>
      </c>
    </row>
    <row r="233" spans="1:7" x14ac:dyDescent="0.25">
      <c r="A233" s="4">
        <v>70500060508</v>
      </c>
      <c r="B233" s="4" t="str">
        <f t="shared" si="8"/>
        <v>070500060508</v>
      </c>
      <c r="C233" s="74">
        <f t="shared" si="7"/>
        <v>12</v>
      </c>
      <c r="D233" s="79" t="s">
        <v>591</v>
      </c>
      <c r="E233" s="78" t="s">
        <v>4177</v>
      </c>
      <c r="F233" s="76">
        <v>2027</v>
      </c>
      <c r="G233" s="100" t="s">
        <v>4229</v>
      </c>
    </row>
    <row r="234" spans="1:7" x14ac:dyDescent="0.25">
      <c r="A234" s="4">
        <v>70500060509</v>
      </c>
      <c r="B234" s="4" t="str">
        <f t="shared" si="8"/>
        <v>070500060509</v>
      </c>
      <c r="C234" s="74">
        <f t="shared" si="7"/>
        <v>12</v>
      </c>
      <c r="D234" s="79" t="s">
        <v>591</v>
      </c>
      <c r="E234" s="78" t="s">
        <v>4177</v>
      </c>
      <c r="F234" s="76">
        <v>2027</v>
      </c>
      <c r="G234" s="100" t="s">
        <v>4229</v>
      </c>
    </row>
    <row r="235" spans="1:7" x14ac:dyDescent="0.25">
      <c r="A235" s="4">
        <v>40301050601</v>
      </c>
      <c r="B235" s="4" t="str">
        <f t="shared" si="8"/>
        <v>040301050601</v>
      </c>
      <c r="C235" s="74">
        <f t="shared" si="7"/>
        <v>12</v>
      </c>
      <c r="D235" s="79" t="s">
        <v>4172</v>
      </c>
      <c r="E235" s="78" t="s">
        <v>4175</v>
      </c>
      <c r="F235" s="76">
        <v>2027</v>
      </c>
      <c r="G235" s="100" t="s">
        <v>4231</v>
      </c>
    </row>
    <row r="236" spans="1:7" x14ac:dyDescent="0.25">
      <c r="A236" s="4">
        <v>40301050602</v>
      </c>
      <c r="B236" s="4" t="str">
        <f t="shared" si="8"/>
        <v>040301050602</v>
      </c>
      <c r="C236" s="74">
        <f t="shared" si="7"/>
        <v>12</v>
      </c>
      <c r="D236" s="79" t="s">
        <v>4172</v>
      </c>
      <c r="E236" s="78" t="s">
        <v>4175</v>
      </c>
      <c r="F236" s="76">
        <v>2027</v>
      </c>
      <c r="G236" s="100" t="s">
        <v>4231</v>
      </c>
    </row>
    <row r="237" spans="1:7" x14ac:dyDescent="0.25">
      <c r="A237" s="4">
        <v>40301050603</v>
      </c>
      <c r="B237" s="4" t="str">
        <f t="shared" si="8"/>
        <v>040301050603</v>
      </c>
      <c r="C237" s="74">
        <f t="shared" si="7"/>
        <v>12</v>
      </c>
      <c r="D237" s="79" t="s">
        <v>4172</v>
      </c>
      <c r="E237" s="78" t="s">
        <v>4175</v>
      </c>
      <c r="F237" s="76">
        <v>2027</v>
      </c>
      <c r="G237" s="100" t="s">
        <v>4231</v>
      </c>
    </row>
    <row r="238" spans="1:7" x14ac:dyDescent="0.25">
      <c r="A238" s="4">
        <v>40301050604</v>
      </c>
      <c r="B238" s="4" t="str">
        <f t="shared" si="8"/>
        <v>040301050604</v>
      </c>
      <c r="C238" s="74">
        <f t="shared" si="7"/>
        <v>12</v>
      </c>
      <c r="D238" s="79" t="s">
        <v>4172</v>
      </c>
      <c r="E238" s="78" t="s">
        <v>4175</v>
      </c>
      <c r="F238" s="76">
        <v>2027</v>
      </c>
      <c r="G238" s="100" t="s">
        <v>4231</v>
      </c>
    </row>
    <row r="239" spans="1:7" x14ac:dyDescent="0.25">
      <c r="A239" s="4">
        <v>40301050605</v>
      </c>
      <c r="B239" s="4" t="str">
        <f t="shared" si="8"/>
        <v>040301050605</v>
      </c>
      <c r="C239" s="74">
        <f t="shared" si="7"/>
        <v>12</v>
      </c>
      <c r="D239" s="102" t="s">
        <v>4172</v>
      </c>
      <c r="E239" s="78" t="s">
        <v>4175</v>
      </c>
      <c r="F239" s="76">
        <v>2027</v>
      </c>
      <c r="G239" s="100" t="s">
        <v>4231</v>
      </c>
    </row>
    <row r="240" spans="1:7" x14ac:dyDescent="0.25">
      <c r="A240" s="4">
        <v>40301050606</v>
      </c>
      <c r="B240" s="4" t="str">
        <f t="shared" si="8"/>
        <v>040301050606</v>
      </c>
      <c r="C240" s="74">
        <f t="shared" si="7"/>
        <v>12</v>
      </c>
      <c r="D240" s="97" t="s">
        <v>4172</v>
      </c>
      <c r="E240" s="76" t="s">
        <v>4175</v>
      </c>
      <c r="F240" s="76">
        <v>2027</v>
      </c>
      <c r="G240" s="100" t="s">
        <v>4231</v>
      </c>
    </row>
    <row r="241" spans="1:7" x14ac:dyDescent="0.25">
      <c r="A241" s="4">
        <v>70900010502</v>
      </c>
      <c r="B241" s="4" t="str">
        <f t="shared" si="8"/>
        <v>070900010502</v>
      </c>
      <c r="C241" s="74">
        <f t="shared" si="7"/>
        <v>12</v>
      </c>
      <c r="D241" s="97" t="s">
        <v>4228</v>
      </c>
      <c r="E241" s="96"/>
      <c r="F241" s="76">
        <v>2027</v>
      </c>
      <c r="G241" s="100" t="s">
        <v>4227</v>
      </c>
    </row>
    <row r="242" spans="1:7" x14ac:dyDescent="0.25">
      <c r="A242" s="80">
        <v>40400020101</v>
      </c>
      <c r="B242" s="76" t="str">
        <f>CONCATENATE(0,A242)</f>
        <v>040400020101</v>
      </c>
      <c r="C242" s="74">
        <f t="shared" si="7"/>
        <v>12</v>
      </c>
      <c r="D242" s="97" t="s">
        <v>4188</v>
      </c>
      <c r="E242" s="76" t="s">
        <v>4174</v>
      </c>
      <c r="F242" s="76">
        <v>2027</v>
      </c>
      <c r="G242" s="100" t="s">
        <v>4253</v>
      </c>
    </row>
    <row r="243" spans="1:7" x14ac:dyDescent="0.25">
      <c r="A243">
        <v>40302021704</v>
      </c>
      <c r="B243" s="4" t="str">
        <f t="shared" ref="B243:B250" si="9">_xlfn.CONCAT(0,A243)</f>
        <v>040302021704</v>
      </c>
      <c r="C243" s="74">
        <f t="shared" si="7"/>
        <v>12</v>
      </c>
      <c r="D243" s="95" t="s">
        <v>502</v>
      </c>
      <c r="E243" s="96"/>
      <c r="F243" s="76">
        <v>2028</v>
      </c>
      <c r="G243" s="100" t="s">
        <v>4238</v>
      </c>
    </row>
    <row r="244" spans="1:7" x14ac:dyDescent="0.25">
      <c r="A244" s="94">
        <v>70400060401</v>
      </c>
      <c r="B244" s="4" t="str">
        <f t="shared" si="9"/>
        <v>070400060401</v>
      </c>
      <c r="C244" s="74">
        <f t="shared" si="7"/>
        <v>12</v>
      </c>
      <c r="D244" s="95" t="s">
        <v>4213</v>
      </c>
      <c r="E244" s="96"/>
      <c r="F244" s="76">
        <v>2028</v>
      </c>
      <c r="G244" s="100" t="s">
        <v>4236</v>
      </c>
    </row>
    <row r="245" spans="1:7" x14ac:dyDescent="0.25">
      <c r="A245" s="4">
        <v>40301010302</v>
      </c>
      <c r="B245" s="4" t="str">
        <f t="shared" si="9"/>
        <v>040301010302</v>
      </c>
      <c r="C245" s="74">
        <f t="shared" si="7"/>
        <v>12</v>
      </c>
      <c r="D245" s="97" t="s">
        <v>4215</v>
      </c>
      <c r="E245" s="96"/>
      <c r="F245" s="76">
        <v>2028</v>
      </c>
      <c r="G245" s="100" t="s">
        <v>4234</v>
      </c>
    </row>
    <row r="246" spans="1:7" x14ac:dyDescent="0.25">
      <c r="A246" s="94">
        <v>40302040301</v>
      </c>
      <c r="B246" s="4" t="str">
        <f t="shared" si="9"/>
        <v>040302040301</v>
      </c>
      <c r="C246" s="74">
        <f t="shared" si="7"/>
        <v>12</v>
      </c>
      <c r="D246" s="95" t="s">
        <v>4212</v>
      </c>
      <c r="E246" s="96"/>
      <c r="F246" s="76">
        <v>2028</v>
      </c>
      <c r="G246" s="100" t="s">
        <v>4235</v>
      </c>
    </row>
    <row r="247" spans="1:7" x14ac:dyDescent="0.25">
      <c r="A247" s="94">
        <v>71200040201</v>
      </c>
      <c r="B247" s="4" t="str">
        <f t="shared" si="9"/>
        <v>071200040201</v>
      </c>
      <c r="C247" s="74">
        <f t="shared" si="7"/>
        <v>12</v>
      </c>
      <c r="D247" s="95" t="s">
        <v>4211</v>
      </c>
      <c r="E247" s="96"/>
      <c r="F247" s="76">
        <v>2028</v>
      </c>
      <c r="G247" s="100" t="s">
        <v>4237</v>
      </c>
    </row>
    <row r="248" spans="1:7" x14ac:dyDescent="0.25">
      <c r="A248" s="4">
        <v>40400020401</v>
      </c>
      <c r="B248" s="4" t="str">
        <f t="shared" si="9"/>
        <v>040400020401</v>
      </c>
      <c r="C248" s="74">
        <f t="shared" si="7"/>
        <v>12</v>
      </c>
      <c r="D248" s="97" t="s">
        <v>4</v>
      </c>
      <c r="E248" s="76" t="s">
        <v>4183</v>
      </c>
      <c r="F248" s="76">
        <v>2028</v>
      </c>
      <c r="G248" s="103" t="s">
        <v>4232</v>
      </c>
    </row>
    <row r="249" spans="1:7" x14ac:dyDescent="0.25">
      <c r="A249" s="4">
        <v>40400020402</v>
      </c>
      <c r="B249" s="4" t="str">
        <f t="shared" si="9"/>
        <v>040400020402</v>
      </c>
      <c r="C249" s="74">
        <f t="shared" si="7"/>
        <v>12</v>
      </c>
      <c r="D249" s="97" t="s">
        <v>4</v>
      </c>
      <c r="E249" s="76" t="s">
        <v>4183</v>
      </c>
      <c r="F249" s="76">
        <v>2028</v>
      </c>
      <c r="G249" s="103" t="s">
        <v>4232</v>
      </c>
    </row>
    <row r="250" spans="1:7" x14ac:dyDescent="0.25">
      <c r="A250" s="94">
        <v>40400020403</v>
      </c>
      <c r="B250" s="4" t="str">
        <f t="shared" si="9"/>
        <v>040400020403</v>
      </c>
      <c r="C250" s="74">
        <f t="shared" si="7"/>
        <v>12</v>
      </c>
      <c r="D250" s="95" t="s">
        <v>4233</v>
      </c>
      <c r="E250" s="76" t="s">
        <v>4183</v>
      </c>
      <c r="F250" s="76">
        <v>2028</v>
      </c>
      <c r="G250" s="103" t="s">
        <v>4232</v>
      </c>
    </row>
    <row r="251" spans="1:7" x14ac:dyDescent="0.25">
      <c r="A251">
        <v>70900010402</v>
      </c>
      <c r="B251" s="77" t="str">
        <f>CONCATENATE(0,A251)</f>
        <v>070900010402</v>
      </c>
      <c r="C251" s="74">
        <f t="shared" si="7"/>
        <v>12</v>
      </c>
      <c r="D251" s="97" t="s">
        <v>105</v>
      </c>
      <c r="F251" s="76">
        <v>2028</v>
      </c>
      <c r="G251" s="100" t="s">
        <v>4247</v>
      </c>
    </row>
    <row r="252" spans="1:7" x14ac:dyDescent="0.25">
      <c r="A252">
        <v>40302040205</v>
      </c>
      <c r="B252" s="4" t="str">
        <f t="shared" ref="B252:B257" si="10">_xlfn.CONCAT(0,A252)</f>
        <v>040302040205</v>
      </c>
      <c r="C252" s="74">
        <f t="shared" si="7"/>
        <v>12</v>
      </c>
      <c r="D252" s="95" t="s">
        <v>4216</v>
      </c>
      <c r="E252" s="96"/>
      <c r="F252" s="76">
        <v>2029</v>
      </c>
      <c r="G252" s="100" t="s">
        <v>4240</v>
      </c>
    </row>
    <row r="253" spans="1:7" x14ac:dyDescent="0.25">
      <c r="A253">
        <v>40302040405</v>
      </c>
      <c r="B253" s="4" t="str">
        <f t="shared" si="10"/>
        <v>040302040405</v>
      </c>
      <c r="C253" s="74">
        <f t="shared" ref="C253:C287" si="11">LEN(B253)</f>
        <v>12</v>
      </c>
      <c r="D253" s="95" t="s">
        <v>4216</v>
      </c>
      <c r="E253" s="96"/>
      <c r="F253" s="76">
        <v>2029</v>
      </c>
      <c r="G253" s="100" t="s">
        <v>4240</v>
      </c>
    </row>
    <row r="254" spans="1:7" x14ac:dyDescent="0.25">
      <c r="A254" s="4">
        <v>70700030201</v>
      </c>
      <c r="B254" s="4" t="str">
        <f t="shared" si="10"/>
        <v>070700030201</v>
      </c>
      <c r="C254" s="76">
        <f t="shared" si="11"/>
        <v>12</v>
      </c>
      <c r="D254" s="97" t="s">
        <v>34</v>
      </c>
      <c r="E254" s="96"/>
      <c r="F254" s="76">
        <v>2029</v>
      </c>
      <c r="G254" s="100" t="s">
        <v>4239</v>
      </c>
    </row>
    <row r="255" spans="1:7" x14ac:dyDescent="0.25">
      <c r="A255" s="4">
        <v>70700030202</v>
      </c>
      <c r="B255" s="4" t="str">
        <f t="shared" si="10"/>
        <v>070700030202</v>
      </c>
      <c r="C255" s="76">
        <f t="shared" si="11"/>
        <v>12</v>
      </c>
      <c r="D255" s="97" t="s">
        <v>34</v>
      </c>
      <c r="E255" s="96"/>
      <c r="F255" s="76">
        <v>2029</v>
      </c>
      <c r="G255" s="100" t="s">
        <v>4239</v>
      </c>
    </row>
    <row r="256" spans="1:7" x14ac:dyDescent="0.25">
      <c r="A256" s="4">
        <v>70700030203</v>
      </c>
      <c r="B256" s="4" t="str">
        <f t="shared" si="10"/>
        <v>070700030203</v>
      </c>
      <c r="C256" s="76">
        <f t="shared" si="11"/>
        <v>12</v>
      </c>
      <c r="D256" s="97" t="s">
        <v>34</v>
      </c>
      <c r="E256" s="96"/>
      <c r="F256" s="76">
        <v>2029</v>
      </c>
      <c r="G256" s="100" t="s">
        <v>4239</v>
      </c>
    </row>
    <row r="257" spans="1:7" x14ac:dyDescent="0.25">
      <c r="A257" s="4">
        <v>70700030204</v>
      </c>
      <c r="B257" s="4" t="str">
        <f t="shared" si="10"/>
        <v>070700030204</v>
      </c>
      <c r="C257" s="76">
        <f t="shared" si="11"/>
        <v>12</v>
      </c>
      <c r="D257" s="97" t="s">
        <v>34</v>
      </c>
      <c r="E257" s="96"/>
      <c r="F257" s="76">
        <v>2029</v>
      </c>
      <c r="G257" s="100" t="s">
        <v>4239</v>
      </c>
    </row>
    <row r="258" spans="1:7" ht="15" customHeight="1" x14ac:dyDescent="0.25">
      <c r="A258" s="4">
        <v>40301010702</v>
      </c>
      <c r="B258" s="77" t="str">
        <f t="shared" ref="B258:B306" si="12">CONCATENATE(0,A258)</f>
        <v>040301010702</v>
      </c>
      <c r="C258" s="76">
        <f t="shared" si="11"/>
        <v>12</v>
      </c>
      <c r="D258" s="97" t="s">
        <v>49</v>
      </c>
      <c r="F258" s="76">
        <v>2029</v>
      </c>
      <c r="G258" s="100" t="s">
        <v>4245</v>
      </c>
    </row>
    <row r="259" spans="1:7" x14ac:dyDescent="0.25">
      <c r="A259">
        <v>40302021810</v>
      </c>
      <c r="B259" s="77" t="str">
        <f t="shared" si="12"/>
        <v>040302021810</v>
      </c>
      <c r="C259" s="76">
        <f t="shared" si="11"/>
        <v>12</v>
      </c>
      <c r="D259" s="97" t="s">
        <v>2450</v>
      </c>
      <c r="F259" s="76">
        <v>2029</v>
      </c>
      <c r="G259" s="100" t="s">
        <v>4246</v>
      </c>
    </row>
    <row r="260" spans="1:7" x14ac:dyDescent="0.25">
      <c r="A260">
        <v>40302040302</v>
      </c>
      <c r="B260" s="77" t="str">
        <f t="shared" si="12"/>
        <v>040302040302</v>
      </c>
      <c r="C260" s="76">
        <f t="shared" si="11"/>
        <v>12</v>
      </c>
      <c r="D260" s="97" t="s">
        <v>971</v>
      </c>
      <c r="F260" s="76">
        <v>2029</v>
      </c>
      <c r="G260" s="100" t="s">
        <v>4248</v>
      </c>
    </row>
    <row r="261" spans="1:7" x14ac:dyDescent="0.25">
      <c r="A261">
        <v>70700050703</v>
      </c>
      <c r="B261" s="77" t="str">
        <f t="shared" si="12"/>
        <v>070700050703</v>
      </c>
      <c r="C261" s="76">
        <f t="shared" si="11"/>
        <v>12</v>
      </c>
      <c r="D261" s="97" t="s">
        <v>4249</v>
      </c>
      <c r="F261" s="76">
        <v>2029</v>
      </c>
      <c r="G261" s="100" t="s">
        <v>4250</v>
      </c>
    </row>
    <row r="262" spans="1:7" x14ac:dyDescent="0.25">
      <c r="A262">
        <v>70700050704</v>
      </c>
      <c r="B262" s="77" t="str">
        <f t="shared" si="12"/>
        <v>070700050704</v>
      </c>
      <c r="C262" s="76">
        <f t="shared" si="11"/>
        <v>12</v>
      </c>
      <c r="D262" s="97" t="s">
        <v>4249</v>
      </c>
      <c r="F262" s="76">
        <v>2029</v>
      </c>
      <c r="G262" s="100" t="s">
        <v>4250</v>
      </c>
    </row>
    <row r="263" spans="1:7" x14ac:dyDescent="0.25">
      <c r="A263">
        <v>70900010403</v>
      </c>
      <c r="B263" s="77" t="str">
        <f t="shared" si="12"/>
        <v>070900010403</v>
      </c>
      <c r="C263" s="76">
        <f t="shared" si="11"/>
        <v>12</v>
      </c>
      <c r="D263" s="97" t="s">
        <v>4251</v>
      </c>
      <c r="F263" s="76">
        <v>2029</v>
      </c>
      <c r="G263" s="100" t="s">
        <v>4252</v>
      </c>
    </row>
    <row r="264" spans="1:7" x14ac:dyDescent="0.25">
      <c r="A264" s="4">
        <v>40301010301</v>
      </c>
      <c r="B264" s="77" t="str">
        <f t="shared" si="12"/>
        <v>040301010301</v>
      </c>
      <c r="C264" s="76">
        <f t="shared" si="11"/>
        <v>12</v>
      </c>
      <c r="D264" s="97" t="s">
        <v>4254</v>
      </c>
      <c r="F264" s="76">
        <v>2029</v>
      </c>
      <c r="G264" s="100" t="s">
        <v>4255</v>
      </c>
    </row>
    <row r="265" spans="1:7" x14ac:dyDescent="0.25">
      <c r="A265" s="4">
        <v>40301010302</v>
      </c>
      <c r="B265" s="77" t="str">
        <f t="shared" si="12"/>
        <v>040301010302</v>
      </c>
      <c r="C265" s="76">
        <f t="shared" si="11"/>
        <v>12</v>
      </c>
      <c r="D265" s="97" t="s">
        <v>4254</v>
      </c>
      <c r="F265" s="76">
        <v>2029</v>
      </c>
      <c r="G265" s="100" t="s">
        <v>4255</v>
      </c>
    </row>
    <row r="266" spans="1:7" x14ac:dyDescent="0.25">
      <c r="A266" s="4">
        <v>40301010303</v>
      </c>
      <c r="B266" s="77" t="str">
        <f t="shared" si="12"/>
        <v>040301010303</v>
      </c>
      <c r="C266" s="76">
        <f t="shared" si="11"/>
        <v>12</v>
      </c>
      <c r="D266" s="97" t="s">
        <v>4254</v>
      </c>
      <c r="F266" s="76">
        <v>2029</v>
      </c>
      <c r="G266" s="100" t="s">
        <v>4255</v>
      </c>
    </row>
    <row r="267" spans="1:7" x14ac:dyDescent="0.25">
      <c r="A267">
        <v>40302030303</v>
      </c>
      <c r="B267" s="77" t="str">
        <f t="shared" si="12"/>
        <v>040302030303</v>
      </c>
      <c r="C267" s="76">
        <f t="shared" si="11"/>
        <v>12</v>
      </c>
      <c r="D267" s="97" t="s">
        <v>4257</v>
      </c>
      <c r="F267" s="76">
        <v>2030</v>
      </c>
      <c r="G267" s="100" t="s">
        <v>4256</v>
      </c>
    </row>
    <row r="268" spans="1:7" x14ac:dyDescent="0.25">
      <c r="A268" s="4">
        <v>40302021703</v>
      </c>
      <c r="B268" s="77" t="str">
        <f t="shared" si="12"/>
        <v>040302021703</v>
      </c>
      <c r="C268" s="76">
        <f t="shared" si="11"/>
        <v>12</v>
      </c>
      <c r="D268" s="97" t="s">
        <v>1308</v>
      </c>
      <c r="F268" s="76">
        <v>2029</v>
      </c>
      <c r="G268" s="100" t="s">
        <v>4258</v>
      </c>
    </row>
    <row r="269" spans="1:7" x14ac:dyDescent="0.25">
      <c r="A269" s="4">
        <v>40301020204</v>
      </c>
      <c r="B269" s="77" t="str">
        <f t="shared" si="12"/>
        <v>040301020204</v>
      </c>
      <c r="C269" s="76">
        <f t="shared" si="11"/>
        <v>12</v>
      </c>
      <c r="D269" s="97" t="s">
        <v>4259</v>
      </c>
      <c r="F269" s="76">
        <v>2030</v>
      </c>
      <c r="G269" s="100" t="s">
        <v>4260</v>
      </c>
    </row>
    <row r="270" spans="1:7" x14ac:dyDescent="0.25">
      <c r="A270" s="4">
        <v>40400030501</v>
      </c>
      <c r="B270" s="77" t="str">
        <f t="shared" si="12"/>
        <v>040400030501</v>
      </c>
      <c r="C270" s="76">
        <f t="shared" si="11"/>
        <v>12</v>
      </c>
      <c r="D270" s="97" t="s">
        <v>5</v>
      </c>
      <c r="F270" s="76">
        <v>2029</v>
      </c>
      <c r="G270" s="100" t="s">
        <v>4261</v>
      </c>
    </row>
    <row r="271" spans="1:7" x14ac:dyDescent="0.25">
      <c r="A271" s="4">
        <v>40301020203</v>
      </c>
      <c r="B271" s="77" t="str">
        <f t="shared" si="12"/>
        <v>040301020203</v>
      </c>
      <c r="C271" s="76">
        <f t="shared" si="11"/>
        <v>12</v>
      </c>
      <c r="D271" s="97" t="s">
        <v>7</v>
      </c>
      <c r="F271" s="76">
        <v>2030</v>
      </c>
      <c r="G271" s="100" t="s">
        <v>4262</v>
      </c>
    </row>
    <row r="272" spans="1:7" x14ac:dyDescent="0.25">
      <c r="A272" s="4">
        <v>40301020202</v>
      </c>
      <c r="B272" s="77" t="str">
        <f t="shared" si="12"/>
        <v>040301020202</v>
      </c>
      <c r="C272" s="76">
        <f t="shared" si="11"/>
        <v>12</v>
      </c>
      <c r="D272" s="97" t="s">
        <v>7</v>
      </c>
      <c r="F272" s="76">
        <v>2030</v>
      </c>
      <c r="G272" s="100" t="s">
        <v>4262</v>
      </c>
    </row>
    <row r="273" spans="1:7" ht="30" x14ac:dyDescent="0.25">
      <c r="A273" s="4">
        <v>40400030603</v>
      </c>
      <c r="B273" s="77" t="str">
        <f t="shared" si="12"/>
        <v>040400030603</v>
      </c>
      <c r="C273" s="76">
        <f t="shared" si="11"/>
        <v>12</v>
      </c>
      <c r="D273" s="97" t="s">
        <v>4263</v>
      </c>
      <c r="F273" s="76">
        <v>2030</v>
      </c>
      <c r="G273" s="100" t="s">
        <v>4264</v>
      </c>
    </row>
    <row r="274" spans="1:7" ht="30" x14ac:dyDescent="0.25">
      <c r="A274" s="4">
        <v>40400030604</v>
      </c>
      <c r="B274" s="77" t="str">
        <f t="shared" si="12"/>
        <v>040400030604</v>
      </c>
      <c r="C274" s="76">
        <f t="shared" si="11"/>
        <v>12</v>
      </c>
      <c r="D274" s="97" t="s">
        <v>4263</v>
      </c>
      <c r="F274" s="76">
        <v>2030</v>
      </c>
      <c r="G274" s="100" t="s">
        <v>4264</v>
      </c>
    </row>
    <row r="275" spans="1:7" ht="30" x14ac:dyDescent="0.25">
      <c r="A275" s="4">
        <v>40400030302</v>
      </c>
      <c r="B275" s="77" t="str">
        <f t="shared" si="12"/>
        <v>040400030302</v>
      </c>
      <c r="C275" s="76">
        <f t="shared" si="11"/>
        <v>12</v>
      </c>
      <c r="D275" s="97" t="s">
        <v>4263</v>
      </c>
      <c r="F275" s="76">
        <v>2030</v>
      </c>
      <c r="G275" s="100" t="s">
        <v>4264</v>
      </c>
    </row>
    <row r="276" spans="1:7" ht="30" x14ac:dyDescent="0.25">
      <c r="A276" s="4">
        <v>40400030303</v>
      </c>
      <c r="B276" s="77" t="str">
        <f t="shared" si="12"/>
        <v>040400030303</v>
      </c>
      <c r="C276" s="76">
        <f t="shared" si="11"/>
        <v>12</v>
      </c>
      <c r="D276" s="97" t="s">
        <v>4263</v>
      </c>
      <c r="F276" s="76">
        <v>2030</v>
      </c>
      <c r="G276" s="100" t="s">
        <v>4264</v>
      </c>
    </row>
    <row r="277" spans="1:7" ht="30" x14ac:dyDescent="0.25">
      <c r="A277" s="4">
        <v>40400030304</v>
      </c>
      <c r="B277" s="77" t="str">
        <f t="shared" si="12"/>
        <v>040400030304</v>
      </c>
      <c r="C277" s="76">
        <f t="shared" si="11"/>
        <v>12</v>
      </c>
      <c r="D277" s="97" t="s">
        <v>4263</v>
      </c>
      <c r="F277" s="76">
        <v>2030</v>
      </c>
      <c r="G277" s="100" t="s">
        <v>4264</v>
      </c>
    </row>
    <row r="278" spans="1:7" ht="30" x14ac:dyDescent="0.25">
      <c r="A278" s="4">
        <v>40400030301</v>
      </c>
      <c r="B278" s="77" t="str">
        <f t="shared" si="12"/>
        <v>040400030301</v>
      </c>
      <c r="C278" s="76">
        <f t="shared" si="11"/>
        <v>12</v>
      </c>
      <c r="D278" s="97" t="s">
        <v>4263</v>
      </c>
      <c r="F278" s="76">
        <v>2030</v>
      </c>
      <c r="G278" s="100" t="s">
        <v>4264</v>
      </c>
    </row>
    <row r="279" spans="1:7" x14ac:dyDescent="0.25">
      <c r="A279" s="4">
        <v>70500050307</v>
      </c>
      <c r="B279" s="77" t="str">
        <f t="shared" si="12"/>
        <v>070500050307</v>
      </c>
      <c r="C279" s="76">
        <f t="shared" si="11"/>
        <v>12</v>
      </c>
      <c r="D279" s="97" t="s">
        <v>4265</v>
      </c>
      <c r="F279" s="76">
        <v>2030</v>
      </c>
      <c r="G279" s="100" t="s">
        <v>4266</v>
      </c>
    </row>
    <row r="280" spans="1:7" x14ac:dyDescent="0.25">
      <c r="A280" s="4">
        <v>70500050306</v>
      </c>
      <c r="B280" s="77" t="str">
        <f t="shared" si="12"/>
        <v>070500050306</v>
      </c>
      <c r="C280" s="76">
        <f t="shared" si="11"/>
        <v>12</v>
      </c>
      <c r="D280" s="97" t="s">
        <v>4265</v>
      </c>
      <c r="F280" s="76">
        <v>2030</v>
      </c>
      <c r="G280" s="100" t="s">
        <v>4266</v>
      </c>
    </row>
    <row r="281" spans="1:7" x14ac:dyDescent="0.25">
      <c r="A281" s="4">
        <v>40400030602</v>
      </c>
      <c r="B281" s="77" t="str">
        <f t="shared" si="12"/>
        <v>040400030602</v>
      </c>
      <c r="C281" s="76">
        <f t="shared" si="11"/>
        <v>12</v>
      </c>
      <c r="D281" s="97" t="s">
        <v>4269</v>
      </c>
      <c r="F281" s="76">
        <v>2040</v>
      </c>
      <c r="G281" s="100" t="s">
        <v>4267</v>
      </c>
    </row>
    <row r="282" spans="1:7" x14ac:dyDescent="0.25">
      <c r="A282" s="4">
        <v>40400030209</v>
      </c>
      <c r="B282" s="77" t="str">
        <f t="shared" si="12"/>
        <v>040400030209</v>
      </c>
      <c r="C282" s="76">
        <f t="shared" si="11"/>
        <v>12</v>
      </c>
      <c r="D282" s="97" t="s">
        <v>4269</v>
      </c>
      <c r="F282" s="76">
        <v>2040</v>
      </c>
      <c r="G282" s="100" t="s">
        <v>4267</v>
      </c>
    </row>
    <row r="283" spans="1:7" x14ac:dyDescent="0.25">
      <c r="A283" s="4">
        <v>40400030107</v>
      </c>
      <c r="B283" s="77" t="str">
        <f t="shared" si="12"/>
        <v>040400030107</v>
      </c>
      <c r="C283" s="76">
        <f t="shared" si="11"/>
        <v>12</v>
      </c>
      <c r="D283" s="97" t="s">
        <v>4269</v>
      </c>
      <c r="F283" s="76">
        <v>2040</v>
      </c>
      <c r="G283" s="100" t="s">
        <v>4267</v>
      </c>
    </row>
    <row r="284" spans="1:7" x14ac:dyDescent="0.25">
      <c r="A284" s="4">
        <v>70700030602</v>
      </c>
      <c r="B284" s="77" t="str">
        <f t="shared" si="12"/>
        <v>070700030602</v>
      </c>
      <c r="C284" s="76">
        <f t="shared" si="11"/>
        <v>12</v>
      </c>
      <c r="D284" s="97" t="s">
        <v>59</v>
      </c>
      <c r="F284" s="76">
        <v>2030</v>
      </c>
      <c r="G284" s="100" t="s">
        <v>4268</v>
      </c>
    </row>
    <row r="285" spans="1:7" x14ac:dyDescent="0.25">
      <c r="A285" s="4">
        <v>70700030603</v>
      </c>
      <c r="B285" s="77" t="str">
        <f t="shared" si="12"/>
        <v>070700030603</v>
      </c>
      <c r="C285" s="76">
        <f t="shared" si="11"/>
        <v>12</v>
      </c>
      <c r="D285" s="97" t="s">
        <v>59</v>
      </c>
      <c r="F285" s="76">
        <v>2030</v>
      </c>
      <c r="G285" s="100" t="s">
        <v>4268</v>
      </c>
    </row>
    <row r="286" spans="1:7" x14ac:dyDescent="0.25">
      <c r="A286" s="4">
        <v>70700030601</v>
      </c>
      <c r="B286" s="77" t="str">
        <f t="shared" si="12"/>
        <v>070700030601</v>
      </c>
      <c r="C286" s="76">
        <f t="shared" si="11"/>
        <v>12</v>
      </c>
      <c r="D286" s="97" t="s">
        <v>59</v>
      </c>
      <c r="F286" s="76">
        <v>2030</v>
      </c>
      <c r="G286" s="100" t="s">
        <v>4268</v>
      </c>
    </row>
    <row r="287" spans="1:7" ht="17.100000000000001" customHeight="1" x14ac:dyDescent="0.25">
      <c r="A287" s="104">
        <v>40302040403</v>
      </c>
      <c r="B287" s="77" t="str">
        <f t="shared" si="12"/>
        <v>040302040403</v>
      </c>
      <c r="C287" s="76">
        <f t="shared" si="11"/>
        <v>12</v>
      </c>
      <c r="D287" s="97" t="s">
        <v>4272</v>
      </c>
      <c r="F287" s="76">
        <v>2030</v>
      </c>
      <c r="G287" s="100" t="s">
        <v>4271</v>
      </c>
    </row>
    <row r="288" spans="1:7" ht="17.100000000000001" customHeight="1" x14ac:dyDescent="0.25">
      <c r="A288" s="104">
        <v>40302040404</v>
      </c>
      <c r="B288" s="77" t="str">
        <f t="shared" si="12"/>
        <v>040302040404</v>
      </c>
      <c r="C288" s="76">
        <f t="shared" ref="C288:C306" si="13">LEN(B288)</f>
        <v>12</v>
      </c>
      <c r="D288" s="97" t="s">
        <v>4272</v>
      </c>
      <c r="F288" s="76">
        <v>2030</v>
      </c>
      <c r="G288" s="100" t="s">
        <v>4271</v>
      </c>
    </row>
    <row r="289" spans="1:7" x14ac:dyDescent="0.25">
      <c r="A289" s="106">
        <v>70500050305</v>
      </c>
      <c r="B289" s="77" t="str">
        <f t="shared" si="12"/>
        <v>070500050305</v>
      </c>
      <c r="C289" s="76">
        <f t="shared" si="13"/>
        <v>12</v>
      </c>
      <c r="D289" s="105" t="s">
        <v>4273</v>
      </c>
      <c r="F289" s="76">
        <v>2031</v>
      </c>
      <c r="G289" s="100" t="s">
        <v>4274</v>
      </c>
    </row>
    <row r="290" spans="1:7" x14ac:dyDescent="0.25">
      <c r="A290" s="106">
        <v>70500050304</v>
      </c>
      <c r="B290" s="77" t="str">
        <f t="shared" si="12"/>
        <v>070500050304</v>
      </c>
      <c r="C290" s="76">
        <f t="shared" si="13"/>
        <v>12</v>
      </c>
      <c r="D290" s="105" t="s">
        <v>4273</v>
      </c>
      <c r="F290" s="76">
        <v>2031</v>
      </c>
      <c r="G290" s="100" t="s">
        <v>4274</v>
      </c>
    </row>
    <row r="291" spans="1:7" x14ac:dyDescent="0.25">
      <c r="A291" s="106">
        <v>70500050303</v>
      </c>
      <c r="B291" s="77" t="str">
        <f t="shared" si="12"/>
        <v>070500050303</v>
      </c>
      <c r="C291" s="76">
        <f t="shared" si="13"/>
        <v>12</v>
      </c>
      <c r="D291" s="105" t="s">
        <v>4273</v>
      </c>
      <c r="F291" s="76">
        <v>2031</v>
      </c>
      <c r="G291" s="100" t="s">
        <v>4274</v>
      </c>
    </row>
    <row r="292" spans="1:7" x14ac:dyDescent="0.25">
      <c r="A292" s="106">
        <v>70500050302</v>
      </c>
      <c r="B292" s="77" t="str">
        <f t="shared" si="12"/>
        <v>070500050302</v>
      </c>
      <c r="C292" s="76">
        <f t="shared" si="13"/>
        <v>12</v>
      </c>
      <c r="D292" s="105" t="s">
        <v>4273</v>
      </c>
      <c r="F292" s="76">
        <v>2031</v>
      </c>
      <c r="G292" s="100" t="s">
        <v>4274</v>
      </c>
    </row>
    <row r="293" spans="1:7" x14ac:dyDescent="0.25">
      <c r="A293" s="106">
        <v>70500050301</v>
      </c>
      <c r="B293" s="77" t="str">
        <f t="shared" si="12"/>
        <v>070500050301</v>
      </c>
      <c r="C293" s="76">
        <f t="shared" si="13"/>
        <v>12</v>
      </c>
      <c r="D293" s="105" t="s">
        <v>4273</v>
      </c>
      <c r="F293" s="76">
        <v>2031</v>
      </c>
      <c r="G293" s="100" t="s">
        <v>4274</v>
      </c>
    </row>
    <row r="294" spans="1:7" x14ac:dyDescent="0.25">
      <c r="A294" s="106">
        <v>70500050308</v>
      </c>
      <c r="B294" s="77" t="str">
        <f t="shared" si="12"/>
        <v>070500050308</v>
      </c>
      <c r="C294" s="76">
        <f t="shared" si="13"/>
        <v>12</v>
      </c>
      <c r="D294" s="105" t="s">
        <v>4273</v>
      </c>
      <c r="F294" s="76">
        <v>2031</v>
      </c>
      <c r="G294" s="100" t="s">
        <v>4274</v>
      </c>
    </row>
    <row r="295" spans="1:7" x14ac:dyDescent="0.25">
      <c r="A295" s="106">
        <v>40400030401</v>
      </c>
      <c r="B295" s="77" t="str">
        <f t="shared" si="12"/>
        <v>040400030401</v>
      </c>
      <c r="C295" s="76">
        <f t="shared" si="13"/>
        <v>12</v>
      </c>
      <c r="D295" s="105" t="s">
        <v>77</v>
      </c>
      <c r="F295" s="76">
        <v>2031</v>
      </c>
      <c r="G295" s="100" t="s">
        <v>4320</v>
      </c>
    </row>
    <row r="296" spans="1:7" x14ac:dyDescent="0.25">
      <c r="A296" s="106">
        <v>40400030402</v>
      </c>
      <c r="B296" s="77" t="str">
        <f t="shared" si="12"/>
        <v>040400030402</v>
      </c>
      <c r="C296" s="76">
        <f t="shared" si="13"/>
        <v>12</v>
      </c>
      <c r="D296" s="105" t="s">
        <v>77</v>
      </c>
      <c r="F296" s="76">
        <v>2031</v>
      </c>
      <c r="G296" s="100" t="s">
        <v>4320</v>
      </c>
    </row>
    <row r="297" spans="1:7" x14ac:dyDescent="0.25">
      <c r="A297" s="106">
        <v>40400030403</v>
      </c>
      <c r="B297" s="77" t="str">
        <f t="shared" si="12"/>
        <v>040400030403</v>
      </c>
      <c r="C297" s="76">
        <f t="shared" si="13"/>
        <v>12</v>
      </c>
      <c r="D297" s="105" t="s">
        <v>77</v>
      </c>
      <c r="F297" s="76">
        <v>2031</v>
      </c>
      <c r="G297" s="100" t="s">
        <v>4320</v>
      </c>
    </row>
    <row r="298" spans="1:7" x14ac:dyDescent="0.25">
      <c r="A298" s="106">
        <v>40400030404</v>
      </c>
      <c r="B298" s="77" t="str">
        <f t="shared" si="12"/>
        <v>040400030404</v>
      </c>
      <c r="C298" s="76">
        <f t="shared" si="13"/>
        <v>12</v>
      </c>
      <c r="D298" s="105" t="s">
        <v>77</v>
      </c>
      <c r="F298" s="76">
        <v>2031</v>
      </c>
      <c r="G298" s="100" t="s">
        <v>4320</v>
      </c>
    </row>
    <row r="299" spans="1:7" x14ac:dyDescent="0.25">
      <c r="A299" s="106">
        <v>40400030405</v>
      </c>
      <c r="B299" s="77" t="str">
        <f t="shared" si="12"/>
        <v>040400030405</v>
      </c>
      <c r="C299" s="76">
        <f t="shared" si="13"/>
        <v>12</v>
      </c>
      <c r="D299" s="105" t="s">
        <v>77</v>
      </c>
      <c r="F299" s="76">
        <v>2031</v>
      </c>
      <c r="G299" s="100" t="s">
        <v>4320</v>
      </c>
    </row>
    <row r="300" spans="1:7" x14ac:dyDescent="0.25">
      <c r="A300" s="129">
        <v>40302040104</v>
      </c>
      <c r="B300" s="77" t="str">
        <f t="shared" si="12"/>
        <v>040302040104</v>
      </c>
      <c r="C300" s="76">
        <f t="shared" si="13"/>
        <v>12</v>
      </c>
      <c r="D300" s="128" t="s">
        <v>4331</v>
      </c>
      <c r="F300" s="76">
        <v>2032</v>
      </c>
      <c r="G300" s="103" t="s">
        <v>4334</v>
      </c>
    </row>
    <row r="301" spans="1:7" x14ac:dyDescent="0.25">
      <c r="A301" s="129">
        <v>40302040106</v>
      </c>
      <c r="B301" s="77" t="str">
        <f t="shared" si="12"/>
        <v>040302040106</v>
      </c>
      <c r="C301" s="76">
        <f t="shared" si="13"/>
        <v>12</v>
      </c>
      <c r="D301" s="128" t="s">
        <v>4331</v>
      </c>
      <c r="F301" s="76">
        <v>2032</v>
      </c>
      <c r="G301" s="103" t="s">
        <v>4334</v>
      </c>
    </row>
    <row r="302" spans="1:7" x14ac:dyDescent="0.25">
      <c r="A302" s="129">
        <v>40400020102</v>
      </c>
      <c r="B302" s="77" t="str">
        <f t="shared" si="12"/>
        <v>040400020102</v>
      </c>
      <c r="C302" s="76">
        <f t="shared" si="13"/>
        <v>12</v>
      </c>
      <c r="D302" s="128" t="s">
        <v>103</v>
      </c>
      <c r="F302" s="76">
        <v>2052</v>
      </c>
      <c r="G302" s="100" t="s">
        <v>4326</v>
      </c>
    </row>
    <row r="303" spans="1:7" x14ac:dyDescent="0.25">
      <c r="A303" s="129">
        <v>40302010901</v>
      </c>
      <c r="B303" s="77" t="str">
        <f t="shared" si="12"/>
        <v>040302010901</v>
      </c>
      <c r="C303" s="76">
        <f t="shared" si="13"/>
        <v>12</v>
      </c>
      <c r="D303" s="128" t="s">
        <v>4332</v>
      </c>
      <c r="F303" s="76">
        <v>2032</v>
      </c>
      <c r="G303" s="130" t="s">
        <v>4333</v>
      </c>
    </row>
    <row r="304" spans="1:7" x14ac:dyDescent="0.25">
      <c r="A304" s="129">
        <v>40302010902</v>
      </c>
      <c r="B304" s="77" t="str">
        <f t="shared" si="12"/>
        <v>040302010902</v>
      </c>
      <c r="C304" s="76">
        <f t="shared" si="13"/>
        <v>12</v>
      </c>
      <c r="D304" s="128" t="s">
        <v>4332</v>
      </c>
      <c r="F304" s="76">
        <v>2032</v>
      </c>
      <c r="G304" s="130" t="s">
        <v>4333</v>
      </c>
    </row>
    <row r="305" spans="1:7" x14ac:dyDescent="0.25">
      <c r="A305" s="131">
        <v>40302040401</v>
      </c>
      <c r="B305" s="77" t="str">
        <f t="shared" si="12"/>
        <v>040302040401</v>
      </c>
      <c r="C305" s="76">
        <f t="shared" si="13"/>
        <v>12</v>
      </c>
      <c r="D305" s="128" t="s">
        <v>4335</v>
      </c>
      <c r="F305" s="76">
        <v>2031</v>
      </c>
      <c r="G305" s="130" t="s">
        <v>4275</v>
      </c>
    </row>
    <row r="306" spans="1:7" x14ac:dyDescent="0.25">
      <c r="A306" s="129">
        <v>70700040205</v>
      </c>
      <c r="B306" s="77" t="str">
        <f t="shared" si="12"/>
        <v>070700040205</v>
      </c>
      <c r="C306" s="76">
        <f t="shared" si="13"/>
        <v>12</v>
      </c>
      <c r="D306" s="128" t="s">
        <v>174</v>
      </c>
      <c r="F306" s="76">
        <v>2032</v>
      </c>
      <c r="G306" s="130" t="s">
        <v>4322</v>
      </c>
    </row>
    <row r="307" spans="1:7" x14ac:dyDescent="0.25">
      <c r="G307" s="76"/>
    </row>
    <row r="308" spans="1:7" x14ac:dyDescent="0.25">
      <c r="G308" s="76"/>
    </row>
    <row r="309" spans="1:7" x14ac:dyDescent="0.25">
      <c r="G309" s="76"/>
    </row>
    <row r="310" spans="1:7" x14ac:dyDescent="0.25">
      <c r="G310" s="76"/>
    </row>
    <row r="311" spans="1:7" x14ac:dyDescent="0.25">
      <c r="G311" s="76"/>
    </row>
    <row r="312" spans="1:7" x14ac:dyDescent="0.25">
      <c r="G312" s="76"/>
    </row>
    <row r="313" spans="1:7" x14ac:dyDescent="0.25">
      <c r="G313" s="76"/>
    </row>
    <row r="314" spans="1:7" x14ac:dyDescent="0.25">
      <c r="G314" s="76"/>
    </row>
    <row r="315" spans="1:7" x14ac:dyDescent="0.25">
      <c r="G315" s="76"/>
    </row>
    <row r="316" spans="1:7" x14ac:dyDescent="0.25">
      <c r="G316" s="76"/>
    </row>
    <row r="317" spans="1:7" x14ac:dyDescent="0.25">
      <c r="G317" s="76"/>
    </row>
    <row r="318" spans="1:7" x14ac:dyDescent="0.25">
      <c r="G318" s="76"/>
    </row>
    <row r="319" spans="1:7" x14ac:dyDescent="0.25">
      <c r="G319" s="76"/>
    </row>
    <row r="320" spans="1:7" x14ac:dyDescent="0.25">
      <c r="G320" s="76"/>
    </row>
    <row r="321" spans="7:7" x14ac:dyDescent="0.25">
      <c r="G321" s="76"/>
    </row>
    <row r="322" spans="7:7" x14ac:dyDescent="0.25">
      <c r="G322" s="76"/>
    </row>
    <row r="323" spans="7:7" x14ac:dyDescent="0.25">
      <c r="G323" s="76"/>
    </row>
    <row r="324" spans="7:7" x14ac:dyDescent="0.25">
      <c r="G324" s="76"/>
    </row>
    <row r="325" spans="7:7" x14ac:dyDescent="0.25">
      <c r="G325" s="76"/>
    </row>
    <row r="326" spans="7:7" x14ac:dyDescent="0.25">
      <c r="G326" s="76"/>
    </row>
    <row r="327" spans="7:7" x14ac:dyDescent="0.25">
      <c r="G327" s="76"/>
    </row>
    <row r="328" spans="7:7" x14ac:dyDescent="0.25">
      <c r="G328" s="76"/>
    </row>
    <row r="329" spans="7:7" x14ac:dyDescent="0.25">
      <c r="G329" s="76"/>
    </row>
    <row r="330" spans="7:7" x14ac:dyDescent="0.25">
      <c r="G330" s="76"/>
    </row>
    <row r="331" spans="7:7" x14ac:dyDescent="0.25">
      <c r="G331" s="76"/>
    </row>
    <row r="332" spans="7:7" x14ac:dyDescent="0.25">
      <c r="G332" s="76"/>
    </row>
    <row r="333" spans="7:7" x14ac:dyDescent="0.25">
      <c r="G333" s="76"/>
    </row>
    <row r="334" spans="7:7" x14ac:dyDescent="0.25">
      <c r="G334" s="76"/>
    </row>
    <row r="335" spans="7:7" x14ac:dyDescent="0.25">
      <c r="G335" s="76"/>
    </row>
    <row r="336" spans="7:7" x14ac:dyDescent="0.25">
      <c r="G336" s="76"/>
    </row>
    <row r="337" spans="7:7" x14ac:dyDescent="0.25">
      <c r="G337" s="76"/>
    </row>
    <row r="338" spans="7:7" x14ac:dyDescent="0.25">
      <c r="G338" s="76"/>
    </row>
    <row r="339" spans="7:7" x14ac:dyDescent="0.25">
      <c r="G339" s="76"/>
    </row>
    <row r="340" spans="7:7" x14ac:dyDescent="0.25">
      <c r="G340" s="76"/>
    </row>
    <row r="341" spans="7:7" x14ac:dyDescent="0.25">
      <c r="G341" s="76"/>
    </row>
    <row r="342" spans="7:7" x14ac:dyDescent="0.25">
      <c r="G342" s="76"/>
    </row>
    <row r="343" spans="7:7" x14ac:dyDescent="0.25">
      <c r="G343" s="76"/>
    </row>
    <row r="344" spans="7:7" x14ac:dyDescent="0.25">
      <c r="G344" s="76"/>
    </row>
    <row r="345" spans="7:7" x14ac:dyDescent="0.25">
      <c r="G345" s="76"/>
    </row>
    <row r="346" spans="7:7" x14ac:dyDescent="0.25">
      <c r="G346" s="76"/>
    </row>
    <row r="347" spans="7:7" x14ac:dyDescent="0.25">
      <c r="G347" s="76"/>
    </row>
    <row r="348" spans="7:7" x14ac:dyDescent="0.25">
      <c r="G348" s="76"/>
    </row>
    <row r="349" spans="7:7" x14ac:dyDescent="0.25">
      <c r="G349" s="76"/>
    </row>
    <row r="350" spans="7:7" x14ac:dyDescent="0.25">
      <c r="G350" s="76"/>
    </row>
    <row r="351" spans="7:7" x14ac:dyDescent="0.25">
      <c r="G351" s="76"/>
    </row>
    <row r="352" spans="7:7" x14ac:dyDescent="0.25">
      <c r="G352" s="76"/>
    </row>
    <row r="353" spans="7:7" x14ac:dyDescent="0.25">
      <c r="G353" s="76"/>
    </row>
    <row r="354" spans="7:7" x14ac:dyDescent="0.25">
      <c r="G354" s="76"/>
    </row>
    <row r="355" spans="7:7" x14ac:dyDescent="0.25">
      <c r="G355" s="76"/>
    </row>
    <row r="356" spans="7:7" x14ac:dyDescent="0.25">
      <c r="G356" s="76"/>
    </row>
    <row r="357" spans="7:7" x14ac:dyDescent="0.25">
      <c r="G357" s="76"/>
    </row>
    <row r="358" spans="7:7" x14ac:dyDescent="0.25">
      <c r="G358" s="76"/>
    </row>
    <row r="359" spans="7:7" x14ac:dyDescent="0.25">
      <c r="G359" s="76"/>
    </row>
    <row r="360" spans="7:7" x14ac:dyDescent="0.25">
      <c r="G360" s="76"/>
    </row>
    <row r="361" spans="7:7" x14ac:dyDescent="0.25">
      <c r="G361" s="76"/>
    </row>
    <row r="362" spans="7:7" x14ac:dyDescent="0.25">
      <c r="G362" s="76"/>
    </row>
    <row r="363" spans="7:7" x14ac:dyDescent="0.25">
      <c r="G363" s="76"/>
    </row>
    <row r="364" spans="7:7" x14ac:dyDescent="0.25">
      <c r="G364" s="76"/>
    </row>
    <row r="365" spans="7:7" x14ac:dyDescent="0.25">
      <c r="G365" s="76"/>
    </row>
    <row r="366" spans="7:7" x14ac:dyDescent="0.25">
      <c r="G366" s="76"/>
    </row>
    <row r="367" spans="7:7" x14ac:dyDescent="0.25">
      <c r="G367" s="76"/>
    </row>
    <row r="368" spans="7:7" x14ac:dyDescent="0.25">
      <c r="G368" s="76"/>
    </row>
    <row r="369" spans="7:7" x14ac:dyDescent="0.25">
      <c r="G369" s="76"/>
    </row>
    <row r="370" spans="7:7" x14ac:dyDescent="0.25">
      <c r="G370" s="76"/>
    </row>
    <row r="371" spans="7:7" x14ac:dyDescent="0.25">
      <c r="G371" s="76"/>
    </row>
    <row r="372" spans="7:7" x14ac:dyDescent="0.25">
      <c r="G372" s="76"/>
    </row>
    <row r="373" spans="7:7" x14ac:dyDescent="0.25">
      <c r="G373" s="76"/>
    </row>
    <row r="374" spans="7:7" x14ac:dyDescent="0.25">
      <c r="G374" s="76"/>
    </row>
    <row r="375" spans="7:7" x14ac:dyDescent="0.25">
      <c r="G375" s="76"/>
    </row>
    <row r="376" spans="7:7" x14ac:dyDescent="0.25">
      <c r="G376" s="76"/>
    </row>
    <row r="377" spans="7:7" x14ac:dyDescent="0.25">
      <c r="G377" s="76"/>
    </row>
    <row r="378" spans="7:7" x14ac:dyDescent="0.25">
      <c r="G378" s="76"/>
    </row>
    <row r="379" spans="7:7" x14ac:dyDescent="0.25">
      <c r="G379" s="76"/>
    </row>
    <row r="380" spans="7:7" x14ac:dyDescent="0.25">
      <c r="G380" s="76"/>
    </row>
    <row r="381" spans="7:7" x14ac:dyDescent="0.25">
      <c r="G381" s="76"/>
    </row>
    <row r="382" spans="7:7" x14ac:dyDescent="0.25">
      <c r="G382" s="76"/>
    </row>
    <row r="383" spans="7:7" x14ac:dyDescent="0.25">
      <c r="G383" s="76"/>
    </row>
    <row r="384" spans="7:7" x14ac:dyDescent="0.25">
      <c r="G384" s="76"/>
    </row>
    <row r="385" spans="7:7" x14ac:dyDescent="0.25">
      <c r="G385" s="76"/>
    </row>
    <row r="386" spans="7:7" x14ac:dyDescent="0.25">
      <c r="G386" s="76"/>
    </row>
    <row r="387" spans="7:7" x14ac:dyDescent="0.25">
      <c r="G387" s="76"/>
    </row>
    <row r="388" spans="7:7" x14ac:dyDescent="0.25">
      <c r="G388" s="76"/>
    </row>
    <row r="389" spans="7:7" x14ac:dyDescent="0.25">
      <c r="G389" s="76"/>
    </row>
    <row r="390" spans="7:7" x14ac:dyDescent="0.25">
      <c r="G390" s="76"/>
    </row>
    <row r="391" spans="7:7" x14ac:dyDescent="0.25">
      <c r="G391" s="76"/>
    </row>
    <row r="392" spans="7:7" x14ac:dyDescent="0.25">
      <c r="G392" s="76"/>
    </row>
    <row r="393" spans="7:7" x14ac:dyDescent="0.25">
      <c r="G393" s="76"/>
    </row>
    <row r="394" spans="7:7" x14ac:dyDescent="0.25">
      <c r="G394" s="76"/>
    </row>
    <row r="395" spans="7:7" x14ac:dyDescent="0.25">
      <c r="G395" s="76"/>
    </row>
    <row r="396" spans="7:7" x14ac:dyDescent="0.25">
      <c r="G396" s="76"/>
    </row>
    <row r="397" spans="7:7" x14ac:dyDescent="0.25">
      <c r="G397" s="76"/>
    </row>
    <row r="398" spans="7:7" x14ac:dyDescent="0.25">
      <c r="G398" s="76"/>
    </row>
    <row r="399" spans="7:7" x14ac:dyDescent="0.25">
      <c r="G399" s="76"/>
    </row>
    <row r="400" spans="7:7" x14ac:dyDescent="0.25">
      <c r="G400" s="76"/>
    </row>
    <row r="401" spans="7:7" x14ac:dyDescent="0.25">
      <c r="G401" s="76"/>
    </row>
    <row r="402" spans="7:7" x14ac:dyDescent="0.25">
      <c r="G402" s="76"/>
    </row>
    <row r="403" spans="7:7" x14ac:dyDescent="0.25">
      <c r="G403" s="76"/>
    </row>
    <row r="404" spans="7:7" x14ac:dyDescent="0.25">
      <c r="G404" s="76"/>
    </row>
    <row r="405" spans="7:7" x14ac:dyDescent="0.25">
      <c r="G405" s="76"/>
    </row>
    <row r="406" spans="7:7" x14ac:dyDescent="0.25">
      <c r="G406" s="76"/>
    </row>
    <row r="407" spans="7:7" x14ac:dyDescent="0.25">
      <c r="G407" s="76"/>
    </row>
    <row r="408" spans="7:7" x14ac:dyDescent="0.25">
      <c r="G408" s="76"/>
    </row>
    <row r="409" spans="7:7" x14ac:dyDescent="0.25">
      <c r="G409" s="76"/>
    </row>
    <row r="410" spans="7:7" x14ac:dyDescent="0.25">
      <c r="G410" s="76"/>
    </row>
    <row r="411" spans="7:7" x14ac:dyDescent="0.25">
      <c r="G411" s="76"/>
    </row>
    <row r="412" spans="7:7" x14ac:dyDescent="0.25">
      <c r="G412" s="76"/>
    </row>
    <row r="413" spans="7:7" x14ac:dyDescent="0.25">
      <c r="G413" s="76"/>
    </row>
    <row r="414" spans="7:7" x14ac:dyDescent="0.25">
      <c r="G414" s="76"/>
    </row>
    <row r="415" spans="7:7" x14ac:dyDescent="0.25">
      <c r="G415" s="76"/>
    </row>
    <row r="416" spans="7:7" x14ac:dyDescent="0.25">
      <c r="G416" s="76"/>
    </row>
    <row r="417" spans="7:7" x14ac:dyDescent="0.25">
      <c r="G417" s="76"/>
    </row>
    <row r="418" spans="7:7" x14ac:dyDescent="0.25">
      <c r="G418" s="76"/>
    </row>
    <row r="419" spans="7:7" x14ac:dyDescent="0.25">
      <c r="G419" s="76"/>
    </row>
    <row r="420" spans="7:7" x14ac:dyDescent="0.25">
      <c r="G420" s="76"/>
    </row>
    <row r="421" spans="7:7" x14ac:dyDescent="0.25">
      <c r="G421" s="76"/>
    </row>
    <row r="422" spans="7:7" x14ac:dyDescent="0.25">
      <c r="G422" s="76"/>
    </row>
    <row r="423" spans="7:7" x14ac:dyDescent="0.25">
      <c r="G423" s="76"/>
    </row>
    <row r="424" spans="7:7" x14ac:dyDescent="0.25">
      <c r="G424" s="76"/>
    </row>
    <row r="425" spans="7:7" x14ac:dyDescent="0.25">
      <c r="G425" s="76"/>
    </row>
    <row r="426" spans="7:7" x14ac:dyDescent="0.25">
      <c r="G426" s="76"/>
    </row>
    <row r="427" spans="7:7" x14ac:dyDescent="0.25">
      <c r="G427" s="76"/>
    </row>
    <row r="428" spans="7:7" x14ac:dyDescent="0.25">
      <c r="G428" s="76"/>
    </row>
    <row r="429" spans="7:7" x14ac:dyDescent="0.25">
      <c r="G429" s="76"/>
    </row>
    <row r="430" spans="7:7" x14ac:dyDescent="0.25">
      <c r="G430" s="76"/>
    </row>
    <row r="431" spans="7:7" x14ac:dyDescent="0.25">
      <c r="G431" s="76"/>
    </row>
    <row r="432" spans="7:7" x14ac:dyDescent="0.25">
      <c r="G432" s="76"/>
    </row>
    <row r="433" spans="7:7" x14ac:dyDescent="0.25">
      <c r="G433" s="76"/>
    </row>
    <row r="434" spans="7:7" x14ac:dyDescent="0.25">
      <c r="G434" s="76"/>
    </row>
    <row r="435" spans="7:7" x14ac:dyDescent="0.25">
      <c r="G435" s="76"/>
    </row>
    <row r="436" spans="7:7" x14ac:dyDescent="0.25">
      <c r="G436" s="76"/>
    </row>
    <row r="437" spans="7:7" x14ac:dyDescent="0.25">
      <c r="G437" s="76"/>
    </row>
    <row r="438" spans="7:7" x14ac:dyDescent="0.25">
      <c r="G438" s="76"/>
    </row>
    <row r="439" spans="7:7" x14ac:dyDescent="0.25">
      <c r="G439" s="76"/>
    </row>
    <row r="440" spans="7:7" x14ac:dyDescent="0.25">
      <c r="G440" s="76"/>
    </row>
    <row r="441" spans="7:7" x14ac:dyDescent="0.25">
      <c r="G441" s="76"/>
    </row>
    <row r="442" spans="7:7" x14ac:dyDescent="0.25">
      <c r="G442" s="76"/>
    </row>
    <row r="443" spans="7:7" x14ac:dyDescent="0.25">
      <c r="G443" s="76"/>
    </row>
    <row r="444" spans="7:7" x14ac:dyDescent="0.25">
      <c r="G444" s="76"/>
    </row>
    <row r="445" spans="7:7" x14ac:dyDescent="0.25">
      <c r="G445" s="76"/>
    </row>
    <row r="446" spans="7:7" x14ac:dyDescent="0.25">
      <c r="G446" s="76"/>
    </row>
    <row r="447" spans="7:7" x14ac:dyDescent="0.25">
      <c r="G447" s="76"/>
    </row>
    <row r="448" spans="7:7" x14ac:dyDescent="0.25">
      <c r="G448" s="76"/>
    </row>
    <row r="449" spans="3:7" x14ac:dyDescent="0.25">
      <c r="G449" s="76"/>
    </row>
    <row r="450" spans="3:7" x14ac:dyDescent="0.25">
      <c r="G450" s="76"/>
    </row>
    <row r="451" spans="3:7" x14ac:dyDescent="0.25">
      <c r="G451" s="76"/>
    </row>
    <row r="452" spans="3:7" x14ac:dyDescent="0.25">
      <c r="G452" s="76"/>
    </row>
    <row r="453" spans="3:7" x14ac:dyDescent="0.25">
      <c r="G453" s="76"/>
    </row>
    <row r="454" spans="3:7" x14ac:dyDescent="0.25">
      <c r="G454" s="76"/>
    </row>
    <row r="455" spans="3:7" x14ac:dyDescent="0.25">
      <c r="C455" s="84"/>
      <c r="D455" s="101"/>
      <c r="G455" s="76"/>
    </row>
    <row r="456" spans="3:7" x14ac:dyDescent="0.25">
      <c r="C456" s="84"/>
      <c r="D456" s="101"/>
      <c r="G456" s="76"/>
    </row>
    <row r="457" spans="3:7" x14ac:dyDescent="0.25">
      <c r="C457" s="84"/>
    </row>
    <row r="458" spans="3:7" x14ac:dyDescent="0.25">
      <c r="C458" s="84"/>
    </row>
    <row r="459" spans="3:7" x14ac:dyDescent="0.25">
      <c r="C459" s="84"/>
    </row>
  </sheetData>
  <autoFilter ref="A1:G459" xr:uid="{531161EE-3EB0-4903-B89B-EA28575CAAB4}"/>
  <phoneticPr fontId="19" type="noConversion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AE5C9-9F8D-47A0-96E0-80F6F36B81A2}">
  <dimension ref="A1:D67"/>
  <sheetViews>
    <sheetView workbookViewId="0">
      <selection activeCell="J28" sqref="J28"/>
    </sheetView>
  </sheetViews>
  <sheetFormatPr defaultRowHeight="15" x14ac:dyDescent="0.25"/>
  <cols>
    <col min="2" max="2" width="9" bestFit="1" customWidth="1"/>
    <col min="3" max="3" width="12.140625" bestFit="1" customWidth="1"/>
    <col min="4" max="4" width="14.140625" bestFit="1" customWidth="1"/>
  </cols>
  <sheetData>
    <row r="1" spans="1:4" ht="15.75" thickBot="1" x14ac:dyDescent="0.3">
      <c r="A1" t="s">
        <v>4328</v>
      </c>
      <c r="B1" t="s">
        <v>4190</v>
      </c>
      <c r="C1" t="s">
        <v>4329</v>
      </c>
      <c r="D1" t="s">
        <v>4330</v>
      </c>
    </row>
    <row r="2" spans="1:4" ht="165.75" thickBot="1" x14ac:dyDescent="0.3">
      <c r="A2" s="111" t="s">
        <v>4222</v>
      </c>
      <c r="B2" s="112" t="s">
        <v>4277</v>
      </c>
      <c r="C2" s="113" t="s">
        <v>4278</v>
      </c>
      <c r="D2" s="114">
        <v>44984</v>
      </c>
    </row>
    <row r="3" spans="1:4" ht="225.75" thickBot="1" x14ac:dyDescent="0.3">
      <c r="A3" s="115" t="s">
        <v>4232</v>
      </c>
      <c r="B3" s="110" t="s">
        <v>4279</v>
      </c>
      <c r="C3" s="109" t="s">
        <v>4280</v>
      </c>
      <c r="D3" s="116">
        <v>50769</v>
      </c>
    </row>
    <row r="4" spans="1:4" ht="165.75" thickBot="1" x14ac:dyDescent="0.3">
      <c r="A4" s="117" t="s">
        <v>4224</v>
      </c>
      <c r="B4" s="108" t="s">
        <v>4281</v>
      </c>
      <c r="C4" s="107" t="s">
        <v>4280</v>
      </c>
      <c r="D4" s="118">
        <v>46021</v>
      </c>
    </row>
    <row r="5" spans="1:4" ht="165.75" thickBot="1" x14ac:dyDescent="0.3">
      <c r="A5" s="115" t="s">
        <v>4225</v>
      </c>
      <c r="B5" s="110" t="s">
        <v>4282</v>
      </c>
      <c r="C5" s="109" t="s">
        <v>4280</v>
      </c>
      <c r="D5" s="116">
        <v>46021</v>
      </c>
    </row>
    <row r="6" spans="1:4" ht="165.75" thickBot="1" x14ac:dyDescent="0.3">
      <c r="A6" s="117" t="s">
        <v>4225</v>
      </c>
      <c r="B6" s="108" t="s">
        <v>4282</v>
      </c>
      <c r="C6" s="107" t="s">
        <v>4280</v>
      </c>
      <c r="D6" s="118">
        <v>46021</v>
      </c>
    </row>
    <row r="7" spans="1:4" ht="315.75" thickBot="1" x14ac:dyDescent="0.3">
      <c r="A7" s="115" t="s">
        <v>4223</v>
      </c>
      <c r="B7" s="110" t="s">
        <v>4283</v>
      </c>
      <c r="C7" s="109" t="s">
        <v>4280</v>
      </c>
      <c r="D7" s="116">
        <v>45656</v>
      </c>
    </row>
    <row r="8" spans="1:4" ht="225.75" thickBot="1" x14ac:dyDescent="0.3">
      <c r="A8" s="117" t="s">
        <v>4241</v>
      </c>
      <c r="B8" s="108" t="s">
        <v>4284</v>
      </c>
      <c r="C8" s="107" t="s">
        <v>4280</v>
      </c>
      <c r="D8" s="118">
        <v>46386</v>
      </c>
    </row>
    <row r="9" spans="1:4" ht="135.75" thickBot="1" x14ac:dyDescent="0.3">
      <c r="A9" s="115" t="s">
        <v>4244</v>
      </c>
      <c r="B9" s="110" t="s">
        <v>4285</v>
      </c>
      <c r="C9" s="109" t="s">
        <v>4280</v>
      </c>
      <c r="D9" s="116">
        <v>46386</v>
      </c>
    </row>
    <row r="10" spans="1:4" ht="135.75" thickBot="1" x14ac:dyDescent="0.3">
      <c r="A10" s="117" t="s">
        <v>4243</v>
      </c>
      <c r="B10" s="108" t="s">
        <v>4286</v>
      </c>
      <c r="C10" s="107" t="s">
        <v>4280</v>
      </c>
      <c r="D10" s="118">
        <v>46386</v>
      </c>
    </row>
    <row r="11" spans="1:4" ht="180.75" thickBot="1" x14ac:dyDescent="0.3">
      <c r="A11" s="115" t="s">
        <v>4242</v>
      </c>
      <c r="B11" s="110" t="s">
        <v>4287</v>
      </c>
      <c r="C11" s="109" t="s">
        <v>4280</v>
      </c>
      <c r="D11" s="116">
        <v>46386</v>
      </c>
    </row>
    <row r="12" spans="1:4" ht="135.75" thickBot="1" x14ac:dyDescent="0.3">
      <c r="A12" s="117" t="s">
        <v>4226</v>
      </c>
      <c r="B12" s="108" t="s">
        <v>4288</v>
      </c>
      <c r="C12" s="107" t="s">
        <v>4280</v>
      </c>
      <c r="D12" s="118">
        <v>46404</v>
      </c>
    </row>
    <row r="13" spans="1:4" ht="135.75" thickBot="1" x14ac:dyDescent="0.3">
      <c r="A13" s="115" t="s">
        <v>4229</v>
      </c>
      <c r="B13" s="110" t="s">
        <v>4289</v>
      </c>
      <c r="C13" s="109" t="s">
        <v>4280</v>
      </c>
      <c r="D13" s="116">
        <v>46599</v>
      </c>
    </row>
    <row r="14" spans="1:4" ht="150.75" thickBot="1" x14ac:dyDescent="0.3">
      <c r="A14" s="117" t="s">
        <v>4230</v>
      </c>
      <c r="B14" s="108" t="s">
        <v>4290</v>
      </c>
      <c r="C14" s="107" t="s">
        <v>4280</v>
      </c>
      <c r="D14" s="118">
        <v>46568</v>
      </c>
    </row>
    <row r="15" spans="1:4" ht="210.75" thickBot="1" x14ac:dyDescent="0.3">
      <c r="A15" s="115" t="s">
        <v>4231</v>
      </c>
      <c r="B15" s="110" t="s">
        <v>4291</v>
      </c>
      <c r="C15" s="109" t="s">
        <v>4280</v>
      </c>
      <c r="D15" s="116">
        <v>46751</v>
      </c>
    </row>
    <row r="16" spans="1:4" ht="135.75" thickBot="1" x14ac:dyDescent="0.3">
      <c r="A16" s="117" t="s">
        <v>4235</v>
      </c>
      <c r="B16" s="108" t="s">
        <v>4292</v>
      </c>
      <c r="C16" s="107" t="s">
        <v>4280</v>
      </c>
      <c r="D16" s="118">
        <v>47056</v>
      </c>
    </row>
    <row r="17" spans="1:4" ht="150.75" thickBot="1" x14ac:dyDescent="0.3">
      <c r="A17" s="115" t="s">
        <v>4246</v>
      </c>
      <c r="B17" s="110" t="s">
        <v>4293</v>
      </c>
      <c r="C17" s="109" t="s">
        <v>4280</v>
      </c>
      <c r="D17" s="116">
        <v>47482</v>
      </c>
    </row>
    <row r="18" spans="1:4" ht="165.75" thickBot="1" x14ac:dyDescent="0.3">
      <c r="A18" s="117" t="s">
        <v>4237</v>
      </c>
      <c r="B18" s="108" t="s">
        <v>4294</v>
      </c>
      <c r="C18" s="107" t="s">
        <v>4280</v>
      </c>
      <c r="D18" s="118">
        <v>47320</v>
      </c>
    </row>
    <row r="19" spans="1:4" ht="120.75" thickBot="1" x14ac:dyDescent="0.3">
      <c r="A19" s="115" t="s">
        <v>4236</v>
      </c>
      <c r="B19" s="110" t="s">
        <v>4295</v>
      </c>
      <c r="C19" s="109" t="s">
        <v>4280</v>
      </c>
      <c r="D19" s="116">
        <v>47482</v>
      </c>
    </row>
    <row r="20" spans="1:4" ht="120.75" thickBot="1" x14ac:dyDescent="0.3">
      <c r="A20" s="117" t="s">
        <v>4227</v>
      </c>
      <c r="B20" s="108" t="s">
        <v>4296</v>
      </c>
      <c r="C20" s="107" t="s">
        <v>4280</v>
      </c>
      <c r="D20" s="118">
        <v>46752</v>
      </c>
    </row>
    <row r="21" spans="1:4" ht="120.75" thickBot="1" x14ac:dyDescent="0.3">
      <c r="A21" s="115" t="s">
        <v>4227</v>
      </c>
      <c r="B21" s="110" t="s">
        <v>4296</v>
      </c>
      <c r="C21" s="109" t="s">
        <v>4280</v>
      </c>
      <c r="D21" s="116">
        <v>46752</v>
      </c>
    </row>
    <row r="22" spans="1:4" ht="120.75" thickBot="1" x14ac:dyDescent="0.3">
      <c r="A22" s="117" t="s">
        <v>4227</v>
      </c>
      <c r="B22" s="108" t="s">
        <v>4296</v>
      </c>
      <c r="C22" s="107" t="s">
        <v>4280</v>
      </c>
      <c r="D22" s="118">
        <v>46752</v>
      </c>
    </row>
    <row r="23" spans="1:4" ht="120.75" thickBot="1" x14ac:dyDescent="0.3">
      <c r="A23" s="115" t="s">
        <v>4227</v>
      </c>
      <c r="B23" s="110" t="s">
        <v>4296</v>
      </c>
      <c r="C23" s="109" t="s">
        <v>4280</v>
      </c>
      <c r="D23" s="116">
        <v>46752</v>
      </c>
    </row>
    <row r="24" spans="1:4" ht="150.75" thickBot="1" x14ac:dyDescent="0.3">
      <c r="A24" s="117" t="s">
        <v>4247</v>
      </c>
      <c r="B24" s="108" t="s">
        <v>4297</v>
      </c>
      <c r="C24" s="107" t="s">
        <v>4280</v>
      </c>
      <c r="D24" s="118">
        <v>46832</v>
      </c>
    </row>
    <row r="25" spans="1:4" ht="90.75" thickBot="1" x14ac:dyDescent="0.3">
      <c r="A25" s="115" t="s">
        <v>4253</v>
      </c>
      <c r="B25" s="110" t="s">
        <v>4298</v>
      </c>
      <c r="C25" s="109" t="s">
        <v>4280</v>
      </c>
      <c r="D25" s="116">
        <v>46638</v>
      </c>
    </row>
    <row r="26" spans="1:4" ht="90.75" thickBot="1" x14ac:dyDescent="0.3">
      <c r="A26" s="117" t="s">
        <v>4253</v>
      </c>
      <c r="B26" s="108" t="s">
        <v>4298</v>
      </c>
      <c r="C26" s="107" t="s">
        <v>4280</v>
      </c>
      <c r="D26" s="118">
        <v>46638</v>
      </c>
    </row>
    <row r="27" spans="1:4" ht="165.75" thickBot="1" x14ac:dyDescent="0.3">
      <c r="A27" s="115" t="s">
        <v>4238</v>
      </c>
      <c r="B27" s="110" t="s">
        <v>4299</v>
      </c>
      <c r="C27" s="109" t="s">
        <v>4280</v>
      </c>
      <c r="D27" s="116">
        <v>46965</v>
      </c>
    </row>
    <row r="28" spans="1:4" ht="180.75" thickBot="1" x14ac:dyDescent="0.3">
      <c r="A28" s="117" t="s">
        <v>4239</v>
      </c>
      <c r="B28" s="108" t="s">
        <v>4300</v>
      </c>
      <c r="C28" s="107" t="s">
        <v>4280</v>
      </c>
      <c r="D28" s="118">
        <v>47259</v>
      </c>
    </row>
    <row r="29" spans="1:4" ht="225.75" thickBot="1" x14ac:dyDescent="0.3">
      <c r="A29" s="115" t="s">
        <v>4234</v>
      </c>
      <c r="B29" s="110" t="s">
        <v>4301</v>
      </c>
      <c r="C29" s="109" t="s">
        <v>4280</v>
      </c>
      <c r="D29" s="116">
        <v>46997</v>
      </c>
    </row>
    <row r="30" spans="1:4" ht="300.75" thickBot="1" x14ac:dyDescent="0.3">
      <c r="A30" s="117" t="s">
        <v>4240</v>
      </c>
      <c r="B30" s="108" t="s">
        <v>4302</v>
      </c>
      <c r="C30" s="107" t="s">
        <v>4280</v>
      </c>
      <c r="D30" s="118">
        <v>47300</v>
      </c>
    </row>
    <row r="31" spans="1:4" ht="150.75" thickBot="1" x14ac:dyDescent="0.3">
      <c r="A31" s="115" t="s">
        <v>4248</v>
      </c>
      <c r="B31" s="110" t="s">
        <v>4303</v>
      </c>
      <c r="C31" s="109" t="s">
        <v>4280</v>
      </c>
      <c r="D31" s="116">
        <v>47335</v>
      </c>
    </row>
    <row r="32" spans="1:4" ht="180.75" thickBot="1" x14ac:dyDescent="0.3">
      <c r="A32" s="117" t="s">
        <v>4250</v>
      </c>
      <c r="B32" s="108" t="s">
        <v>4304</v>
      </c>
      <c r="C32" s="107" t="s">
        <v>4280</v>
      </c>
      <c r="D32" s="118">
        <v>47335</v>
      </c>
    </row>
    <row r="33" spans="1:4" ht="180.75" thickBot="1" x14ac:dyDescent="0.3">
      <c r="A33" s="115" t="s">
        <v>4252</v>
      </c>
      <c r="B33" s="110" t="s">
        <v>4305</v>
      </c>
      <c r="C33" s="109" t="s">
        <v>4280</v>
      </c>
      <c r="D33" s="116">
        <v>47373</v>
      </c>
    </row>
    <row r="34" spans="1:4" ht="120.75" thickBot="1" x14ac:dyDescent="0.3">
      <c r="A34" s="117" t="s">
        <v>4245</v>
      </c>
      <c r="B34" s="108" t="s">
        <v>4306</v>
      </c>
      <c r="C34" s="107" t="s">
        <v>4280</v>
      </c>
      <c r="D34" s="118">
        <v>47370</v>
      </c>
    </row>
    <row r="35" spans="1:4" ht="195.75" thickBot="1" x14ac:dyDescent="0.3">
      <c r="A35" s="115" t="s">
        <v>4255</v>
      </c>
      <c r="B35" s="110" t="s">
        <v>4307</v>
      </c>
      <c r="C35" s="109" t="s">
        <v>4280</v>
      </c>
      <c r="D35" s="116">
        <v>47449</v>
      </c>
    </row>
    <row r="36" spans="1:4" ht="120.75" thickBot="1" x14ac:dyDescent="0.3">
      <c r="A36" s="117" t="s">
        <v>4256</v>
      </c>
      <c r="B36" s="108" t="s">
        <v>4308</v>
      </c>
      <c r="C36" s="107" t="s">
        <v>4280</v>
      </c>
      <c r="D36" s="118">
        <v>47498</v>
      </c>
    </row>
    <row r="37" spans="1:4" ht="180.75" thickBot="1" x14ac:dyDescent="0.3">
      <c r="A37" s="115" t="s">
        <v>4258</v>
      </c>
      <c r="B37" s="110" t="s">
        <v>4309</v>
      </c>
      <c r="C37" s="109" t="s">
        <v>4280</v>
      </c>
      <c r="D37" s="116">
        <v>47421</v>
      </c>
    </row>
    <row r="38" spans="1:4" ht="210.75" thickBot="1" x14ac:dyDescent="0.3">
      <c r="A38" s="117" t="s">
        <v>4260</v>
      </c>
      <c r="B38" s="108" t="s">
        <v>4310</v>
      </c>
      <c r="C38" s="107" t="s">
        <v>4280</v>
      </c>
      <c r="D38" s="118">
        <v>47514</v>
      </c>
    </row>
    <row r="39" spans="1:4" ht="195.75" thickBot="1" x14ac:dyDescent="0.3">
      <c r="A39" s="115" t="s">
        <v>4261</v>
      </c>
      <c r="B39" s="110" t="s">
        <v>4311</v>
      </c>
      <c r="C39" s="109" t="s">
        <v>4280</v>
      </c>
      <c r="D39" s="116">
        <v>47422</v>
      </c>
    </row>
    <row r="40" spans="1:4" ht="105.75" thickBot="1" x14ac:dyDescent="0.3">
      <c r="A40" s="117" t="s">
        <v>4262</v>
      </c>
      <c r="B40" s="108" t="s">
        <v>4312</v>
      </c>
      <c r="C40" s="107" t="s">
        <v>4280</v>
      </c>
      <c r="D40" s="118">
        <v>47577</v>
      </c>
    </row>
    <row r="41" spans="1:4" ht="180.75" thickBot="1" x14ac:dyDescent="0.3">
      <c r="A41" s="115" t="s">
        <v>4264</v>
      </c>
      <c r="B41" s="110" t="s">
        <v>4313</v>
      </c>
      <c r="C41" s="109" t="s">
        <v>4280</v>
      </c>
      <c r="D41" s="116">
        <v>47671</v>
      </c>
    </row>
    <row r="42" spans="1:4" ht="180.75" thickBot="1" x14ac:dyDescent="0.3">
      <c r="A42" s="117" t="s">
        <v>4266</v>
      </c>
      <c r="B42" s="108" t="s">
        <v>4314</v>
      </c>
      <c r="C42" s="107" t="s">
        <v>4280</v>
      </c>
      <c r="D42" s="118">
        <v>47686</v>
      </c>
    </row>
    <row r="43" spans="1:4" ht="120.75" thickBot="1" x14ac:dyDescent="0.3">
      <c r="A43" s="115" t="s">
        <v>4267</v>
      </c>
      <c r="B43" s="110" t="s">
        <v>4315</v>
      </c>
      <c r="C43" s="109" t="s">
        <v>4280</v>
      </c>
      <c r="D43" s="116">
        <v>51388</v>
      </c>
    </row>
    <row r="44" spans="1:4" ht="120.75" thickBot="1" x14ac:dyDescent="0.3">
      <c r="A44" s="117" t="s">
        <v>4267</v>
      </c>
      <c r="B44" s="108" t="s">
        <v>4315</v>
      </c>
      <c r="C44" s="107" t="s">
        <v>4280</v>
      </c>
      <c r="D44" s="118">
        <v>51388</v>
      </c>
    </row>
    <row r="45" spans="1:4" ht="165.75" thickBot="1" x14ac:dyDescent="0.3">
      <c r="A45" s="115" t="s">
        <v>4268</v>
      </c>
      <c r="B45" s="110" t="s">
        <v>4316</v>
      </c>
      <c r="C45" s="109" t="s">
        <v>4280</v>
      </c>
      <c r="D45" s="116">
        <v>47696</v>
      </c>
    </row>
    <row r="46" spans="1:4" ht="195.75" thickBot="1" x14ac:dyDescent="0.3">
      <c r="A46" s="117" t="s">
        <v>4271</v>
      </c>
      <c r="B46" s="108" t="s">
        <v>4317</v>
      </c>
      <c r="C46" s="107" t="s">
        <v>4280</v>
      </c>
      <c r="D46" s="118">
        <v>47806</v>
      </c>
    </row>
    <row r="47" spans="1:4" ht="210.75" thickBot="1" x14ac:dyDescent="0.3">
      <c r="A47" s="115" t="s">
        <v>4274</v>
      </c>
      <c r="B47" s="110" t="s">
        <v>4318</v>
      </c>
      <c r="C47" s="109" t="s">
        <v>4280</v>
      </c>
      <c r="D47" s="116">
        <v>48166</v>
      </c>
    </row>
    <row r="48" spans="1:4" s="127" customFormat="1" ht="135.75" thickBot="1" x14ac:dyDescent="0.3">
      <c r="A48" s="123" t="s">
        <v>4275</v>
      </c>
      <c r="B48" s="124" t="s">
        <v>4319</v>
      </c>
      <c r="C48" s="125" t="s">
        <v>4280</v>
      </c>
      <c r="D48" s="126">
        <v>47867</v>
      </c>
    </row>
    <row r="49" spans="1:4" ht="195.75" thickBot="1" x14ac:dyDescent="0.3">
      <c r="A49" s="115" t="s">
        <v>4320</v>
      </c>
      <c r="B49" s="110" t="s">
        <v>4321</v>
      </c>
      <c r="C49" s="109" t="s">
        <v>4280</v>
      </c>
      <c r="D49" s="116">
        <v>48242</v>
      </c>
    </row>
    <row r="50" spans="1:4" ht="195.75" thickBot="1" x14ac:dyDescent="0.3">
      <c r="A50" s="117" t="s">
        <v>4320</v>
      </c>
      <c r="B50" s="108" t="s">
        <v>4321</v>
      </c>
      <c r="C50" s="107" t="s">
        <v>4280</v>
      </c>
      <c r="D50" s="118">
        <v>48242</v>
      </c>
    </row>
    <row r="51" spans="1:4" ht="195.75" thickBot="1" x14ac:dyDescent="0.3">
      <c r="A51" s="115" t="s">
        <v>4320</v>
      </c>
      <c r="B51" s="110" t="s">
        <v>4321</v>
      </c>
      <c r="C51" s="109" t="s">
        <v>4280</v>
      </c>
      <c r="D51" s="116">
        <v>48242</v>
      </c>
    </row>
    <row r="52" spans="1:4" s="127" customFormat="1" ht="180.75" thickBot="1" x14ac:dyDescent="0.3">
      <c r="A52" s="123" t="s">
        <v>4322</v>
      </c>
      <c r="B52" s="124" t="s">
        <v>4323</v>
      </c>
      <c r="C52" s="125" t="s">
        <v>4280</v>
      </c>
      <c r="D52" s="126">
        <v>48238</v>
      </c>
    </row>
    <row r="53" spans="1:4" s="127" customFormat="1" ht="135.75" thickBot="1" x14ac:dyDescent="0.3">
      <c r="A53" s="123" t="s">
        <v>4324</v>
      </c>
      <c r="B53" s="124" t="s">
        <v>4325</v>
      </c>
      <c r="C53" s="125" t="s">
        <v>4280</v>
      </c>
      <c r="D53" s="126">
        <v>48304</v>
      </c>
    </row>
    <row r="54" spans="1:4" ht="135.75" thickBot="1" x14ac:dyDescent="0.3">
      <c r="A54" s="117" t="s">
        <v>4324</v>
      </c>
      <c r="B54" s="108" t="s">
        <v>4325</v>
      </c>
      <c r="C54" s="107" t="s">
        <v>4280</v>
      </c>
      <c r="D54" s="118">
        <v>48304</v>
      </c>
    </row>
    <row r="55" spans="1:4" s="127" customFormat="1" ht="120.75" thickBot="1" x14ac:dyDescent="0.3">
      <c r="A55" s="123" t="s">
        <v>4326</v>
      </c>
      <c r="B55" s="124" t="s">
        <v>4327</v>
      </c>
      <c r="C55" s="125" t="s">
        <v>4280</v>
      </c>
      <c r="D55" s="126">
        <v>55639</v>
      </c>
    </row>
    <row r="56" spans="1:4" ht="120.75" thickBot="1" x14ac:dyDescent="0.3">
      <c r="A56" s="117" t="s">
        <v>4326</v>
      </c>
      <c r="B56" s="108" t="s">
        <v>4327</v>
      </c>
      <c r="C56" s="107" t="s">
        <v>4280</v>
      </c>
      <c r="D56" s="118">
        <v>55639</v>
      </c>
    </row>
    <row r="57" spans="1:4" ht="120.75" thickBot="1" x14ac:dyDescent="0.3">
      <c r="A57" s="115" t="s">
        <v>4326</v>
      </c>
      <c r="B57" s="110" t="s">
        <v>4327</v>
      </c>
      <c r="C57" s="109" t="s">
        <v>4280</v>
      </c>
      <c r="D57" s="116">
        <v>55639</v>
      </c>
    </row>
    <row r="58" spans="1:4" ht="120.75" thickBot="1" x14ac:dyDescent="0.3">
      <c r="A58" s="117" t="s">
        <v>4326</v>
      </c>
      <c r="B58" s="108" t="s">
        <v>4327</v>
      </c>
      <c r="C58" s="107" t="s">
        <v>4280</v>
      </c>
      <c r="D58" s="118">
        <v>55639</v>
      </c>
    </row>
    <row r="59" spans="1:4" ht="120.75" thickBot="1" x14ac:dyDescent="0.3">
      <c r="A59" s="115" t="s">
        <v>4326</v>
      </c>
      <c r="B59" s="110" t="s">
        <v>4327</v>
      </c>
      <c r="C59" s="109" t="s">
        <v>4280</v>
      </c>
      <c r="D59" s="116">
        <v>55639</v>
      </c>
    </row>
    <row r="60" spans="1:4" ht="120.75" thickBot="1" x14ac:dyDescent="0.3">
      <c r="A60" s="117" t="s">
        <v>4326</v>
      </c>
      <c r="B60" s="108" t="s">
        <v>4327</v>
      </c>
      <c r="C60" s="107" t="s">
        <v>4280</v>
      </c>
      <c r="D60" s="118">
        <v>55639</v>
      </c>
    </row>
    <row r="61" spans="1:4" ht="120.75" thickBot="1" x14ac:dyDescent="0.3">
      <c r="A61" s="115" t="s">
        <v>4326</v>
      </c>
      <c r="B61" s="110" t="s">
        <v>4327</v>
      </c>
      <c r="C61" s="109" t="s">
        <v>4280</v>
      </c>
      <c r="D61" s="116">
        <v>55639</v>
      </c>
    </row>
    <row r="62" spans="1:4" ht="120.75" thickBot="1" x14ac:dyDescent="0.3">
      <c r="A62" s="117" t="s">
        <v>4326</v>
      </c>
      <c r="B62" s="108" t="s">
        <v>4327</v>
      </c>
      <c r="C62" s="107" t="s">
        <v>4280</v>
      </c>
      <c r="D62" s="118">
        <v>55639</v>
      </c>
    </row>
    <row r="63" spans="1:4" ht="120.75" thickBot="1" x14ac:dyDescent="0.3">
      <c r="A63" s="115" t="s">
        <v>4326</v>
      </c>
      <c r="B63" s="110" t="s">
        <v>4327</v>
      </c>
      <c r="C63" s="109" t="s">
        <v>4280</v>
      </c>
      <c r="D63" s="116">
        <v>55639</v>
      </c>
    </row>
    <row r="64" spans="1:4" ht="120.75" thickBot="1" x14ac:dyDescent="0.3">
      <c r="A64" s="117" t="s">
        <v>4326</v>
      </c>
      <c r="B64" s="108" t="s">
        <v>4327</v>
      </c>
      <c r="C64" s="107" t="s">
        <v>4280</v>
      </c>
      <c r="D64" s="118">
        <v>55639</v>
      </c>
    </row>
    <row r="65" spans="1:4" ht="120.75" thickBot="1" x14ac:dyDescent="0.3">
      <c r="A65" s="115" t="s">
        <v>4326</v>
      </c>
      <c r="B65" s="110" t="s">
        <v>4327</v>
      </c>
      <c r="C65" s="109" t="s">
        <v>4280</v>
      </c>
      <c r="D65" s="116">
        <v>55639</v>
      </c>
    </row>
    <row r="66" spans="1:4" ht="120.75" thickBot="1" x14ac:dyDescent="0.3">
      <c r="A66" s="117" t="s">
        <v>4326</v>
      </c>
      <c r="B66" s="108" t="s">
        <v>4327</v>
      </c>
      <c r="C66" s="107" t="s">
        <v>4280</v>
      </c>
      <c r="D66" s="118">
        <v>55639</v>
      </c>
    </row>
    <row r="67" spans="1:4" ht="120.75" thickBot="1" x14ac:dyDescent="0.3">
      <c r="A67" s="119" t="s">
        <v>4326</v>
      </c>
      <c r="B67" s="120" t="s">
        <v>4327</v>
      </c>
      <c r="C67" s="121" t="s">
        <v>4280</v>
      </c>
      <c r="D67" s="122">
        <v>55639</v>
      </c>
    </row>
  </sheetData>
  <hyperlinks>
    <hyperlink ref="B2" r:id="rId1" display="https://dnr.wi.gov/water/wsSWIMSDocument.ashx?documentSeqNo=158277165" xr:uid="{D2E4F579-A75E-4A11-9D3A-0D4906E8E2CF}"/>
    <hyperlink ref="B3" r:id="rId2" display="https://dnr.wi.gov/water/wsSWIMSDocument.ashx?documentSeqNo=161639464" xr:uid="{62E9A8C0-C0B7-44F0-867A-57612682A304}"/>
    <hyperlink ref="B4" r:id="rId3" display="https://dnr.wi.gov/water/wsSWIMSDocument.ashx?documentSeqNo=161639603" xr:uid="{5795ECDD-87A0-48D6-A4E2-9CDBAF86AE8F}"/>
    <hyperlink ref="B5" r:id="rId4" display="https://dnr.wi.gov/water/wsSWIMSDocument.ashx?documentSeqNo=188306683" xr:uid="{5F954ADC-61C6-42CE-9CE6-D4E0FBE6CB0B}"/>
    <hyperlink ref="B6" r:id="rId5" display="https://dnr.wi.gov/water/wsSWIMSDocument.ashx?documentSeqNo=261537075" xr:uid="{079705D5-A321-4CE3-9C92-3E98059CD87F}"/>
    <hyperlink ref="B7" r:id="rId6" display="https://dnr.wi.gov/water/wsSWIMSDocument.ashx?documentSeqNo=160502110" xr:uid="{3A6F3BD9-3D8A-4ADD-80DE-5363F843960D}"/>
    <hyperlink ref="B8" r:id="rId7" display="https://dnr.wi.gov/water/wsSWIMSDocument.ashx?documentSeqNo=161554662" xr:uid="{6405CFCE-A3DE-45C3-A94D-516187E3341E}"/>
    <hyperlink ref="B9" r:id="rId8" display="https://dnr.wi.gov/water/wsSWIMSDocument.ashx?documentSeqNo=161640351" xr:uid="{93A6862F-2F2D-4ECF-80A0-18EE219F1D63}"/>
    <hyperlink ref="B10" r:id="rId9" display="https://dnr.wi.gov/water/wsSWIMSDocument.ashx?documentSeqNo=161640282" xr:uid="{1F542C08-AD55-4822-B786-BD42209A58CF}"/>
    <hyperlink ref="B11" r:id="rId10" display="https://dnr.wi.gov/water/wsSWIMSDocument.ashx?documentSeqNo=186509209" xr:uid="{852E7B61-AE90-4F70-846F-E24B4CC7B8A3}"/>
    <hyperlink ref="B12" r:id="rId11" display="https://dnr.wi.gov/water/wsSWIMSDocument.ashx?documentSeqNo=159131210" xr:uid="{38005F60-05BD-4352-87E1-2D516E0B1DF8}"/>
    <hyperlink ref="B13" r:id="rId12" display="https://dnr.wi.gov/water/wsSWIMSDocument.ashx?documentSeqNo=147669426" xr:uid="{17D19E56-F2D2-46D6-BACC-1D5EE43F081C}"/>
    <hyperlink ref="B14" r:id="rId13" display="https://dnr.wi.gov/water/wsSWIMSDocument.ashx?documentSeqNo=161643448" xr:uid="{7CDAFA6F-D224-4E33-835D-A5EC6FBF36C9}"/>
    <hyperlink ref="B15" r:id="rId14" display="https://dnr.wi.gov/water/wsSWIMSDocument.ashx?documentSeqNo=161644050" xr:uid="{799B0120-D161-45BD-853A-9DCB5B91B614}"/>
    <hyperlink ref="B16" r:id="rId15" display="https://dnr.wi.gov/water/wsSWIMSDocument.ashx?documentSeqNo=180672338" xr:uid="{E0B9DEF3-98A4-4AED-88CD-C4F3702B216A}"/>
    <hyperlink ref="B17" r:id="rId16" display="https://dnr.wi.gov/water/wsSWIMSDocument.ashx?documentSeqNo=181197024" xr:uid="{11F991E9-7F15-473A-8BDE-AEF80F1F9F4E}"/>
    <hyperlink ref="B18" r:id="rId17" display="https://dnr.wi.gov/water/wsSWIMSDocument.ashx?documentSeqNo=181589558" xr:uid="{AA968F80-5894-4481-A96F-122CB0661D00}"/>
    <hyperlink ref="B19" r:id="rId18" display="https://dnr.wi.gov/water/wsSWIMSDocument.ashx?documentSeqNo=181196853" xr:uid="{506057BF-D894-490C-BBFC-4CD15B62343B}"/>
    <hyperlink ref="B20" r:id="rId19" display="https://dnr.wi.gov/water/wsSWIMSDocument.ashx?documentSeqNo=181589683" xr:uid="{0F1B24BD-409F-40CA-A71B-85EAA14A1AF8}"/>
    <hyperlink ref="B21" r:id="rId20" display="https://dnr.wi.gov/water/wsSWIMSDocument.ashx?documentSeqNo=181589691" xr:uid="{79D838E1-3D3B-4C01-87B7-22705EE91C0A}"/>
    <hyperlink ref="B22" r:id="rId21" display="https://dnr.wi.gov/water/wsSWIMSDocument.ashx?documentSeqNo=181589726" xr:uid="{0E5F1EF3-F787-4EEC-97CD-C9E52E80BA99}"/>
    <hyperlink ref="B23" r:id="rId22" display="https://dnr.wi.gov/water/wsSWIMSDocument.ashx?documentSeqNo=181589778" xr:uid="{CA378FCA-89C7-425B-93CD-3BD416FEF4FC}"/>
    <hyperlink ref="B24" r:id="rId23" display="https://dnr.wi.gov/water/wsSWIMSDocument.ashx?documentSeqNo=189321967" xr:uid="{E66152F4-916E-42DF-843C-604D6DFCE42B}"/>
    <hyperlink ref="B25" r:id="rId24" display="https://dnr.wi.gov/water/wsSWIMSDocument.ashx?documentSeqNo=225165369" xr:uid="{FDFD9876-A91E-4A4E-9C49-B82841D87C91}"/>
    <hyperlink ref="B26" r:id="rId25" display="https://dnr.wi.gov/water/wsSWIMSDocument.ashx?documentSeqNo=225165375" xr:uid="{69EFEDF2-AABD-4CBC-80B8-F670DF9D77EB}"/>
    <hyperlink ref="B27" r:id="rId26" display="https://dnr.wi.gov/water/wsSWIMSDocument.ashx?documentSeqNo=186509290" xr:uid="{8AD8947D-24E6-4D96-BE30-7ECC4AB13398}"/>
    <hyperlink ref="B28" r:id="rId27" display="https://dnr.wi.gov/water/wsSWIMSDocument.ashx?documentSeqNo=199348869" xr:uid="{B21207B4-505A-4361-B613-A14502BD0872}"/>
    <hyperlink ref="B29" r:id="rId28" display="https://dnr.wi.gov/water/wsSWIMSDocument.ashx?documentSeqNo=223920764" xr:uid="{F1118034-F5AA-4984-AC4C-5BF31A10B444}"/>
    <hyperlink ref="B30" r:id="rId29" display="https://dnr.wi.gov/water/wsSWIMSDocument.ashx?documentSeqNo=199572992" xr:uid="{8F5FDD9A-4907-44FF-84AA-24488097BA79}"/>
    <hyperlink ref="B31" r:id="rId30" display="https://dnr.wi.gov/water/wsSWIMSDocument.ashx?documentSeqNo=201482155" xr:uid="{6742822B-31F6-4EE8-AF48-7138BC5E312D}"/>
    <hyperlink ref="B32" r:id="rId31" display="https://dnr.wi.gov/water/wsSWIMSDocument.ashx?documentSeqNo=201482348" xr:uid="{1BBFD593-BF23-49E3-B9CD-BE0BD54FC329}"/>
    <hyperlink ref="B33" r:id="rId32" display="https://dnr.wi.gov/water/wsSWIMSDocument.ashx?documentSeqNo=209645685" xr:uid="{D09BAF3F-6B63-4442-A587-C95B44B1267B}"/>
    <hyperlink ref="B34" r:id="rId33" display="https://dnr.wi.gov/water/wsSWIMSDocument.ashx?documentSeqNo=209647800" xr:uid="{7C4D9166-5BCB-4FE2-93D6-86430D0621E3}"/>
    <hyperlink ref="B35" r:id="rId34" display="https://dnr.wi.gov/water/wsSWIMSDocument.ashx?documentSeqNo=225161718" xr:uid="{5309C591-0474-4F1C-9526-3DE86EF3F8CB}"/>
    <hyperlink ref="B36" r:id="rId35" display="https://dnr.wi.gov/water/wsSWIMSDocument.ashx?documentSeqNo=225181551" xr:uid="{EB2470FE-56AF-4594-9B30-60AFAE249122}"/>
    <hyperlink ref="B37" r:id="rId36" display="https://dnr.wi.gov/water/wsSWIMSDocument.ashx?documentSeqNo=228637388" xr:uid="{696F0F4B-95D9-4BEE-ACBD-C1E04DB87899}"/>
    <hyperlink ref="B38" r:id="rId37" display="https://dnr.wi.gov/water/wsSWIMSDocument.ashx?documentSeqNo=228637841" xr:uid="{3F44CF42-903D-4A6E-B3D2-79E1E25AFD81}"/>
    <hyperlink ref="B39" r:id="rId38" display="https://dnr.wi.gov/water/wsSWIMSDocument.ashx?documentSeqNo=228638522" xr:uid="{F8DB7F28-9ACC-4BA2-8E16-839A2CF28420}"/>
    <hyperlink ref="B40" r:id="rId39" display="https://dnr.wi.gov/water/wsSWIMSDocument.ashx?documentSeqNo=235706109" xr:uid="{A22F6133-006E-45B4-B9B1-400CF8917704}"/>
    <hyperlink ref="B41" r:id="rId40" display="https://dnr.wi.gov/water/wsSWIMSDocument.ashx?documentSeqNo=241781068" xr:uid="{B681FE50-28D4-4DC7-8B39-C1559B8F7F90}"/>
    <hyperlink ref="B42" r:id="rId41" display="https://dnr.wi.gov/water/wsSWIMSDocument.ashx?documentSeqNo=242451097" xr:uid="{4CD9EE04-2847-4E4E-89BB-03CBA662D7DD}"/>
    <hyperlink ref="B43" r:id="rId42" display="https://dnr.wi.gov/water/wsSWIMSDocument.ashx?documentSeqNo=247800598" xr:uid="{6D2926EB-2493-41C9-A539-CE9187BA55CE}"/>
    <hyperlink ref="B44" r:id="rId43" display="https://dnr.wi.gov/water/wsSWIMSDocument.ashx?documentSeqNo=247800603" xr:uid="{C290DD27-C698-47B3-8F7A-2027ACEAB2C6}"/>
    <hyperlink ref="B45" r:id="rId44" display="https://dnr.wi.gov/water/wsSWIMSDocument.ashx?documentSeqNo=252559347" xr:uid="{C8F9A2BF-A4FC-4DA1-A1F0-984EB706FF71}"/>
    <hyperlink ref="B46" r:id="rId45" display="https://dnr.wi.gov/water/wsSWIMSDocument.ashx?documentSeqNo=261537081" xr:uid="{744C55D0-36C3-4956-9F12-1D6024E2C446}"/>
    <hyperlink ref="B47" r:id="rId46" display="https://dnr.wi.gov/water/wsSWIMSDocument.ashx?documentSeqNo=300879723" xr:uid="{D21CA9D4-8F8F-40B8-BEEB-DC884A17DFAE}"/>
    <hyperlink ref="B48" r:id="rId47" display="https://dnr.wi.gov/water/wsSWIMSDocument.ashx?documentSeqNo=300879733" xr:uid="{F013BEF9-7829-43B1-B48D-31A87FA35C31}"/>
    <hyperlink ref="B49" r:id="rId48" display="https://dnr.wi.gov/water/wsSWIMSDocument.ashx?documentSeqNo=301987640" xr:uid="{648D9B25-21E2-4957-8776-6D3B50579550}"/>
    <hyperlink ref="B50" r:id="rId49" display="https://dnr.wi.gov/water/wsSWIMSDocument.ashx?documentSeqNo=301987825" xr:uid="{C9FF7234-5355-4DC7-A87E-03EAEC065B7E}"/>
    <hyperlink ref="B51" r:id="rId50" display="https://dnr.wi.gov/water/wsSWIMSDocument.ashx?documentSeqNo=302563050" xr:uid="{D842AB73-07A5-4FE6-B0F2-426BFF4F0380}"/>
    <hyperlink ref="B52" r:id="rId51" display="https://dnr.wi.gov/water/wsSWIMSDocument.ashx?documentSeqNo=302641332" xr:uid="{9F1E7658-8D02-4887-AC1C-36FFCEB68EEA}"/>
    <hyperlink ref="B53" r:id="rId52" display="https://dnr.wi.gov/water/wsSWIMSDocument.ashx?documentSeqNo=311779160" xr:uid="{89719505-F94C-42E0-A4CC-CD9D3903EE04}"/>
    <hyperlink ref="B54" r:id="rId53" display="https://dnr.wi.gov/water/wsSWIMSDocument.ashx?documentSeqNo=311779165" xr:uid="{47CE5321-2EC5-4172-8E18-5BC0D843729E}"/>
    <hyperlink ref="B55" r:id="rId54" display="https://dnr.wi.gov/water/wsSWIMSDocument.ashx?documentSeqNo=311779778" xr:uid="{2E9A7086-330B-4328-ACAD-3F01414A457E}"/>
    <hyperlink ref="B56" r:id="rId55" display="https://dnr.wi.gov/water/wsSWIMSDocument.ashx?documentSeqNo=311779783" xr:uid="{42A99D7F-34D4-4360-BAB4-8C449ABEA7A9}"/>
    <hyperlink ref="B57" r:id="rId56" display="https://dnr.wi.gov/water/wsSWIMSDocument.ashx?documentSeqNo=311779792" xr:uid="{03DE61B6-9091-41F2-99B1-B1872F7C6383}"/>
    <hyperlink ref="B58" r:id="rId57" display="https://dnr.wi.gov/water/wsSWIMSDocument.ashx?documentSeqNo=311779797" xr:uid="{546A0745-EC32-4BA1-974D-6104CDE8CF26}"/>
    <hyperlink ref="B59" r:id="rId58" display="https://dnr.wi.gov/water/wsSWIMSDocument.ashx?documentSeqNo=311779802" xr:uid="{91D93F9B-778E-4B0C-8DF1-C61EC51193B1}"/>
    <hyperlink ref="B60" r:id="rId59" display="https://dnr.wi.gov/water/wsSWIMSDocument.ashx?documentSeqNo=311779807" xr:uid="{E68F3C4D-6AED-4935-B4D7-7A06BE340BC1}"/>
    <hyperlink ref="B61" r:id="rId60" display="https://dnr.wi.gov/water/wsSWIMSDocument.ashx?documentSeqNo=311779812" xr:uid="{816FE7A1-4B4E-4FF3-B5B2-25B1870D0BEB}"/>
    <hyperlink ref="B62" r:id="rId61" display="https://dnr.wi.gov/water/wsSWIMSDocument.ashx?documentSeqNo=311779817" xr:uid="{DEB17EA1-FFC4-4047-9784-B5925F4847D3}"/>
    <hyperlink ref="B63" r:id="rId62" display="https://dnr.wi.gov/water/wsSWIMSDocument.ashx?documentSeqNo=311779827" xr:uid="{637053AD-D1BD-4C91-B0BA-5D7DA1DD3E0F}"/>
    <hyperlink ref="B64" r:id="rId63" display="https://dnr.wi.gov/water/wsSWIMSDocument.ashx?documentSeqNo=311779832" xr:uid="{2A94D01F-0263-4AAA-B1AA-75D700D6313D}"/>
    <hyperlink ref="B65" r:id="rId64" display="https://dnr.wi.gov/water/wsSWIMSDocument.ashx?documentSeqNo=311779837" xr:uid="{8D9DEAB6-9BEA-4B22-8401-8BD3EC1D0F06}"/>
    <hyperlink ref="B66" r:id="rId65" display="https://dnr.wi.gov/water/wsSWIMSDocument.ashx?documentSeqNo=311779842" xr:uid="{301C5509-26C1-4D45-BBB5-A50E25C236A9}"/>
    <hyperlink ref="B67" r:id="rId66" display="https://dnr.wi.gov/water/wsSWIMSDocument.ashx?documentSeqNo=311779847" xr:uid="{A06B0FCE-AC03-44FF-8C7A-A72FBC9DD58B}"/>
  </hyperlinks>
  <pageMargins left="0.7" right="0.7" top="0.75" bottom="0.75" header="0.3" footer="0.3"/>
  <pageSetup orientation="portrait" r:id="rId67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58"/>
  <sheetViews>
    <sheetView workbookViewId="0">
      <selection activeCell="D23" sqref="D23"/>
    </sheetView>
  </sheetViews>
  <sheetFormatPr defaultRowHeight="15" x14ac:dyDescent="0.25"/>
  <cols>
    <col min="1" max="1" width="13.140625" style="40" customWidth="1"/>
    <col min="2" max="2" width="17.42578125" style="40" customWidth="1"/>
    <col min="3" max="3" width="27.140625" style="40" customWidth="1"/>
    <col min="4" max="4" width="56.7109375" style="40" customWidth="1"/>
  </cols>
  <sheetData>
    <row r="1" spans="1:4" x14ac:dyDescent="0.25">
      <c r="A1" s="40" t="s">
        <v>1531</v>
      </c>
      <c r="C1" s="40" t="s">
        <v>1894</v>
      </c>
      <c r="D1" s="40" t="s">
        <v>1530</v>
      </c>
    </row>
    <row r="2" spans="1:4" x14ac:dyDescent="0.25">
      <c r="A2" s="40" t="s">
        <v>1564</v>
      </c>
      <c r="B2" s="40" t="str">
        <f t="shared" ref="B2:B65" si="0">LEFT(A2,12)</f>
        <v>040102011601</v>
      </c>
      <c r="C2" s="40" t="s">
        <v>1546</v>
      </c>
      <c r="D2" s="40" t="s">
        <v>741</v>
      </c>
    </row>
    <row r="3" spans="1:4" x14ac:dyDescent="0.25">
      <c r="A3" s="40" t="s">
        <v>1548</v>
      </c>
      <c r="B3" s="40" t="str">
        <f t="shared" si="0"/>
        <v>040102011602</v>
      </c>
      <c r="C3" s="40" t="s">
        <v>1546</v>
      </c>
      <c r="D3" s="40" t="s">
        <v>741</v>
      </c>
    </row>
    <row r="4" spans="1:4" x14ac:dyDescent="0.25">
      <c r="A4" s="40" t="s">
        <v>1547</v>
      </c>
      <c r="B4" s="40" t="str">
        <f t="shared" si="0"/>
        <v>040102011603</v>
      </c>
      <c r="C4" s="40" t="s">
        <v>1546</v>
      </c>
      <c r="D4" s="40" t="s">
        <v>741</v>
      </c>
    </row>
    <row r="5" spans="1:4" x14ac:dyDescent="0.25">
      <c r="A5" s="40" t="s">
        <v>1560</v>
      </c>
      <c r="B5" s="40" t="str">
        <f t="shared" si="0"/>
        <v>040102011604</v>
      </c>
      <c r="C5" s="40" t="s">
        <v>1546</v>
      </c>
      <c r="D5" s="40" t="s">
        <v>741</v>
      </c>
    </row>
    <row r="6" spans="1:4" x14ac:dyDescent="0.25">
      <c r="A6" s="40" t="s">
        <v>1559</v>
      </c>
      <c r="B6" s="40" t="str">
        <f t="shared" si="0"/>
        <v>040103010103</v>
      </c>
      <c r="C6" s="40" t="s">
        <v>1546</v>
      </c>
      <c r="D6" s="40" t="s">
        <v>1558</v>
      </c>
    </row>
    <row r="7" spans="1:4" x14ac:dyDescent="0.25">
      <c r="A7" s="40" t="s">
        <v>1557</v>
      </c>
      <c r="B7" s="40" t="str">
        <f t="shared" si="0"/>
        <v>040103010205</v>
      </c>
      <c r="C7" s="40" t="s">
        <v>1546</v>
      </c>
      <c r="D7" s="40" t="s">
        <v>1556</v>
      </c>
    </row>
    <row r="8" spans="1:4" x14ac:dyDescent="0.25">
      <c r="A8" s="40" t="s">
        <v>1550</v>
      </c>
      <c r="B8" s="40" t="str">
        <f t="shared" si="0"/>
        <v>040103010301</v>
      </c>
      <c r="C8" s="40" t="s">
        <v>1546</v>
      </c>
      <c r="D8" s="40" t="s">
        <v>101</v>
      </c>
    </row>
    <row r="9" spans="1:4" x14ac:dyDescent="0.25">
      <c r="A9" s="45" t="s">
        <v>1549</v>
      </c>
      <c r="B9" s="40" t="str">
        <f t="shared" si="0"/>
        <v>040103010302</v>
      </c>
      <c r="C9" s="40" t="s">
        <v>1546</v>
      </c>
      <c r="D9" s="40" t="s">
        <v>101</v>
      </c>
    </row>
    <row r="10" spans="1:4" x14ac:dyDescent="0.25">
      <c r="A10" s="40" t="s">
        <v>1561</v>
      </c>
      <c r="B10" s="40" t="str">
        <f t="shared" si="0"/>
        <v>040103010303</v>
      </c>
      <c r="C10" s="40" t="s">
        <v>1546</v>
      </c>
      <c r="D10" s="40" t="s">
        <v>101</v>
      </c>
    </row>
    <row r="11" spans="1:4" x14ac:dyDescent="0.25">
      <c r="A11" s="45" t="s">
        <v>1562</v>
      </c>
      <c r="B11" s="40" t="str">
        <f t="shared" si="0"/>
        <v>040103010401</v>
      </c>
      <c r="C11" s="40" t="s">
        <v>1546</v>
      </c>
      <c r="D11" s="40" t="s">
        <v>743</v>
      </c>
    </row>
    <row r="12" spans="1:4" x14ac:dyDescent="0.25">
      <c r="A12" s="40" t="s">
        <v>1563</v>
      </c>
      <c r="B12" s="40" t="str">
        <f t="shared" si="0"/>
        <v>040103010402</v>
      </c>
      <c r="C12" s="40" t="s">
        <v>1546</v>
      </c>
      <c r="D12" s="40" t="s">
        <v>743</v>
      </c>
    </row>
    <row r="13" spans="1:4" x14ac:dyDescent="0.25">
      <c r="A13" s="40" t="s">
        <v>1555</v>
      </c>
      <c r="B13" s="40" t="str">
        <f t="shared" si="0"/>
        <v>040103010403</v>
      </c>
      <c r="C13" s="40" t="s">
        <v>1546</v>
      </c>
      <c r="D13" s="40" t="s">
        <v>743</v>
      </c>
    </row>
    <row r="14" spans="1:4" x14ac:dyDescent="0.25">
      <c r="A14" s="40" t="s">
        <v>1535</v>
      </c>
      <c r="B14" s="40" t="str">
        <f t="shared" si="0"/>
        <v>040103010501</v>
      </c>
      <c r="C14" s="40" t="s">
        <v>1546</v>
      </c>
      <c r="D14" s="40" t="s">
        <v>1047</v>
      </c>
    </row>
    <row r="15" spans="1:4" x14ac:dyDescent="0.25">
      <c r="A15" s="40" t="s">
        <v>1553</v>
      </c>
      <c r="B15" s="40" t="str">
        <f t="shared" si="0"/>
        <v>040103010502</v>
      </c>
      <c r="C15" s="40" t="s">
        <v>1546</v>
      </c>
      <c r="D15" s="40" t="s">
        <v>1047</v>
      </c>
    </row>
    <row r="16" spans="1:4" x14ac:dyDescent="0.25">
      <c r="A16" s="40" t="s">
        <v>1554</v>
      </c>
      <c r="B16" s="40" t="str">
        <f t="shared" si="0"/>
        <v>040103010503</v>
      </c>
      <c r="C16" s="40" t="s">
        <v>1546</v>
      </c>
      <c r="D16" s="40" t="s">
        <v>1047</v>
      </c>
    </row>
    <row r="17" spans="1:4" x14ac:dyDescent="0.25">
      <c r="A17" s="40" t="s">
        <v>1552</v>
      </c>
      <c r="B17" s="40" t="str">
        <f t="shared" si="0"/>
        <v>040103010504</v>
      </c>
      <c r="C17" s="40" t="s">
        <v>1546</v>
      </c>
      <c r="D17" s="40" t="s">
        <v>1047</v>
      </c>
    </row>
    <row r="18" spans="1:4" x14ac:dyDescent="0.25">
      <c r="A18" s="40" t="s">
        <v>1551</v>
      </c>
      <c r="B18" s="40" t="str">
        <f t="shared" si="0"/>
        <v>040103010608</v>
      </c>
      <c r="C18" s="40" t="s">
        <v>1546</v>
      </c>
      <c r="D18" s="40" t="s">
        <v>398</v>
      </c>
    </row>
    <row r="19" spans="1:4" x14ac:dyDescent="0.25">
      <c r="A19" s="40" t="s">
        <v>1892</v>
      </c>
      <c r="B19" s="40" t="str">
        <f t="shared" si="0"/>
        <v>040103011008</v>
      </c>
      <c r="C19" s="40" t="s">
        <v>98</v>
      </c>
      <c r="D19" s="40" t="s">
        <v>231</v>
      </c>
    </row>
    <row r="20" spans="1:4" x14ac:dyDescent="0.25">
      <c r="A20" s="40" t="s">
        <v>1893</v>
      </c>
      <c r="B20" s="40" t="str">
        <f t="shared" si="0"/>
        <v>040103011101</v>
      </c>
      <c r="C20" s="40" t="s">
        <v>98</v>
      </c>
      <c r="D20" s="40" t="s">
        <v>247</v>
      </c>
    </row>
    <row r="21" spans="1:4" x14ac:dyDescent="0.25">
      <c r="A21" s="40" t="s">
        <v>1891</v>
      </c>
      <c r="B21" s="40" t="str">
        <f t="shared" si="0"/>
        <v>040103011102</v>
      </c>
      <c r="C21" s="40" t="s">
        <v>98</v>
      </c>
      <c r="D21" s="40" t="s">
        <v>247</v>
      </c>
    </row>
    <row r="22" spans="1:4" x14ac:dyDescent="0.25">
      <c r="A22" s="40" t="s">
        <v>1890</v>
      </c>
      <c r="B22" s="40" t="str">
        <f t="shared" si="0"/>
        <v>040103011103</v>
      </c>
      <c r="C22" s="40" t="s">
        <v>98</v>
      </c>
      <c r="D22" s="40" t="s">
        <v>247</v>
      </c>
    </row>
    <row r="23" spans="1:4" x14ac:dyDescent="0.25">
      <c r="A23" s="40" t="s">
        <v>1889</v>
      </c>
      <c r="B23" s="40" t="str">
        <f t="shared" si="0"/>
        <v>040103011104</v>
      </c>
      <c r="C23" s="40" t="s">
        <v>98</v>
      </c>
      <c r="D23" s="40" t="s">
        <v>247</v>
      </c>
    </row>
    <row r="24" spans="1:4" x14ac:dyDescent="0.25">
      <c r="A24" s="40" t="s">
        <v>1888</v>
      </c>
      <c r="B24" s="40" t="str">
        <f t="shared" si="0"/>
        <v>040103011105</v>
      </c>
      <c r="C24" s="40" t="s">
        <v>98</v>
      </c>
      <c r="D24" s="40" t="s">
        <v>247</v>
      </c>
    </row>
    <row r="25" spans="1:4" x14ac:dyDescent="0.25">
      <c r="A25" s="40" t="s">
        <v>1544</v>
      </c>
      <c r="B25" s="40" t="str">
        <f t="shared" si="0"/>
        <v>040301010101</v>
      </c>
      <c r="C25" s="40" t="s">
        <v>1533</v>
      </c>
      <c r="D25" s="40" t="s">
        <v>317</v>
      </c>
    </row>
    <row r="26" spans="1:4" x14ac:dyDescent="0.25">
      <c r="A26" s="40" t="s">
        <v>1545</v>
      </c>
      <c r="B26" s="40" t="str">
        <f t="shared" si="0"/>
        <v>040301010102</v>
      </c>
      <c r="C26" s="40" t="s">
        <v>1533</v>
      </c>
      <c r="D26" s="40" t="s">
        <v>317</v>
      </c>
    </row>
    <row r="27" spans="1:4" x14ac:dyDescent="0.25">
      <c r="A27" s="40" t="s">
        <v>1542</v>
      </c>
      <c r="B27" s="40" t="str">
        <f t="shared" si="0"/>
        <v>040301010103</v>
      </c>
      <c r="C27" s="40" t="s">
        <v>1533</v>
      </c>
      <c r="D27" s="40" t="s">
        <v>317</v>
      </c>
    </row>
    <row r="28" spans="1:4" x14ac:dyDescent="0.25">
      <c r="A28" s="40" t="s">
        <v>1541</v>
      </c>
      <c r="B28" s="40" t="str">
        <f t="shared" si="0"/>
        <v>040301010104</v>
      </c>
      <c r="C28" s="40" t="s">
        <v>1533</v>
      </c>
      <c r="D28" s="40" t="s">
        <v>317</v>
      </c>
    </row>
    <row r="29" spans="1:4" x14ac:dyDescent="0.25">
      <c r="A29" s="40" t="s">
        <v>1538</v>
      </c>
      <c r="B29" s="40" t="str">
        <f t="shared" si="0"/>
        <v>040301010105</v>
      </c>
      <c r="C29" s="40" t="s">
        <v>1533</v>
      </c>
      <c r="D29" s="40" t="s">
        <v>317</v>
      </c>
    </row>
    <row r="30" spans="1:4" x14ac:dyDescent="0.25">
      <c r="A30" s="40" t="s">
        <v>1543</v>
      </c>
      <c r="B30" s="40" t="str">
        <f t="shared" si="0"/>
        <v>040301010201</v>
      </c>
      <c r="C30" s="40" t="s">
        <v>1533</v>
      </c>
      <c r="D30" s="40" t="s">
        <v>95</v>
      </c>
    </row>
    <row r="31" spans="1:4" x14ac:dyDescent="0.25">
      <c r="A31" s="40" t="s">
        <v>1540</v>
      </c>
      <c r="B31" s="40" t="str">
        <f t="shared" si="0"/>
        <v>040301010202</v>
      </c>
      <c r="C31" s="40" t="s">
        <v>1533</v>
      </c>
      <c r="D31" s="40" t="s">
        <v>95</v>
      </c>
    </row>
    <row r="32" spans="1:4" x14ac:dyDescent="0.25">
      <c r="A32" s="40" t="s">
        <v>1539</v>
      </c>
      <c r="B32" s="40" t="str">
        <f t="shared" si="0"/>
        <v>040301010203</v>
      </c>
      <c r="C32" s="40" t="s">
        <v>1533</v>
      </c>
      <c r="D32" s="40" t="s">
        <v>95</v>
      </c>
    </row>
    <row r="33" spans="1:4" x14ac:dyDescent="0.25">
      <c r="A33" s="40" t="s">
        <v>1537</v>
      </c>
      <c r="B33" s="40" t="str">
        <f t="shared" si="0"/>
        <v>040301010204</v>
      </c>
      <c r="C33" s="40" t="s">
        <v>1533</v>
      </c>
      <c r="D33" s="40" t="s">
        <v>95</v>
      </c>
    </row>
    <row r="34" spans="1:4" x14ac:dyDescent="0.25">
      <c r="A34" s="40" t="s">
        <v>1536</v>
      </c>
      <c r="B34" s="40" t="str">
        <f t="shared" si="0"/>
        <v>040301010205</v>
      </c>
      <c r="C34" s="40" t="s">
        <v>1533</v>
      </c>
      <c r="D34" s="40" t="s">
        <v>95</v>
      </c>
    </row>
    <row r="35" spans="1:4" x14ac:dyDescent="0.25">
      <c r="A35" s="40" t="s">
        <v>1709</v>
      </c>
      <c r="B35" s="40" t="str">
        <f t="shared" si="0"/>
        <v>040301010301</v>
      </c>
      <c r="C35" s="40" t="s">
        <v>989</v>
      </c>
      <c r="D35" s="40" t="s">
        <v>60</v>
      </c>
    </row>
    <row r="36" spans="1:4" x14ac:dyDescent="0.25">
      <c r="A36" s="40" t="s">
        <v>1710</v>
      </c>
      <c r="B36" s="40" t="str">
        <f t="shared" si="0"/>
        <v>040301010302</v>
      </c>
      <c r="C36" s="40" t="s">
        <v>989</v>
      </c>
      <c r="D36" s="40" t="s">
        <v>60</v>
      </c>
    </row>
    <row r="37" spans="1:4" x14ac:dyDescent="0.25">
      <c r="A37" s="40" t="s">
        <v>1708</v>
      </c>
      <c r="B37" s="40" t="str">
        <f t="shared" si="0"/>
        <v>040301010303</v>
      </c>
      <c r="C37" s="40" t="s">
        <v>989</v>
      </c>
      <c r="D37" s="40" t="s">
        <v>60</v>
      </c>
    </row>
    <row r="38" spans="1:4" x14ac:dyDescent="0.25">
      <c r="A38" s="40" t="s">
        <v>1711</v>
      </c>
      <c r="B38" s="40" t="str">
        <f t="shared" si="0"/>
        <v>040301010401</v>
      </c>
      <c r="C38" s="40" t="s">
        <v>989</v>
      </c>
      <c r="D38" s="40" t="s">
        <v>37</v>
      </c>
    </row>
    <row r="39" spans="1:4" x14ac:dyDescent="0.25">
      <c r="A39" s="40" t="s">
        <v>1704</v>
      </c>
      <c r="B39" s="40" t="str">
        <f t="shared" si="0"/>
        <v>040301010402</v>
      </c>
      <c r="C39" s="40" t="s">
        <v>989</v>
      </c>
      <c r="D39" s="40" t="s">
        <v>37</v>
      </c>
    </row>
    <row r="40" spans="1:4" x14ac:dyDescent="0.25">
      <c r="A40" s="40" t="s">
        <v>1700</v>
      </c>
      <c r="B40" s="40" t="str">
        <f t="shared" si="0"/>
        <v>040301010403</v>
      </c>
      <c r="C40" s="40" t="s">
        <v>989</v>
      </c>
      <c r="D40" s="40" t="s">
        <v>37</v>
      </c>
    </row>
    <row r="41" spans="1:4" x14ac:dyDescent="0.25">
      <c r="A41" s="40" t="s">
        <v>1699</v>
      </c>
      <c r="B41" s="40" t="str">
        <f t="shared" si="0"/>
        <v>040301010404</v>
      </c>
      <c r="C41" s="40" t="s">
        <v>989</v>
      </c>
      <c r="D41" s="40" t="s">
        <v>37</v>
      </c>
    </row>
    <row r="42" spans="1:4" x14ac:dyDescent="0.25">
      <c r="A42" s="40" t="s">
        <v>1702</v>
      </c>
      <c r="B42" s="40" t="str">
        <f t="shared" si="0"/>
        <v>040301010405</v>
      </c>
      <c r="C42" s="40" t="s">
        <v>989</v>
      </c>
      <c r="D42" s="40" t="s">
        <v>37</v>
      </c>
    </row>
    <row r="43" spans="1:4" x14ac:dyDescent="0.25">
      <c r="A43" s="40" t="s">
        <v>1707</v>
      </c>
      <c r="B43" s="40" t="str">
        <f t="shared" si="0"/>
        <v>040301010406</v>
      </c>
      <c r="C43" s="40" t="s">
        <v>989</v>
      </c>
      <c r="D43" s="40" t="s">
        <v>37</v>
      </c>
    </row>
    <row r="44" spans="1:4" x14ac:dyDescent="0.25">
      <c r="A44" s="40" t="s">
        <v>1706</v>
      </c>
      <c r="B44" s="40" t="str">
        <f t="shared" si="0"/>
        <v>040301010407</v>
      </c>
      <c r="C44" s="40" t="s">
        <v>989</v>
      </c>
      <c r="D44" s="40" t="s">
        <v>37</v>
      </c>
    </row>
    <row r="45" spans="1:4" x14ac:dyDescent="0.25">
      <c r="A45" s="40" t="s">
        <v>1701</v>
      </c>
      <c r="B45" s="40" t="str">
        <f t="shared" si="0"/>
        <v>040301010408</v>
      </c>
      <c r="C45" s="40" t="s">
        <v>989</v>
      </c>
      <c r="D45" s="40" t="s">
        <v>37</v>
      </c>
    </row>
    <row r="46" spans="1:4" x14ac:dyDescent="0.25">
      <c r="A46" s="40" t="s">
        <v>1698</v>
      </c>
      <c r="B46" s="40" t="str">
        <f t="shared" si="0"/>
        <v>040301010501</v>
      </c>
      <c r="C46" s="40" t="s">
        <v>989</v>
      </c>
      <c r="D46" s="40" t="s">
        <v>36</v>
      </c>
    </row>
    <row r="47" spans="1:4" x14ac:dyDescent="0.25">
      <c r="A47" s="40" t="s">
        <v>1697</v>
      </c>
      <c r="B47" s="40" t="str">
        <f t="shared" si="0"/>
        <v>040301010502</v>
      </c>
      <c r="C47" s="40" t="s">
        <v>989</v>
      </c>
      <c r="D47" s="40" t="s">
        <v>36</v>
      </c>
    </row>
    <row r="48" spans="1:4" x14ac:dyDescent="0.25">
      <c r="A48" s="40" t="s">
        <v>1694</v>
      </c>
      <c r="B48" s="40" t="str">
        <f t="shared" si="0"/>
        <v>040301010503</v>
      </c>
      <c r="C48" s="40" t="s">
        <v>989</v>
      </c>
      <c r="D48" s="40" t="s">
        <v>36</v>
      </c>
    </row>
    <row r="49" spans="1:4" x14ac:dyDescent="0.25">
      <c r="A49" s="40" t="s">
        <v>1696</v>
      </c>
      <c r="B49" s="40" t="str">
        <f t="shared" si="0"/>
        <v>040301010601</v>
      </c>
      <c r="C49" s="40" t="s">
        <v>989</v>
      </c>
      <c r="D49" s="40" t="s">
        <v>322</v>
      </c>
    </row>
    <row r="50" spans="1:4" x14ac:dyDescent="0.25">
      <c r="A50" s="40" t="s">
        <v>1703</v>
      </c>
      <c r="B50" s="40" t="str">
        <f t="shared" si="0"/>
        <v>040301010602</v>
      </c>
      <c r="C50" s="40" t="s">
        <v>989</v>
      </c>
      <c r="D50" s="40" t="s">
        <v>322</v>
      </c>
    </row>
    <row r="51" spans="1:4" x14ac:dyDescent="0.25">
      <c r="A51" s="40" t="s">
        <v>1695</v>
      </c>
      <c r="B51" s="40" t="str">
        <f t="shared" si="0"/>
        <v>040301010603</v>
      </c>
      <c r="C51" s="40" t="s">
        <v>989</v>
      </c>
      <c r="D51" s="40" t="s">
        <v>322</v>
      </c>
    </row>
    <row r="52" spans="1:4" x14ac:dyDescent="0.25">
      <c r="A52" s="40" t="s">
        <v>1705</v>
      </c>
      <c r="B52" s="40" t="str">
        <f t="shared" si="0"/>
        <v>040301010604</v>
      </c>
      <c r="C52" s="40" t="s">
        <v>989</v>
      </c>
      <c r="D52" s="40" t="s">
        <v>322</v>
      </c>
    </row>
    <row r="53" spans="1:4" x14ac:dyDescent="0.25">
      <c r="A53" s="40" t="s">
        <v>1705</v>
      </c>
      <c r="B53" s="40" t="str">
        <f t="shared" si="0"/>
        <v>040301010604</v>
      </c>
      <c r="C53" s="40" t="s">
        <v>989</v>
      </c>
      <c r="D53" s="40" t="s">
        <v>322</v>
      </c>
    </row>
    <row r="54" spans="1:4" x14ac:dyDescent="0.25">
      <c r="A54" s="40" t="s">
        <v>1693</v>
      </c>
      <c r="B54" s="40" t="str">
        <f t="shared" si="0"/>
        <v>040301010605</v>
      </c>
      <c r="C54" s="40" t="s">
        <v>989</v>
      </c>
      <c r="D54" s="40" t="s">
        <v>322</v>
      </c>
    </row>
    <row r="55" spans="1:4" x14ac:dyDescent="0.25">
      <c r="A55" s="40" t="s">
        <v>1584</v>
      </c>
      <c r="B55" s="40" t="str">
        <f t="shared" si="0"/>
        <v>040301010801</v>
      </c>
      <c r="C55" s="40" t="s">
        <v>1532</v>
      </c>
      <c r="D55" s="40" t="s">
        <v>56</v>
      </c>
    </row>
    <row r="56" spans="1:4" x14ac:dyDescent="0.25">
      <c r="A56" s="40" t="s">
        <v>1569</v>
      </c>
      <c r="B56" s="40" t="str">
        <f t="shared" si="0"/>
        <v>040301010802</v>
      </c>
      <c r="C56" s="40" t="s">
        <v>1532</v>
      </c>
      <c r="D56" s="40" t="s">
        <v>56</v>
      </c>
    </row>
    <row r="57" spans="1:4" x14ac:dyDescent="0.25">
      <c r="A57" s="40" t="s">
        <v>1576</v>
      </c>
      <c r="B57" s="40" t="str">
        <f t="shared" si="0"/>
        <v>040301010803</v>
      </c>
      <c r="C57" s="40" t="s">
        <v>1532</v>
      </c>
      <c r="D57" s="40" t="s">
        <v>56</v>
      </c>
    </row>
    <row r="58" spans="1:4" x14ac:dyDescent="0.25">
      <c r="A58" s="40" t="s">
        <v>1575</v>
      </c>
      <c r="B58" s="40" t="str">
        <f t="shared" si="0"/>
        <v>040301010804</v>
      </c>
      <c r="C58" s="40" t="s">
        <v>1532</v>
      </c>
      <c r="D58" s="40" t="s">
        <v>56</v>
      </c>
    </row>
    <row r="59" spans="1:4" x14ac:dyDescent="0.25">
      <c r="A59" s="40" t="s">
        <v>1570</v>
      </c>
      <c r="B59" s="40" t="str">
        <f t="shared" si="0"/>
        <v>040301010901</v>
      </c>
      <c r="C59" s="40" t="s">
        <v>1532</v>
      </c>
      <c r="D59" s="40" t="s">
        <v>10</v>
      </c>
    </row>
    <row r="60" spans="1:4" x14ac:dyDescent="0.25">
      <c r="A60" s="40" t="s">
        <v>1577</v>
      </c>
      <c r="B60" s="40" t="str">
        <f t="shared" si="0"/>
        <v>040301010902</v>
      </c>
      <c r="C60" s="40" t="s">
        <v>1532</v>
      </c>
      <c r="D60" s="40" t="s">
        <v>10</v>
      </c>
    </row>
    <row r="61" spans="1:4" x14ac:dyDescent="0.25">
      <c r="A61" s="40" t="s">
        <v>1572</v>
      </c>
      <c r="B61" s="40" t="str">
        <f t="shared" si="0"/>
        <v>040301010903</v>
      </c>
      <c r="C61" s="40" t="s">
        <v>1532</v>
      </c>
      <c r="D61" s="40" t="s">
        <v>10</v>
      </c>
    </row>
    <row r="62" spans="1:4" x14ac:dyDescent="0.25">
      <c r="A62" s="40" t="s">
        <v>1568</v>
      </c>
      <c r="B62" s="40" t="str">
        <f t="shared" si="0"/>
        <v>040301011001</v>
      </c>
      <c r="C62" s="40" t="s">
        <v>1532</v>
      </c>
      <c r="D62" s="40" t="s">
        <v>11</v>
      </c>
    </row>
    <row r="63" spans="1:4" x14ac:dyDescent="0.25">
      <c r="A63" s="40" t="s">
        <v>1581</v>
      </c>
      <c r="B63" s="40" t="str">
        <f t="shared" si="0"/>
        <v>040301011002</v>
      </c>
      <c r="C63" s="40" t="s">
        <v>1532</v>
      </c>
      <c r="D63" s="40" t="s">
        <v>11</v>
      </c>
    </row>
    <row r="64" spans="1:4" x14ac:dyDescent="0.25">
      <c r="A64" s="40" t="s">
        <v>1566</v>
      </c>
      <c r="B64" s="40" t="str">
        <f t="shared" si="0"/>
        <v>040301011003</v>
      </c>
      <c r="C64" s="40" t="s">
        <v>1532</v>
      </c>
      <c r="D64" s="40" t="s">
        <v>11</v>
      </c>
    </row>
    <row r="65" spans="1:4" x14ac:dyDescent="0.25">
      <c r="A65" s="40" t="s">
        <v>1565</v>
      </c>
      <c r="B65" s="40" t="str">
        <f t="shared" si="0"/>
        <v>040301011004</v>
      </c>
      <c r="C65" s="40" t="s">
        <v>1532</v>
      </c>
      <c r="D65" s="40" t="s">
        <v>11</v>
      </c>
    </row>
    <row r="66" spans="1:4" x14ac:dyDescent="0.25">
      <c r="A66" s="40" t="s">
        <v>1578</v>
      </c>
      <c r="B66" s="40" t="str">
        <f t="shared" ref="B66:B129" si="1">LEFT(A66,12)</f>
        <v>040301011101</v>
      </c>
      <c r="C66" s="40" t="s">
        <v>1532</v>
      </c>
      <c r="D66" s="40" t="s">
        <v>458</v>
      </c>
    </row>
    <row r="67" spans="1:4" x14ac:dyDescent="0.25">
      <c r="A67" s="40" t="s">
        <v>1574</v>
      </c>
      <c r="B67" s="40" t="str">
        <f t="shared" si="1"/>
        <v>040301011102</v>
      </c>
      <c r="C67" s="40" t="s">
        <v>1532</v>
      </c>
      <c r="D67" s="40" t="s">
        <v>458</v>
      </c>
    </row>
    <row r="68" spans="1:4" x14ac:dyDescent="0.25">
      <c r="A68" s="40" t="s">
        <v>1573</v>
      </c>
      <c r="B68" s="40" t="str">
        <f t="shared" si="1"/>
        <v>040301011103</v>
      </c>
      <c r="C68" s="40" t="s">
        <v>1532</v>
      </c>
      <c r="D68" s="40" t="s">
        <v>458</v>
      </c>
    </row>
    <row r="69" spans="1:4" x14ac:dyDescent="0.25">
      <c r="A69" s="40" t="s">
        <v>1579</v>
      </c>
      <c r="B69" s="40" t="str">
        <f t="shared" si="1"/>
        <v>040301011104</v>
      </c>
      <c r="C69" s="40" t="s">
        <v>1532</v>
      </c>
      <c r="D69" s="40" t="s">
        <v>458</v>
      </c>
    </row>
    <row r="70" spans="1:4" x14ac:dyDescent="0.25">
      <c r="A70" s="40" t="s">
        <v>1583</v>
      </c>
      <c r="B70" s="40" t="str">
        <f t="shared" si="1"/>
        <v>040301011105</v>
      </c>
      <c r="C70" s="40" t="s">
        <v>1532</v>
      </c>
      <c r="D70" s="40" t="s">
        <v>458</v>
      </c>
    </row>
    <row r="71" spans="1:4" x14ac:dyDescent="0.25">
      <c r="A71" s="40" t="s">
        <v>1582</v>
      </c>
      <c r="B71" s="40" t="str">
        <f t="shared" si="1"/>
        <v>040301011106</v>
      </c>
      <c r="C71" s="40" t="s">
        <v>1532</v>
      </c>
      <c r="D71" s="40" t="s">
        <v>458</v>
      </c>
    </row>
    <row r="72" spans="1:4" x14ac:dyDescent="0.25">
      <c r="A72" s="40" t="s">
        <v>1580</v>
      </c>
      <c r="B72" s="40" t="str">
        <f t="shared" si="1"/>
        <v>040301011107</v>
      </c>
      <c r="C72" s="40" t="s">
        <v>1532</v>
      </c>
      <c r="D72" s="40" t="s">
        <v>458</v>
      </c>
    </row>
    <row r="73" spans="1:4" x14ac:dyDescent="0.25">
      <c r="A73" s="40" t="s">
        <v>1567</v>
      </c>
      <c r="B73" s="40" t="str">
        <f t="shared" si="1"/>
        <v>040301011108</v>
      </c>
      <c r="C73" s="40" t="s">
        <v>1532</v>
      </c>
      <c r="D73" s="40" t="s">
        <v>458</v>
      </c>
    </row>
    <row r="74" spans="1:4" x14ac:dyDescent="0.25">
      <c r="A74" s="40" t="s">
        <v>1571</v>
      </c>
      <c r="B74" s="40" t="str">
        <f t="shared" si="1"/>
        <v>040301011109</v>
      </c>
      <c r="C74" s="40" t="s">
        <v>1532</v>
      </c>
      <c r="D74" s="40" t="s">
        <v>458</v>
      </c>
    </row>
    <row r="75" spans="1:4" x14ac:dyDescent="0.25">
      <c r="A75" s="40" t="s">
        <v>1586</v>
      </c>
      <c r="B75" s="40" t="str">
        <f t="shared" si="1"/>
        <v>040301011203</v>
      </c>
      <c r="C75" s="40" t="s">
        <v>1412</v>
      </c>
      <c r="D75" s="40" t="s">
        <v>659</v>
      </c>
    </row>
    <row r="76" spans="1:4" x14ac:dyDescent="0.25">
      <c r="A76" s="40" t="s">
        <v>1585</v>
      </c>
      <c r="B76" s="40" t="str">
        <f t="shared" si="1"/>
        <v>040301011204</v>
      </c>
      <c r="C76" s="40" t="s">
        <v>1412</v>
      </c>
      <c r="D76" s="40" t="s">
        <v>659</v>
      </c>
    </row>
    <row r="77" spans="1:4" x14ac:dyDescent="0.25">
      <c r="A77" s="40" t="s">
        <v>1883</v>
      </c>
      <c r="B77" s="40" t="str">
        <f t="shared" si="1"/>
        <v>040301020202</v>
      </c>
      <c r="C77" s="40" t="s">
        <v>1878</v>
      </c>
      <c r="D77" s="40" t="s">
        <v>595</v>
      </c>
    </row>
    <row r="78" spans="1:4" x14ac:dyDescent="0.25">
      <c r="A78" s="40" t="s">
        <v>1882</v>
      </c>
      <c r="B78" s="40" t="str">
        <f t="shared" si="1"/>
        <v>040301020203</v>
      </c>
      <c r="C78" s="40" t="s">
        <v>1878</v>
      </c>
      <c r="D78" s="40" t="s">
        <v>595</v>
      </c>
    </row>
    <row r="79" spans="1:4" x14ac:dyDescent="0.25">
      <c r="A79" s="40" t="s">
        <v>1885</v>
      </c>
      <c r="B79" s="40" t="str">
        <f t="shared" si="1"/>
        <v>040301020204</v>
      </c>
      <c r="C79" s="40" t="s">
        <v>1878</v>
      </c>
      <c r="D79" s="40" t="s">
        <v>595</v>
      </c>
    </row>
    <row r="80" spans="1:4" x14ac:dyDescent="0.25">
      <c r="A80" s="40" t="s">
        <v>1881</v>
      </c>
      <c r="B80" s="40" t="str">
        <f t="shared" si="1"/>
        <v>040301020205</v>
      </c>
      <c r="C80" s="40" t="s">
        <v>1878</v>
      </c>
      <c r="D80" s="40" t="s">
        <v>595</v>
      </c>
    </row>
    <row r="81" spans="1:4" x14ac:dyDescent="0.25">
      <c r="A81" s="40" t="s">
        <v>1880</v>
      </c>
      <c r="B81" s="40" t="str">
        <f t="shared" si="1"/>
        <v>040301020301</v>
      </c>
      <c r="C81" s="40" t="s">
        <v>1878</v>
      </c>
      <c r="D81" s="40" t="s">
        <v>100</v>
      </c>
    </row>
    <row r="82" spans="1:4" x14ac:dyDescent="0.25">
      <c r="A82" s="40" t="s">
        <v>1887</v>
      </c>
      <c r="B82" s="40" t="str">
        <f t="shared" si="1"/>
        <v>040301020302</v>
      </c>
      <c r="C82" s="40" t="s">
        <v>1878</v>
      </c>
      <c r="D82" s="40" t="s">
        <v>100</v>
      </c>
    </row>
    <row r="83" spans="1:4" x14ac:dyDescent="0.25">
      <c r="A83" s="40" t="s">
        <v>1886</v>
      </c>
      <c r="B83" s="40" t="str">
        <f t="shared" si="1"/>
        <v>040301020303</v>
      </c>
      <c r="C83" s="40" t="s">
        <v>1878</v>
      </c>
      <c r="D83" s="40" t="s">
        <v>100</v>
      </c>
    </row>
    <row r="84" spans="1:4" x14ac:dyDescent="0.25">
      <c r="A84" s="40" t="s">
        <v>1879</v>
      </c>
      <c r="B84" s="40" t="str">
        <f t="shared" si="1"/>
        <v>040301020304</v>
      </c>
      <c r="C84" s="40" t="s">
        <v>1878</v>
      </c>
      <c r="D84" s="40" t="s">
        <v>100</v>
      </c>
    </row>
    <row r="85" spans="1:4" x14ac:dyDescent="0.25">
      <c r="A85" s="40" t="s">
        <v>1884</v>
      </c>
      <c r="B85" s="40" t="str">
        <f t="shared" si="1"/>
        <v>040301020305</v>
      </c>
      <c r="C85" s="40" t="s">
        <v>1878</v>
      </c>
      <c r="D85" s="40" t="s">
        <v>100</v>
      </c>
    </row>
    <row r="86" spans="1:4" x14ac:dyDescent="0.25">
      <c r="A86" s="40" t="s">
        <v>1657</v>
      </c>
      <c r="B86" s="40" t="str">
        <f t="shared" si="1"/>
        <v>040301060301</v>
      </c>
      <c r="C86" s="40" t="s">
        <v>309</v>
      </c>
      <c r="D86" s="40" t="s">
        <v>668</v>
      </c>
    </row>
    <row r="87" spans="1:4" x14ac:dyDescent="0.25">
      <c r="A87" s="40" t="s">
        <v>1654</v>
      </c>
      <c r="B87" s="40" t="str">
        <f t="shared" si="1"/>
        <v>040301060302</v>
      </c>
      <c r="C87" s="40" t="s">
        <v>309</v>
      </c>
      <c r="D87" s="40" t="s">
        <v>668</v>
      </c>
    </row>
    <row r="88" spans="1:4" x14ac:dyDescent="0.25">
      <c r="A88" s="40" t="s">
        <v>1655</v>
      </c>
      <c r="B88" s="40" t="str">
        <f t="shared" si="1"/>
        <v>040301060303</v>
      </c>
      <c r="C88" s="40" t="s">
        <v>309</v>
      </c>
      <c r="D88" s="40" t="s">
        <v>668</v>
      </c>
    </row>
    <row r="89" spans="1:4" x14ac:dyDescent="0.25">
      <c r="A89" s="40" t="s">
        <v>1653</v>
      </c>
      <c r="B89" s="40" t="str">
        <f t="shared" si="1"/>
        <v>040301060305</v>
      </c>
      <c r="C89" s="40" t="s">
        <v>309</v>
      </c>
      <c r="D89" s="40" t="s">
        <v>668</v>
      </c>
    </row>
    <row r="90" spans="1:4" x14ac:dyDescent="0.25">
      <c r="A90" s="40" t="s">
        <v>1656</v>
      </c>
      <c r="B90" s="40" t="str">
        <f t="shared" si="1"/>
        <v>040301060306</v>
      </c>
      <c r="C90" s="40" t="s">
        <v>309</v>
      </c>
      <c r="D90" s="40" t="s">
        <v>89</v>
      </c>
    </row>
    <row r="91" spans="1:4" x14ac:dyDescent="0.25">
      <c r="A91" s="40" t="s">
        <v>1652</v>
      </c>
      <c r="B91" s="40" t="str">
        <f t="shared" si="1"/>
        <v>040301060309</v>
      </c>
      <c r="C91" s="40" t="s">
        <v>309</v>
      </c>
      <c r="D91" s="40" t="s">
        <v>668</v>
      </c>
    </row>
    <row r="92" spans="1:4" x14ac:dyDescent="0.25">
      <c r="A92" s="40" t="s">
        <v>1651</v>
      </c>
      <c r="B92" s="40" t="str">
        <f t="shared" si="1"/>
        <v>040301060502</v>
      </c>
      <c r="C92" s="40" t="s">
        <v>309</v>
      </c>
      <c r="D92" s="40" t="s">
        <v>89</v>
      </c>
    </row>
    <row r="93" spans="1:4" x14ac:dyDescent="0.25">
      <c r="A93" s="40" t="s">
        <v>1650</v>
      </c>
      <c r="B93" s="40" t="str">
        <f t="shared" si="1"/>
        <v>040301060503</v>
      </c>
      <c r="C93" s="40" t="s">
        <v>309</v>
      </c>
      <c r="D93" s="40" t="s">
        <v>89</v>
      </c>
    </row>
    <row r="94" spans="1:4" x14ac:dyDescent="0.25">
      <c r="A94" s="40" t="s">
        <v>1649</v>
      </c>
      <c r="B94" s="40" t="str">
        <f t="shared" si="1"/>
        <v>040301060504</v>
      </c>
      <c r="C94" s="40" t="s">
        <v>309</v>
      </c>
      <c r="D94" s="40" t="s">
        <v>89</v>
      </c>
    </row>
    <row r="95" spans="1:4" x14ac:dyDescent="0.25">
      <c r="A95" s="40" t="s">
        <v>1659</v>
      </c>
      <c r="B95" s="40" t="str">
        <f t="shared" si="1"/>
        <v>040301080101</v>
      </c>
      <c r="C95" s="40" t="s">
        <v>309</v>
      </c>
      <c r="D95" s="40" t="s">
        <v>25</v>
      </c>
    </row>
    <row r="96" spans="1:4" x14ac:dyDescent="0.25">
      <c r="A96" s="40" t="s">
        <v>1663</v>
      </c>
      <c r="B96" s="40" t="str">
        <f t="shared" si="1"/>
        <v>040301080102</v>
      </c>
      <c r="C96" s="40" t="s">
        <v>309</v>
      </c>
      <c r="D96" s="40" t="s">
        <v>25</v>
      </c>
    </row>
    <row r="97" spans="1:4" x14ac:dyDescent="0.25">
      <c r="A97" s="40" t="s">
        <v>1688</v>
      </c>
      <c r="B97" s="40" t="str">
        <f t="shared" si="1"/>
        <v>040301080103</v>
      </c>
      <c r="C97" s="40" t="s">
        <v>309</v>
      </c>
      <c r="D97" s="40" t="s">
        <v>25</v>
      </c>
    </row>
    <row r="98" spans="1:4" x14ac:dyDescent="0.25">
      <c r="A98" s="40" t="s">
        <v>1658</v>
      </c>
      <c r="B98" s="40" t="str">
        <f t="shared" si="1"/>
        <v>040301080104</v>
      </c>
      <c r="C98" s="40" t="s">
        <v>309</v>
      </c>
      <c r="D98" s="40" t="s">
        <v>25</v>
      </c>
    </row>
    <row r="99" spans="1:4" x14ac:dyDescent="0.25">
      <c r="A99" s="40" t="s">
        <v>1661</v>
      </c>
      <c r="B99" s="40" t="str">
        <f t="shared" si="1"/>
        <v>040301080105</v>
      </c>
      <c r="C99" s="40" t="s">
        <v>309</v>
      </c>
      <c r="D99" s="40" t="s">
        <v>25</v>
      </c>
    </row>
    <row r="100" spans="1:4" x14ac:dyDescent="0.25">
      <c r="A100" s="40" t="s">
        <v>1669</v>
      </c>
      <c r="B100" s="40" t="str">
        <f t="shared" si="1"/>
        <v>040301080106</v>
      </c>
      <c r="C100" s="40" t="s">
        <v>309</v>
      </c>
      <c r="D100" s="40" t="s">
        <v>25</v>
      </c>
    </row>
    <row r="101" spans="1:4" x14ac:dyDescent="0.25">
      <c r="A101" s="40" t="s">
        <v>1660</v>
      </c>
      <c r="B101" s="40" t="str">
        <f t="shared" si="1"/>
        <v>040301080107</v>
      </c>
      <c r="C101" s="40" t="s">
        <v>309</v>
      </c>
      <c r="D101" s="40" t="s">
        <v>25</v>
      </c>
    </row>
    <row r="102" spans="1:4" x14ac:dyDescent="0.25">
      <c r="A102" s="40" t="s">
        <v>1673</v>
      </c>
      <c r="B102" s="40" t="str">
        <f t="shared" si="1"/>
        <v>040301080201</v>
      </c>
      <c r="C102" s="40" t="s">
        <v>309</v>
      </c>
      <c r="D102" s="40" t="s">
        <v>90</v>
      </c>
    </row>
    <row r="103" spans="1:4" x14ac:dyDescent="0.25">
      <c r="A103" s="40" t="s">
        <v>1670</v>
      </c>
      <c r="B103" s="40" t="str">
        <f t="shared" si="1"/>
        <v>040301080202</v>
      </c>
      <c r="C103" s="40" t="s">
        <v>309</v>
      </c>
      <c r="D103" s="40" t="s">
        <v>90</v>
      </c>
    </row>
    <row r="104" spans="1:4" x14ac:dyDescent="0.25">
      <c r="A104" s="40" t="s">
        <v>1668</v>
      </c>
      <c r="B104" s="40" t="str">
        <f t="shared" si="1"/>
        <v>040301080203</v>
      </c>
      <c r="C104" s="40" t="s">
        <v>309</v>
      </c>
      <c r="D104" s="40" t="s">
        <v>90</v>
      </c>
    </row>
    <row r="105" spans="1:4" x14ac:dyDescent="0.25">
      <c r="A105" s="40" t="s">
        <v>1672</v>
      </c>
      <c r="B105" s="40" t="str">
        <f t="shared" si="1"/>
        <v>040301080204</v>
      </c>
      <c r="C105" s="40" t="s">
        <v>309</v>
      </c>
      <c r="D105" s="40" t="s">
        <v>90</v>
      </c>
    </row>
    <row r="106" spans="1:4" x14ac:dyDescent="0.25">
      <c r="A106" s="40" t="s">
        <v>1667</v>
      </c>
      <c r="B106" s="40" t="str">
        <f t="shared" si="1"/>
        <v>040301080205</v>
      </c>
      <c r="C106" s="40" t="s">
        <v>309</v>
      </c>
      <c r="D106" s="40" t="s">
        <v>90</v>
      </c>
    </row>
    <row r="107" spans="1:4" x14ac:dyDescent="0.25">
      <c r="A107" s="40" t="s">
        <v>1666</v>
      </c>
      <c r="B107" s="40" t="str">
        <f t="shared" si="1"/>
        <v>040301080206</v>
      </c>
      <c r="C107" s="40" t="s">
        <v>309</v>
      </c>
      <c r="D107" s="40" t="s">
        <v>90</v>
      </c>
    </row>
    <row r="108" spans="1:4" x14ac:dyDescent="0.25">
      <c r="A108" s="40" t="s">
        <v>1665</v>
      </c>
      <c r="B108" s="40" t="str">
        <f t="shared" si="1"/>
        <v>040301080207</v>
      </c>
      <c r="C108" s="40" t="s">
        <v>309</v>
      </c>
      <c r="D108" s="40" t="s">
        <v>90</v>
      </c>
    </row>
    <row r="109" spans="1:4" x14ac:dyDescent="0.25">
      <c r="A109" s="40" t="s">
        <v>1671</v>
      </c>
      <c r="B109" s="40" t="str">
        <f t="shared" si="1"/>
        <v>040301080208</v>
      </c>
      <c r="C109" s="40" t="s">
        <v>309</v>
      </c>
      <c r="D109" s="40" t="s">
        <v>90</v>
      </c>
    </row>
    <row r="110" spans="1:4" x14ac:dyDescent="0.25">
      <c r="A110" s="40" t="s">
        <v>1664</v>
      </c>
      <c r="B110" s="40" t="str">
        <f t="shared" si="1"/>
        <v>040301080209</v>
      </c>
      <c r="C110" s="40" t="s">
        <v>309</v>
      </c>
      <c r="D110" s="40" t="s">
        <v>90</v>
      </c>
    </row>
    <row r="111" spans="1:4" x14ac:dyDescent="0.25">
      <c r="A111" s="40" t="s">
        <v>1686</v>
      </c>
      <c r="B111" s="40" t="str">
        <f t="shared" si="1"/>
        <v>040301080501</v>
      </c>
      <c r="C111" s="40" t="s">
        <v>309</v>
      </c>
      <c r="D111" s="40" t="s">
        <v>532</v>
      </c>
    </row>
    <row r="112" spans="1:4" x14ac:dyDescent="0.25">
      <c r="A112" s="40" t="s">
        <v>1684</v>
      </c>
      <c r="B112" s="40" t="str">
        <f t="shared" si="1"/>
        <v>040301080502</v>
      </c>
      <c r="C112" s="40" t="s">
        <v>309</v>
      </c>
      <c r="D112" s="40" t="s">
        <v>532</v>
      </c>
    </row>
    <row r="113" spans="1:4" x14ac:dyDescent="0.25">
      <c r="A113" s="40" t="s">
        <v>1689</v>
      </c>
      <c r="B113" s="40" t="str">
        <f t="shared" si="1"/>
        <v>040301080503</v>
      </c>
      <c r="C113" s="40" t="s">
        <v>309</v>
      </c>
      <c r="D113" s="40" t="s">
        <v>532</v>
      </c>
    </row>
    <row r="114" spans="1:4" x14ac:dyDescent="0.25">
      <c r="A114" s="40" t="s">
        <v>1690</v>
      </c>
      <c r="B114" s="40" t="str">
        <f t="shared" si="1"/>
        <v>040301080504</v>
      </c>
      <c r="C114" s="40" t="s">
        <v>309</v>
      </c>
      <c r="D114" s="40" t="s">
        <v>532</v>
      </c>
    </row>
    <row r="115" spans="1:4" x14ac:dyDescent="0.25">
      <c r="A115" s="40" t="s">
        <v>1685</v>
      </c>
      <c r="B115" s="40" t="str">
        <f t="shared" si="1"/>
        <v>040301080505</v>
      </c>
      <c r="C115" s="40" t="s">
        <v>309</v>
      </c>
      <c r="D115" s="40" t="s">
        <v>532</v>
      </c>
    </row>
    <row r="116" spans="1:4" x14ac:dyDescent="0.25">
      <c r="A116" s="40" t="s">
        <v>1681</v>
      </c>
      <c r="B116" s="40" t="str">
        <f t="shared" si="1"/>
        <v>040301080506</v>
      </c>
      <c r="C116" s="40" t="s">
        <v>309</v>
      </c>
      <c r="D116" s="40" t="s">
        <v>532</v>
      </c>
    </row>
    <row r="117" spans="1:4" x14ac:dyDescent="0.25">
      <c r="A117" s="40" t="s">
        <v>1682</v>
      </c>
      <c r="B117" s="40" t="str">
        <f t="shared" si="1"/>
        <v>040301080601</v>
      </c>
      <c r="C117" s="40" t="s">
        <v>309</v>
      </c>
      <c r="D117" s="40" t="s">
        <v>4</v>
      </c>
    </row>
    <row r="118" spans="1:4" x14ac:dyDescent="0.25">
      <c r="A118" s="40" t="s">
        <v>1677</v>
      </c>
      <c r="B118" s="40" t="str">
        <f t="shared" si="1"/>
        <v>040301080602</v>
      </c>
      <c r="C118" s="40" t="s">
        <v>309</v>
      </c>
      <c r="D118" s="40" t="s">
        <v>4</v>
      </c>
    </row>
    <row r="119" spans="1:4" x14ac:dyDescent="0.25">
      <c r="A119" s="40" t="s">
        <v>1676</v>
      </c>
      <c r="B119" s="40" t="str">
        <f t="shared" si="1"/>
        <v>040301080603</v>
      </c>
      <c r="C119" s="40" t="s">
        <v>309</v>
      </c>
      <c r="D119" s="40" t="s">
        <v>4</v>
      </c>
    </row>
    <row r="120" spans="1:4" x14ac:dyDescent="0.25">
      <c r="A120" s="40" t="s">
        <v>1687</v>
      </c>
      <c r="B120" s="40" t="str">
        <f t="shared" si="1"/>
        <v>040301080604</v>
      </c>
      <c r="C120" s="40" t="s">
        <v>309</v>
      </c>
      <c r="D120" s="40" t="s">
        <v>4</v>
      </c>
    </row>
    <row r="121" spans="1:4" x14ac:dyDescent="0.25">
      <c r="A121" s="40" t="s">
        <v>1683</v>
      </c>
      <c r="B121" s="40" t="str">
        <f t="shared" si="1"/>
        <v>040301080605</v>
      </c>
      <c r="C121" s="40" t="s">
        <v>309</v>
      </c>
      <c r="D121" s="40" t="s">
        <v>4</v>
      </c>
    </row>
    <row r="122" spans="1:4" x14ac:dyDescent="0.25">
      <c r="A122" s="40" t="s">
        <v>1679</v>
      </c>
      <c r="B122" s="40" t="str">
        <f t="shared" si="1"/>
        <v>040301080606</v>
      </c>
      <c r="C122" s="40" t="s">
        <v>309</v>
      </c>
      <c r="D122" s="40" t="s">
        <v>4</v>
      </c>
    </row>
    <row r="123" spans="1:4" x14ac:dyDescent="0.25">
      <c r="A123" s="40" t="s">
        <v>1678</v>
      </c>
      <c r="B123" s="40" t="str">
        <f t="shared" si="1"/>
        <v>040301080607</v>
      </c>
      <c r="C123" s="40" t="s">
        <v>309</v>
      </c>
      <c r="D123" s="40" t="s">
        <v>4</v>
      </c>
    </row>
    <row r="124" spans="1:4" x14ac:dyDescent="0.25">
      <c r="A124" s="40" t="s">
        <v>1648</v>
      </c>
      <c r="B124" s="40" t="str">
        <f t="shared" si="1"/>
        <v>040301080701</v>
      </c>
      <c r="C124" s="40" t="s">
        <v>309</v>
      </c>
      <c r="D124" s="40" t="s">
        <v>161</v>
      </c>
    </row>
    <row r="125" spans="1:4" x14ac:dyDescent="0.25">
      <c r="A125" s="40" t="s">
        <v>1647</v>
      </c>
      <c r="B125" s="40" t="str">
        <f t="shared" si="1"/>
        <v>040301080702</v>
      </c>
      <c r="C125" s="40" t="s">
        <v>309</v>
      </c>
      <c r="D125" s="40" t="s">
        <v>161</v>
      </c>
    </row>
    <row r="126" spans="1:4" x14ac:dyDescent="0.25">
      <c r="A126" s="40" t="s">
        <v>1662</v>
      </c>
      <c r="B126" s="40" t="str">
        <f t="shared" si="1"/>
        <v>040301080703</v>
      </c>
      <c r="C126" s="40" t="s">
        <v>309</v>
      </c>
      <c r="D126" s="40" t="s">
        <v>161</v>
      </c>
    </row>
    <row r="127" spans="1:4" x14ac:dyDescent="0.25">
      <c r="A127" s="40" t="s">
        <v>1646</v>
      </c>
      <c r="B127" s="40" t="str">
        <f t="shared" si="1"/>
        <v>040301080704</v>
      </c>
      <c r="C127" s="40" t="s">
        <v>309</v>
      </c>
      <c r="D127" s="40" t="s">
        <v>161</v>
      </c>
    </row>
    <row r="128" spans="1:4" x14ac:dyDescent="0.25">
      <c r="A128" s="40" t="s">
        <v>1645</v>
      </c>
      <c r="B128" s="40" t="str">
        <f t="shared" si="1"/>
        <v>040301080705</v>
      </c>
      <c r="C128" s="40" t="s">
        <v>309</v>
      </c>
      <c r="D128" s="40" t="s">
        <v>161</v>
      </c>
    </row>
    <row r="129" spans="1:4" x14ac:dyDescent="0.25">
      <c r="A129" s="40" t="s">
        <v>1644</v>
      </c>
      <c r="B129" s="40" t="str">
        <f t="shared" si="1"/>
        <v>040301080706</v>
      </c>
      <c r="C129" s="40" t="s">
        <v>309</v>
      </c>
      <c r="D129" s="40" t="s">
        <v>161</v>
      </c>
    </row>
    <row r="130" spans="1:4" x14ac:dyDescent="0.25">
      <c r="A130" s="40" t="s">
        <v>1643</v>
      </c>
      <c r="B130" s="40" t="str">
        <f t="shared" ref="B130:B193" si="2">LEFT(A130,12)</f>
        <v>040301080707</v>
      </c>
      <c r="C130" s="40" t="s">
        <v>309</v>
      </c>
      <c r="D130" s="40" t="s">
        <v>161</v>
      </c>
    </row>
    <row r="131" spans="1:4" x14ac:dyDescent="0.25">
      <c r="A131" s="40" t="s">
        <v>1680</v>
      </c>
      <c r="B131" s="40" t="str">
        <f t="shared" si="2"/>
        <v>040301080709</v>
      </c>
      <c r="C131" s="40" t="s">
        <v>309</v>
      </c>
      <c r="D131" s="40" t="s">
        <v>161</v>
      </c>
    </row>
    <row r="132" spans="1:4" x14ac:dyDescent="0.25">
      <c r="A132" s="40" t="s">
        <v>1642</v>
      </c>
      <c r="B132" s="40" t="str">
        <f t="shared" si="2"/>
        <v>040301080710</v>
      </c>
      <c r="C132" s="40" t="s">
        <v>309</v>
      </c>
      <c r="D132" s="40" t="s">
        <v>161</v>
      </c>
    </row>
    <row r="133" spans="1:4" x14ac:dyDescent="0.25">
      <c r="A133" s="40" t="s">
        <v>1641</v>
      </c>
      <c r="B133" s="40" t="str">
        <f t="shared" si="2"/>
        <v>040301080711</v>
      </c>
      <c r="C133" s="40" t="s">
        <v>309</v>
      </c>
      <c r="D133" s="40" t="s">
        <v>161</v>
      </c>
    </row>
    <row r="134" spans="1:4" x14ac:dyDescent="0.25">
      <c r="A134" s="40" t="s">
        <v>1640</v>
      </c>
      <c r="B134" s="40" t="str">
        <f t="shared" si="2"/>
        <v>040301080712</v>
      </c>
      <c r="C134" s="40" t="s">
        <v>309</v>
      </c>
      <c r="D134" s="40" t="s">
        <v>161</v>
      </c>
    </row>
    <row r="135" spans="1:4" x14ac:dyDescent="0.25">
      <c r="A135" s="40" t="s">
        <v>1675</v>
      </c>
      <c r="B135" s="40" t="str">
        <f t="shared" si="2"/>
        <v>040301080903</v>
      </c>
      <c r="C135" s="40" t="s">
        <v>309</v>
      </c>
      <c r="D135" s="40" t="s">
        <v>309</v>
      </c>
    </row>
    <row r="136" spans="1:4" x14ac:dyDescent="0.25">
      <c r="A136" s="40" t="s">
        <v>1692</v>
      </c>
      <c r="B136" s="40" t="str">
        <f t="shared" si="2"/>
        <v>040301080904</v>
      </c>
      <c r="C136" s="40" t="s">
        <v>309</v>
      </c>
      <c r="D136" s="40" t="s">
        <v>309</v>
      </c>
    </row>
    <row r="137" spans="1:4" x14ac:dyDescent="0.25">
      <c r="A137" s="40" t="s">
        <v>1674</v>
      </c>
      <c r="B137" s="40" t="str">
        <f t="shared" si="2"/>
        <v>040301080905</v>
      </c>
      <c r="C137" s="40" t="s">
        <v>309</v>
      </c>
      <c r="D137" s="40" t="s">
        <v>309</v>
      </c>
    </row>
    <row r="138" spans="1:4" x14ac:dyDescent="0.25">
      <c r="A138" s="40" t="s">
        <v>1639</v>
      </c>
      <c r="B138" s="40" t="str">
        <f t="shared" si="2"/>
        <v>040301080906</v>
      </c>
      <c r="C138" s="40" t="s">
        <v>309</v>
      </c>
      <c r="D138" s="40" t="s">
        <v>309</v>
      </c>
    </row>
    <row r="139" spans="1:4" x14ac:dyDescent="0.25">
      <c r="A139" s="40" t="s">
        <v>1638</v>
      </c>
      <c r="B139" s="40" t="str">
        <f t="shared" si="2"/>
        <v>040301080908</v>
      </c>
      <c r="C139" s="40" t="s">
        <v>309</v>
      </c>
      <c r="D139" s="40" t="s">
        <v>309</v>
      </c>
    </row>
    <row r="140" spans="1:4" x14ac:dyDescent="0.25">
      <c r="A140" s="40" t="s">
        <v>1637</v>
      </c>
      <c r="B140" s="40" t="str">
        <f t="shared" si="2"/>
        <v>040301080909</v>
      </c>
      <c r="C140" s="40" t="s">
        <v>309</v>
      </c>
      <c r="D140" s="40" t="s">
        <v>309</v>
      </c>
    </row>
    <row r="141" spans="1:4" x14ac:dyDescent="0.25">
      <c r="A141" s="40" t="s">
        <v>1691</v>
      </c>
      <c r="B141" s="40" t="str">
        <f t="shared" si="2"/>
        <v>040301080910</v>
      </c>
      <c r="C141" s="40" t="s">
        <v>309</v>
      </c>
      <c r="D141" s="40" t="s">
        <v>309</v>
      </c>
    </row>
    <row r="142" spans="1:4" x14ac:dyDescent="0.25">
      <c r="A142" s="40" t="s">
        <v>1636</v>
      </c>
      <c r="B142" s="40" t="str">
        <f t="shared" si="2"/>
        <v>040301080913</v>
      </c>
      <c r="C142" s="40" t="s">
        <v>309</v>
      </c>
      <c r="D142" s="40" t="s">
        <v>309</v>
      </c>
    </row>
    <row r="143" spans="1:4" x14ac:dyDescent="0.25">
      <c r="A143" s="40" t="s">
        <v>1743</v>
      </c>
      <c r="B143" s="40" t="str">
        <f t="shared" si="2"/>
        <v>040302010101</v>
      </c>
      <c r="C143" s="40" t="s">
        <v>86</v>
      </c>
      <c r="D143" s="40" t="s">
        <v>1401</v>
      </c>
    </row>
    <row r="144" spans="1:4" x14ac:dyDescent="0.25">
      <c r="A144" s="40" t="s">
        <v>1741</v>
      </c>
      <c r="B144" s="40" t="str">
        <f t="shared" si="2"/>
        <v>040302010102</v>
      </c>
      <c r="C144" s="40" t="s">
        <v>86</v>
      </c>
      <c r="D144" s="40" t="s">
        <v>1401</v>
      </c>
    </row>
    <row r="145" spans="1:4" x14ac:dyDescent="0.25">
      <c r="A145" s="40" t="s">
        <v>1734</v>
      </c>
      <c r="B145" s="40" t="str">
        <f t="shared" si="2"/>
        <v>040302010201</v>
      </c>
      <c r="C145" s="40" t="s">
        <v>86</v>
      </c>
      <c r="D145" s="40" t="s">
        <v>64</v>
      </c>
    </row>
    <row r="146" spans="1:4" x14ac:dyDescent="0.25">
      <c r="A146" s="40" t="s">
        <v>1723</v>
      </c>
      <c r="B146" s="40" t="str">
        <f t="shared" si="2"/>
        <v>040302010202</v>
      </c>
      <c r="C146" s="40" t="s">
        <v>86</v>
      </c>
      <c r="D146" s="40" t="s">
        <v>64</v>
      </c>
    </row>
    <row r="147" spans="1:4" x14ac:dyDescent="0.25">
      <c r="A147" s="40" t="s">
        <v>1719</v>
      </c>
      <c r="B147" s="40" t="str">
        <f t="shared" si="2"/>
        <v>040302010203</v>
      </c>
      <c r="C147" s="40" t="s">
        <v>86</v>
      </c>
      <c r="D147" s="40" t="s">
        <v>64</v>
      </c>
    </row>
    <row r="148" spans="1:4" x14ac:dyDescent="0.25">
      <c r="A148" s="40" t="s">
        <v>1742</v>
      </c>
      <c r="B148" s="40" t="str">
        <f t="shared" si="2"/>
        <v>040302010204</v>
      </c>
      <c r="C148" s="40" t="s">
        <v>86</v>
      </c>
      <c r="D148" s="40" t="s">
        <v>64</v>
      </c>
    </row>
    <row r="149" spans="1:4" x14ac:dyDescent="0.25">
      <c r="A149" s="40" t="s">
        <v>1718</v>
      </c>
      <c r="B149" s="40" t="str">
        <f t="shared" si="2"/>
        <v>040302010205</v>
      </c>
      <c r="C149" s="40" t="s">
        <v>86</v>
      </c>
      <c r="D149" s="40" t="s">
        <v>64</v>
      </c>
    </row>
    <row r="150" spans="1:4" x14ac:dyDescent="0.25">
      <c r="A150" s="40" t="s">
        <v>1849</v>
      </c>
      <c r="B150" s="40" t="str">
        <f t="shared" si="2"/>
        <v>040302010301</v>
      </c>
      <c r="C150" s="40" t="s">
        <v>86</v>
      </c>
      <c r="D150" s="40" t="s">
        <v>62</v>
      </c>
    </row>
    <row r="151" spans="1:4" x14ac:dyDescent="0.25">
      <c r="A151" s="40" t="s">
        <v>1877</v>
      </c>
      <c r="B151" s="40" t="str">
        <f t="shared" si="2"/>
        <v>040302010302</v>
      </c>
      <c r="C151" s="40" t="s">
        <v>86</v>
      </c>
      <c r="D151" s="40" t="s">
        <v>62</v>
      </c>
    </row>
    <row r="152" spans="1:4" x14ac:dyDescent="0.25">
      <c r="A152" s="40" t="s">
        <v>1736</v>
      </c>
      <c r="B152" s="40" t="str">
        <f t="shared" si="2"/>
        <v>040302010303</v>
      </c>
      <c r="C152" s="40" t="s">
        <v>86</v>
      </c>
      <c r="D152" s="40" t="s">
        <v>62</v>
      </c>
    </row>
    <row r="153" spans="1:4" x14ac:dyDescent="0.25">
      <c r="A153" s="40" t="s">
        <v>1735</v>
      </c>
      <c r="B153" s="40" t="str">
        <f t="shared" si="2"/>
        <v>040302010304</v>
      </c>
      <c r="C153" s="40" t="s">
        <v>86</v>
      </c>
      <c r="D153" s="40" t="s">
        <v>62</v>
      </c>
    </row>
    <row r="154" spans="1:4" x14ac:dyDescent="0.25">
      <c r="A154" s="40" t="s">
        <v>1728</v>
      </c>
      <c r="B154" s="40" t="str">
        <f t="shared" si="2"/>
        <v>040302010401</v>
      </c>
      <c r="C154" s="40" t="s">
        <v>86</v>
      </c>
      <c r="D154" s="40" t="s">
        <v>67</v>
      </c>
    </row>
    <row r="155" spans="1:4" x14ac:dyDescent="0.25">
      <c r="A155" s="40" t="s">
        <v>1720</v>
      </c>
      <c r="B155" s="40" t="str">
        <f t="shared" si="2"/>
        <v>040302010402</v>
      </c>
      <c r="C155" s="40" t="s">
        <v>86</v>
      </c>
      <c r="D155" s="40" t="s">
        <v>67</v>
      </c>
    </row>
    <row r="156" spans="1:4" x14ac:dyDescent="0.25">
      <c r="A156" s="40" t="s">
        <v>1713</v>
      </c>
      <c r="B156" s="40" t="str">
        <f t="shared" si="2"/>
        <v>040302010501</v>
      </c>
      <c r="C156" s="40" t="s">
        <v>86</v>
      </c>
      <c r="D156" s="40" t="s">
        <v>65</v>
      </c>
    </row>
    <row r="157" spans="1:4" x14ac:dyDescent="0.25">
      <c r="A157" s="40" t="s">
        <v>1712</v>
      </c>
      <c r="B157" s="40" t="str">
        <f t="shared" si="2"/>
        <v>040302010502</v>
      </c>
      <c r="C157" s="40" t="s">
        <v>86</v>
      </c>
      <c r="D157" s="40" t="s">
        <v>65</v>
      </c>
    </row>
    <row r="158" spans="1:4" x14ac:dyDescent="0.25">
      <c r="A158" s="40" t="s">
        <v>1717</v>
      </c>
      <c r="B158" s="40" t="str">
        <f t="shared" si="2"/>
        <v>040302010503</v>
      </c>
      <c r="C158" s="40" t="s">
        <v>86</v>
      </c>
      <c r="D158" s="40" t="s">
        <v>65</v>
      </c>
    </row>
    <row r="159" spans="1:4" x14ac:dyDescent="0.25">
      <c r="A159" s="40" t="s">
        <v>1716</v>
      </c>
      <c r="B159" s="40" t="str">
        <f t="shared" si="2"/>
        <v>040302010504</v>
      </c>
      <c r="C159" s="40" t="s">
        <v>86</v>
      </c>
      <c r="D159" s="40" t="s">
        <v>65</v>
      </c>
    </row>
    <row r="160" spans="1:4" x14ac:dyDescent="0.25">
      <c r="A160" s="40" t="s">
        <v>1730</v>
      </c>
      <c r="B160" s="40" t="str">
        <f t="shared" si="2"/>
        <v>040302010601</v>
      </c>
      <c r="C160" s="40" t="s">
        <v>86</v>
      </c>
      <c r="D160" s="40" t="s">
        <v>661</v>
      </c>
    </row>
    <row r="161" spans="1:4" x14ac:dyDescent="0.25">
      <c r="A161" s="40" t="s">
        <v>1715</v>
      </c>
      <c r="B161" s="40" t="str">
        <f t="shared" si="2"/>
        <v>040302010602</v>
      </c>
      <c r="C161" s="40" t="s">
        <v>86</v>
      </c>
      <c r="D161" s="40" t="s">
        <v>661</v>
      </c>
    </row>
    <row r="162" spans="1:4" x14ac:dyDescent="0.25">
      <c r="A162" s="40" t="s">
        <v>1714</v>
      </c>
      <c r="B162" s="40" t="str">
        <f t="shared" si="2"/>
        <v>040302010603</v>
      </c>
      <c r="C162" s="40" t="s">
        <v>86</v>
      </c>
      <c r="D162" s="40" t="s">
        <v>661</v>
      </c>
    </row>
    <row r="163" spans="1:4" x14ac:dyDescent="0.25">
      <c r="A163" s="40" t="s">
        <v>1721</v>
      </c>
      <c r="B163" s="40" t="str">
        <f t="shared" si="2"/>
        <v>040302010604</v>
      </c>
      <c r="C163" s="40" t="s">
        <v>86</v>
      </c>
      <c r="D163" s="40" t="s">
        <v>661</v>
      </c>
    </row>
    <row r="164" spans="1:4" x14ac:dyDescent="0.25">
      <c r="A164" s="40" t="s">
        <v>1722</v>
      </c>
      <c r="B164" s="40" t="str">
        <f t="shared" si="2"/>
        <v>040302010605</v>
      </c>
      <c r="C164" s="40" t="s">
        <v>86</v>
      </c>
      <c r="D164" s="40" t="s">
        <v>661</v>
      </c>
    </row>
    <row r="165" spans="1:4" x14ac:dyDescent="0.25">
      <c r="A165" s="40" t="s">
        <v>1858</v>
      </c>
      <c r="B165" s="40" t="str">
        <f t="shared" si="2"/>
        <v>040302010701</v>
      </c>
      <c r="C165" s="40" t="s">
        <v>86</v>
      </c>
      <c r="D165" s="40" t="s">
        <v>61</v>
      </c>
    </row>
    <row r="166" spans="1:4" x14ac:dyDescent="0.25">
      <c r="A166" s="40" t="s">
        <v>1853</v>
      </c>
      <c r="B166" s="40" t="str">
        <f t="shared" si="2"/>
        <v>040302010702</v>
      </c>
      <c r="C166" s="40" t="s">
        <v>86</v>
      </c>
      <c r="D166" s="40" t="s">
        <v>61</v>
      </c>
    </row>
    <row r="167" spans="1:4" x14ac:dyDescent="0.25">
      <c r="A167" s="40" t="s">
        <v>1852</v>
      </c>
      <c r="B167" s="40" t="str">
        <f t="shared" si="2"/>
        <v>040302010703</v>
      </c>
      <c r="C167" s="40" t="s">
        <v>86</v>
      </c>
      <c r="D167" s="40" t="s">
        <v>61</v>
      </c>
    </row>
    <row r="168" spans="1:4" x14ac:dyDescent="0.25">
      <c r="A168" s="40" t="s">
        <v>1864</v>
      </c>
      <c r="B168" s="40" t="str">
        <f t="shared" si="2"/>
        <v>040302010704</v>
      </c>
      <c r="C168" s="40" t="s">
        <v>86</v>
      </c>
      <c r="D168" s="40" t="s">
        <v>61</v>
      </c>
    </row>
    <row r="169" spans="1:4" x14ac:dyDescent="0.25">
      <c r="A169" s="40" t="s">
        <v>1871</v>
      </c>
      <c r="B169" s="40" t="str">
        <f t="shared" si="2"/>
        <v>040302010801</v>
      </c>
      <c r="C169" s="40" t="s">
        <v>86</v>
      </c>
      <c r="D169" s="40" t="s">
        <v>22</v>
      </c>
    </row>
    <row r="170" spans="1:4" x14ac:dyDescent="0.25">
      <c r="A170" s="40" t="s">
        <v>1865</v>
      </c>
      <c r="B170" s="40" t="str">
        <f t="shared" si="2"/>
        <v>040302010802</v>
      </c>
      <c r="C170" s="40" t="s">
        <v>86</v>
      </c>
      <c r="D170" s="40" t="s">
        <v>22</v>
      </c>
    </row>
    <row r="171" spans="1:4" x14ac:dyDescent="0.25">
      <c r="A171" s="40" t="s">
        <v>1860</v>
      </c>
      <c r="B171" s="40" t="str">
        <f t="shared" si="2"/>
        <v>040302010803</v>
      </c>
      <c r="C171" s="40" t="s">
        <v>86</v>
      </c>
      <c r="D171" s="40" t="s">
        <v>22</v>
      </c>
    </row>
    <row r="172" spans="1:4" x14ac:dyDescent="0.25">
      <c r="A172" s="40" t="s">
        <v>1859</v>
      </c>
      <c r="B172" s="40" t="str">
        <f t="shared" si="2"/>
        <v>040302010804</v>
      </c>
      <c r="C172" s="40" t="s">
        <v>86</v>
      </c>
      <c r="D172" s="40" t="s">
        <v>22</v>
      </c>
    </row>
    <row r="173" spans="1:4" x14ac:dyDescent="0.25">
      <c r="A173" s="40" t="s">
        <v>1855</v>
      </c>
      <c r="B173" s="40" t="str">
        <f t="shared" si="2"/>
        <v>040302010805</v>
      </c>
      <c r="C173" s="40" t="s">
        <v>86</v>
      </c>
      <c r="D173" s="40" t="s">
        <v>22</v>
      </c>
    </row>
    <row r="174" spans="1:4" x14ac:dyDescent="0.25">
      <c r="A174" s="40" t="s">
        <v>1848</v>
      </c>
      <c r="B174" s="40" t="str">
        <f t="shared" si="2"/>
        <v>040302010806</v>
      </c>
      <c r="C174" s="40" t="s">
        <v>86</v>
      </c>
      <c r="D174" s="40" t="s">
        <v>22</v>
      </c>
    </row>
    <row r="175" spans="1:4" x14ac:dyDescent="0.25">
      <c r="A175" s="40" t="s">
        <v>1738</v>
      </c>
      <c r="B175" s="40" t="str">
        <f t="shared" si="2"/>
        <v>040302010901</v>
      </c>
      <c r="C175" s="40" t="s">
        <v>86</v>
      </c>
      <c r="D175" s="40" t="s">
        <v>12</v>
      </c>
    </row>
    <row r="176" spans="1:4" x14ac:dyDescent="0.25">
      <c r="A176" s="40" t="s">
        <v>1733</v>
      </c>
      <c r="B176" s="40" t="str">
        <f t="shared" si="2"/>
        <v>040302010902</v>
      </c>
      <c r="C176" s="40" t="s">
        <v>86</v>
      </c>
      <c r="D176" s="40" t="s">
        <v>12</v>
      </c>
    </row>
    <row r="177" spans="1:4" x14ac:dyDescent="0.25">
      <c r="A177" s="40" t="s">
        <v>1846</v>
      </c>
      <c r="B177" s="40" t="str">
        <f t="shared" si="2"/>
        <v>040302011001</v>
      </c>
      <c r="C177" s="40" t="s">
        <v>86</v>
      </c>
      <c r="D177" s="40" t="s">
        <v>94</v>
      </c>
    </row>
    <row r="178" spans="1:4" x14ac:dyDescent="0.25">
      <c r="A178" s="40" t="s">
        <v>1845</v>
      </c>
      <c r="B178" s="40" t="str">
        <f t="shared" si="2"/>
        <v>040302011002</v>
      </c>
      <c r="C178" s="40" t="s">
        <v>86</v>
      </c>
      <c r="D178" s="40" t="s">
        <v>94</v>
      </c>
    </row>
    <row r="179" spans="1:4" x14ac:dyDescent="0.25">
      <c r="A179" s="40" t="s">
        <v>1876</v>
      </c>
      <c r="B179" s="40" t="str">
        <f t="shared" si="2"/>
        <v>040302011101</v>
      </c>
      <c r="C179" s="40" t="s">
        <v>86</v>
      </c>
      <c r="D179" s="40" t="s">
        <v>339</v>
      </c>
    </row>
    <row r="180" spans="1:4" x14ac:dyDescent="0.25">
      <c r="A180" s="40" t="s">
        <v>1731</v>
      </c>
      <c r="B180" s="40" t="str">
        <f t="shared" si="2"/>
        <v>040302011102</v>
      </c>
      <c r="C180" s="40" t="s">
        <v>86</v>
      </c>
      <c r="D180" s="40" t="s">
        <v>339</v>
      </c>
    </row>
    <row r="181" spans="1:4" x14ac:dyDescent="0.25">
      <c r="A181" s="40" t="s">
        <v>1732</v>
      </c>
      <c r="B181" s="40" t="str">
        <f t="shared" si="2"/>
        <v>040302011103</v>
      </c>
      <c r="C181" s="40" t="s">
        <v>86</v>
      </c>
      <c r="D181" s="40" t="s">
        <v>339</v>
      </c>
    </row>
    <row r="182" spans="1:4" x14ac:dyDescent="0.25">
      <c r="A182" s="40" t="s">
        <v>1850</v>
      </c>
      <c r="B182" s="40" t="str">
        <f t="shared" si="2"/>
        <v>040302011104</v>
      </c>
      <c r="C182" s="40" t="s">
        <v>86</v>
      </c>
      <c r="D182" s="40" t="s">
        <v>339</v>
      </c>
    </row>
    <row r="183" spans="1:4" x14ac:dyDescent="0.25">
      <c r="A183" s="40" t="s">
        <v>1856</v>
      </c>
      <c r="B183" s="40" t="str">
        <f t="shared" si="2"/>
        <v>040302011105</v>
      </c>
      <c r="C183" s="40" t="s">
        <v>86</v>
      </c>
      <c r="D183" s="40" t="s">
        <v>339</v>
      </c>
    </row>
    <row r="184" spans="1:4" x14ac:dyDescent="0.25">
      <c r="A184" s="40" t="s">
        <v>1737</v>
      </c>
      <c r="B184" s="40" t="str">
        <f t="shared" si="2"/>
        <v>040302011106</v>
      </c>
      <c r="C184" s="40" t="s">
        <v>86</v>
      </c>
      <c r="D184" s="40" t="s">
        <v>339</v>
      </c>
    </row>
    <row r="185" spans="1:4" x14ac:dyDescent="0.25">
      <c r="A185" s="40" t="s">
        <v>1847</v>
      </c>
      <c r="B185" s="40" t="str">
        <f t="shared" si="2"/>
        <v>040302011107</v>
      </c>
      <c r="C185" s="40" t="s">
        <v>86</v>
      </c>
      <c r="D185" s="40" t="s">
        <v>339</v>
      </c>
    </row>
    <row r="186" spans="1:4" x14ac:dyDescent="0.25">
      <c r="A186" s="40" t="s">
        <v>1857</v>
      </c>
      <c r="B186" s="40" t="str">
        <f t="shared" si="2"/>
        <v>040302011201</v>
      </c>
      <c r="C186" s="40" t="s">
        <v>86</v>
      </c>
      <c r="D186" s="40" t="s">
        <v>328</v>
      </c>
    </row>
    <row r="187" spans="1:4" x14ac:dyDescent="0.25">
      <c r="A187" s="40" t="s">
        <v>1868</v>
      </c>
      <c r="B187" s="40" t="str">
        <f t="shared" si="2"/>
        <v>040302011202</v>
      </c>
      <c r="C187" s="40" t="s">
        <v>86</v>
      </c>
      <c r="D187" s="40" t="s">
        <v>328</v>
      </c>
    </row>
    <row r="188" spans="1:4" x14ac:dyDescent="0.25">
      <c r="A188" s="40" t="s">
        <v>1866</v>
      </c>
      <c r="B188" s="40" t="str">
        <f t="shared" si="2"/>
        <v>040302011203</v>
      </c>
      <c r="C188" s="40" t="s">
        <v>86</v>
      </c>
      <c r="D188" s="40" t="s">
        <v>328</v>
      </c>
    </row>
    <row r="189" spans="1:4" x14ac:dyDescent="0.25">
      <c r="A189" s="40" t="s">
        <v>1854</v>
      </c>
      <c r="B189" s="40" t="str">
        <f t="shared" si="2"/>
        <v>040302011204</v>
      </c>
      <c r="C189" s="40" t="s">
        <v>86</v>
      </c>
      <c r="D189" s="40" t="s">
        <v>328</v>
      </c>
    </row>
    <row r="190" spans="1:4" x14ac:dyDescent="0.25">
      <c r="A190" s="40" t="s">
        <v>1824</v>
      </c>
      <c r="B190" s="40" t="str">
        <f t="shared" si="2"/>
        <v>040302011205</v>
      </c>
      <c r="C190" s="40" t="s">
        <v>86</v>
      </c>
      <c r="D190" s="40" t="s">
        <v>328</v>
      </c>
    </row>
    <row r="191" spans="1:4" x14ac:dyDescent="0.25">
      <c r="A191" s="40" t="s">
        <v>1810</v>
      </c>
      <c r="B191" s="40" t="str">
        <f t="shared" si="2"/>
        <v>040302020101</v>
      </c>
      <c r="C191" s="40" t="s">
        <v>86</v>
      </c>
      <c r="D191" s="40" t="s">
        <v>257</v>
      </c>
    </row>
    <row r="192" spans="1:4" x14ac:dyDescent="0.25">
      <c r="A192" s="40" t="s">
        <v>1809</v>
      </c>
      <c r="B192" s="40" t="str">
        <f t="shared" si="2"/>
        <v>040302020102</v>
      </c>
      <c r="C192" s="40" t="s">
        <v>86</v>
      </c>
      <c r="D192" s="40" t="s">
        <v>257</v>
      </c>
    </row>
    <row r="193" spans="1:4" x14ac:dyDescent="0.25">
      <c r="A193" s="40" t="s">
        <v>1808</v>
      </c>
      <c r="B193" s="40" t="str">
        <f t="shared" si="2"/>
        <v>040302020103</v>
      </c>
      <c r="C193" s="40" t="s">
        <v>86</v>
      </c>
      <c r="D193" s="40" t="s">
        <v>257</v>
      </c>
    </row>
    <row r="194" spans="1:4" x14ac:dyDescent="0.25">
      <c r="A194" s="40" t="s">
        <v>1807</v>
      </c>
      <c r="B194" s="40" t="str">
        <f t="shared" ref="B194:B257" si="3">LEFT(A194,12)</f>
        <v>040302020104</v>
      </c>
      <c r="C194" s="40" t="s">
        <v>86</v>
      </c>
      <c r="D194" s="40" t="s">
        <v>257</v>
      </c>
    </row>
    <row r="195" spans="1:4" x14ac:dyDescent="0.25">
      <c r="A195" s="40" t="s">
        <v>1806</v>
      </c>
      <c r="B195" s="40" t="str">
        <f t="shared" si="3"/>
        <v>040302020105</v>
      </c>
      <c r="C195" s="40" t="s">
        <v>86</v>
      </c>
      <c r="D195" s="40" t="s">
        <v>257</v>
      </c>
    </row>
    <row r="196" spans="1:4" x14ac:dyDescent="0.25">
      <c r="A196" s="40" t="s">
        <v>1805</v>
      </c>
      <c r="B196" s="40" t="str">
        <f t="shared" si="3"/>
        <v>040302020106</v>
      </c>
      <c r="C196" s="40" t="s">
        <v>86</v>
      </c>
      <c r="D196" s="40" t="s">
        <v>257</v>
      </c>
    </row>
    <row r="197" spans="1:4" x14ac:dyDescent="0.25">
      <c r="A197" s="40" t="s">
        <v>1801</v>
      </c>
      <c r="B197" s="40" t="str">
        <f t="shared" si="3"/>
        <v>040302020201</v>
      </c>
      <c r="C197" s="40" t="s">
        <v>86</v>
      </c>
      <c r="D197" s="40" t="s">
        <v>85</v>
      </c>
    </row>
    <row r="198" spans="1:4" x14ac:dyDescent="0.25">
      <c r="A198" s="40" t="s">
        <v>1819</v>
      </c>
      <c r="B198" s="40" t="str">
        <f t="shared" si="3"/>
        <v>040302020202</v>
      </c>
      <c r="C198" s="40" t="s">
        <v>86</v>
      </c>
      <c r="D198" s="40" t="s">
        <v>85</v>
      </c>
    </row>
    <row r="199" spans="1:4" x14ac:dyDescent="0.25">
      <c r="A199" s="40" t="s">
        <v>1804</v>
      </c>
      <c r="B199" s="40" t="str">
        <f t="shared" si="3"/>
        <v>040302020203</v>
      </c>
      <c r="C199" s="40" t="s">
        <v>86</v>
      </c>
      <c r="D199" s="40" t="s">
        <v>85</v>
      </c>
    </row>
    <row r="200" spans="1:4" x14ac:dyDescent="0.25">
      <c r="A200" s="40" t="s">
        <v>1803</v>
      </c>
      <c r="B200" s="40" t="str">
        <f t="shared" si="3"/>
        <v>040302020204</v>
      </c>
      <c r="C200" s="40" t="s">
        <v>86</v>
      </c>
      <c r="D200" s="40" t="s">
        <v>85</v>
      </c>
    </row>
    <row r="201" spans="1:4" x14ac:dyDescent="0.25">
      <c r="A201" s="40" t="s">
        <v>1802</v>
      </c>
      <c r="B201" s="40" t="str">
        <f t="shared" si="3"/>
        <v>040302020205</v>
      </c>
      <c r="C201" s="40" t="s">
        <v>86</v>
      </c>
      <c r="D201" s="40" t="s">
        <v>85</v>
      </c>
    </row>
    <row r="202" spans="1:4" x14ac:dyDescent="0.25">
      <c r="A202" s="40" t="s">
        <v>1800</v>
      </c>
      <c r="B202" s="40" t="str">
        <f t="shared" si="3"/>
        <v>040302020206</v>
      </c>
      <c r="C202" s="40" t="s">
        <v>86</v>
      </c>
      <c r="D202" s="40" t="s">
        <v>85</v>
      </c>
    </row>
    <row r="203" spans="1:4" x14ac:dyDescent="0.25">
      <c r="A203" s="40" t="s">
        <v>1818</v>
      </c>
      <c r="B203" s="40" t="str">
        <f t="shared" si="3"/>
        <v>040302020301</v>
      </c>
      <c r="C203" s="40" t="s">
        <v>86</v>
      </c>
      <c r="D203" s="40" t="s">
        <v>494</v>
      </c>
    </row>
    <row r="204" spans="1:4" x14ac:dyDescent="0.25">
      <c r="A204" s="40" t="s">
        <v>1817</v>
      </c>
      <c r="B204" s="40" t="str">
        <f t="shared" si="3"/>
        <v>040302020302</v>
      </c>
      <c r="C204" s="40" t="s">
        <v>86</v>
      </c>
      <c r="D204" s="40" t="s">
        <v>494</v>
      </c>
    </row>
    <row r="205" spans="1:4" x14ac:dyDescent="0.25">
      <c r="A205" s="40" t="s">
        <v>1755</v>
      </c>
      <c r="B205" s="40" t="str">
        <f t="shared" si="3"/>
        <v>040302020303</v>
      </c>
      <c r="C205" s="40" t="s">
        <v>86</v>
      </c>
      <c r="D205" s="40" t="s">
        <v>494</v>
      </c>
    </row>
    <row r="206" spans="1:4" x14ac:dyDescent="0.25">
      <c r="A206" s="40" t="s">
        <v>1749</v>
      </c>
      <c r="B206" s="40" t="str">
        <f t="shared" si="3"/>
        <v>040302020304</v>
      </c>
      <c r="C206" s="40" t="s">
        <v>86</v>
      </c>
      <c r="D206" s="40" t="s">
        <v>494</v>
      </c>
    </row>
    <row r="207" spans="1:4" x14ac:dyDescent="0.25">
      <c r="A207" s="40" t="s">
        <v>1748</v>
      </c>
      <c r="B207" s="40" t="str">
        <f t="shared" si="3"/>
        <v>040302020305</v>
      </c>
      <c r="C207" s="40" t="s">
        <v>86</v>
      </c>
      <c r="D207" s="40" t="s">
        <v>494</v>
      </c>
    </row>
    <row r="208" spans="1:4" x14ac:dyDescent="0.25">
      <c r="A208" s="40" t="s">
        <v>1752</v>
      </c>
      <c r="B208" s="40" t="str">
        <f t="shared" si="3"/>
        <v>040302020401</v>
      </c>
      <c r="C208" s="40" t="s">
        <v>86</v>
      </c>
      <c r="D208" s="40" t="s">
        <v>1352</v>
      </c>
    </row>
    <row r="209" spans="1:4" x14ac:dyDescent="0.25">
      <c r="A209" s="40" t="s">
        <v>1754</v>
      </c>
      <c r="B209" s="40" t="str">
        <f t="shared" si="3"/>
        <v>040302020402</v>
      </c>
      <c r="C209" s="40" t="s">
        <v>86</v>
      </c>
      <c r="D209" s="40" t="s">
        <v>1352</v>
      </c>
    </row>
    <row r="210" spans="1:4" x14ac:dyDescent="0.25">
      <c r="A210" s="40" t="s">
        <v>1747</v>
      </c>
      <c r="B210" s="40" t="str">
        <f t="shared" si="3"/>
        <v>040302020403</v>
      </c>
      <c r="C210" s="40" t="s">
        <v>86</v>
      </c>
      <c r="D210" s="40" t="s">
        <v>1352</v>
      </c>
    </row>
    <row r="211" spans="1:4" x14ac:dyDescent="0.25">
      <c r="A211" s="40" t="s">
        <v>1746</v>
      </c>
      <c r="B211" s="40" t="str">
        <f t="shared" si="3"/>
        <v>040302020404</v>
      </c>
      <c r="C211" s="40" t="s">
        <v>86</v>
      </c>
      <c r="D211" s="40" t="s">
        <v>1352</v>
      </c>
    </row>
    <row r="212" spans="1:4" x14ac:dyDescent="0.25">
      <c r="A212" s="40" t="s">
        <v>1745</v>
      </c>
      <c r="B212" s="40" t="str">
        <f t="shared" si="3"/>
        <v>040302020501</v>
      </c>
      <c r="C212" s="40" t="s">
        <v>86</v>
      </c>
      <c r="D212" s="40" t="s">
        <v>28</v>
      </c>
    </row>
    <row r="213" spans="1:4" x14ac:dyDescent="0.25">
      <c r="A213" s="40" t="s">
        <v>1744</v>
      </c>
      <c r="B213" s="40" t="str">
        <f t="shared" si="3"/>
        <v>040302020502</v>
      </c>
      <c r="C213" s="40" t="s">
        <v>86</v>
      </c>
      <c r="D213" s="40" t="s">
        <v>28</v>
      </c>
    </row>
    <row r="214" spans="1:4" x14ac:dyDescent="0.25">
      <c r="A214" s="40" t="s">
        <v>1751</v>
      </c>
      <c r="B214" s="40" t="str">
        <f t="shared" si="3"/>
        <v>040302020503</v>
      </c>
      <c r="C214" s="40" t="s">
        <v>86</v>
      </c>
      <c r="D214" s="40" t="s">
        <v>28</v>
      </c>
    </row>
    <row r="215" spans="1:4" x14ac:dyDescent="0.25">
      <c r="A215" s="40" t="s">
        <v>1771</v>
      </c>
      <c r="B215" s="40" t="str">
        <f t="shared" si="3"/>
        <v>040302020504</v>
      </c>
      <c r="C215" s="40" t="s">
        <v>86</v>
      </c>
      <c r="D215" s="40" t="s">
        <v>28</v>
      </c>
    </row>
    <row r="216" spans="1:4" x14ac:dyDescent="0.25">
      <c r="A216" s="40" t="s">
        <v>1750</v>
      </c>
      <c r="B216" s="40" t="str">
        <f t="shared" si="3"/>
        <v>040302020505</v>
      </c>
      <c r="C216" s="40" t="s">
        <v>86</v>
      </c>
      <c r="D216" s="40" t="s">
        <v>28</v>
      </c>
    </row>
    <row r="217" spans="1:4" x14ac:dyDescent="0.25">
      <c r="A217" s="40" t="s">
        <v>1759</v>
      </c>
      <c r="B217" s="40" t="str">
        <f t="shared" si="3"/>
        <v>040302020601</v>
      </c>
      <c r="C217" s="40" t="s">
        <v>86</v>
      </c>
      <c r="D217" s="40" t="s">
        <v>52</v>
      </c>
    </row>
    <row r="218" spans="1:4" x14ac:dyDescent="0.25">
      <c r="A218" s="40" t="s">
        <v>1767</v>
      </c>
      <c r="B218" s="40" t="str">
        <f t="shared" si="3"/>
        <v>040302020602</v>
      </c>
      <c r="C218" s="40" t="s">
        <v>86</v>
      </c>
      <c r="D218" s="40" t="s">
        <v>52</v>
      </c>
    </row>
    <row r="219" spans="1:4" x14ac:dyDescent="0.25">
      <c r="A219" s="40" t="s">
        <v>1758</v>
      </c>
      <c r="B219" s="40" t="str">
        <f t="shared" si="3"/>
        <v>040302020603</v>
      </c>
      <c r="C219" s="40" t="s">
        <v>86</v>
      </c>
      <c r="D219" s="40" t="s">
        <v>52</v>
      </c>
    </row>
    <row r="220" spans="1:4" x14ac:dyDescent="0.25">
      <c r="A220" s="40" t="s">
        <v>1753</v>
      </c>
      <c r="B220" s="40" t="str">
        <f t="shared" si="3"/>
        <v>040302020701</v>
      </c>
      <c r="C220" s="40" t="s">
        <v>86</v>
      </c>
      <c r="D220" s="40" t="s">
        <v>860</v>
      </c>
    </row>
    <row r="221" spans="1:4" x14ac:dyDescent="0.25">
      <c r="A221" s="40" t="s">
        <v>1765</v>
      </c>
      <c r="B221" s="40" t="str">
        <f t="shared" si="3"/>
        <v>040302020702</v>
      </c>
      <c r="C221" s="40" t="s">
        <v>86</v>
      </c>
      <c r="D221" s="40" t="s">
        <v>860</v>
      </c>
    </row>
    <row r="222" spans="1:4" x14ac:dyDescent="0.25">
      <c r="A222" s="40" t="s">
        <v>1794</v>
      </c>
      <c r="B222" s="40" t="str">
        <f t="shared" si="3"/>
        <v>040302020801</v>
      </c>
      <c r="C222" s="40" t="s">
        <v>86</v>
      </c>
      <c r="D222" s="40" t="s">
        <v>55</v>
      </c>
    </row>
    <row r="223" spans="1:4" x14ac:dyDescent="0.25">
      <c r="A223" s="40" t="s">
        <v>1793</v>
      </c>
      <c r="B223" s="40" t="str">
        <f t="shared" si="3"/>
        <v>040302020802</v>
      </c>
      <c r="C223" s="40" t="s">
        <v>86</v>
      </c>
      <c r="D223" s="40" t="s">
        <v>55</v>
      </c>
    </row>
    <row r="224" spans="1:4" x14ac:dyDescent="0.25">
      <c r="A224" s="40" t="s">
        <v>1784</v>
      </c>
      <c r="B224" s="40" t="str">
        <f t="shared" si="3"/>
        <v>040302020803</v>
      </c>
      <c r="C224" s="40" t="s">
        <v>86</v>
      </c>
      <c r="D224" s="40" t="s">
        <v>55</v>
      </c>
    </row>
    <row r="225" spans="1:4" x14ac:dyDescent="0.25">
      <c r="A225" s="40" t="s">
        <v>1815</v>
      </c>
      <c r="B225" s="40" t="str">
        <f t="shared" si="3"/>
        <v>040302020804</v>
      </c>
      <c r="C225" s="40" t="s">
        <v>86</v>
      </c>
      <c r="D225" s="40" t="s">
        <v>55</v>
      </c>
    </row>
    <row r="226" spans="1:4" x14ac:dyDescent="0.25">
      <c r="A226" s="40" t="s">
        <v>1788</v>
      </c>
      <c r="B226" s="40" t="str">
        <f t="shared" si="3"/>
        <v>040302020805</v>
      </c>
      <c r="C226" s="40" t="s">
        <v>86</v>
      </c>
      <c r="D226" s="40" t="s">
        <v>55</v>
      </c>
    </row>
    <row r="227" spans="1:4" x14ac:dyDescent="0.25">
      <c r="A227" s="40" t="s">
        <v>1787</v>
      </c>
      <c r="B227" s="40" t="str">
        <f t="shared" si="3"/>
        <v>040302020806</v>
      </c>
      <c r="C227" s="40" t="s">
        <v>86</v>
      </c>
      <c r="D227" s="40" t="s">
        <v>55</v>
      </c>
    </row>
    <row r="228" spans="1:4" x14ac:dyDescent="0.25">
      <c r="A228" s="40" t="s">
        <v>1783</v>
      </c>
      <c r="B228" s="40" t="str">
        <f t="shared" si="3"/>
        <v>040302020807</v>
      </c>
      <c r="C228" s="40" t="s">
        <v>86</v>
      </c>
      <c r="D228" s="40" t="s">
        <v>55</v>
      </c>
    </row>
    <row r="229" spans="1:4" x14ac:dyDescent="0.25">
      <c r="A229" s="40" t="s">
        <v>1774</v>
      </c>
      <c r="B229" s="40" t="str">
        <f t="shared" si="3"/>
        <v>040302020901</v>
      </c>
      <c r="C229" s="40" t="s">
        <v>86</v>
      </c>
      <c r="D229" s="40" t="s">
        <v>225</v>
      </c>
    </row>
    <row r="230" spans="1:4" x14ac:dyDescent="0.25">
      <c r="A230" s="40" t="s">
        <v>1797</v>
      </c>
      <c r="B230" s="40" t="str">
        <f t="shared" si="3"/>
        <v>040302020902</v>
      </c>
      <c r="C230" s="40" t="s">
        <v>86</v>
      </c>
      <c r="D230" s="40" t="s">
        <v>225</v>
      </c>
    </row>
    <row r="231" spans="1:4" x14ac:dyDescent="0.25">
      <c r="A231" s="40" t="s">
        <v>1791</v>
      </c>
      <c r="B231" s="40" t="str">
        <f t="shared" si="3"/>
        <v>040302020903</v>
      </c>
      <c r="C231" s="40" t="s">
        <v>86</v>
      </c>
      <c r="D231" s="40" t="s">
        <v>225</v>
      </c>
    </row>
    <row r="232" spans="1:4" x14ac:dyDescent="0.25">
      <c r="A232" s="40" t="s">
        <v>1778</v>
      </c>
      <c r="B232" s="40" t="str">
        <f t="shared" si="3"/>
        <v>040302020904</v>
      </c>
      <c r="C232" s="40" t="s">
        <v>86</v>
      </c>
      <c r="D232" s="40" t="s">
        <v>225</v>
      </c>
    </row>
    <row r="233" spans="1:4" x14ac:dyDescent="0.25">
      <c r="A233" s="40" t="s">
        <v>1769</v>
      </c>
      <c r="B233" s="40" t="str">
        <f t="shared" si="3"/>
        <v>040302021001</v>
      </c>
      <c r="C233" s="40" t="s">
        <v>86</v>
      </c>
      <c r="D233" s="40" t="s">
        <v>221</v>
      </c>
    </row>
    <row r="234" spans="1:4" x14ac:dyDescent="0.25">
      <c r="A234" s="40" t="s">
        <v>1762</v>
      </c>
      <c r="B234" s="40" t="str">
        <f t="shared" si="3"/>
        <v>040302021002</v>
      </c>
      <c r="C234" s="40" t="s">
        <v>86</v>
      </c>
      <c r="D234" s="40" t="s">
        <v>221</v>
      </c>
    </row>
    <row r="235" spans="1:4" x14ac:dyDescent="0.25">
      <c r="A235" s="40" t="s">
        <v>1773</v>
      </c>
      <c r="B235" s="40" t="str">
        <f t="shared" si="3"/>
        <v>040302021003</v>
      </c>
      <c r="C235" s="40" t="s">
        <v>86</v>
      </c>
      <c r="D235" s="40" t="s">
        <v>221</v>
      </c>
    </row>
    <row r="236" spans="1:4" x14ac:dyDescent="0.25">
      <c r="A236" s="40" t="s">
        <v>1772</v>
      </c>
      <c r="B236" s="40" t="str">
        <f t="shared" si="3"/>
        <v>040302021004</v>
      </c>
      <c r="C236" s="40" t="s">
        <v>86</v>
      </c>
      <c r="D236" s="40" t="s">
        <v>221</v>
      </c>
    </row>
    <row r="237" spans="1:4" x14ac:dyDescent="0.25">
      <c r="A237" s="40" t="s">
        <v>1766</v>
      </c>
      <c r="B237" s="40" t="str">
        <f t="shared" si="3"/>
        <v>040302021005</v>
      </c>
      <c r="C237" s="40" t="s">
        <v>86</v>
      </c>
      <c r="D237" s="40" t="s">
        <v>221</v>
      </c>
    </row>
    <row r="238" spans="1:4" x14ac:dyDescent="0.25">
      <c r="A238" s="40" t="s">
        <v>1757</v>
      </c>
      <c r="B238" s="40" t="str">
        <f t="shared" si="3"/>
        <v>040302021006</v>
      </c>
      <c r="C238" s="40" t="s">
        <v>86</v>
      </c>
      <c r="D238" s="40" t="s">
        <v>221</v>
      </c>
    </row>
    <row r="239" spans="1:4" x14ac:dyDescent="0.25">
      <c r="A239" s="40" t="s">
        <v>1756</v>
      </c>
      <c r="B239" s="40" t="str">
        <f t="shared" si="3"/>
        <v>040302021007</v>
      </c>
      <c r="C239" s="40" t="s">
        <v>86</v>
      </c>
      <c r="D239" s="40" t="s">
        <v>221</v>
      </c>
    </row>
    <row r="240" spans="1:4" x14ac:dyDescent="0.25">
      <c r="A240" s="40" t="s">
        <v>1795</v>
      </c>
      <c r="B240" s="40" t="str">
        <f t="shared" si="3"/>
        <v>040302021101</v>
      </c>
      <c r="C240" s="40" t="s">
        <v>86</v>
      </c>
      <c r="D240" s="40" t="s">
        <v>8</v>
      </c>
    </row>
    <row r="241" spans="1:4" x14ac:dyDescent="0.25">
      <c r="A241" s="40" t="s">
        <v>1796</v>
      </c>
      <c r="B241" s="40" t="str">
        <f t="shared" si="3"/>
        <v>040302021102</v>
      </c>
      <c r="C241" s="40" t="s">
        <v>86</v>
      </c>
      <c r="D241" s="40" t="s">
        <v>8</v>
      </c>
    </row>
    <row r="242" spans="1:4" x14ac:dyDescent="0.25">
      <c r="A242" s="40" t="s">
        <v>1789</v>
      </c>
      <c r="B242" s="40" t="str">
        <f t="shared" si="3"/>
        <v>040302021103</v>
      </c>
      <c r="C242" s="40" t="s">
        <v>86</v>
      </c>
      <c r="D242" s="40" t="s">
        <v>8</v>
      </c>
    </row>
    <row r="243" spans="1:4" x14ac:dyDescent="0.25">
      <c r="A243" s="40" t="s">
        <v>1770</v>
      </c>
      <c r="B243" s="40" t="str">
        <f t="shared" si="3"/>
        <v>040302021201</v>
      </c>
      <c r="C243" s="40" t="s">
        <v>86</v>
      </c>
      <c r="D243" s="40" t="s">
        <v>874</v>
      </c>
    </row>
    <row r="244" spans="1:4" x14ac:dyDescent="0.25">
      <c r="A244" s="40" t="s">
        <v>1764</v>
      </c>
      <c r="B244" s="40" t="str">
        <f t="shared" si="3"/>
        <v>040302021202</v>
      </c>
      <c r="C244" s="40" t="s">
        <v>86</v>
      </c>
      <c r="D244" s="40" t="s">
        <v>874</v>
      </c>
    </row>
    <row r="245" spans="1:4" x14ac:dyDescent="0.25">
      <c r="A245" s="40" t="s">
        <v>1768</v>
      </c>
      <c r="B245" s="40" t="str">
        <f t="shared" si="3"/>
        <v>040302021203</v>
      </c>
      <c r="C245" s="40" t="s">
        <v>86</v>
      </c>
      <c r="D245" s="40" t="s">
        <v>874</v>
      </c>
    </row>
    <row r="246" spans="1:4" x14ac:dyDescent="0.25">
      <c r="A246" s="40" t="s">
        <v>1763</v>
      </c>
      <c r="B246" s="40" t="str">
        <f t="shared" si="3"/>
        <v>040302021204</v>
      </c>
      <c r="C246" s="40" t="s">
        <v>86</v>
      </c>
      <c r="D246" s="40" t="s">
        <v>874</v>
      </c>
    </row>
    <row r="247" spans="1:4" x14ac:dyDescent="0.25">
      <c r="A247" s="40" t="s">
        <v>1782</v>
      </c>
      <c r="B247" s="40" t="str">
        <f t="shared" si="3"/>
        <v>040302021301</v>
      </c>
      <c r="C247" s="40" t="s">
        <v>86</v>
      </c>
      <c r="D247" s="40" t="s">
        <v>507</v>
      </c>
    </row>
    <row r="248" spans="1:4" x14ac:dyDescent="0.25">
      <c r="A248" s="40" t="s">
        <v>1843</v>
      </c>
      <c r="B248" s="40" t="str">
        <f t="shared" si="3"/>
        <v>040302021302</v>
      </c>
      <c r="C248" s="40" t="s">
        <v>86</v>
      </c>
      <c r="D248" s="40" t="s">
        <v>507</v>
      </c>
    </row>
    <row r="249" spans="1:4" x14ac:dyDescent="0.25">
      <c r="A249" s="40" t="s">
        <v>1816</v>
      </c>
      <c r="B249" s="40" t="str">
        <f t="shared" si="3"/>
        <v>040302021303</v>
      </c>
      <c r="C249" s="40" t="s">
        <v>86</v>
      </c>
      <c r="D249" s="40" t="s">
        <v>497</v>
      </c>
    </row>
    <row r="250" spans="1:4" x14ac:dyDescent="0.25">
      <c r="A250" s="40" t="s">
        <v>1781</v>
      </c>
      <c r="B250" s="40" t="str">
        <f t="shared" si="3"/>
        <v>040302021304</v>
      </c>
      <c r="C250" s="40" t="s">
        <v>86</v>
      </c>
      <c r="D250" s="40" t="s">
        <v>507</v>
      </c>
    </row>
    <row r="251" spans="1:4" x14ac:dyDescent="0.25">
      <c r="A251" s="40" t="s">
        <v>1798</v>
      </c>
      <c r="B251" s="40" t="str">
        <f t="shared" si="3"/>
        <v>040302021401</v>
      </c>
      <c r="C251" s="40" t="s">
        <v>86</v>
      </c>
      <c r="D251" s="40" t="s">
        <v>313</v>
      </c>
    </row>
    <row r="252" spans="1:4" x14ac:dyDescent="0.25">
      <c r="A252" s="40" t="s">
        <v>1839</v>
      </c>
      <c r="B252" s="40" t="str">
        <f t="shared" si="3"/>
        <v>040302021402</v>
      </c>
      <c r="C252" s="40" t="s">
        <v>86</v>
      </c>
      <c r="D252" s="40" t="s">
        <v>313</v>
      </c>
    </row>
    <row r="253" spans="1:4" x14ac:dyDescent="0.25">
      <c r="A253" s="40" t="s">
        <v>1777</v>
      </c>
      <c r="B253" s="40" t="str">
        <f t="shared" si="3"/>
        <v>040302021403</v>
      </c>
      <c r="C253" s="40" t="s">
        <v>86</v>
      </c>
      <c r="D253" s="40" t="s">
        <v>313</v>
      </c>
    </row>
    <row r="254" spans="1:4" x14ac:dyDescent="0.25">
      <c r="A254" s="40" t="s">
        <v>1838</v>
      </c>
      <c r="B254" s="40" t="str">
        <f t="shared" si="3"/>
        <v>040302021404</v>
      </c>
      <c r="C254" s="40" t="s">
        <v>86</v>
      </c>
      <c r="D254" s="40" t="s">
        <v>313</v>
      </c>
    </row>
    <row r="255" spans="1:4" x14ac:dyDescent="0.25">
      <c r="A255" s="40" t="s">
        <v>1799</v>
      </c>
      <c r="B255" s="40" t="str">
        <f t="shared" si="3"/>
        <v>040302021501</v>
      </c>
      <c r="C255" s="40" t="s">
        <v>86</v>
      </c>
      <c r="D255" s="40" t="s">
        <v>223</v>
      </c>
    </row>
    <row r="256" spans="1:4" x14ac:dyDescent="0.25">
      <c r="A256" s="40" t="s">
        <v>1792</v>
      </c>
      <c r="B256" s="40" t="str">
        <f t="shared" si="3"/>
        <v>040302021502</v>
      </c>
      <c r="C256" s="40" t="s">
        <v>86</v>
      </c>
      <c r="D256" s="40" t="s">
        <v>223</v>
      </c>
    </row>
    <row r="257" spans="1:4" x14ac:dyDescent="0.25">
      <c r="A257" s="40" t="s">
        <v>1761</v>
      </c>
      <c r="B257" s="40" t="str">
        <f t="shared" si="3"/>
        <v>040302021503</v>
      </c>
      <c r="C257" s="40" t="s">
        <v>86</v>
      </c>
      <c r="D257" s="40" t="s">
        <v>223</v>
      </c>
    </row>
    <row r="258" spans="1:4" x14ac:dyDescent="0.25">
      <c r="A258" s="40" t="s">
        <v>1760</v>
      </c>
      <c r="B258" s="40" t="str">
        <f t="shared" ref="B258:B321" si="4">LEFT(A258,12)</f>
        <v>040302021504</v>
      </c>
      <c r="C258" s="40" t="s">
        <v>86</v>
      </c>
      <c r="D258" s="40" t="s">
        <v>223</v>
      </c>
    </row>
    <row r="259" spans="1:4" x14ac:dyDescent="0.25">
      <c r="A259" s="40" t="s">
        <v>1844</v>
      </c>
      <c r="B259" s="40" t="str">
        <f t="shared" si="4"/>
        <v>040302021601</v>
      </c>
      <c r="C259" s="40" t="s">
        <v>86</v>
      </c>
      <c r="D259" s="40" t="s">
        <v>576</v>
      </c>
    </row>
    <row r="260" spans="1:4" x14ac:dyDescent="0.25">
      <c r="A260" s="40" t="s">
        <v>1776</v>
      </c>
      <c r="B260" s="40" t="str">
        <f t="shared" si="4"/>
        <v>040302021602</v>
      </c>
      <c r="C260" s="40" t="s">
        <v>86</v>
      </c>
      <c r="D260" s="40" t="s">
        <v>576</v>
      </c>
    </row>
    <row r="261" spans="1:4" x14ac:dyDescent="0.25">
      <c r="A261" s="40" t="s">
        <v>1811</v>
      </c>
      <c r="B261" s="40" t="str">
        <f t="shared" si="4"/>
        <v>040302021603</v>
      </c>
      <c r="C261" s="40" t="s">
        <v>86</v>
      </c>
      <c r="D261" s="40" t="s">
        <v>576</v>
      </c>
    </row>
    <row r="262" spans="1:4" x14ac:dyDescent="0.25">
      <c r="A262" s="40" t="s">
        <v>1775</v>
      </c>
      <c r="B262" s="40" t="str">
        <f t="shared" si="4"/>
        <v>040302021604</v>
      </c>
      <c r="C262" s="40" t="s">
        <v>86</v>
      </c>
      <c r="D262" s="40" t="s">
        <v>576</v>
      </c>
    </row>
    <row r="263" spans="1:4" x14ac:dyDescent="0.25">
      <c r="A263" s="40" t="s">
        <v>1840</v>
      </c>
      <c r="B263" s="40" t="str">
        <f t="shared" si="4"/>
        <v>040302021605</v>
      </c>
      <c r="C263" s="40" t="s">
        <v>86</v>
      </c>
      <c r="D263" s="40" t="s">
        <v>576</v>
      </c>
    </row>
    <row r="264" spans="1:4" x14ac:dyDescent="0.25">
      <c r="A264" s="40" t="s">
        <v>1780</v>
      </c>
      <c r="B264" s="40" t="str">
        <f t="shared" si="4"/>
        <v>040302021701</v>
      </c>
      <c r="C264" s="40" t="s">
        <v>86</v>
      </c>
      <c r="D264" s="40" t="s">
        <v>503</v>
      </c>
    </row>
    <row r="265" spans="1:4" x14ac:dyDescent="0.25">
      <c r="A265" s="40" t="s">
        <v>1814</v>
      </c>
      <c r="B265" s="40" t="str">
        <f t="shared" si="4"/>
        <v>040302021702</v>
      </c>
      <c r="C265" s="40" t="s">
        <v>86</v>
      </c>
      <c r="D265" s="40" t="s">
        <v>503</v>
      </c>
    </row>
    <row r="266" spans="1:4" x14ac:dyDescent="0.25">
      <c r="A266" s="40" t="s">
        <v>1779</v>
      </c>
      <c r="B266" s="40" t="str">
        <f t="shared" si="4"/>
        <v>040302021703</v>
      </c>
      <c r="C266" s="40" t="s">
        <v>86</v>
      </c>
      <c r="D266" s="40" t="s">
        <v>503</v>
      </c>
    </row>
    <row r="267" spans="1:4" x14ac:dyDescent="0.25">
      <c r="A267" s="40" t="s">
        <v>1790</v>
      </c>
      <c r="B267" s="40" t="str">
        <f t="shared" si="4"/>
        <v>040302021704</v>
      </c>
      <c r="C267" s="40" t="s">
        <v>86</v>
      </c>
      <c r="D267" s="40" t="s">
        <v>503</v>
      </c>
    </row>
    <row r="268" spans="1:4" x14ac:dyDescent="0.25">
      <c r="A268" s="40" t="s">
        <v>1812</v>
      </c>
      <c r="B268" s="40" t="str">
        <f t="shared" si="4"/>
        <v>040302021705</v>
      </c>
      <c r="C268" s="40" t="s">
        <v>86</v>
      </c>
      <c r="D268" s="40" t="s">
        <v>503</v>
      </c>
    </row>
    <row r="269" spans="1:4" x14ac:dyDescent="0.25">
      <c r="A269" s="40" t="s">
        <v>1786</v>
      </c>
      <c r="B269" s="40" t="str">
        <f t="shared" si="4"/>
        <v>040302021801</v>
      </c>
      <c r="C269" s="40" t="s">
        <v>86</v>
      </c>
      <c r="D269" s="40" t="s">
        <v>35</v>
      </c>
    </row>
    <row r="270" spans="1:4" x14ac:dyDescent="0.25">
      <c r="A270" s="40" t="s">
        <v>1842</v>
      </c>
      <c r="B270" s="40" t="str">
        <f t="shared" si="4"/>
        <v>040302021802</v>
      </c>
      <c r="C270" s="40" t="s">
        <v>86</v>
      </c>
      <c r="D270" s="40" t="s">
        <v>35</v>
      </c>
    </row>
    <row r="271" spans="1:4" x14ac:dyDescent="0.25">
      <c r="A271" s="40" t="s">
        <v>1841</v>
      </c>
      <c r="B271" s="40" t="str">
        <f t="shared" si="4"/>
        <v>040302021803</v>
      </c>
      <c r="C271" s="40" t="s">
        <v>86</v>
      </c>
      <c r="D271" s="40" t="s">
        <v>35</v>
      </c>
    </row>
    <row r="272" spans="1:4" x14ac:dyDescent="0.25">
      <c r="A272" s="40" t="s">
        <v>1785</v>
      </c>
      <c r="B272" s="40" t="str">
        <f t="shared" si="4"/>
        <v>040302021804</v>
      </c>
      <c r="C272" s="40" t="s">
        <v>86</v>
      </c>
      <c r="D272" s="40" t="s">
        <v>35</v>
      </c>
    </row>
    <row r="273" spans="1:4" x14ac:dyDescent="0.25">
      <c r="A273" s="40" t="s">
        <v>1834</v>
      </c>
      <c r="B273" s="40" t="str">
        <f t="shared" si="4"/>
        <v>040302021805</v>
      </c>
      <c r="C273" s="40" t="s">
        <v>86</v>
      </c>
      <c r="D273" s="40" t="s">
        <v>35</v>
      </c>
    </row>
    <row r="274" spans="1:4" x14ac:dyDescent="0.25">
      <c r="A274" s="40" t="s">
        <v>1833</v>
      </c>
      <c r="B274" s="40" t="str">
        <f t="shared" si="4"/>
        <v>040302021806</v>
      </c>
      <c r="C274" s="40" t="s">
        <v>86</v>
      </c>
      <c r="D274" s="40" t="s">
        <v>35</v>
      </c>
    </row>
    <row r="275" spans="1:4" x14ac:dyDescent="0.25">
      <c r="A275" s="40" t="s">
        <v>1831</v>
      </c>
      <c r="B275" s="40" t="str">
        <f t="shared" si="4"/>
        <v>040302021807</v>
      </c>
      <c r="C275" s="40" t="s">
        <v>86</v>
      </c>
      <c r="D275" s="40" t="s">
        <v>35</v>
      </c>
    </row>
    <row r="276" spans="1:4" x14ac:dyDescent="0.25">
      <c r="A276" s="40" t="s">
        <v>1830</v>
      </c>
      <c r="B276" s="40" t="str">
        <f t="shared" si="4"/>
        <v>040302021808</v>
      </c>
      <c r="C276" s="40" t="s">
        <v>86</v>
      </c>
      <c r="D276" s="40" t="s">
        <v>35</v>
      </c>
    </row>
    <row r="277" spans="1:4" x14ac:dyDescent="0.25">
      <c r="A277" s="40" t="s">
        <v>1813</v>
      </c>
      <c r="B277" s="40" t="str">
        <f t="shared" si="4"/>
        <v>040302021809</v>
      </c>
      <c r="C277" s="40" t="s">
        <v>86</v>
      </c>
      <c r="D277" s="40" t="s">
        <v>35</v>
      </c>
    </row>
    <row r="278" spans="1:4" x14ac:dyDescent="0.25">
      <c r="A278" s="40" t="s">
        <v>1837</v>
      </c>
      <c r="B278" s="40" t="str">
        <f t="shared" si="4"/>
        <v>040302021810</v>
      </c>
      <c r="C278" s="40" t="s">
        <v>86</v>
      </c>
      <c r="D278" s="40" t="s">
        <v>35</v>
      </c>
    </row>
    <row r="279" spans="1:4" x14ac:dyDescent="0.25">
      <c r="A279" s="40" t="s">
        <v>1836</v>
      </c>
      <c r="B279" s="40" t="str">
        <f t="shared" si="4"/>
        <v>040302021901</v>
      </c>
      <c r="C279" s="40" t="s">
        <v>86</v>
      </c>
      <c r="D279" s="40" t="s">
        <v>475</v>
      </c>
    </row>
    <row r="280" spans="1:4" x14ac:dyDescent="0.25">
      <c r="A280" s="40" t="s">
        <v>1835</v>
      </c>
      <c r="B280" s="40" t="str">
        <f t="shared" si="4"/>
        <v>040302021902</v>
      </c>
      <c r="C280" s="40" t="s">
        <v>86</v>
      </c>
      <c r="D280" s="40" t="s">
        <v>475</v>
      </c>
    </row>
    <row r="281" spans="1:4" x14ac:dyDescent="0.25">
      <c r="A281" s="40" t="s">
        <v>1823</v>
      </c>
      <c r="B281" s="40" t="str">
        <f t="shared" si="4"/>
        <v>040302021903</v>
      </c>
      <c r="C281" s="40" t="s">
        <v>86</v>
      </c>
      <c r="D281" s="40" t="s">
        <v>475</v>
      </c>
    </row>
    <row r="282" spans="1:4" x14ac:dyDescent="0.25">
      <c r="A282" s="40" t="s">
        <v>1822</v>
      </c>
      <c r="B282" s="40" t="str">
        <f t="shared" si="4"/>
        <v>040302021904</v>
      </c>
      <c r="C282" s="40" t="s">
        <v>86</v>
      </c>
      <c r="D282" s="40" t="s">
        <v>475</v>
      </c>
    </row>
    <row r="283" spans="1:4" x14ac:dyDescent="0.25">
      <c r="A283" s="40" t="s">
        <v>1827</v>
      </c>
      <c r="B283" s="40" t="str">
        <f t="shared" si="4"/>
        <v>040302021905</v>
      </c>
      <c r="C283" s="40" t="s">
        <v>86</v>
      </c>
      <c r="D283" s="40" t="s">
        <v>475</v>
      </c>
    </row>
    <row r="284" spans="1:4" x14ac:dyDescent="0.25">
      <c r="A284" s="40" t="s">
        <v>1826</v>
      </c>
      <c r="B284" s="40" t="str">
        <f t="shared" si="4"/>
        <v>040302021906</v>
      </c>
      <c r="C284" s="40" t="s">
        <v>86</v>
      </c>
      <c r="D284" s="40" t="s">
        <v>475</v>
      </c>
    </row>
    <row r="285" spans="1:4" x14ac:dyDescent="0.25">
      <c r="A285" s="40" t="s">
        <v>1821</v>
      </c>
      <c r="B285" s="40" t="str">
        <f t="shared" si="4"/>
        <v>040302022001</v>
      </c>
      <c r="C285" s="40" t="s">
        <v>86</v>
      </c>
      <c r="D285" s="40" t="s">
        <v>468</v>
      </c>
    </row>
    <row r="286" spans="1:4" x14ac:dyDescent="0.25">
      <c r="A286" s="40" t="s">
        <v>1820</v>
      </c>
      <c r="B286" s="40" t="str">
        <f t="shared" si="4"/>
        <v>040302022002</v>
      </c>
      <c r="C286" s="40" t="s">
        <v>86</v>
      </c>
      <c r="D286" s="40" t="s">
        <v>468</v>
      </c>
    </row>
    <row r="287" spans="1:4" x14ac:dyDescent="0.25">
      <c r="A287" s="40" t="s">
        <v>1873</v>
      </c>
      <c r="B287" s="40" t="str">
        <f t="shared" si="4"/>
        <v>040302022003</v>
      </c>
      <c r="C287" s="40" t="s">
        <v>86</v>
      </c>
      <c r="D287" s="40" t="s">
        <v>468</v>
      </c>
    </row>
    <row r="288" spans="1:4" x14ac:dyDescent="0.25">
      <c r="A288" s="40" t="s">
        <v>1869</v>
      </c>
      <c r="B288" s="40" t="str">
        <f t="shared" si="4"/>
        <v>040302022004</v>
      </c>
      <c r="C288" s="40" t="s">
        <v>86</v>
      </c>
      <c r="D288" s="40" t="s">
        <v>468</v>
      </c>
    </row>
    <row r="289" spans="1:4" x14ac:dyDescent="0.25">
      <c r="A289" s="40" t="s">
        <v>1863</v>
      </c>
      <c r="B289" s="40" t="str">
        <f t="shared" si="4"/>
        <v>040302022005</v>
      </c>
      <c r="C289" s="40" t="s">
        <v>86</v>
      </c>
      <c r="D289" s="40" t="s">
        <v>468</v>
      </c>
    </row>
    <row r="290" spans="1:4" x14ac:dyDescent="0.25">
      <c r="A290" s="40" t="s">
        <v>1862</v>
      </c>
      <c r="B290" s="40" t="str">
        <f t="shared" si="4"/>
        <v>040302022006</v>
      </c>
      <c r="C290" s="40" t="s">
        <v>86</v>
      </c>
      <c r="D290" s="40" t="s">
        <v>468</v>
      </c>
    </row>
    <row r="291" spans="1:4" x14ac:dyDescent="0.25">
      <c r="A291" s="40" t="s">
        <v>1832</v>
      </c>
      <c r="B291" s="40" t="str">
        <f t="shared" si="4"/>
        <v>040302022101</v>
      </c>
      <c r="C291" s="40" t="s">
        <v>86</v>
      </c>
      <c r="D291" s="40" t="s">
        <v>319</v>
      </c>
    </row>
    <row r="292" spans="1:4" x14ac:dyDescent="0.25">
      <c r="A292" s="40" t="s">
        <v>1829</v>
      </c>
      <c r="B292" s="40" t="str">
        <f t="shared" si="4"/>
        <v>040302022102</v>
      </c>
      <c r="C292" s="40" t="s">
        <v>86</v>
      </c>
      <c r="D292" s="40" t="s">
        <v>319</v>
      </c>
    </row>
    <row r="293" spans="1:4" x14ac:dyDescent="0.25">
      <c r="A293" s="40" t="s">
        <v>1874</v>
      </c>
      <c r="B293" s="40" t="str">
        <f t="shared" si="4"/>
        <v>040302022103</v>
      </c>
      <c r="C293" s="40" t="s">
        <v>86</v>
      </c>
      <c r="D293" s="40" t="s">
        <v>319</v>
      </c>
    </row>
    <row r="294" spans="1:4" x14ac:dyDescent="0.25">
      <c r="A294" s="40" t="s">
        <v>1861</v>
      </c>
      <c r="B294" s="40" t="str">
        <f t="shared" si="4"/>
        <v>040302022104</v>
      </c>
      <c r="C294" s="40" t="s">
        <v>86</v>
      </c>
      <c r="D294" s="40" t="s">
        <v>319</v>
      </c>
    </row>
    <row r="295" spans="1:4" x14ac:dyDescent="0.25">
      <c r="A295" s="40" t="s">
        <v>1828</v>
      </c>
      <c r="B295" s="40" t="str">
        <f t="shared" si="4"/>
        <v>040302022105</v>
      </c>
      <c r="C295" s="40" t="s">
        <v>86</v>
      </c>
      <c r="D295" s="40" t="s">
        <v>319</v>
      </c>
    </row>
    <row r="296" spans="1:4" x14ac:dyDescent="0.25">
      <c r="A296" s="40" t="s">
        <v>1825</v>
      </c>
      <c r="B296" s="40" t="str">
        <f t="shared" si="4"/>
        <v>040302022106</v>
      </c>
      <c r="C296" s="40" t="s">
        <v>86</v>
      </c>
      <c r="D296" s="40" t="s">
        <v>319</v>
      </c>
    </row>
    <row r="297" spans="1:4" x14ac:dyDescent="0.25">
      <c r="A297" s="40" t="s">
        <v>1870</v>
      </c>
      <c r="B297" s="40" t="str">
        <f t="shared" si="4"/>
        <v>040302030101</v>
      </c>
      <c r="C297" s="40" t="s">
        <v>86</v>
      </c>
      <c r="D297" s="40" t="s">
        <v>484</v>
      </c>
    </row>
    <row r="298" spans="1:4" x14ac:dyDescent="0.25">
      <c r="A298" s="40" t="s">
        <v>1851</v>
      </c>
      <c r="B298" s="40" t="str">
        <f t="shared" si="4"/>
        <v>040302030102</v>
      </c>
      <c r="C298" s="40" t="s">
        <v>86</v>
      </c>
      <c r="D298" s="40" t="s">
        <v>341</v>
      </c>
    </row>
    <row r="299" spans="1:4" x14ac:dyDescent="0.25">
      <c r="A299" s="40" t="s">
        <v>1875</v>
      </c>
      <c r="B299" s="40" t="str">
        <f t="shared" si="4"/>
        <v>040302030103</v>
      </c>
      <c r="C299" s="40" t="s">
        <v>86</v>
      </c>
      <c r="D299" s="40" t="s">
        <v>484</v>
      </c>
    </row>
    <row r="300" spans="1:4" x14ac:dyDescent="0.25">
      <c r="A300" s="40" t="s">
        <v>1739</v>
      </c>
      <c r="B300" s="40" t="str">
        <f t="shared" si="4"/>
        <v>040302030201</v>
      </c>
      <c r="C300" s="40" t="s">
        <v>86</v>
      </c>
      <c r="D300" s="40" t="s">
        <v>677</v>
      </c>
    </row>
    <row r="301" spans="1:4" x14ac:dyDescent="0.25">
      <c r="A301" s="40" t="s">
        <v>1729</v>
      </c>
      <c r="B301" s="40" t="str">
        <f t="shared" si="4"/>
        <v>040302030202</v>
      </c>
      <c r="C301" s="40" t="s">
        <v>86</v>
      </c>
      <c r="D301" s="40" t="s">
        <v>677</v>
      </c>
    </row>
    <row r="302" spans="1:4" x14ac:dyDescent="0.25">
      <c r="A302" s="40" t="s">
        <v>1725</v>
      </c>
      <c r="B302" s="40" t="str">
        <f t="shared" si="4"/>
        <v>040302030203</v>
      </c>
      <c r="C302" s="40" t="s">
        <v>86</v>
      </c>
      <c r="D302" s="40" t="s">
        <v>677</v>
      </c>
    </row>
    <row r="303" spans="1:4" x14ac:dyDescent="0.25">
      <c r="A303" s="40" t="s">
        <v>1724</v>
      </c>
      <c r="B303" s="40" t="str">
        <f t="shared" si="4"/>
        <v>040302030204</v>
      </c>
      <c r="C303" s="40" t="s">
        <v>86</v>
      </c>
      <c r="D303" s="40" t="s">
        <v>677</v>
      </c>
    </row>
    <row r="304" spans="1:4" x14ac:dyDescent="0.25">
      <c r="A304" s="40" t="s">
        <v>1727</v>
      </c>
      <c r="B304" s="40" t="str">
        <f t="shared" si="4"/>
        <v>040302030301</v>
      </c>
      <c r="C304" s="40" t="s">
        <v>86</v>
      </c>
      <c r="D304" s="40" t="s">
        <v>463</v>
      </c>
    </row>
    <row r="305" spans="1:4" x14ac:dyDescent="0.25">
      <c r="A305" s="40" t="s">
        <v>1740</v>
      </c>
      <c r="B305" s="40" t="str">
        <f t="shared" si="4"/>
        <v>040302030302</v>
      </c>
      <c r="C305" s="40" t="s">
        <v>86</v>
      </c>
      <c r="D305" s="40" t="s">
        <v>463</v>
      </c>
    </row>
    <row r="306" spans="1:4" x14ac:dyDescent="0.25">
      <c r="A306" s="40" t="s">
        <v>1867</v>
      </c>
      <c r="B306" s="40" t="str">
        <f t="shared" si="4"/>
        <v>040302030303</v>
      </c>
      <c r="C306" s="40" t="s">
        <v>86</v>
      </c>
      <c r="D306" s="40" t="s">
        <v>463</v>
      </c>
    </row>
    <row r="307" spans="1:4" x14ac:dyDescent="0.25">
      <c r="A307" s="40" t="s">
        <v>1872</v>
      </c>
      <c r="B307" s="40" t="str">
        <f t="shared" si="4"/>
        <v>040302030304</v>
      </c>
      <c r="C307" s="40" t="s">
        <v>86</v>
      </c>
      <c r="D307" s="40" t="s">
        <v>463</v>
      </c>
    </row>
    <row r="308" spans="1:4" x14ac:dyDescent="0.25">
      <c r="A308" s="40" t="s">
        <v>1872</v>
      </c>
      <c r="B308" s="40" t="str">
        <f t="shared" si="4"/>
        <v>040302030304</v>
      </c>
      <c r="C308" s="40" t="s">
        <v>86</v>
      </c>
      <c r="D308" s="40" t="s">
        <v>463</v>
      </c>
    </row>
    <row r="309" spans="1:4" x14ac:dyDescent="0.25">
      <c r="A309" s="40" t="s">
        <v>1726</v>
      </c>
      <c r="B309" s="40" t="str">
        <f t="shared" si="4"/>
        <v>040302030401</v>
      </c>
      <c r="C309" s="40" t="s">
        <v>86</v>
      </c>
      <c r="D309" s="40" t="s">
        <v>86</v>
      </c>
    </row>
    <row r="310" spans="1:4" x14ac:dyDescent="0.25">
      <c r="A310" s="40" t="s">
        <v>1634</v>
      </c>
      <c r="B310" s="40" t="str">
        <f t="shared" si="4"/>
        <v>040400020101</v>
      </c>
      <c r="C310" s="40" t="s">
        <v>1007</v>
      </c>
      <c r="D310" s="40" t="s">
        <v>429</v>
      </c>
    </row>
    <row r="311" spans="1:4" x14ac:dyDescent="0.25">
      <c r="A311" s="40" t="s">
        <v>1602</v>
      </c>
      <c r="B311" s="40" t="str">
        <f t="shared" si="4"/>
        <v>040400020102</v>
      </c>
      <c r="C311" s="40" t="s">
        <v>103</v>
      </c>
      <c r="D311" s="40" t="s">
        <v>429</v>
      </c>
    </row>
    <row r="312" spans="1:4" x14ac:dyDescent="0.25">
      <c r="A312" s="40" t="s">
        <v>1594</v>
      </c>
      <c r="B312" s="40" t="str">
        <f t="shared" si="4"/>
        <v>040400020201</v>
      </c>
      <c r="C312" s="40" t="s">
        <v>9</v>
      </c>
      <c r="D312" s="40" t="s">
        <v>409</v>
      </c>
    </row>
    <row r="313" spans="1:4" x14ac:dyDescent="0.25">
      <c r="A313" s="40" t="s">
        <v>1596</v>
      </c>
      <c r="B313" s="40" t="str">
        <f t="shared" si="4"/>
        <v>040400020202</v>
      </c>
      <c r="C313" s="40" t="s">
        <v>9</v>
      </c>
      <c r="D313" s="40" t="s">
        <v>409</v>
      </c>
    </row>
    <row r="314" spans="1:4" x14ac:dyDescent="0.25">
      <c r="A314" s="40" t="s">
        <v>1593</v>
      </c>
      <c r="B314" s="40" t="str">
        <f t="shared" si="4"/>
        <v>040400020203</v>
      </c>
      <c r="C314" s="40" t="s">
        <v>9</v>
      </c>
      <c r="D314" s="40" t="s">
        <v>409</v>
      </c>
    </row>
    <row r="315" spans="1:4" x14ac:dyDescent="0.25">
      <c r="A315" s="40" t="s">
        <v>1588</v>
      </c>
      <c r="B315" s="40" t="str">
        <f t="shared" si="4"/>
        <v>040400020204</v>
      </c>
      <c r="C315" s="40" t="s">
        <v>9</v>
      </c>
      <c r="D315" s="40" t="s">
        <v>409</v>
      </c>
    </row>
    <row r="316" spans="1:4" x14ac:dyDescent="0.25">
      <c r="A316" s="40" t="s">
        <v>1592</v>
      </c>
      <c r="B316" s="40" t="str">
        <f t="shared" si="4"/>
        <v>040400020301</v>
      </c>
      <c r="C316" s="40" t="s">
        <v>9</v>
      </c>
      <c r="D316" s="40" t="s">
        <v>9</v>
      </c>
    </row>
    <row r="317" spans="1:4" x14ac:dyDescent="0.25">
      <c r="A317" s="40" t="s">
        <v>1587</v>
      </c>
      <c r="B317" s="40" t="str">
        <f t="shared" si="4"/>
        <v>040400020302</v>
      </c>
      <c r="C317" s="40" t="s">
        <v>9</v>
      </c>
      <c r="D317" s="40" t="s">
        <v>9</v>
      </c>
    </row>
    <row r="318" spans="1:4" x14ac:dyDescent="0.25">
      <c r="A318" s="40" t="s">
        <v>1591</v>
      </c>
      <c r="B318" s="40" t="str">
        <f t="shared" si="4"/>
        <v>040400020303</v>
      </c>
      <c r="C318" s="40" t="s">
        <v>9</v>
      </c>
      <c r="D318" s="40" t="s">
        <v>9</v>
      </c>
    </row>
    <row r="319" spans="1:4" x14ac:dyDescent="0.25">
      <c r="A319" s="40" t="s">
        <v>1595</v>
      </c>
      <c r="B319" s="40" t="str">
        <f t="shared" si="4"/>
        <v>040400020304</v>
      </c>
      <c r="C319" s="40" t="s">
        <v>9</v>
      </c>
      <c r="D319" s="40" t="s">
        <v>9</v>
      </c>
    </row>
    <row r="320" spans="1:4" x14ac:dyDescent="0.25">
      <c r="A320" s="40" t="s">
        <v>1590</v>
      </c>
      <c r="B320" s="40" t="str">
        <f t="shared" si="4"/>
        <v>040400020305</v>
      </c>
      <c r="C320" s="40" t="s">
        <v>9</v>
      </c>
      <c r="D320" s="40" t="s">
        <v>9</v>
      </c>
    </row>
    <row r="321" spans="1:4" x14ac:dyDescent="0.25">
      <c r="A321" s="40" t="s">
        <v>1589</v>
      </c>
      <c r="B321" s="40" t="str">
        <f t="shared" si="4"/>
        <v>040400020306</v>
      </c>
      <c r="C321" s="40" t="s">
        <v>9</v>
      </c>
      <c r="D321" s="40" t="s">
        <v>9</v>
      </c>
    </row>
    <row r="322" spans="1:4" x14ac:dyDescent="0.25">
      <c r="A322" s="40" t="s">
        <v>1599</v>
      </c>
      <c r="B322" s="40" t="str">
        <f t="shared" ref="B322:B358" si="5">LEFT(A322,12)</f>
        <v>040400020401</v>
      </c>
      <c r="C322" s="40" t="s">
        <v>1597</v>
      </c>
      <c r="D322" s="40" t="s">
        <v>375</v>
      </c>
    </row>
    <row r="323" spans="1:4" x14ac:dyDescent="0.25">
      <c r="A323" s="40" t="s">
        <v>1599</v>
      </c>
      <c r="B323" s="40" t="str">
        <f t="shared" si="5"/>
        <v>040400020401</v>
      </c>
      <c r="C323" s="40" t="s">
        <v>1597</v>
      </c>
      <c r="D323" s="40" t="s">
        <v>375</v>
      </c>
    </row>
    <row r="324" spans="1:4" x14ac:dyDescent="0.25">
      <c r="A324" s="40" t="s">
        <v>1601</v>
      </c>
      <c r="B324" s="40" t="str">
        <f t="shared" si="5"/>
        <v>040400020402</v>
      </c>
      <c r="C324" s="40" t="s">
        <v>1597</v>
      </c>
      <c r="D324" s="40" t="s">
        <v>375</v>
      </c>
    </row>
    <row r="325" spans="1:4" x14ac:dyDescent="0.25">
      <c r="A325" s="40" t="s">
        <v>1600</v>
      </c>
      <c r="B325" s="40" t="str">
        <f t="shared" si="5"/>
        <v>040400020403</v>
      </c>
      <c r="C325" s="40" t="s">
        <v>1597</v>
      </c>
      <c r="D325" s="40" t="s">
        <v>375</v>
      </c>
    </row>
    <row r="326" spans="1:4" x14ac:dyDescent="0.25">
      <c r="A326" s="40" t="s">
        <v>1598</v>
      </c>
      <c r="B326" s="40" t="str">
        <f t="shared" si="5"/>
        <v>040400020501</v>
      </c>
      <c r="C326" s="40" t="s">
        <v>1597</v>
      </c>
      <c r="D326" s="40" t="s">
        <v>388</v>
      </c>
    </row>
    <row r="327" spans="1:4" x14ac:dyDescent="0.25">
      <c r="A327" s="40" t="s">
        <v>1610</v>
      </c>
      <c r="B327" s="40" t="str">
        <f t="shared" si="5"/>
        <v>040400030101</v>
      </c>
      <c r="C327" s="40" t="s">
        <v>1007</v>
      </c>
      <c r="D327" s="40" t="s">
        <v>66</v>
      </c>
    </row>
    <row r="328" spans="1:4" x14ac:dyDescent="0.25">
      <c r="A328" s="40" t="s">
        <v>1606</v>
      </c>
      <c r="B328" s="40" t="str">
        <f t="shared" si="5"/>
        <v>040400030102</v>
      </c>
      <c r="C328" s="40" t="s">
        <v>1007</v>
      </c>
      <c r="D328" s="40" t="s">
        <v>66</v>
      </c>
    </row>
    <row r="329" spans="1:4" x14ac:dyDescent="0.25">
      <c r="A329" s="40" t="s">
        <v>1605</v>
      </c>
      <c r="B329" s="40" t="str">
        <f t="shared" si="5"/>
        <v>040400030103</v>
      </c>
      <c r="C329" s="40" t="s">
        <v>1007</v>
      </c>
      <c r="D329" s="40" t="s">
        <v>66</v>
      </c>
    </row>
    <row r="330" spans="1:4" x14ac:dyDescent="0.25">
      <c r="A330" s="40" t="s">
        <v>1623</v>
      </c>
      <c r="B330" s="40" t="str">
        <f t="shared" si="5"/>
        <v>040400030104</v>
      </c>
      <c r="C330" s="40" t="s">
        <v>1007</v>
      </c>
      <c r="D330" s="40" t="s">
        <v>66</v>
      </c>
    </row>
    <row r="331" spans="1:4" x14ac:dyDescent="0.25">
      <c r="A331" s="40" t="s">
        <v>1624</v>
      </c>
      <c r="B331" s="40" t="str">
        <f t="shared" si="5"/>
        <v>040400030105</v>
      </c>
      <c r="C331" s="40" t="s">
        <v>1007</v>
      </c>
      <c r="D331" s="40" t="s">
        <v>66</v>
      </c>
    </row>
    <row r="332" spans="1:4" x14ac:dyDescent="0.25">
      <c r="A332" s="40" t="s">
        <v>1620</v>
      </c>
      <c r="B332" s="40" t="str">
        <f t="shared" si="5"/>
        <v>040400030106</v>
      </c>
      <c r="C332" s="40" t="s">
        <v>1007</v>
      </c>
      <c r="D332" s="40" t="s">
        <v>66</v>
      </c>
    </row>
    <row r="333" spans="1:4" x14ac:dyDescent="0.25">
      <c r="A333" s="40" t="s">
        <v>1619</v>
      </c>
      <c r="B333" s="40" t="str">
        <f t="shared" si="5"/>
        <v>040400030107</v>
      </c>
      <c r="C333" s="40" t="s">
        <v>1007</v>
      </c>
      <c r="D333" s="40" t="s">
        <v>66</v>
      </c>
    </row>
    <row r="334" spans="1:4" x14ac:dyDescent="0.25">
      <c r="A334" s="40" t="s">
        <v>1608</v>
      </c>
      <c r="B334" s="40" t="str">
        <f t="shared" si="5"/>
        <v>040400030201</v>
      </c>
      <c r="C334" s="40" t="s">
        <v>1007</v>
      </c>
      <c r="D334" s="40" t="s">
        <v>643</v>
      </c>
    </row>
    <row r="335" spans="1:4" x14ac:dyDescent="0.25">
      <c r="A335" s="40" t="s">
        <v>1611</v>
      </c>
      <c r="B335" s="40" t="str">
        <f t="shared" si="5"/>
        <v>040400030202</v>
      </c>
      <c r="C335" s="40" t="s">
        <v>1007</v>
      </c>
      <c r="D335" s="40" t="s">
        <v>643</v>
      </c>
    </row>
    <row r="336" spans="1:4" x14ac:dyDescent="0.25">
      <c r="A336" s="40" t="s">
        <v>1607</v>
      </c>
      <c r="B336" s="40" t="str">
        <f t="shared" si="5"/>
        <v>040400030203</v>
      </c>
      <c r="C336" s="40" t="s">
        <v>1007</v>
      </c>
      <c r="D336" s="40" t="s">
        <v>643</v>
      </c>
    </row>
    <row r="337" spans="1:4" x14ac:dyDescent="0.25">
      <c r="A337" s="40" t="s">
        <v>1604</v>
      </c>
      <c r="B337" s="40" t="str">
        <f t="shared" si="5"/>
        <v>040400030204</v>
      </c>
      <c r="C337" s="40" t="s">
        <v>1007</v>
      </c>
      <c r="D337" s="40" t="s">
        <v>643</v>
      </c>
    </row>
    <row r="338" spans="1:4" x14ac:dyDescent="0.25">
      <c r="A338" s="40" t="s">
        <v>1612</v>
      </c>
      <c r="B338" s="40" t="str">
        <f t="shared" si="5"/>
        <v>040400030205</v>
      </c>
      <c r="C338" s="40" t="s">
        <v>1007</v>
      </c>
      <c r="D338" s="40" t="s">
        <v>643</v>
      </c>
    </row>
    <row r="339" spans="1:4" x14ac:dyDescent="0.25">
      <c r="A339" s="40" t="s">
        <v>1609</v>
      </c>
      <c r="B339" s="40" t="str">
        <f t="shared" si="5"/>
        <v>040400030206</v>
      </c>
      <c r="C339" s="40" t="s">
        <v>1007</v>
      </c>
      <c r="D339" s="40" t="s">
        <v>643</v>
      </c>
    </row>
    <row r="340" spans="1:4" x14ac:dyDescent="0.25">
      <c r="A340" s="40" t="s">
        <v>1603</v>
      </c>
      <c r="B340" s="40" t="str">
        <f t="shared" si="5"/>
        <v>040400030207</v>
      </c>
      <c r="C340" s="40" t="s">
        <v>1007</v>
      </c>
      <c r="D340" s="40" t="s">
        <v>643</v>
      </c>
    </row>
    <row r="341" spans="1:4" x14ac:dyDescent="0.25">
      <c r="A341" s="40" t="s">
        <v>1621</v>
      </c>
      <c r="B341" s="40" t="str">
        <f t="shared" si="5"/>
        <v>040400030208</v>
      </c>
      <c r="C341" s="40" t="s">
        <v>1007</v>
      </c>
      <c r="D341" s="40" t="s">
        <v>643</v>
      </c>
    </row>
    <row r="342" spans="1:4" x14ac:dyDescent="0.25">
      <c r="A342" s="40" t="s">
        <v>1618</v>
      </c>
      <c r="B342" s="40" t="str">
        <f t="shared" si="5"/>
        <v>040400030209</v>
      </c>
      <c r="C342" s="40" t="s">
        <v>1007</v>
      </c>
      <c r="D342" s="40" t="s">
        <v>643</v>
      </c>
    </row>
    <row r="343" spans="1:4" x14ac:dyDescent="0.25">
      <c r="A343" s="40" t="s">
        <v>1633</v>
      </c>
      <c r="B343" s="40" t="str">
        <f t="shared" si="5"/>
        <v>040400030301</v>
      </c>
      <c r="C343" s="40" t="s">
        <v>1007</v>
      </c>
      <c r="D343" s="40" t="s">
        <v>71</v>
      </c>
    </row>
    <row r="344" spans="1:4" x14ac:dyDescent="0.25">
      <c r="A344" s="40" t="s">
        <v>1614</v>
      </c>
      <c r="B344" s="40" t="str">
        <f t="shared" si="5"/>
        <v>040400030302</v>
      </c>
      <c r="C344" s="40" t="s">
        <v>1007</v>
      </c>
      <c r="D344" s="40" t="s">
        <v>71</v>
      </c>
    </row>
    <row r="345" spans="1:4" x14ac:dyDescent="0.25">
      <c r="A345" s="40" t="s">
        <v>1613</v>
      </c>
      <c r="B345" s="40" t="str">
        <f t="shared" si="5"/>
        <v>040400030303</v>
      </c>
      <c r="C345" s="40" t="s">
        <v>1007</v>
      </c>
      <c r="D345" s="40" t="s">
        <v>71</v>
      </c>
    </row>
    <row r="346" spans="1:4" x14ac:dyDescent="0.25">
      <c r="A346" s="40" t="s">
        <v>1626</v>
      </c>
      <c r="B346" s="40" t="str">
        <f t="shared" si="5"/>
        <v>040400030304</v>
      </c>
      <c r="C346" s="40" t="s">
        <v>1007</v>
      </c>
      <c r="D346" s="40" t="s">
        <v>71</v>
      </c>
    </row>
    <row r="347" spans="1:4" x14ac:dyDescent="0.25">
      <c r="A347" s="40" t="s">
        <v>1632</v>
      </c>
      <c r="B347" s="40" t="str">
        <f t="shared" si="5"/>
        <v>040400030401</v>
      </c>
      <c r="C347" s="40" t="s">
        <v>1007</v>
      </c>
      <c r="D347" s="40" t="s">
        <v>77</v>
      </c>
    </row>
    <row r="348" spans="1:4" x14ac:dyDescent="0.25">
      <c r="A348" s="40" t="s">
        <v>1631</v>
      </c>
      <c r="B348" s="40" t="str">
        <f t="shared" si="5"/>
        <v>040400030402</v>
      </c>
      <c r="C348" s="40" t="s">
        <v>1007</v>
      </c>
      <c r="D348" s="40" t="s">
        <v>77</v>
      </c>
    </row>
    <row r="349" spans="1:4" x14ac:dyDescent="0.25">
      <c r="A349" s="40" t="s">
        <v>1630</v>
      </c>
      <c r="B349" s="40" t="str">
        <f t="shared" si="5"/>
        <v>040400030403</v>
      </c>
      <c r="C349" s="40" t="s">
        <v>1007</v>
      </c>
      <c r="D349" s="40" t="s">
        <v>77</v>
      </c>
    </row>
    <row r="350" spans="1:4" x14ac:dyDescent="0.25">
      <c r="A350" s="40" t="s">
        <v>1628</v>
      </c>
      <c r="B350" s="40" t="str">
        <f t="shared" si="5"/>
        <v>040400030404</v>
      </c>
      <c r="C350" s="40" t="s">
        <v>1007</v>
      </c>
      <c r="D350" s="40" t="s">
        <v>77</v>
      </c>
    </row>
    <row r="351" spans="1:4" x14ac:dyDescent="0.25">
      <c r="A351" s="40" t="s">
        <v>1627</v>
      </c>
      <c r="B351" s="40" t="str">
        <f t="shared" si="5"/>
        <v>040400030405</v>
      </c>
      <c r="C351" s="40" t="s">
        <v>1007</v>
      </c>
      <c r="D351" s="40" t="s">
        <v>77</v>
      </c>
    </row>
    <row r="352" spans="1:4" x14ac:dyDescent="0.25">
      <c r="A352" s="40" t="s">
        <v>1635</v>
      </c>
      <c r="B352" s="40" t="str">
        <f t="shared" si="5"/>
        <v>040400030501</v>
      </c>
      <c r="C352" s="40" t="s">
        <v>1007</v>
      </c>
      <c r="D352" s="40" t="s">
        <v>5</v>
      </c>
    </row>
    <row r="353" spans="1:4" x14ac:dyDescent="0.25">
      <c r="A353" s="40" t="s">
        <v>1617</v>
      </c>
      <c r="B353" s="40" t="str">
        <f t="shared" si="5"/>
        <v>040400030601</v>
      </c>
      <c r="C353" s="40" t="s">
        <v>1007</v>
      </c>
      <c r="D353" s="40" t="s">
        <v>635</v>
      </c>
    </row>
    <row r="354" spans="1:4" x14ac:dyDescent="0.25">
      <c r="A354" s="40" t="s">
        <v>1622</v>
      </c>
      <c r="B354" s="40" t="str">
        <f t="shared" si="5"/>
        <v>040400030602</v>
      </c>
      <c r="C354" s="40" t="s">
        <v>1007</v>
      </c>
      <c r="D354" s="40" t="s">
        <v>635</v>
      </c>
    </row>
    <row r="355" spans="1:4" x14ac:dyDescent="0.25">
      <c r="A355" s="40" t="s">
        <v>1616</v>
      </c>
      <c r="B355" s="40" t="str">
        <f t="shared" si="5"/>
        <v>040400030603</v>
      </c>
      <c r="C355" s="40" t="s">
        <v>1007</v>
      </c>
      <c r="D355" s="40" t="s">
        <v>635</v>
      </c>
    </row>
    <row r="356" spans="1:4" x14ac:dyDescent="0.25">
      <c r="A356" s="40" t="s">
        <v>1615</v>
      </c>
      <c r="B356" s="40" t="str">
        <f t="shared" si="5"/>
        <v>040400030604</v>
      </c>
      <c r="C356" s="40" t="s">
        <v>1007</v>
      </c>
      <c r="D356" s="40" t="s">
        <v>635</v>
      </c>
    </row>
    <row r="357" spans="1:4" x14ac:dyDescent="0.25">
      <c r="A357" s="40" t="s">
        <v>1629</v>
      </c>
      <c r="B357" s="40" t="str">
        <f t="shared" si="5"/>
        <v>040400030605</v>
      </c>
      <c r="C357" s="40" t="s">
        <v>1007</v>
      </c>
      <c r="D357" s="40" t="s">
        <v>635</v>
      </c>
    </row>
    <row r="358" spans="1:4" x14ac:dyDescent="0.25">
      <c r="A358" s="40" t="s">
        <v>1625</v>
      </c>
      <c r="B358" s="40" t="str">
        <f t="shared" si="5"/>
        <v>040400030606</v>
      </c>
      <c r="C358" s="40" t="s">
        <v>1007</v>
      </c>
      <c r="D358" s="40" t="s">
        <v>635</v>
      </c>
    </row>
  </sheetData>
  <sortState xmlns:xlrd2="http://schemas.microsoft.com/office/spreadsheetml/2017/richdata2" ref="A2:D358">
    <sortCondition ref="A2:A358"/>
  </sortState>
  <customSheetViews>
    <customSheetView guid="{0CA61BA8-FE68-426F-8A7E-F75C4C9B5512}" state="hidden" topLeftCell="A329">
      <selection activeCell="D3" sqref="D3:G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19"/>
  <sheetViews>
    <sheetView zoomScale="140" zoomScaleNormal="140" workbookViewId="0">
      <selection activeCell="H8" sqref="H8"/>
    </sheetView>
  </sheetViews>
  <sheetFormatPr defaultRowHeight="15" x14ac:dyDescent="0.25"/>
  <cols>
    <col min="1" max="1" width="7.140625" bestFit="1" customWidth="1"/>
    <col min="2" max="2" width="13.140625" bestFit="1" customWidth="1"/>
    <col min="8" max="8" width="9.28515625" customWidth="1"/>
  </cols>
  <sheetData>
    <row r="2" spans="1:8" x14ac:dyDescent="0.25">
      <c r="A2" s="54" t="s">
        <v>4135</v>
      </c>
      <c r="B2" s="54">
        <f>'Watershed Lookup'!D3</f>
        <v>0</v>
      </c>
      <c r="D2">
        <f>LEN(B2)</f>
        <v>1</v>
      </c>
    </row>
    <row r="3" spans="1:8" x14ac:dyDescent="0.25">
      <c r="A3" t="s">
        <v>4136</v>
      </c>
      <c r="B3" t="str">
        <f>LEFT(B2,10)</f>
        <v>0</v>
      </c>
    </row>
    <row r="4" spans="1:8" x14ac:dyDescent="0.25">
      <c r="A4" s="195" t="s">
        <v>1895</v>
      </c>
      <c r="B4" s="194"/>
      <c r="C4" s="213"/>
      <c r="D4" s="214" t="str">
        <f>IFERROR(VLOOKUP(B$2,'HUC12'!B2:D1863,2,FALSE),"")</f>
        <v/>
      </c>
      <c r="E4" s="215"/>
      <c r="F4" s="201"/>
      <c r="G4" s="201"/>
    </row>
    <row r="5" spans="1:8" x14ac:dyDescent="0.25">
      <c r="A5" s="196" t="s">
        <v>1896</v>
      </c>
      <c r="B5" s="194"/>
      <c r="C5" s="213"/>
      <c r="D5" s="200" t="str">
        <f>IFERROR(VLOOKUP(B2,'HUC12'!B2:E1863,4,FALSE),"")</f>
        <v/>
      </c>
      <c r="E5" s="201"/>
      <c r="F5" s="201"/>
      <c r="G5" s="201"/>
    </row>
    <row r="6" spans="1:8" x14ac:dyDescent="0.25">
      <c r="A6" s="193" t="s">
        <v>1897</v>
      </c>
      <c r="B6" s="194"/>
      <c r="C6" s="213"/>
      <c r="D6" s="202" t="str">
        <f>IFERROR(VLOOKUP(D$5,'HUC12'!B2:H1863,2,FALSE),"")</f>
        <v/>
      </c>
      <c r="E6" s="201"/>
      <c r="F6" s="201"/>
      <c r="G6" s="201"/>
    </row>
    <row r="8" spans="1:8" x14ac:dyDescent="0.25">
      <c r="A8" s="66" t="s">
        <v>4017</v>
      </c>
      <c r="B8" s="66"/>
      <c r="C8" s="66"/>
      <c r="D8" s="203" t="str">
        <f>IFERROR(VLOOKUP(B2,TMDLs!B2:C1426,2,FALSE),"N/A")</f>
        <v>N/A</v>
      </c>
      <c r="E8" s="204"/>
      <c r="F8" s="205"/>
      <c r="G8" s="205"/>
    </row>
    <row r="9" spans="1:8" x14ac:dyDescent="0.25">
      <c r="A9" s="62" t="s">
        <v>4167</v>
      </c>
      <c r="B9" s="62"/>
      <c r="C9" s="62"/>
      <c r="D9" s="206" t="str">
        <f>IFERROR(VLOOKUP(B2,TMDL_Dev!B2:C467,2,FALSE),"N/A")</f>
        <v>N/A</v>
      </c>
      <c r="E9" s="201"/>
      <c r="F9" s="201"/>
      <c r="G9" s="201"/>
    </row>
    <row r="10" spans="1:8" x14ac:dyDescent="0.25">
      <c r="A10" s="62" t="s">
        <v>1534</v>
      </c>
      <c r="B10" s="62"/>
      <c r="C10" s="62"/>
      <c r="D10" s="207" t="e">
        <f>VLOOKUP(B2,HealthyWatersheds!A1:BM1804,22)</f>
        <v>#N/A</v>
      </c>
      <c r="E10" s="201"/>
      <c r="F10" s="201"/>
      <c r="G10" s="201"/>
    </row>
    <row r="11" spans="1:8" x14ac:dyDescent="0.25">
      <c r="A11" s="158" t="s">
        <v>4018</v>
      </c>
      <c r="B11" s="158"/>
      <c r="C11" s="158"/>
      <c r="D11" s="208" t="str">
        <f>IFERROR(VLOOKUP(Sheet3!B3,TP!B1:C40,2,FALSE),"N/A")</f>
        <v>N/A</v>
      </c>
      <c r="E11" s="209"/>
      <c r="F11" s="210"/>
      <c r="G11" s="210"/>
      <c r="H11" s="154"/>
    </row>
    <row r="12" spans="1:8" x14ac:dyDescent="0.25">
      <c r="A12" s="158"/>
      <c r="B12" s="158"/>
      <c r="C12" s="158"/>
      <c r="D12" s="211"/>
      <c r="E12" s="212"/>
      <c r="F12" s="212"/>
      <c r="G12" s="212"/>
      <c r="H12" s="154"/>
    </row>
    <row r="13" spans="1:8" x14ac:dyDescent="0.25">
      <c r="A13" s="158" t="s">
        <v>4019</v>
      </c>
      <c r="B13" s="158"/>
      <c r="C13" s="158"/>
      <c r="D13" s="208" t="str">
        <f>IFERROR(VLOOKUP(Sheet3!B3,Nitrates!B1:C40,2,FALSE),"N/A")</f>
        <v>N/A</v>
      </c>
      <c r="E13" s="209"/>
      <c r="F13" s="210"/>
      <c r="G13" s="210"/>
      <c r="H13" s="154"/>
    </row>
    <row r="14" spans="1:8" x14ac:dyDescent="0.25">
      <c r="A14" s="158"/>
      <c r="B14" s="158"/>
      <c r="C14" s="158"/>
      <c r="D14" s="211"/>
      <c r="E14" s="212"/>
      <c r="F14" s="212"/>
      <c r="G14" s="212"/>
      <c r="H14" s="154"/>
    </row>
    <row r="15" spans="1:8" x14ac:dyDescent="0.25">
      <c r="A15" s="1"/>
      <c r="B15" s="1"/>
      <c r="C15" s="1"/>
    </row>
    <row r="16" spans="1:8" x14ac:dyDescent="0.25">
      <c r="A16" s="198" t="s">
        <v>4020</v>
      </c>
      <c r="B16" s="199"/>
      <c r="C16" s="199"/>
      <c r="D16" s="200" t="str">
        <f>IFERROR(VLOOKUP(B2,'9KE'!B2:D497,3,FALSE),"N/A")</f>
        <v>N/A</v>
      </c>
      <c r="E16" s="201"/>
      <c r="F16" s="201"/>
      <c r="G16" s="201"/>
    </row>
    <row r="17" spans="1:7" x14ac:dyDescent="0.25">
      <c r="A17" s="198" t="s">
        <v>4192</v>
      </c>
      <c r="B17" s="199"/>
      <c r="C17" s="199"/>
      <c r="D17" s="202" t="str">
        <f>IFERROR(VLOOKUP(B2,'9KE'!B2:F497,5,FALSE),"N/A")</f>
        <v>N/A</v>
      </c>
      <c r="E17" s="201"/>
      <c r="F17" s="201"/>
      <c r="G17" s="201"/>
    </row>
    <row r="19" spans="1:7" x14ac:dyDescent="0.25">
      <c r="A19" t="s">
        <v>4016</v>
      </c>
      <c r="D19" s="202" t="str">
        <f>IFERROR(VLOOKUP(B$2,HUC_DW_WI!B$2:C$360,2,FALSE),"N/A")</f>
        <v>N/A</v>
      </c>
      <c r="E19" s="201"/>
      <c r="F19" s="201"/>
      <c r="G19" s="201"/>
    </row>
  </sheetData>
  <protectedRanges>
    <protectedRange sqref="F4:G6 B6:E6 A4:A6" name="Range1"/>
    <protectedRange sqref="D4:E5" name="Range1_1"/>
    <protectedRange sqref="D9:G14 A14" name="Range1_2"/>
    <protectedRange sqref="D16:G17 A16:A17" name="Range1_3"/>
    <protectedRange sqref="D19:G19" name="Range1_4"/>
  </protectedRanges>
  <customSheetViews>
    <customSheetView guid="{0CA61BA8-FE68-426F-8A7E-F75C4C9B5512}" state="hidden">
      <selection activeCell="D3" sqref="D3:G3"/>
      <pageMargins left="0.7" right="0.7" top="0.75" bottom="0.75" header="0.3" footer="0.3"/>
      <pageSetup orientation="portrait" horizontalDpi="1200" verticalDpi="1200" r:id="rId1"/>
    </customSheetView>
  </customSheetViews>
  <mergeCells count="20">
    <mergeCell ref="A11:C12"/>
    <mergeCell ref="D11:G12"/>
    <mergeCell ref="A13:C14"/>
    <mergeCell ref="D13:G14"/>
    <mergeCell ref="A4:C4"/>
    <mergeCell ref="D4:G4"/>
    <mergeCell ref="A5:C5"/>
    <mergeCell ref="D5:G5"/>
    <mergeCell ref="A6:C6"/>
    <mergeCell ref="D6:G6"/>
    <mergeCell ref="H11:H12"/>
    <mergeCell ref="H13:H14"/>
    <mergeCell ref="D8:G8"/>
    <mergeCell ref="D9:G9"/>
    <mergeCell ref="D10:G10"/>
    <mergeCell ref="A16:C16"/>
    <mergeCell ref="D16:G16"/>
    <mergeCell ref="A17:C17"/>
    <mergeCell ref="D17:G17"/>
    <mergeCell ref="D19:G19"/>
  </mergeCells>
  <dataValidations count="1">
    <dataValidation allowBlank="1" showInputMessage="1" showErrorMessage="1" prompt="Select the appropriate option" sqref="A6" xr:uid="{00000000-0002-0000-0100-000000000000}"/>
  </dataValidations>
  <pageMargins left="0.7" right="0.7" top="0.75" bottom="0.75" header="0.3" footer="0.3"/>
  <pageSetup orientation="portrait" horizontalDpi="1200" verticalDpi="12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863"/>
  <sheetViews>
    <sheetView topLeftCell="A1755" workbookViewId="0">
      <selection activeCell="C1845" sqref="C1845"/>
    </sheetView>
  </sheetViews>
  <sheetFormatPr defaultRowHeight="15" x14ac:dyDescent="0.25"/>
  <cols>
    <col min="1" max="1" width="12.5703125" customWidth="1"/>
    <col min="2" max="2" width="19" style="54" customWidth="1"/>
    <col min="3" max="3" width="55.5703125" customWidth="1"/>
    <col min="4" max="4" width="13.28515625" customWidth="1"/>
    <col min="5" max="5" width="13.140625" customWidth="1"/>
    <col min="6" max="6" width="14.42578125" style="54" customWidth="1"/>
    <col min="7" max="7" width="14.85546875" customWidth="1"/>
    <col min="8" max="8" width="11.85546875" customWidth="1"/>
    <col min="9" max="9" width="12" customWidth="1"/>
  </cols>
  <sheetData>
    <row r="1" spans="1:9" x14ac:dyDescent="0.25">
      <c r="A1" s="1" t="s">
        <v>1531</v>
      </c>
      <c r="B1" s="53"/>
      <c r="C1" s="1" t="s">
        <v>1900</v>
      </c>
      <c r="D1" s="1" t="s">
        <v>1901</v>
      </c>
      <c r="E1" s="1" t="s">
        <v>4208</v>
      </c>
      <c r="F1" s="53"/>
      <c r="G1" s="1" t="s">
        <v>1902</v>
      </c>
      <c r="H1" s="1" t="s">
        <v>1903</v>
      </c>
      <c r="I1" s="1" t="s">
        <v>1904</v>
      </c>
    </row>
    <row r="2" spans="1:9" x14ac:dyDescent="0.25">
      <c r="A2">
        <v>40102011601</v>
      </c>
      <c r="B2" s="54" t="str">
        <f t="shared" ref="B2:B65" si="0">LEFT(F2,12)</f>
        <v>040102011601</v>
      </c>
      <c r="C2" t="s">
        <v>1529</v>
      </c>
      <c r="D2">
        <v>40102011603</v>
      </c>
      <c r="E2" t="str">
        <f t="shared" ref="E2:E33" si="1">CONCATENATE(0,D2)</f>
        <v>040102011603</v>
      </c>
      <c r="F2" s="54" t="s">
        <v>1905</v>
      </c>
      <c r="G2" t="s">
        <v>1906</v>
      </c>
      <c r="H2" t="s">
        <v>1907</v>
      </c>
      <c r="I2" t="s">
        <v>1908</v>
      </c>
    </row>
    <row r="3" spans="1:9" x14ac:dyDescent="0.25">
      <c r="A3">
        <v>40102011602</v>
      </c>
      <c r="B3" s="54" t="str">
        <f t="shared" si="0"/>
        <v>040102011602</v>
      </c>
      <c r="C3" t="s">
        <v>1524</v>
      </c>
      <c r="D3">
        <v>40102011603</v>
      </c>
      <c r="E3" t="str">
        <f t="shared" si="1"/>
        <v>040102011603</v>
      </c>
      <c r="F3" s="54" t="s">
        <v>1909</v>
      </c>
      <c r="G3" t="s">
        <v>1906</v>
      </c>
      <c r="H3" t="s">
        <v>1907</v>
      </c>
      <c r="I3" t="s">
        <v>1908</v>
      </c>
    </row>
    <row r="4" spans="1:9" x14ac:dyDescent="0.25">
      <c r="A4">
        <v>40102011603</v>
      </c>
      <c r="B4" s="54" t="str">
        <f t="shared" si="0"/>
        <v>040102011603</v>
      </c>
      <c r="C4" t="s">
        <v>740</v>
      </c>
      <c r="D4">
        <v>40102011604</v>
      </c>
      <c r="E4" t="str">
        <f t="shared" si="1"/>
        <v>040102011604</v>
      </c>
      <c r="F4" s="54" t="s">
        <v>1910</v>
      </c>
      <c r="G4" t="s">
        <v>1906</v>
      </c>
      <c r="H4" t="s">
        <v>1907</v>
      </c>
      <c r="I4" t="s">
        <v>1908</v>
      </c>
    </row>
    <row r="5" spans="1:9" x14ac:dyDescent="0.25">
      <c r="A5">
        <v>40102011604</v>
      </c>
      <c r="B5" s="54" t="str">
        <f t="shared" si="0"/>
        <v>040102011604</v>
      </c>
      <c r="C5" t="s">
        <v>741</v>
      </c>
      <c r="D5">
        <v>40103000000</v>
      </c>
      <c r="E5" t="str">
        <f t="shared" si="1"/>
        <v>040103000000</v>
      </c>
      <c r="F5" s="54" t="s">
        <v>1911</v>
      </c>
      <c r="G5" t="s">
        <v>1906</v>
      </c>
      <c r="H5" t="s">
        <v>1912</v>
      </c>
      <c r="I5" t="s">
        <v>1908</v>
      </c>
    </row>
    <row r="6" spans="1:9" x14ac:dyDescent="0.25">
      <c r="A6">
        <v>40103010103</v>
      </c>
      <c r="B6" s="54" t="str">
        <f t="shared" si="0"/>
        <v>040103010103</v>
      </c>
      <c r="C6" t="s">
        <v>1913</v>
      </c>
      <c r="D6">
        <v>40103010205</v>
      </c>
      <c r="E6" t="str">
        <f t="shared" si="1"/>
        <v>040103010205</v>
      </c>
      <c r="F6" s="54" t="s">
        <v>1914</v>
      </c>
      <c r="G6" t="s">
        <v>1906</v>
      </c>
      <c r="H6" t="s">
        <v>1907</v>
      </c>
      <c r="I6" t="s">
        <v>1908</v>
      </c>
    </row>
    <row r="7" spans="1:9" x14ac:dyDescent="0.25">
      <c r="A7">
        <v>40103010205</v>
      </c>
      <c r="B7" s="54" t="str">
        <f t="shared" si="0"/>
        <v>040103010205</v>
      </c>
      <c r="C7" t="s">
        <v>1915</v>
      </c>
      <c r="D7">
        <v>40103010403</v>
      </c>
      <c r="E7" t="str">
        <f t="shared" si="1"/>
        <v>040103010403</v>
      </c>
      <c r="F7" s="54" t="s">
        <v>1916</v>
      </c>
      <c r="G7" t="s">
        <v>1906</v>
      </c>
      <c r="H7" t="s">
        <v>1907</v>
      </c>
      <c r="I7" t="s">
        <v>1908</v>
      </c>
    </row>
    <row r="8" spans="1:9" x14ac:dyDescent="0.25">
      <c r="A8">
        <v>40103010301</v>
      </c>
      <c r="B8" s="54" t="str">
        <f t="shared" si="0"/>
        <v>040103010301</v>
      </c>
      <c r="C8" t="s">
        <v>1525</v>
      </c>
      <c r="D8">
        <v>40103010302</v>
      </c>
      <c r="E8" t="str">
        <f t="shared" si="1"/>
        <v>040103010302</v>
      </c>
      <c r="F8" s="54" t="s">
        <v>1917</v>
      </c>
      <c r="G8" t="s">
        <v>1906</v>
      </c>
      <c r="H8" t="s">
        <v>1907</v>
      </c>
      <c r="I8" t="s">
        <v>1908</v>
      </c>
    </row>
    <row r="9" spans="1:9" x14ac:dyDescent="0.25">
      <c r="A9">
        <v>40103010302</v>
      </c>
      <c r="B9" s="54" t="str">
        <f t="shared" si="0"/>
        <v>040103010302</v>
      </c>
      <c r="C9" t="s">
        <v>1070</v>
      </c>
      <c r="D9">
        <v>40103010303</v>
      </c>
      <c r="E9" t="str">
        <f t="shared" si="1"/>
        <v>040103010303</v>
      </c>
      <c r="F9" s="54" t="s">
        <v>1918</v>
      </c>
      <c r="G9" t="s">
        <v>1906</v>
      </c>
      <c r="H9" t="s">
        <v>1907</v>
      </c>
      <c r="I9" t="s">
        <v>692</v>
      </c>
    </row>
    <row r="10" spans="1:9" x14ac:dyDescent="0.25">
      <c r="A10">
        <v>40103010303</v>
      </c>
      <c r="B10" s="54" t="str">
        <f t="shared" si="0"/>
        <v>040103010303</v>
      </c>
      <c r="C10" t="s">
        <v>1919</v>
      </c>
      <c r="D10">
        <v>40103010403</v>
      </c>
      <c r="E10" t="str">
        <f t="shared" si="1"/>
        <v>040103010403</v>
      </c>
      <c r="F10" s="54" t="s">
        <v>1920</v>
      </c>
      <c r="G10" t="s">
        <v>1906</v>
      </c>
      <c r="H10" t="s">
        <v>1907</v>
      </c>
      <c r="I10" t="s">
        <v>692</v>
      </c>
    </row>
    <row r="11" spans="1:9" x14ac:dyDescent="0.25">
      <c r="A11">
        <v>40103010401</v>
      </c>
      <c r="B11" s="54" t="str">
        <f t="shared" si="0"/>
        <v>040103010401</v>
      </c>
      <c r="C11" t="s">
        <v>271</v>
      </c>
      <c r="D11">
        <v>40103010403</v>
      </c>
      <c r="E11" t="str">
        <f t="shared" si="1"/>
        <v>040103010403</v>
      </c>
      <c r="F11" s="54" t="s">
        <v>1921</v>
      </c>
      <c r="G11" t="s">
        <v>1906</v>
      </c>
      <c r="H11" t="s">
        <v>1907</v>
      </c>
      <c r="I11" t="s">
        <v>1908</v>
      </c>
    </row>
    <row r="12" spans="1:9" x14ac:dyDescent="0.25">
      <c r="A12">
        <v>40103010402</v>
      </c>
      <c r="B12" s="54" t="str">
        <f t="shared" si="0"/>
        <v>040103010402</v>
      </c>
      <c r="C12" t="s">
        <v>1528</v>
      </c>
      <c r="D12">
        <v>40103010403</v>
      </c>
      <c r="E12" t="str">
        <f t="shared" si="1"/>
        <v>040103010403</v>
      </c>
      <c r="F12" s="54" t="s">
        <v>1922</v>
      </c>
      <c r="G12" t="s">
        <v>1906</v>
      </c>
      <c r="H12" t="s">
        <v>1907</v>
      </c>
      <c r="I12" t="s">
        <v>1908</v>
      </c>
    </row>
    <row r="13" spans="1:9" x14ac:dyDescent="0.25">
      <c r="A13">
        <v>40103010403</v>
      </c>
      <c r="B13" s="54" t="str">
        <f t="shared" si="0"/>
        <v>040103010403</v>
      </c>
      <c r="C13" t="s">
        <v>1923</v>
      </c>
      <c r="D13">
        <v>40103010503</v>
      </c>
      <c r="E13" t="str">
        <f t="shared" si="1"/>
        <v>040103010503</v>
      </c>
      <c r="F13" s="54" t="s">
        <v>1924</v>
      </c>
      <c r="G13" t="s">
        <v>1906</v>
      </c>
      <c r="H13" t="s">
        <v>1907</v>
      </c>
      <c r="I13" t="s">
        <v>1908</v>
      </c>
    </row>
    <row r="14" spans="1:9" x14ac:dyDescent="0.25">
      <c r="A14">
        <v>40103010501</v>
      </c>
      <c r="B14" s="54" t="str">
        <f t="shared" si="0"/>
        <v>040103010501</v>
      </c>
      <c r="C14" t="s">
        <v>272</v>
      </c>
      <c r="D14">
        <v>40103010503</v>
      </c>
      <c r="E14" t="str">
        <f t="shared" si="1"/>
        <v>040103010503</v>
      </c>
      <c r="F14" s="54" t="s">
        <v>1925</v>
      </c>
      <c r="G14" t="s">
        <v>1906</v>
      </c>
      <c r="H14" t="s">
        <v>1907</v>
      </c>
      <c r="I14" t="s">
        <v>692</v>
      </c>
    </row>
    <row r="15" spans="1:9" x14ac:dyDescent="0.25">
      <c r="A15">
        <v>40103010502</v>
      </c>
      <c r="B15" s="54" t="str">
        <f t="shared" si="0"/>
        <v>040103010502</v>
      </c>
      <c r="C15" t="s">
        <v>567</v>
      </c>
      <c r="D15">
        <v>40103010504</v>
      </c>
      <c r="E15" t="str">
        <f t="shared" si="1"/>
        <v>040103010504</v>
      </c>
      <c r="F15" s="54" t="s">
        <v>1926</v>
      </c>
      <c r="G15" t="s">
        <v>1906</v>
      </c>
      <c r="H15" t="s">
        <v>1907</v>
      </c>
      <c r="I15" t="s">
        <v>692</v>
      </c>
    </row>
    <row r="16" spans="1:9" x14ac:dyDescent="0.25">
      <c r="A16">
        <v>40103010503</v>
      </c>
      <c r="B16" s="54" t="str">
        <f t="shared" si="0"/>
        <v>040103010503</v>
      </c>
      <c r="C16" t="s">
        <v>1061</v>
      </c>
      <c r="D16">
        <v>40103010504</v>
      </c>
      <c r="E16" t="str">
        <f t="shared" si="1"/>
        <v>040103010504</v>
      </c>
      <c r="F16" s="54" t="s">
        <v>1927</v>
      </c>
      <c r="G16" t="s">
        <v>1906</v>
      </c>
      <c r="H16" t="s">
        <v>1907</v>
      </c>
      <c r="I16" t="s">
        <v>692</v>
      </c>
    </row>
    <row r="17" spans="1:9" x14ac:dyDescent="0.25">
      <c r="A17">
        <v>40103010504</v>
      </c>
      <c r="B17" s="54" t="str">
        <f t="shared" si="0"/>
        <v>040103010504</v>
      </c>
      <c r="C17" t="s">
        <v>1928</v>
      </c>
      <c r="D17">
        <v>40203000000</v>
      </c>
      <c r="E17" t="str">
        <f t="shared" si="1"/>
        <v>040203000000</v>
      </c>
      <c r="F17" s="54" t="s">
        <v>1929</v>
      </c>
      <c r="G17" t="s">
        <v>1906</v>
      </c>
      <c r="H17" t="s">
        <v>1912</v>
      </c>
      <c r="I17" t="s">
        <v>1908</v>
      </c>
    </row>
    <row r="18" spans="1:9" x14ac:dyDescent="0.25">
      <c r="A18">
        <v>40103010601</v>
      </c>
      <c r="B18" s="54" t="str">
        <f t="shared" si="0"/>
        <v>040103010601</v>
      </c>
      <c r="C18" t="s">
        <v>1060</v>
      </c>
      <c r="D18">
        <v>40203000000</v>
      </c>
      <c r="E18" t="str">
        <f t="shared" si="1"/>
        <v>040203000000</v>
      </c>
      <c r="F18" s="54" t="s">
        <v>1930</v>
      </c>
      <c r="G18" t="s">
        <v>1906</v>
      </c>
      <c r="H18" t="s">
        <v>1912</v>
      </c>
      <c r="I18" t="s">
        <v>692</v>
      </c>
    </row>
    <row r="19" spans="1:9" x14ac:dyDescent="0.25">
      <c r="A19">
        <v>40103010602</v>
      </c>
      <c r="B19" s="54" t="str">
        <f t="shared" si="0"/>
        <v>040103010602</v>
      </c>
      <c r="C19" t="s">
        <v>1046</v>
      </c>
      <c r="D19">
        <v>40203000000</v>
      </c>
      <c r="E19" t="str">
        <f t="shared" si="1"/>
        <v>040203000000</v>
      </c>
      <c r="F19" s="54" t="s">
        <v>1931</v>
      </c>
      <c r="G19" t="s">
        <v>1906</v>
      </c>
      <c r="H19" t="s">
        <v>1912</v>
      </c>
      <c r="I19" t="s">
        <v>692</v>
      </c>
    </row>
    <row r="20" spans="1:9" x14ac:dyDescent="0.25">
      <c r="A20">
        <v>40103010603</v>
      </c>
      <c r="B20" s="54" t="str">
        <f t="shared" si="0"/>
        <v>040103010603</v>
      </c>
      <c r="C20" t="s">
        <v>1062</v>
      </c>
      <c r="D20">
        <v>40203000000</v>
      </c>
      <c r="E20" t="str">
        <f t="shared" si="1"/>
        <v>040203000000</v>
      </c>
      <c r="F20" s="54" t="s">
        <v>1932</v>
      </c>
      <c r="G20" t="s">
        <v>1906</v>
      </c>
      <c r="H20" t="s">
        <v>1907</v>
      </c>
      <c r="I20" t="s">
        <v>692</v>
      </c>
    </row>
    <row r="21" spans="1:9" x14ac:dyDescent="0.25">
      <c r="A21">
        <v>40103010604</v>
      </c>
      <c r="B21" s="54" t="str">
        <f t="shared" si="0"/>
        <v>040103010604</v>
      </c>
      <c r="C21" t="s">
        <v>402</v>
      </c>
      <c r="D21">
        <v>40103010606</v>
      </c>
      <c r="E21" t="str">
        <f t="shared" si="1"/>
        <v>040103010606</v>
      </c>
      <c r="F21" s="54" t="s">
        <v>1933</v>
      </c>
      <c r="G21" t="s">
        <v>1906</v>
      </c>
      <c r="H21" t="s">
        <v>1907</v>
      </c>
      <c r="I21" t="s">
        <v>692</v>
      </c>
    </row>
    <row r="22" spans="1:9" x14ac:dyDescent="0.25">
      <c r="A22">
        <v>40103010605</v>
      </c>
      <c r="B22" s="54" t="str">
        <f t="shared" si="0"/>
        <v>040103010605</v>
      </c>
      <c r="C22" t="s">
        <v>400</v>
      </c>
      <c r="D22">
        <v>40103010606</v>
      </c>
      <c r="E22" t="str">
        <f t="shared" si="1"/>
        <v>040103010606</v>
      </c>
      <c r="F22" s="54" t="s">
        <v>1934</v>
      </c>
      <c r="G22" t="s">
        <v>1906</v>
      </c>
      <c r="H22" t="s">
        <v>1907</v>
      </c>
      <c r="I22" t="s">
        <v>692</v>
      </c>
    </row>
    <row r="23" spans="1:9" x14ac:dyDescent="0.25">
      <c r="A23">
        <v>40103010606</v>
      </c>
      <c r="B23" s="54" t="str">
        <f t="shared" si="0"/>
        <v>040103010606</v>
      </c>
      <c r="C23" t="s">
        <v>1065</v>
      </c>
      <c r="D23">
        <v>40103010607</v>
      </c>
      <c r="E23" t="str">
        <f t="shared" si="1"/>
        <v>040103010607</v>
      </c>
      <c r="F23" s="54" t="s">
        <v>1935</v>
      </c>
      <c r="G23" t="s">
        <v>1906</v>
      </c>
      <c r="H23" t="s">
        <v>1907</v>
      </c>
      <c r="I23" t="s">
        <v>692</v>
      </c>
    </row>
    <row r="24" spans="1:9" x14ac:dyDescent="0.25">
      <c r="A24">
        <v>40103010607</v>
      </c>
      <c r="B24" s="54" t="str">
        <f t="shared" si="0"/>
        <v>040103010607</v>
      </c>
      <c r="C24" t="s">
        <v>397</v>
      </c>
      <c r="D24">
        <v>40203000000</v>
      </c>
      <c r="E24" t="str">
        <f t="shared" si="1"/>
        <v>040203000000</v>
      </c>
      <c r="F24" s="54" t="s">
        <v>1936</v>
      </c>
      <c r="G24" t="s">
        <v>1906</v>
      </c>
      <c r="H24" t="s">
        <v>1912</v>
      </c>
      <c r="I24" t="s">
        <v>692</v>
      </c>
    </row>
    <row r="25" spans="1:9" x14ac:dyDescent="0.25">
      <c r="A25">
        <v>40103010608</v>
      </c>
      <c r="B25" s="54" t="str">
        <f t="shared" si="0"/>
        <v>040103010608</v>
      </c>
      <c r="C25" t="s">
        <v>584</v>
      </c>
      <c r="D25">
        <v>40203000000</v>
      </c>
      <c r="E25" t="str">
        <f t="shared" si="1"/>
        <v>040203000000</v>
      </c>
      <c r="F25" s="54" t="s">
        <v>1937</v>
      </c>
      <c r="G25" t="s">
        <v>1906</v>
      </c>
      <c r="H25" t="s">
        <v>1912</v>
      </c>
      <c r="I25" t="s">
        <v>692</v>
      </c>
    </row>
    <row r="26" spans="1:9" x14ac:dyDescent="0.25">
      <c r="A26">
        <v>40103010701</v>
      </c>
      <c r="B26" s="54" t="str">
        <f t="shared" si="0"/>
        <v>040103010701</v>
      </c>
      <c r="C26" t="s">
        <v>1064</v>
      </c>
      <c r="D26">
        <v>40103010702</v>
      </c>
      <c r="E26" t="str">
        <f t="shared" si="1"/>
        <v>040103010702</v>
      </c>
      <c r="F26" s="54" t="s">
        <v>1938</v>
      </c>
      <c r="G26" t="s">
        <v>1906</v>
      </c>
      <c r="H26" t="s">
        <v>1907</v>
      </c>
      <c r="I26" t="s">
        <v>692</v>
      </c>
    </row>
    <row r="27" spans="1:9" x14ac:dyDescent="0.25">
      <c r="A27">
        <v>40103010702</v>
      </c>
      <c r="B27" s="54" t="str">
        <f t="shared" si="0"/>
        <v>040103010702</v>
      </c>
      <c r="C27" t="s">
        <v>1067</v>
      </c>
      <c r="D27">
        <v>40103010704</v>
      </c>
      <c r="E27" t="str">
        <f t="shared" si="1"/>
        <v>040103010704</v>
      </c>
      <c r="F27" s="54" t="s">
        <v>1939</v>
      </c>
      <c r="G27" t="s">
        <v>1906</v>
      </c>
      <c r="H27" t="s">
        <v>1907</v>
      </c>
      <c r="I27" t="s">
        <v>692</v>
      </c>
    </row>
    <row r="28" spans="1:9" x14ac:dyDescent="0.25">
      <c r="A28">
        <v>40103010703</v>
      </c>
      <c r="B28" s="54" t="str">
        <f t="shared" si="0"/>
        <v>040103010703</v>
      </c>
      <c r="C28" t="s">
        <v>401</v>
      </c>
      <c r="D28">
        <v>40103010704</v>
      </c>
      <c r="E28" t="str">
        <f t="shared" si="1"/>
        <v>040103010704</v>
      </c>
      <c r="F28" s="54" t="s">
        <v>1940</v>
      </c>
      <c r="G28" t="s">
        <v>1941</v>
      </c>
      <c r="H28" t="s">
        <v>1907</v>
      </c>
      <c r="I28" t="s">
        <v>692</v>
      </c>
    </row>
    <row r="29" spans="1:9" x14ac:dyDescent="0.25">
      <c r="A29">
        <v>40103010704</v>
      </c>
      <c r="B29" s="54" t="str">
        <f t="shared" si="0"/>
        <v>040103010704</v>
      </c>
      <c r="C29" t="s">
        <v>1063</v>
      </c>
      <c r="D29">
        <v>40103010705</v>
      </c>
      <c r="E29" t="str">
        <f t="shared" si="1"/>
        <v>040103010705</v>
      </c>
      <c r="F29" s="54" t="s">
        <v>1942</v>
      </c>
      <c r="G29" t="s">
        <v>1906</v>
      </c>
      <c r="H29" t="s">
        <v>1907</v>
      </c>
      <c r="I29" t="s">
        <v>692</v>
      </c>
    </row>
    <row r="30" spans="1:9" x14ac:dyDescent="0.25">
      <c r="A30">
        <v>40103010705</v>
      </c>
      <c r="B30" s="54" t="str">
        <f t="shared" si="0"/>
        <v>040103010705</v>
      </c>
      <c r="C30" t="s">
        <v>1943</v>
      </c>
      <c r="D30">
        <v>40103010000</v>
      </c>
      <c r="E30" t="str">
        <f t="shared" si="1"/>
        <v>040103010000</v>
      </c>
      <c r="F30" s="54" t="s">
        <v>1944</v>
      </c>
      <c r="G30" t="s">
        <v>1906</v>
      </c>
      <c r="H30" t="s">
        <v>1907</v>
      </c>
      <c r="I30" t="s">
        <v>692</v>
      </c>
    </row>
    <row r="31" spans="1:9" x14ac:dyDescent="0.25">
      <c r="A31">
        <v>40103010801</v>
      </c>
      <c r="B31" s="54" t="str">
        <f t="shared" si="0"/>
        <v>040103010801</v>
      </c>
      <c r="C31" t="s">
        <v>399</v>
      </c>
      <c r="D31">
        <v>40103010805</v>
      </c>
      <c r="E31" t="str">
        <f t="shared" si="1"/>
        <v>040103010805</v>
      </c>
      <c r="F31" s="54" t="s">
        <v>1945</v>
      </c>
      <c r="G31" t="s">
        <v>1941</v>
      </c>
      <c r="H31" t="s">
        <v>1907</v>
      </c>
      <c r="I31" t="s">
        <v>692</v>
      </c>
    </row>
    <row r="32" spans="1:9" x14ac:dyDescent="0.25">
      <c r="A32">
        <v>40103010802</v>
      </c>
      <c r="B32" s="54" t="str">
        <f t="shared" si="0"/>
        <v>040103010802</v>
      </c>
      <c r="C32" t="s">
        <v>1300</v>
      </c>
      <c r="D32">
        <v>40103010805</v>
      </c>
      <c r="E32" t="str">
        <f t="shared" si="1"/>
        <v>040103010805</v>
      </c>
      <c r="F32" s="54" t="s">
        <v>1946</v>
      </c>
      <c r="G32" t="s">
        <v>1906</v>
      </c>
      <c r="H32" t="s">
        <v>1907</v>
      </c>
      <c r="I32" t="s">
        <v>692</v>
      </c>
    </row>
    <row r="33" spans="1:9" x14ac:dyDescent="0.25">
      <c r="A33">
        <v>40103010803</v>
      </c>
      <c r="B33" s="54" t="str">
        <f t="shared" si="0"/>
        <v>040103010803</v>
      </c>
      <c r="C33" t="s">
        <v>1049</v>
      </c>
      <c r="D33">
        <v>40103010804</v>
      </c>
      <c r="E33" t="str">
        <f t="shared" si="1"/>
        <v>040103010804</v>
      </c>
      <c r="F33" s="54" t="s">
        <v>1947</v>
      </c>
      <c r="G33" t="s">
        <v>1906</v>
      </c>
      <c r="H33" t="s">
        <v>1907</v>
      </c>
      <c r="I33" t="s">
        <v>692</v>
      </c>
    </row>
    <row r="34" spans="1:9" x14ac:dyDescent="0.25">
      <c r="A34">
        <v>40103010804</v>
      </c>
      <c r="B34" s="54" t="str">
        <f t="shared" si="0"/>
        <v>040103010804</v>
      </c>
      <c r="C34" t="s">
        <v>1048</v>
      </c>
      <c r="D34">
        <v>40103010806</v>
      </c>
      <c r="E34" t="str">
        <f t="shared" ref="E34:E65" si="2">CONCATENATE(0,D34)</f>
        <v>040103010806</v>
      </c>
      <c r="F34" s="54" t="s">
        <v>1948</v>
      </c>
      <c r="G34" t="s">
        <v>1941</v>
      </c>
      <c r="H34" t="s">
        <v>1907</v>
      </c>
      <c r="I34" t="s">
        <v>692</v>
      </c>
    </row>
    <row r="35" spans="1:9" x14ac:dyDescent="0.25">
      <c r="A35">
        <v>40103010805</v>
      </c>
      <c r="B35" s="54" t="str">
        <f t="shared" si="0"/>
        <v>040103010805</v>
      </c>
      <c r="C35" t="s">
        <v>1301</v>
      </c>
      <c r="D35">
        <v>40103010806</v>
      </c>
      <c r="E35" t="str">
        <f t="shared" si="2"/>
        <v>040103010806</v>
      </c>
      <c r="F35" s="54" t="s">
        <v>1949</v>
      </c>
      <c r="G35" t="s">
        <v>1941</v>
      </c>
      <c r="H35" t="s">
        <v>1907</v>
      </c>
      <c r="I35" t="s">
        <v>692</v>
      </c>
    </row>
    <row r="36" spans="1:9" x14ac:dyDescent="0.25">
      <c r="A36">
        <v>40103010806</v>
      </c>
      <c r="B36" s="54" t="str">
        <f t="shared" si="0"/>
        <v>040103010806</v>
      </c>
      <c r="C36" t="s">
        <v>96</v>
      </c>
      <c r="D36">
        <v>40203000000</v>
      </c>
      <c r="E36" t="str">
        <f t="shared" si="2"/>
        <v>040203000000</v>
      </c>
      <c r="F36" s="54" t="s">
        <v>1950</v>
      </c>
      <c r="G36" t="s">
        <v>1906</v>
      </c>
      <c r="H36" t="s">
        <v>1907</v>
      </c>
      <c r="I36" t="s">
        <v>692</v>
      </c>
    </row>
    <row r="37" spans="1:9" x14ac:dyDescent="0.25">
      <c r="A37">
        <v>40103010807</v>
      </c>
      <c r="B37" s="54" t="str">
        <f t="shared" si="0"/>
        <v>040103010807</v>
      </c>
      <c r="C37" t="s">
        <v>583</v>
      </c>
      <c r="D37">
        <v>40203000000</v>
      </c>
      <c r="E37" t="str">
        <f t="shared" si="2"/>
        <v>040203000000</v>
      </c>
      <c r="F37" s="54" t="s">
        <v>1951</v>
      </c>
      <c r="G37" t="s">
        <v>1906</v>
      </c>
      <c r="H37" t="s">
        <v>1912</v>
      </c>
      <c r="I37" t="s">
        <v>692</v>
      </c>
    </row>
    <row r="38" spans="1:9" x14ac:dyDescent="0.25">
      <c r="A38">
        <v>40103010807</v>
      </c>
      <c r="B38" s="54" t="str">
        <f t="shared" si="0"/>
        <v>040103010807</v>
      </c>
      <c r="C38" t="s">
        <v>583</v>
      </c>
      <c r="D38">
        <v>40203000000</v>
      </c>
      <c r="E38" t="str">
        <f t="shared" si="2"/>
        <v>040203000000</v>
      </c>
      <c r="F38" s="54" t="s">
        <v>1951</v>
      </c>
      <c r="G38" t="s">
        <v>1906</v>
      </c>
      <c r="H38" t="s">
        <v>1912</v>
      </c>
      <c r="I38" t="s">
        <v>692</v>
      </c>
    </row>
    <row r="39" spans="1:9" x14ac:dyDescent="0.25">
      <c r="A39">
        <v>40103010901</v>
      </c>
      <c r="B39" s="54" t="str">
        <f t="shared" si="0"/>
        <v>040103010901</v>
      </c>
      <c r="C39" t="s">
        <v>579</v>
      </c>
      <c r="D39">
        <v>40203000000</v>
      </c>
      <c r="E39" t="str">
        <f t="shared" si="2"/>
        <v>040203000000</v>
      </c>
      <c r="F39" s="54" t="s">
        <v>1952</v>
      </c>
      <c r="G39" t="s">
        <v>1906</v>
      </c>
      <c r="H39" t="s">
        <v>1907</v>
      </c>
      <c r="I39" t="s">
        <v>692</v>
      </c>
    </row>
    <row r="40" spans="1:9" x14ac:dyDescent="0.25">
      <c r="A40">
        <v>40103010902</v>
      </c>
      <c r="B40" s="54" t="str">
        <f t="shared" si="0"/>
        <v>040103010902</v>
      </c>
      <c r="C40" t="s">
        <v>578</v>
      </c>
      <c r="D40">
        <v>40203000000</v>
      </c>
      <c r="E40" t="str">
        <f t="shared" si="2"/>
        <v>040203000000</v>
      </c>
      <c r="F40" s="54" t="s">
        <v>1953</v>
      </c>
      <c r="G40" t="s">
        <v>1906</v>
      </c>
      <c r="H40" t="s">
        <v>1912</v>
      </c>
      <c r="I40" t="s">
        <v>692</v>
      </c>
    </row>
    <row r="41" spans="1:9" x14ac:dyDescent="0.25">
      <c r="A41">
        <v>40103010903</v>
      </c>
      <c r="B41" s="54" t="str">
        <f t="shared" si="0"/>
        <v>040103010903</v>
      </c>
      <c r="C41" t="s">
        <v>1295</v>
      </c>
      <c r="D41">
        <v>40203000000</v>
      </c>
      <c r="E41" t="str">
        <f t="shared" si="2"/>
        <v>040203000000</v>
      </c>
      <c r="F41" s="54" t="s">
        <v>1954</v>
      </c>
      <c r="G41" t="s">
        <v>1941</v>
      </c>
      <c r="H41" t="s">
        <v>1907</v>
      </c>
      <c r="I41" t="s">
        <v>692</v>
      </c>
    </row>
    <row r="42" spans="1:9" x14ac:dyDescent="0.25">
      <c r="A42">
        <v>40103010904</v>
      </c>
      <c r="B42" s="54" t="str">
        <f t="shared" si="0"/>
        <v>040103010904</v>
      </c>
      <c r="C42" t="s">
        <v>1294</v>
      </c>
      <c r="D42">
        <v>40203000000</v>
      </c>
      <c r="E42" t="str">
        <f t="shared" si="2"/>
        <v>040203000000</v>
      </c>
      <c r="F42" s="54" t="s">
        <v>1955</v>
      </c>
      <c r="G42" t="s">
        <v>1906</v>
      </c>
      <c r="H42" t="s">
        <v>1912</v>
      </c>
      <c r="I42" t="s">
        <v>692</v>
      </c>
    </row>
    <row r="43" spans="1:9" x14ac:dyDescent="0.25">
      <c r="A43">
        <v>40103010905</v>
      </c>
      <c r="B43" s="54" t="str">
        <f t="shared" si="0"/>
        <v>040103010905</v>
      </c>
      <c r="C43" t="s">
        <v>1296</v>
      </c>
      <c r="D43">
        <v>40103010906</v>
      </c>
      <c r="E43" t="str">
        <f t="shared" si="2"/>
        <v>040103010906</v>
      </c>
      <c r="F43" s="54" t="s">
        <v>1956</v>
      </c>
      <c r="G43" t="s">
        <v>1941</v>
      </c>
      <c r="H43" t="s">
        <v>1907</v>
      </c>
      <c r="I43" t="s">
        <v>692</v>
      </c>
    </row>
    <row r="44" spans="1:9" x14ac:dyDescent="0.25">
      <c r="A44">
        <v>40103010906</v>
      </c>
      <c r="B44" s="54" t="str">
        <f t="shared" si="0"/>
        <v>040103010906</v>
      </c>
      <c r="C44" t="s">
        <v>552</v>
      </c>
      <c r="D44">
        <v>40203000000</v>
      </c>
      <c r="E44" t="str">
        <f t="shared" si="2"/>
        <v>040203000000</v>
      </c>
      <c r="F44" s="54" t="s">
        <v>1957</v>
      </c>
      <c r="G44" t="s">
        <v>1906</v>
      </c>
      <c r="H44" t="s">
        <v>1907</v>
      </c>
      <c r="I44" t="s">
        <v>692</v>
      </c>
    </row>
    <row r="45" spans="1:9" x14ac:dyDescent="0.25">
      <c r="A45">
        <v>40103010907</v>
      </c>
      <c r="B45" s="54" t="str">
        <f t="shared" si="0"/>
        <v>040103010907</v>
      </c>
      <c r="C45" t="s">
        <v>1297</v>
      </c>
      <c r="D45">
        <v>40203000000</v>
      </c>
      <c r="E45" t="str">
        <f t="shared" si="2"/>
        <v>040203000000</v>
      </c>
      <c r="F45" s="54" t="s">
        <v>1958</v>
      </c>
      <c r="G45" t="s">
        <v>1941</v>
      </c>
      <c r="H45" t="s">
        <v>1907</v>
      </c>
      <c r="I45" t="s">
        <v>692</v>
      </c>
    </row>
    <row r="46" spans="1:9" x14ac:dyDescent="0.25">
      <c r="A46">
        <v>40103010908</v>
      </c>
      <c r="B46" s="54" t="str">
        <f t="shared" si="0"/>
        <v>040103010908</v>
      </c>
      <c r="C46" t="s">
        <v>581</v>
      </c>
      <c r="D46">
        <v>40203000000</v>
      </c>
      <c r="E46" t="str">
        <f t="shared" si="2"/>
        <v>040203000000</v>
      </c>
      <c r="F46" s="54" t="s">
        <v>1959</v>
      </c>
      <c r="G46" t="s">
        <v>1906</v>
      </c>
      <c r="H46" t="s">
        <v>1912</v>
      </c>
      <c r="I46" t="s">
        <v>692</v>
      </c>
    </row>
    <row r="47" spans="1:9" x14ac:dyDescent="0.25">
      <c r="A47">
        <v>40103011001</v>
      </c>
      <c r="B47" s="54" t="str">
        <f t="shared" si="0"/>
        <v>040103011001</v>
      </c>
      <c r="C47" t="s">
        <v>381</v>
      </c>
      <c r="D47">
        <v>40203000000</v>
      </c>
      <c r="E47" t="str">
        <f t="shared" si="2"/>
        <v>040203000000</v>
      </c>
      <c r="F47" s="54" t="s">
        <v>1960</v>
      </c>
      <c r="G47" t="s">
        <v>1906</v>
      </c>
      <c r="H47" t="s">
        <v>1961</v>
      </c>
      <c r="I47" t="s">
        <v>692</v>
      </c>
    </row>
    <row r="48" spans="1:9" x14ac:dyDescent="0.25">
      <c r="A48">
        <v>40103011001</v>
      </c>
      <c r="B48" s="54" t="str">
        <f t="shared" si="0"/>
        <v>040103011001</v>
      </c>
      <c r="C48" t="s">
        <v>380</v>
      </c>
      <c r="D48">
        <v>40203000000</v>
      </c>
      <c r="E48" t="str">
        <f t="shared" si="2"/>
        <v>040203000000</v>
      </c>
      <c r="F48" s="54" t="s">
        <v>1960</v>
      </c>
      <c r="G48" t="s">
        <v>1906</v>
      </c>
      <c r="H48" t="s">
        <v>1961</v>
      </c>
      <c r="I48" t="s">
        <v>692</v>
      </c>
    </row>
    <row r="49" spans="1:9" x14ac:dyDescent="0.25">
      <c r="A49">
        <v>40103011001</v>
      </c>
      <c r="B49" s="54" t="str">
        <f t="shared" si="0"/>
        <v>040103011001</v>
      </c>
      <c r="C49" t="s">
        <v>380</v>
      </c>
      <c r="D49">
        <v>40203000000</v>
      </c>
      <c r="E49" t="str">
        <f t="shared" si="2"/>
        <v>040203000000</v>
      </c>
      <c r="F49" s="54" t="s">
        <v>1960</v>
      </c>
      <c r="G49" t="s">
        <v>1906</v>
      </c>
      <c r="H49" t="s">
        <v>1961</v>
      </c>
      <c r="I49" t="s">
        <v>692</v>
      </c>
    </row>
    <row r="50" spans="1:9" x14ac:dyDescent="0.25">
      <c r="A50">
        <v>40103011001</v>
      </c>
      <c r="B50" s="54" t="str">
        <f t="shared" si="0"/>
        <v>040103011001</v>
      </c>
      <c r="C50" t="s">
        <v>380</v>
      </c>
      <c r="D50">
        <v>40203000000</v>
      </c>
      <c r="E50" t="str">
        <f t="shared" si="2"/>
        <v>040203000000</v>
      </c>
      <c r="F50" s="54" t="s">
        <v>1960</v>
      </c>
      <c r="G50" t="s">
        <v>1906</v>
      </c>
      <c r="H50" t="s">
        <v>1961</v>
      </c>
      <c r="I50" t="s">
        <v>692</v>
      </c>
    </row>
    <row r="51" spans="1:9" x14ac:dyDescent="0.25">
      <c r="A51">
        <v>40103011001</v>
      </c>
      <c r="B51" s="54" t="str">
        <f t="shared" si="0"/>
        <v>040103011001</v>
      </c>
      <c r="C51" t="s">
        <v>380</v>
      </c>
      <c r="D51">
        <v>40203000000</v>
      </c>
      <c r="E51" t="str">
        <f t="shared" si="2"/>
        <v>040203000000</v>
      </c>
      <c r="F51" s="54" t="s">
        <v>1960</v>
      </c>
      <c r="G51" t="s">
        <v>1906</v>
      </c>
      <c r="H51" t="s">
        <v>1961</v>
      </c>
      <c r="I51" t="s">
        <v>692</v>
      </c>
    </row>
    <row r="52" spans="1:9" x14ac:dyDescent="0.25">
      <c r="A52">
        <v>40103011001</v>
      </c>
      <c r="B52" s="54" t="str">
        <f t="shared" si="0"/>
        <v>040103011001</v>
      </c>
      <c r="C52" t="s">
        <v>380</v>
      </c>
      <c r="D52">
        <v>40203000000</v>
      </c>
      <c r="E52" t="str">
        <f t="shared" si="2"/>
        <v>040203000000</v>
      </c>
      <c r="F52" s="54" t="s">
        <v>1960</v>
      </c>
      <c r="G52" t="s">
        <v>1906</v>
      </c>
      <c r="H52" t="s">
        <v>1961</v>
      </c>
      <c r="I52" t="s">
        <v>692</v>
      </c>
    </row>
    <row r="53" spans="1:9" x14ac:dyDescent="0.25">
      <c r="A53">
        <v>40103011001</v>
      </c>
      <c r="B53" s="54" t="str">
        <f t="shared" si="0"/>
        <v>040103011001</v>
      </c>
      <c r="C53" t="s">
        <v>380</v>
      </c>
      <c r="D53">
        <v>40203000000</v>
      </c>
      <c r="E53" t="str">
        <f t="shared" si="2"/>
        <v>040203000000</v>
      </c>
      <c r="F53" s="54" t="s">
        <v>1960</v>
      </c>
      <c r="G53" t="s">
        <v>1906</v>
      </c>
      <c r="H53" t="s">
        <v>1961</v>
      </c>
      <c r="I53" t="s">
        <v>692</v>
      </c>
    </row>
    <row r="54" spans="1:9" x14ac:dyDescent="0.25">
      <c r="A54">
        <v>40103011001</v>
      </c>
      <c r="B54" s="54" t="str">
        <f t="shared" si="0"/>
        <v>040103011001</v>
      </c>
      <c r="C54" t="s">
        <v>380</v>
      </c>
      <c r="D54">
        <v>40203000000</v>
      </c>
      <c r="E54" t="str">
        <f t="shared" si="2"/>
        <v>040203000000</v>
      </c>
      <c r="F54" s="54" t="s">
        <v>1960</v>
      </c>
      <c r="G54" t="s">
        <v>1906</v>
      </c>
      <c r="H54" t="s">
        <v>1961</v>
      </c>
      <c r="I54" t="s">
        <v>692</v>
      </c>
    </row>
    <row r="55" spans="1:9" x14ac:dyDescent="0.25">
      <c r="A55">
        <v>40103011001</v>
      </c>
      <c r="B55" s="54" t="str">
        <f t="shared" si="0"/>
        <v>040103011001</v>
      </c>
      <c r="C55" t="s">
        <v>380</v>
      </c>
      <c r="D55">
        <v>40203000000</v>
      </c>
      <c r="E55" t="str">
        <f t="shared" si="2"/>
        <v>040203000000</v>
      </c>
      <c r="F55" s="54" t="s">
        <v>1960</v>
      </c>
      <c r="G55" t="s">
        <v>1906</v>
      </c>
      <c r="H55" t="s">
        <v>1961</v>
      </c>
      <c r="I55" t="s">
        <v>692</v>
      </c>
    </row>
    <row r="56" spans="1:9" x14ac:dyDescent="0.25">
      <c r="A56">
        <v>40103011001</v>
      </c>
      <c r="B56" s="54" t="str">
        <f t="shared" si="0"/>
        <v>040103011001</v>
      </c>
      <c r="C56" t="s">
        <v>380</v>
      </c>
      <c r="D56">
        <v>40203000000</v>
      </c>
      <c r="E56" t="str">
        <f t="shared" si="2"/>
        <v>040203000000</v>
      </c>
      <c r="F56" s="54" t="s">
        <v>1960</v>
      </c>
      <c r="G56" t="s">
        <v>1906</v>
      </c>
      <c r="H56" t="s">
        <v>1961</v>
      </c>
      <c r="I56" t="s">
        <v>692</v>
      </c>
    </row>
    <row r="57" spans="1:9" x14ac:dyDescent="0.25">
      <c r="A57">
        <v>40103011001</v>
      </c>
      <c r="B57" s="54" t="str">
        <f t="shared" si="0"/>
        <v>040103011001</v>
      </c>
      <c r="C57" t="s">
        <v>380</v>
      </c>
      <c r="D57">
        <v>40203000000</v>
      </c>
      <c r="E57" t="str">
        <f t="shared" si="2"/>
        <v>040203000000</v>
      </c>
      <c r="F57" s="54" t="s">
        <v>1960</v>
      </c>
      <c r="G57" t="s">
        <v>1906</v>
      </c>
      <c r="H57" t="s">
        <v>1961</v>
      </c>
      <c r="I57" t="s">
        <v>692</v>
      </c>
    </row>
    <row r="58" spans="1:9" x14ac:dyDescent="0.25">
      <c r="A58">
        <v>40103011001</v>
      </c>
      <c r="B58" s="54" t="str">
        <f t="shared" si="0"/>
        <v>040103011001</v>
      </c>
      <c r="C58" t="s">
        <v>380</v>
      </c>
      <c r="D58">
        <v>40203000000</v>
      </c>
      <c r="E58" t="str">
        <f t="shared" si="2"/>
        <v>040203000000</v>
      </c>
      <c r="F58" s="54" t="s">
        <v>1960</v>
      </c>
      <c r="G58" t="s">
        <v>1906</v>
      </c>
      <c r="H58" t="s">
        <v>1961</v>
      </c>
      <c r="I58" t="s">
        <v>692</v>
      </c>
    </row>
    <row r="59" spans="1:9" x14ac:dyDescent="0.25">
      <c r="A59">
        <v>40103011001</v>
      </c>
      <c r="B59" s="54" t="str">
        <f t="shared" si="0"/>
        <v>040103011001</v>
      </c>
      <c r="C59" t="s">
        <v>237</v>
      </c>
      <c r="D59">
        <v>40203000000</v>
      </c>
      <c r="E59" t="str">
        <f t="shared" si="2"/>
        <v>040203000000</v>
      </c>
      <c r="F59" s="54" t="s">
        <v>1960</v>
      </c>
      <c r="G59" t="s">
        <v>1906</v>
      </c>
      <c r="H59" t="s">
        <v>1961</v>
      </c>
      <c r="I59" t="s">
        <v>692</v>
      </c>
    </row>
    <row r="60" spans="1:9" x14ac:dyDescent="0.25">
      <c r="A60">
        <v>40103011001</v>
      </c>
      <c r="B60" s="54" t="str">
        <f t="shared" si="0"/>
        <v>040103011001</v>
      </c>
      <c r="C60" t="s">
        <v>236</v>
      </c>
      <c r="D60">
        <v>40203000000</v>
      </c>
      <c r="E60" t="str">
        <f t="shared" si="2"/>
        <v>040203000000</v>
      </c>
      <c r="F60" s="54" t="s">
        <v>1960</v>
      </c>
      <c r="G60" t="s">
        <v>1906</v>
      </c>
      <c r="H60" t="s">
        <v>1961</v>
      </c>
      <c r="I60" t="s">
        <v>692</v>
      </c>
    </row>
    <row r="61" spans="1:9" x14ac:dyDescent="0.25">
      <c r="A61">
        <v>40103011001</v>
      </c>
      <c r="B61" s="54" t="str">
        <f t="shared" si="0"/>
        <v>040103011001</v>
      </c>
      <c r="C61" t="s">
        <v>891</v>
      </c>
      <c r="D61">
        <v>40203000000</v>
      </c>
      <c r="E61" t="str">
        <f t="shared" si="2"/>
        <v>040203000000</v>
      </c>
      <c r="F61" s="54" t="s">
        <v>1960</v>
      </c>
      <c r="G61" t="s">
        <v>1906</v>
      </c>
      <c r="H61" t="s">
        <v>1961</v>
      </c>
      <c r="I61" t="s">
        <v>692</v>
      </c>
    </row>
    <row r="62" spans="1:9" x14ac:dyDescent="0.25">
      <c r="A62">
        <v>40103011001</v>
      </c>
      <c r="B62" s="54" t="str">
        <f t="shared" si="0"/>
        <v>040103011001</v>
      </c>
      <c r="C62" t="s">
        <v>892</v>
      </c>
      <c r="D62">
        <v>40203000000</v>
      </c>
      <c r="E62" t="str">
        <f t="shared" si="2"/>
        <v>040203000000</v>
      </c>
      <c r="F62" s="54" t="s">
        <v>1960</v>
      </c>
      <c r="G62" t="s">
        <v>1906</v>
      </c>
      <c r="H62" t="s">
        <v>1961</v>
      </c>
      <c r="I62" t="s">
        <v>692</v>
      </c>
    </row>
    <row r="63" spans="1:9" x14ac:dyDescent="0.25">
      <c r="A63">
        <v>40103011001</v>
      </c>
      <c r="B63" s="54" t="str">
        <f t="shared" si="0"/>
        <v>040103011001</v>
      </c>
      <c r="C63" t="s">
        <v>1291</v>
      </c>
      <c r="D63">
        <v>40203000000</v>
      </c>
      <c r="E63" t="str">
        <f t="shared" si="2"/>
        <v>040203000000</v>
      </c>
      <c r="F63" s="54" t="s">
        <v>1960</v>
      </c>
      <c r="G63" t="s">
        <v>1906</v>
      </c>
      <c r="H63" t="s">
        <v>1961</v>
      </c>
      <c r="I63" t="s">
        <v>692</v>
      </c>
    </row>
    <row r="64" spans="1:9" x14ac:dyDescent="0.25">
      <c r="A64">
        <v>40103011001</v>
      </c>
      <c r="B64" s="54" t="str">
        <f t="shared" si="0"/>
        <v>040103011001</v>
      </c>
      <c r="C64" t="s">
        <v>242</v>
      </c>
      <c r="D64">
        <v>40203000000</v>
      </c>
      <c r="E64" t="str">
        <f t="shared" si="2"/>
        <v>040203000000</v>
      </c>
      <c r="F64" s="54" t="s">
        <v>1960</v>
      </c>
      <c r="G64" t="s">
        <v>1906</v>
      </c>
      <c r="H64" t="s">
        <v>1961</v>
      </c>
      <c r="I64" t="s">
        <v>692</v>
      </c>
    </row>
    <row r="65" spans="1:9" x14ac:dyDescent="0.25">
      <c r="A65">
        <v>40103011001</v>
      </c>
      <c r="B65" s="54" t="str">
        <f t="shared" si="0"/>
        <v>040103011001</v>
      </c>
      <c r="C65" t="s">
        <v>243</v>
      </c>
      <c r="D65">
        <v>40203000000</v>
      </c>
      <c r="E65" t="str">
        <f t="shared" si="2"/>
        <v>040203000000</v>
      </c>
      <c r="F65" s="54" t="s">
        <v>1960</v>
      </c>
      <c r="G65" t="s">
        <v>1906</v>
      </c>
      <c r="H65" t="s">
        <v>1961</v>
      </c>
      <c r="I65" t="s">
        <v>692</v>
      </c>
    </row>
    <row r="66" spans="1:9" x14ac:dyDescent="0.25">
      <c r="A66">
        <v>40103011001</v>
      </c>
      <c r="B66" s="54" t="str">
        <f t="shared" ref="B66:B129" si="3">LEFT(F66,12)</f>
        <v>040103011001</v>
      </c>
      <c r="C66" t="s">
        <v>244</v>
      </c>
      <c r="D66">
        <v>40203000000</v>
      </c>
      <c r="E66" t="str">
        <f t="shared" ref="E66:E97" si="4">CONCATENATE(0,D66)</f>
        <v>040203000000</v>
      </c>
      <c r="F66" s="54" t="s">
        <v>1960</v>
      </c>
      <c r="G66" t="s">
        <v>1906</v>
      </c>
      <c r="H66" t="s">
        <v>1961</v>
      </c>
      <c r="I66" t="s">
        <v>692</v>
      </c>
    </row>
    <row r="67" spans="1:9" x14ac:dyDescent="0.25">
      <c r="A67">
        <v>40103011001</v>
      </c>
      <c r="B67" s="54" t="str">
        <f t="shared" si="3"/>
        <v>040103011001</v>
      </c>
      <c r="C67" t="s">
        <v>245</v>
      </c>
      <c r="D67">
        <v>40203000000</v>
      </c>
      <c r="E67" t="str">
        <f t="shared" si="4"/>
        <v>040203000000</v>
      </c>
      <c r="F67" s="54" t="s">
        <v>1960</v>
      </c>
      <c r="G67" t="s">
        <v>1906</v>
      </c>
      <c r="H67" t="s">
        <v>1961</v>
      </c>
      <c r="I67" t="s">
        <v>692</v>
      </c>
    </row>
    <row r="68" spans="1:9" x14ac:dyDescent="0.25">
      <c r="A68">
        <v>40103011001</v>
      </c>
      <c r="B68" s="54" t="str">
        <f t="shared" si="3"/>
        <v>040103011001</v>
      </c>
      <c r="C68" t="s">
        <v>577</v>
      </c>
      <c r="D68">
        <v>40203000000</v>
      </c>
      <c r="E68" t="str">
        <f t="shared" si="4"/>
        <v>040203000000</v>
      </c>
      <c r="F68" s="54" t="s">
        <v>1960</v>
      </c>
      <c r="G68" t="s">
        <v>1906</v>
      </c>
      <c r="H68" t="s">
        <v>1961</v>
      </c>
      <c r="I68" t="s">
        <v>692</v>
      </c>
    </row>
    <row r="69" spans="1:9" x14ac:dyDescent="0.25">
      <c r="A69">
        <v>40103011001</v>
      </c>
      <c r="B69" s="54" t="str">
        <f t="shared" si="3"/>
        <v>040103011001</v>
      </c>
      <c r="C69" t="s">
        <v>232</v>
      </c>
      <c r="D69">
        <v>40203000000</v>
      </c>
      <c r="E69" t="str">
        <f t="shared" si="4"/>
        <v>040203000000</v>
      </c>
      <c r="F69" s="54" t="s">
        <v>1960</v>
      </c>
      <c r="G69" t="s">
        <v>1906</v>
      </c>
      <c r="H69" t="s">
        <v>1961</v>
      </c>
      <c r="I69" t="s">
        <v>692</v>
      </c>
    </row>
    <row r="70" spans="1:9" x14ac:dyDescent="0.25">
      <c r="A70">
        <v>40103011001</v>
      </c>
      <c r="B70" s="54" t="str">
        <f t="shared" si="3"/>
        <v>040103011001</v>
      </c>
      <c r="C70" t="s">
        <v>230</v>
      </c>
      <c r="D70">
        <v>40203000000</v>
      </c>
      <c r="E70" t="str">
        <f t="shared" si="4"/>
        <v>040203000000</v>
      </c>
      <c r="F70" s="54" t="s">
        <v>1960</v>
      </c>
      <c r="G70" t="s">
        <v>1906</v>
      </c>
      <c r="H70" t="s">
        <v>1961</v>
      </c>
      <c r="I70" t="s">
        <v>692</v>
      </c>
    </row>
    <row r="71" spans="1:9" x14ac:dyDescent="0.25">
      <c r="A71">
        <v>40103011001</v>
      </c>
      <c r="B71" s="54" t="str">
        <f t="shared" si="3"/>
        <v>040103011001</v>
      </c>
      <c r="C71" t="s">
        <v>235</v>
      </c>
      <c r="D71">
        <v>40203000000</v>
      </c>
      <c r="E71" t="str">
        <f t="shared" si="4"/>
        <v>040203000000</v>
      </c>
      <c r="F71" s="54" t="s">
        <v>1960</v>
      </c>
      <c r="G71" t="s">
        <v>1906</v>
      </c>
      <c r="H71" t="s">
        <v>1961</v>
      </c>
      <c r="I71" t="s">
        <v>692</v>
      </c>
    </row>
    <row r="72" spans="1:9" x14ac:dyDescent="0.25">
      <c r="A72">
        <v>40103011001</v>
      </c>
      <c r="B72" s="54" t="str">
        <f t="shared" si="3"/>
        <v>040103011001</v>
      </c>
      <c r="C72" t="s">
        <v>890</v>
      </c>
      <c r="D72">
        <v>40203000000</v>
      </c>
      <c r="E72" t="str">
        <f t="shared" si="4"/>
        <v>040203000000</v>
      </c>
      <c r="F72" s="54" t="s">
        <v>1960</v>
      </c>
      <c r="G72" t="s">
        <v>1906</v>
      </c>
      <c r="H72" t="s">
        <v>1961</v>
      </c>
      <c r="I72" t="s">
        <v>692</v>
      </c>
    </row>
    <row r="73" spans="1:9" x14ac:dyDescent="0.25">
      <c r="A73">
        <v>40103011001</v>
      </c>
      <c r="B73" s="54" t="str">
        <f t="shared" si="3"/>
        <v>040103011001</v>
      </c>
      <c r="C73" t="s">
        <v>234</v>
      </c>
      <c r="D73">
        <v>40203000000</v>
      </c>
      <c r="E73" t="str">
        <f t="shared" si="4"/>
        <v>040203000000</v>
      </c>
      <c r="F73" s="54" t="s">
        <v>1960</v>
      </c>
      <c r="G73" t="s">
        <v>1906</v>
      </c>
      <c r="H73" t="s">
        <v>1961</v>
      </c>
      <c r="I73" t="s">
        <v>692</v>
      </c>
    </row>
    <row r="74" spans="1:9" x14ac:dyDescent="0.25">
      <c r="A74">
        <v>40103011001</v>
      </c>
      <c r="B74" s="54" t="str">
        <f t="shared" si="3"/>
        <v>040103011001</v>
      </c>
      <c r="C74" t="s">
        <v>233</v>
      </c>
      <c r="D74">
        <v>40203000000</v>
      </c>
      <c r="E74" t="str">
        <f t="shared" si="4"/>
        <v>040203000000</v>
      </c>
      <c r="F74" s="54" t="s">
        <v>1960</v>
      </c>
      <c r="G74" t="s">
        <v>1906</v>
      </c>
      <c r="H74" t="s">
        <v>1961</v>
      </c>
      <c r="I74" t="s">
        <v>692</v>
      </c>
    </row>
    <row r="75" spans="1:9" x14ac:dyDescent="0.25">
      <c r="A75">
        <v>40103011001</v>
      </c>
      <c r="B75" s="54" t="str">
        <f t="shared" si="3"/>
        <v>040103011001</v>
      </c>
      <c r="C75" t="s">
        <v>238</v>
      </c>
      <c r="D75">
        <v>40203000000</v>
      </c>
      <c r="E75" t="str">
        <f t="shared" si="4"/>
        <v>040203000000</v>
      </c>
      <c r="F75" s="54" t="s">
        <v>1960</v>
      </c>
      <c r="G75" t="s">
        <v>1906</v>
      </c>
      <c r="H75" t="s">
        <v>1961</v>
      </c>
      <c r="I75" t="s">
        <v>692</v>
      </c>
    </row>
    <row r="76" spans="1:9" x14ac:dyDescent="0.25">
      <c r="A76">
        <v>40103011001</v>
      </c>
      <c r="B76" s="54" t="str">
        <f t="shared" si="3"/>
        <v>040103011001</v>
      </c>
      <c r="C76" t="s">
        <v>241</v>
      </c>
      <c r="D76">
        <v>40203000000</v>
      </c>
      <c r="E76" t="str">
        <f t="shared" si="4"/>
        <v>040203000000</v>
      </c>
      <c r="F76" s="54" t="s">
        <v>1960</v>
      </c>
      <c r="G76" t="s">
        <v>1906</v>
      </c>
      <c r="H76" t="s">
        <v>1961</v>
      </c>
      <c r="I76" t="s">
        <v>692</v>
      </c>
    </row>
    <row r="77" spans="1:9" x14ac:dyDescent="0.25">
      <c r="A77">
        <v>40103011001</v>
      </c>
      <c r="B77" s="54" t="str">
        <f t="shared" si="3"/>
        <v>040103011001</v>
      </c>
      <c r="C77" t="s">
        <v>240</v>
      </c>
      <c r="D77">
        <v>40203000000</v>
      </c>
      <c r="E77" t="str">
        <f t="shared" si="4"/>
        <v>040203000000</v>
      </c>
      <c r="F77" s="54" t="s">
        <v>1960</v>
      </c>
      <c r="G77" t="s">
        <v>1906</v>
      </c>
      <c r="H77" t="s">
        <v>1961</v>
      </c>
      <c r="I77" t="s">
        <v>692</v>
      </c>
    </row>
    <row r="78" spans="1:9" x14ac:dyDescent="0.25">
      <c r="A78">
        <v>40103011001</v>
      </c>
      <c r="B78" s="54" t="str">
        <f t="shared" si="3"/>
        <v>040103011001</v>
      </c>
      <c r="C78" t="s">
        <v>239</v>
      </c>
      <c r="D78">
        <v>40203000000</v>
      </c>
      <c r="E78" t="str">
        <f t="shared" si="4"/>
        <v>040203000000</v>
      </c>
      <c r="F78" s="54" t="s">
        <v>1960</v>
      </c>
      <c r="G78" t="s">
        <v>1906</v>
      </c>
      <c r="H78" t="s">
        <v>1961</v>
      </c>
      <c r="I78" t="s">
        <v>692</v>
      </c>
    </row>
    <row r="79" spans="1:9" x14ac:dyDescent="0.25">
      <c r="A79">
        <v>40103011002</v>
      </c>
      <c r="B79" s="54" t="str">
        <f t="shared" si="3"/>
        <v>040103011002</v>
      </c>
      <c r="C79" t="s">
        <v>1292</v>
      </c>
      <c r="D79">
        <v>40203000000</v>
      </c>
      <c r="E79" t="str">
        <f t="shared" si="4"/>
        <v>040203000000</v>
      </c>
      <c r="F79" s="54" t="s">
        <v>1962</v>
      </c>
      <c r="G79" t="s">
        <v>1906</v>
      </c>
      <c r="H79" t="s">
        <v>1912</v>
      </c>
      <c r="I79" t="s">
        <v>692</v>
      </c>
    </row>
    <row r="80" spans="1:9" x14ac:dyDescent="0.25">
      <c r="A80">
        <v>40103011003</v>
      </c>
      <c r="B80" s="54" t="str">
        <f t="shared" si="3"/>
        <v>040103011003</v>
      </c>
      <c r="C80" t="s">
        <v>1293</v>
      </c>
      <c r="D80">
        <v>40203000000</v>
      </c>
      <c r="E80" t="str">
        <f t="shared" si="4"/>
        <v>040203000000</v>
      </c>
      <c r="F80" s="54" t="s">
        <v>1963</v>
      </c>
      <c r="G80" t="s">
        <v>1906</v>
      </c>
      <c r="H80" t="s">
        <v>1912</v>
      </c>
      <c r="I80" t="s">
        <v>692</v>
      </c>
    </row>
    <row r="81" spans="1:9" x14ac:dyDescent="0.25">
      <c r="A81">
        <v>40103011004</v>
      </c>
      <c r="B81" s="54" t="str">
        <f t="shared" si="3"/>
        <v>040103011004</v>
      </c>
      <c r="C81" t="s">
        <v>580</v>
      </c>
      <c r="D81">
        <v>40203000000</v>
      </c>
      <c r="E81" t="str">
        <f t="shared" si="4"/>
        <v>040203000000</v>
      </c>
      <c r="F81" s="54" t="s">
        <v>1964</v>
      </c>
      <c r="G81" t="s">
        <v>1906</v>
      </c>
      <c r="H81" t="s">
        <v>1965</v>
      </c>
      <c r="I81" t="s">
        <v>692</v>
      </c>
    </row>
    <row r="82" spans="1:9" x14ac:dyDescent="0.25">
      <c r="A82">
        <v>40103011005</v>
      </c>
      <c r="B82" s="54" t="str">
        <f t="shared" si="3"/>
        <v>040103011005</v>
      </c>
      <c r="C82" t="s">
        <v>582</v>
      </c>
      <c r="D82">
        <v>40103011007</v>
      </c>
      <c r="E82" t="str">
        <f t="shared" si="4"/>
        <v>040103011007</v>
      </c>
      <c r="F82" s="54" t="s">
        <v>1966</v>
      </c>
      <c r="G82" t="s">
        <v>1941</v>
      </c>
      <c r="H82" t="s">
        <v>1907</v>
      </c>
      <c r="I82" t="s">
        <v>692</v>
      </c>
    </row>
    <row r="83" spans="1:9" x14ac:dyDescent="0.25">
      <c r="A83">
        <v>40103011006</v>
      </c>
      <c r="B83" s="54" t="str">
        <f t="shared" si="3"/>
        <v>040103011006</v>
      </c>
      <c r="C83" t="s">
        <v>1299</v>
      </c>
      <c r="D83">
        <v>40103011007</v>
      </c>
      <c r="E83" t="str">
        <f t="shared" si="4"/>
        <v>040103011007</v>
      </c>
      <c r="F83" s="54" t="s">
        <v>1967</v>
      </c>
      <c r="G83" t="s">
        <v>1941</v>
      </c>
      <c r="H83" t="s">
        <v>1907</v>
      </c>
      <c r="I83" t="s">
        <v>692</v>
      </c>
    </row>
    <row r="84" spans="1:9" x14ac:dyDescent="0.25">
      <c r="A84">
        <v>40103011007</v>
      </c>
      <c r="B84" s="54" t="str">
        <f t="shared" si="3"/>
        <v>040103011007</v>
      </c>
      <c r="C84" t="s">
        <v>1298</v>
      </c>
      <c r="D84">
        <v>40203000000</v>
      </c>
      <c r="E84" t="str">
        <f t="shared" si="4"/>
        <v>040203000000</v>
      </c>
      <c r="F84" s="54" t="s">
        <v>1968</v>
      </c>
      <c r="G84" t="s">
        <v>1906</v>
      </c>
      <c r="H84" t="s">
        <v>1912</v>
      </c>
      <c r="I84" t="s">
        <v>692</v>
      </c>
    </row>
    <row r="85" spans="1:9" x14ac:dyDescent="0.25">
      <c r="A85">
        <v>40103011008</v>
      </c>
      <c r="B85" s="54" t="str">
        <f t="shared" si="3"/>
        <v>040103011008</v>
      </c>
      <c r="C85" t="s">
        <v>893</v>
      </c>
      <c r="D85">
        <v>40203000000</v>
      </c>
      <c r="E85" t="str">
        <f t="shared" si="4"/>
        <v>040203000000</v>
      </c>
      <c r="F85" s="54" t="s">
        <v>1969</v>
      </c>
      <c r="G85" t="s">
        <v>1941</v>
      </c>
      <c r="H85" t="s">
        <v>1912</v>
      </c>
      <c r="I85" t="s">
        <v>692</v>
      </c>
    </row>
    <row r="86" spans="1:9" x14ac:dyDescent="0.25">
      <c r="A86">
        <v>40103011101</v>
      </c>
      <c r="B86" s="54" t="str">
        <f t="shared" si="3"/>
        <v>040103011101</v>
      </c>
      <c r="C86" t="s">
        <v>1045</v>
      </c>
      <c r="D86">
        <v>40203000000</v>
      </c>
      <c r="E86" t="str">
        <f t="shared" si="4"/>
        <v>040203000000</v>
      </c>
      <c r="F86" s="54" t="s">
        <v>1970</v>
      </c>
      <c r="G86" t="s">
        <v>1971</v>
      </c>
      <c r="H86" t="s">
        <v>1912</v>
      </c>
      <c r="I86" t="s">
        <v>692</v>
      </c>
    </row>
    <row r="87" spans="1:9" x14ac:dyDescent="0.25">
      <c r="A87">
        <v>40103011102</v>
      </c>
      <c r="B87" s="54" t="str">
        <f t="shared" si="3"/>
        <v>040103011102</v>
      </c>
      <c r="C87" t="s">
        <v>246</v>
      </c>
      <c r="D87">
        <v>40103011103</v>
      </c>
      <c r="E87" t="str">
        <f t="shared" si="4"/>
        <v>040103011103</v>
      </c>
      <c r="F87" s="54" t="s">
        <v>1972</v>
      </c>
      <c r="G87" t="s">
        <v>1941</v>
      </c>
      <c r="H87" t="s">
        <v>1907</v>
      </c>
      <c r="I87" t="s">
        <v>692</v>
      </c>
    </row>
    <row r="88" spans="1:9" x14ac:dyDescent="0.25">
      <c r="A88">
        <v>40103011103</v>
      </c>
      <c r="B88" s="54" t="str">
        <f t="shared" si="3"/>
        <v>040103011103</v>
      </c>
      <c r="C88" t="s">
        <v>1272</v>
      </c>
      <c r="D88">
        <v>40103011105</v>
      </c>
      <c r="E88" t="str">
        <f t="shared" si="4"/>
        <v>040103011105</v>
      </c>
      <c r="F88" s="54" t="s">
        <v>1973</v>
      </c>
      <c r="G88" t="s">
        <v>1941</v>
      </c>
      <c r="H88" t="s">
        <v>1907</v>
      </c>
      <c r="I88" t="s">
        <v>692</v>
      </c>
    </row>
    <row r="89" spans="1:9" x14ac:dyDescent="0.25">
      <c r="A89">
        <v>40103011104</v>
      </c>
      <c r="B89" s="54" t="str">
        <f t="shared" si="3"/>
        <v>040103011104</v>
      </c>
      <c r="C89" t="s">
        <v>569</v>
      </c>
      <c r="D89">
        <v>40103011105</v>
      </c>
      <c r="E89" t="str">
        <f t="shared" si="4"/>
        <v>040103011105</v>
      </c>
      <c r="F89" s="54" t="s">
        <v>1974</v>
      </c>
      <c r="G89" t="s">
        <v>1906</v>
      </c>
      <c r="H89" t="s">
        <v>1907</v>
      </c>
      <c r="I89" t="s">
        <v>692</v>
      </c>
    </row>
    <row r="90" spans="1:9" x14ac:dyDescent="0.25">
      <c r="A90">
        <v>40103011105</v>
      </c>
      <c r="B90" s="54" t="str">
        <f t="shared" si="3"/>
        <v>040103011105</v>
      </c>
      <c r="C90" t="s">
        <v>247</v>
      </c>
      <c r="D90">
        <v>40203000000</v>
      </c>
      <c r="E90" t="str">
        <f t="shared" si="4"/>
        <v>040203000000</v>
      </c>
      <c r="F90" s="54" t="s">
        <v>1975</v>
      </c>
      <c r="G90" t="s">
        <v>1906</v>
      </c>
      <c r="H90" t="s">
        <v>1907</v>
      </c>
      <c r="I90" t="s">
        <v>692</v>
      </c>
    </row>
    <row r="91" spans="1:9" x14ac:dyDescent="0.25">
      <c r="A91">
        <v>40103020101</v>
      </c>
      <c r="B91" s="54" t="str">
        <f t="shared" si="3"/>
        <v>040103020101</v>
      </c>
      <c r="C91" t="s">
        <v>794</v>
      </c>
      <c r="D91">
        <v>40103020102</v>
      </c>
      <c r="E91" t="str">
        <f t="shared" si="4"/>
        <v>040103020102</v>
      </c>
      <c r="F91" s="54" t="s">
        <v>1976</v>
      </c>
      <c r="G91" t="s">
        <v>1906</v>
      </c>
      <c r="H91" t="s">
        <v>1907</v>
      </c>
      <c r="I91" t="s">
        <v>692</v>
      </c>
    </row>
    <row r="92" spans="1:9" x14ac:dyDescent="0.25">
      <c r="A92">
        <v>40103020102</v>
      </c>
      <c r="B92" s="54" t="str">
        <f t="shared" si="3"/>
        <v>040103020102</v>
      </c>
      <c r="C92" t="s">
        <v>254</v>
      </c>
      <c r="D92">
        <v>40103020107</v>
      </c>
      <c r="E92" t="str">
        <f t="shared" si="4"/>
        <v>040103020107</v>
      </c>
      <c r="F92" s="54" t="s">
        <v>1977</v>
      </c>
      <c r="G92" t="s">
        <v>1906</v>
      </c>
      <c r="H92" t="s">
        <v>1907</v>
      </c>
      <c r="I92" t="s">
        <v>692</v>
      </c>
    </row>
    <row r="93" spans="1:9" x14ac:dyDescent="0.25">
      <c r="A93">
        <v>40103020103</v>
      </c>
      <c r="B93" s="54" t="str">
        <f t="shared" si="3"/>
        <v>040103020103</v>
      </c>
      <c r="C93" t="s">
        <v>1279</v>
      </c>
      <c r="D93">
        <v>40103020104</v>
      </c>
      <c r="E93" t="str">
        <f t="shared" si="4"/>
        <v>040103020104</v>
      </c>
      <c r="F93" s="54" t="s">
        <v>1978</v>
      </c>
      <c r="G93" t="s">
        <v>1906</v>
      </c>
      <c r="H93" t="s">
        <v>1907</v>
      </c>
      <c r="I93" t="s">
        <v>692</v>
      </c>
    </row>
    <row r="94" spans="1:9" x14ac:dyDescent="0.25">
      <c r="A94">
        <v>40103020104</v>
      </c>
      <c r="B94" s="54" t="str">
        <f t="shared" si="3"/>
        <v>040103020104</v>
      </c>
      <c r="C94" t="s">
        <v>1277</v>
      </c>
      <c r="D94">
        <v>40103020106</v>
      </c>
      <c r="E94" t="str">
        <f t="shared" si="4"/>
        <v>040103020106</v>
      </c>
      <c r="F94" s="54" t="s">
        <v>1979</v>
      </c>
      <c r="G94" t="s">
        <v>1980</v>
      </c>
      <c r="H94" t="s">
        <v>1907</v>
      </c>
      <c r="I94" t="s">
        <v>692</v>
      </c>
    </row>
    <row r="95" spans="1:9" x14ac:dyDescent="0.25">
      <c r="A95">
        <v>40103020106</v>
      </c>
      <c r="B95" s="54" t="str">
        <f t="shared" si="3"/>
        <v>040103020106</v>
      </c>
      <c r="C95" t="s">
        <v>673</v>
      </c>
      <c r="D95">
        <v>40103020109</v>
      </c>
      <c r="E95" t="str">
        <f t="shared" si="4"/>
        <v>040103020109</v>
      </c>
      <c r="F95" s="54" t="s">
        <v>1981</v>
      </c>
      <c r="G95" t="s">
        <v>1906</v>
      </c>
      <c r="H95" t="s">
        <v>1907</v>
      </c>
      <c r="I95" t="s">
        <v>692</v>
      </c>
    </row>
    <row r="96" spans="1:9" x14ac:dyDescent="0.25">
      <c r="A96">
        <v>40103020107</v>
      </c>
      <c r="B96" s="54" t="str">
        <f t="shared" si="3"/>
        <v>040103020107</v>
      </c>
      <c r="C96" t="s">
        <v>813</v>
      </c>
      <c r="D96">
        <v>40103020109</v>
      </c>
      <c r="E96" t="str">
        <f t="shared" si="4"/>
        <v>040103020109</v>
      </c>
      <c r="F96" s="54" t="s">
        <v>1982</v>
      </c>
      <c r="G96" t="s">
        <v>1971</v>
      </c>
      <c r="H96" t="s">
        <v>1907</v>
      </c>
      <c r="I96" t="s">
        <v>1983</v>
      </c>
    </row>
    <row r="97" spans="1:9" x14ac:dyDescent="0.25">
      <c r="A97">
        <v>40103020109</v>
      </c>
      <c r="B97" s="54" t="str">
        <f t="shared" si="3"/>
        <v>040103020109</v>
      </c>
      <c r="C97" t="s">
        <v>97</v>
      </c>
      <c r="D97">
        <v>40203000000</v>
      </c>
      <c r="E97" t="str">
        <f t="shared" si="4"/>
        <v>040203000000</v>
      </c>
      <c r="F97" s="54" t="s">
        <v>1984</v>
      </c>
      <c r="G97" t="s">
        <v>1971</v>
      </c>
      <c r="H97" t="s">
        <v>1907</v>
      </c>
      <c r="I97" t="s">
        <v>1983</v>
      </c>
    </row>
    <row r="98" spans="1:9" x14ac:dyDescent="0.25">
      <c r="A98">
        <v>40103020201</v>
      </c>
      <c r="B98" s="54" t="str">
        <f t="shared" si="3"/>
        <v>040103020201</v>
      </c>
      <c r="C98" t="s">
        <v>1280</v>
      </c>
      <c r="D98">
        <v>40103020102</v>
      </c>
      <c r="E98" t="str">
        <f t="shared" ref="E98:E129" si="5">CONCATENATE(0,D98)</f>
        <v>040103020102</v>
      </c>
      <c r="F98" s="54" t="s">
        <v>1985</v>
      </c>
      <c r="G98" t="s">
        <v>1906</v>
      </c>
      <c r="H98" t="s">
        <v>1907</v>
      </c>
      <c r="I98" t="s">
        <v>692</v>
      </c>
    </row>
    <row r="99" spans="1:9" x14ac:dyDescent="0.25">
      <c r="A99">
        <v>40103020202</v>
      </c>
      <c r="B99" s="54" t="str">
        <f t="shared" si="3"/>
        <v>040103020202</v>
      </c>
      <c r="C99" t="s">
        <v>897</v>
      </c>
      <c r="D99">
        <v>40103020203</v>
      </c>
      <c r="E99" t="str">
        <f t="shared" si="5"/>
        <v>040103020203</v>
      </c>
      <c r="F99" s="54" t="s">
        <v>1986</v>
      </c>
      <c r="G99" t="s">
        <v>1906</v>
      </c>
      <c r="H99" t="s">
        <v>1907</v>
      </c>
      <c r="I99" t="s">
        <v>692</v>
      </c>
    </row>
    <row r="100" spans="1:9" x14ac:dyDescent="0.25">
      <c r="A100">
        <v>40103020203</v>
      </c>
      <c r="B100" s="54" t="str">
        <f t="shared" si="3"/>
        <v>040103020203</v>
      </c>
      <c r="C100" t="s">
        <v>572</v>
      </c>
      <c r="D100">
        <v>40103020305</v>
      </c>
      <c r="E100" t="str">
        <f t="shared" si="5"/>
        <v>040103020305</v>
      </c>
      <c r="F100" s="54" t="s">
        <v>1987</v>
      </c>
      <c r="G100" t="s">
        <v>1906</v>
      </c>
      <c r="H100" t="s">
        <v>1907</v>
      </c>
      <c r="I100" t="s">
        <v>692</v>
      </c>
    </row>
    <row r="101" spans="1:9" x14ac:dyDescent="0.25">
      <c r="A101">
        <v>40103020301</v>
      </c>
      <c r="B101" s="54" t="str">
        <f t="shared" si="3"/>
        <v>040103020301</v>
      </c>
      <c r="C101" t="s">
        <v>256</v>
      </c>
      <c r="D101">
        <v>40103020303</v>
      </c>
      <c r="E101" t="str">
        <f t="shared" si="5"/>
        <v>040103020303</v>
      </c>
      <c r="F101" s="54" t="s">
        <v>1988</v>
      </c>
      <c r="G101" t="s">
        <v>1906</v>
      </c>
      <c r="H101" t="s">
        <v>1907</v>
      </c>
      <c r="I101" t="s">
        <v>692</v>
      </c>
    </row>
    <row r="102" spans="1:9" x14ac:dyDescent="0.25">
      <c r="A102">
        <v>40103020302</v>
      </c>
      <c r="B102" s="54" t="str">
        <f t="shared" si="3"/>
        <v>040103020302</v>
      </c>
      <c r="C102" t="s">
        <v>96</v>
      </c>
      <c r="D102">
        <v>40103020303</v>
      </c>
      <c r="E102" t="str">
        <f t="shared" si="5"/>
        <v>040103020303</v>
      </c>
      <c r="F102" s="54" t="s">
        <v>1989</v>
      </c>
      <c r="G102" t="s">
        <v>1906</v>
      </c>
      <c r="H102" t="s">
        <v>1907</v>
      </c>
      <c r="I102" t="s">
        <v>692</v>
      </c>
    </row>
    <row r="103" spans="1:9" x14ac:dyDescent="0.25">
      <c r="A103">
        <v>40103020303</v>
      </c>
      <c r="B103" s="54" t="str">
        <f t="shared" si="3"/>
        <v>040103020303</v>
      </c>
      <c r="C103" t="s">
        <v>255</v>
      </c>
      <c r="D103">
        <v>40103020305</v>
      </c>
      <c r="E103" t="str">
        <f t="shared" si="5"/>
        <v>040103020305</v>
      </c>
      <c r="F103" s="54" t="s">
        <v>1990</v>
      </c>
      <c r="G103" t="s">
        <v>1906</v>
      </c>
      <c r="H103" t="s">
        <v>1907</v>
      </c>
      <c r="I103" t="s">
        <v>692</v>
      </c>
    </row>
    <row r="104" spans="1:9" x14ac:dyDescent="0.25">
      <c r="A104">
        <v>40103020304</v>
      </c>
      <c r="B104" s="54" t="str">
        <f t="shared" si="3"/>
        <v>040103020304</v>
      </c>
      <c r="C104" t="s">
        <v>898</v>
      </c>
      <c r="D104">
        <v>40103020305</v>
      </c>
      <c r="E104" t="str">
        <f t="shared" si="5"/>
        <v>040103020305</v>
      </c>
      <c r="F104" s="54" t="s">
        <v>1991</v>
      </c>
      <c r="G104" t="s">
        <v>1906</v>
      </c>
      <c r="H104" t="s">
        <v>1907</v>
      </c>
      <c r="I104" t="s">
        <v>692</v>
      </c>
    </row>
    <row r="105" spans="1:9" x14ac:dyDescent="0.25">
      <c r="A105">
        <v>40103020305</v>
      </c>
      <c r="B105" s="54" t="str">
        <f t="shared" si="3"/>
        <v>040103020305</v>
      </c>
      <c r="C105" t="s">
        <v>1992</v>
      </c>
      <c r="D105">
        <v>40103020701</v>
      </c>
      <c r="E105" t="str">
        <f t="shared" si="5"/>
        <v>040103020701</v>
      </c>
      <c r="F105" s="54" t="s">
        <v>1993</v>
      </c>
      <c r="G105" t="s">
        <v>1906</v>
      </c>
      <c r="H105" t="s">
        <v>1907</v>
      </c>
      <c r="I105" t="s">
        <v>692</v>
      </c>
    </row>
    <row r="106" spans="1:9" x14ac:dyDescent="0.25">
      <c r="A106">
        <v>40103020401</v>
      </c>
      <c r="B106" s="54" t="str">
        <f t="shared" si="3"/>
        <v>040103020401</v>
      </c>
      <c r="C106" t="s">
        <v>896</v>
      </c>
      <c r="D106">
        <v>40103020403</v>
      </c>
      <c r="E106" t="str">
        <f t="shared" si="5"/>
        <v>040103020403</v>
      </c>
      <c r="F106" s="54" t="s">
        <v>1994</v>
      </c>
      <c r="G106" t="s">
        <v>1906</v>
      </c>
      <c r="H106" t="s">
        <v>1907</v>
      </c>
      <c r="I106" t="s">
        <v>692</v>
      </c>
    </row>
    <row r="107" spans="1:9" x14ac:dyDescent="0.25">
      <c r="A107">
        <v>40103020402</v>
      </c>
      <c r="B107" s="54" t="str">
        <f t="shared" si="3"/>
        <v>040103020402</v>
      </c>
      <c r="C107" t="s">
        <v>253</v>
      </c>
      <c r="D107">
        <v>40103020404</v>
      </c>
      <c r="E107" t="str">
        <f t="shared" si="5"/>
        <v>040103020404</v>
      </c>
      <c r="F107" s="54" t="s">
        <v>1995</v>
      </c>
      <c r="G107" t="s">
        <v>1906</v>
      </c>
      <c r="H107" t="s">
        <v>1907</v>
      </c>
      <c r="I107" t="s">
        <v>692</v>
      </c>
    </row>
    <row r="108" spans="1:9" x14ac:dyDescent="0.25">
      <c r="A108">
        <v>40103020403</v>
      </c>
      <c r="B108" s="54" t="str">
        <f t="shared" si="3"/>
        <v>040103020403</v>
      </c>
      <c r="C108" t="s">
        <v>896</v>
      </c>
      <c r="D108">
        <v>40103020404</v>
      </c>
      <c r="E108" t="str">
        <f t="shared" si="5"/>
        <v>040103020404</v>
      </c>
      <c r="F108" s="54" t="s">
        <v>1996</v>
      </c>
      <c r="G108" t="s">
        <v>1906</v>
      </c>
      <c r="H108" t="s">
        <v>1907</v>
      </c>
      <c r="I108" t="s">
        <v>692</v>
      </c>
    </row>
    <row r="109" spans="1:9" x14ac:dyDescent="0.25">
      <c r="A109">
        <v>40103020404</v>
      </c>
      <c r="B109" s="54" t="str">
        <f t="shared" si="3"/>
        <v>040103020404</v>
      </c>
      <c r="C109" t="s">
        <v>250</v>
      </c>
      <c r="D109">
        <v>40103020405</v>
      </c>
      <c r="E109" t="str">
        <f t="shared" si="5"/>
        <v>040103020405</v>
      </c>
      <c r="F109" s="54" t="s">
        <v>1997</v>
      </c>
      <c r="G109" t="s">
        <v>1906</v>
      </c>
      <c r="H109" t="s">
        <v>1907</v>
      </c>
      <c r="I109" t="s">
        <v>692</v>
      </c>
    </row>
    <row r="110" spans="1:9" x14ac:dyDescent="0.25">
      <c r="A110">
        <v>40103020405</v>
      </c>
      <c r="B110" s="54" t="str">
        <f t="shared" si="3"/>
        <v>040103020405</v>
      </c>
      <c r="C110" t="s">
        <v>20</v>
      </c>
      <c r="D110">
        <v>40103020701</v>
      </c>
      <c r="E110" t="str">
        <f t="shared" si="5"/>
        <v>040103020701</v>
      </c>
      <c r="F110" s="54" t="s">
        <v>1998</v>
      </c>
      <c r="G110" t="s">
        <v>1906</v>
      </c>
      <c r="H110" t="s">
        <v>1907</v>
      </c>
      <c r="I110" t="s">
        <v>692</v>
      </c>
    </row>
    <row r="111" spans="1:9" x14ac:dyDescent="0.25">
      <c r="A111">
        <v>40103020501</v>
      </c>
      <c r="B111" s="54" t="str">
        <f t="shared" si="3"/>
        <v>040103020501</v>
      </c>
      <c r="C111" t="s">
        <v>325</v>
      </c>
      <c r="D111">
        <v>40103020504</v>
      </c>
      <c r="E111" t="str">
        <f t="shared" si="5"/>
        <v>040103020504</v>
      </c>
      <c r="F111" s="54" t="s">
        <v>1999</v>
      </c>
      <c r="G111" t="s">
        <v>1906</v>
      </c>
      <c r="H111" t="s">
        <v>1907</v>
      </c>
      <c r="I111" t="s">
        <v>692</v>
      </c>
    </row>
    <row r="112" spans="1:9" x14ac:dyDescent="0.25">
      <c r="A112">
        <v>40103020502</v>
      </c>
      <c r="B112" s="54" t="str">
        <f t="shared" si="3"/>
        <v>040103020502</v>
      </c>
      <c r="C112" t="s">
        <v>1278</v>
      </c>
      <c r="D112">
        <v>40103020504</v>
      </c>
      <c r="E112" t="str">
        <f t="shared" si="5"/>
        <v>040103020504</v>
      </c>
      <c r="F112" s="54" t="s">
        <v>2000</v>
      </c>
      <c r="G112" t="s">
        <v>1906</v>
      </c>
      <c r="H112" t="s">
        <v>1907</v>
      </c>
      <c r="I112" t="s">
        <v>692</v>
      </c>
    </row>
    <row r="113" spans="1:9" x14ac:dyDescent="0.25">
      <c r="A113">
        <v>40103020503</v>
      </c>
      <c r="B113" s="54" t="str">
        <f t="shared" si="3"/>
        <v>040103020503</v>
      </c>
      <c r="C113" t="s">
        <v>110</v>
      </c>
      <c r="D113">
        <v>40103020504</v>
      </c>
      <c r="E113" t="str">
        <f t="shared" si="5"/>
        <v>040103020504</v>
      </c>
      <c r="F113" s="54" t="s">
        <v>2001</v>
      </c>
      <c r="G113" t="s">
        <v>1906</v>
      </c>
      <c r="H113" t="s">
        <v>1907</v>
      </c>
      <c r="I113" t="s">
        <v>692</v>
      </c>
    </row>
    <row r="114" spans="1:9" x14ac:dyDescent="0.25">
      <c r="A114">
        <v>40103020504</v>
      </c>
      <c r="B114" s="54" t="str">
        <f t="shared" si="3"/>
        <v>040103020504</v>
      </c>
      <c r="C114" t="s">
        <v>571</v>
      </c>
      <c r="D114">
        <v>40103020506</v>
      </c>
      <c r="E114" t="str">
        <f t="shared" si="5"/>
        <v>040103020506</v>
      </c>
      <c r="F114" s="54" t="s">
        <v>2002</v>
      </c>
      <c r="G114" t="s">
        <v>1906</v>
      </c>
      <c r="H114" t="s">
        <v>1907</v>
      </c>
      <c r="I114" t="s">
        <v>692</v>
      </c>
    </row>
    <row r="115" spans="1:9" x14ac:dyDescent="0.25">
      <c r="A115">
        <v>40103020505</v>
      </c>
      <c r="B115" s="54" t="str">
        <f t="shared" si="3"/>
        <v>040103020505</v>
      </c>
      <c r="C115" t="s">
        <v>1274</v>
      </c>
      <c r="D115">
        <v>40103020506</v>
      </c>
      <c r="E115" t="str">
        <f t="shared" si="5"/>
        <v>040103020506</v>
      </c>
      <c r="F115" s="54" t="s">
        <v>2003</v>
      </c>
      <c r="G115" t="s">
        <v>1906</v>
      </c>
      <c r="H115" t="s">
        <v>1907</v>
      </c>
      <c r="I115" t="s">
        <v>692</v>
      </c>
    </row>
    <row r="116" spans="1:9" x14ac:dyDescent="0.25">
      <c r="A116">
        <v>40103020506</v>
      </c>
      <c r="B116" s="54" t="str">
        <f t="shared" si="3"/>
        <v>040103020506</v>
      </c>
      <c r="C116" t="s">
        <v>19</v>
      </c>
      <c r="D116">
        <v>40103020701</v>
      </c>
      <c r="E116" t="str">
        <f t="shared" si="5"/>
        <v>040103020701</v>
      </c>
      <c r="F116" s="54" t="s">
        <v>2004</v>
      </c>
      <c r="G116" t="s">
        <v>1906</v>
      </c>
      <c r="H116" t="s">
        <v>1907</v>
      </c>
      <c r="I116" t="s">
        <v>692</v>
      </c>
    </row>
    <row r="117" spans="1:9" x14ac:dyDescent="0.25">
      <c r="A117">
        <v>40103020601</v>
      </c>
      <c r="B117" s="54" t="str">
        <f t="shared" si="3"/>
        <v>040103020601</v>
      </c>
      <c r="C117" t="s">
        <v>1069</v>
      </c>
      <c r="D117">
        <v>40103020602</v>
      </c>
      <c r="E117" t="str">
        <f t="shared" si="5"/>
        <v>040103020602</v>
      </c>
      <c r="F117" s="54" t="s">
        <v>2005</v>
      </c>
      <c r="G117" t="s">
        <v>2006</v>
      </c>
      <c r="H117" t="s">
        <v>2007</v>
      </c>
      <c r="I117" t="s">
        <v>692</v>
      </c>
    </row>
    <row r="118" spans="1:9" x14ac:dyDescent="0.25">
      <c r="A118">
        <v>40103020602</v>
      </c>
      <c r="B118" s="54" t="str">
        <f t="shared" si="3"/>
        <v>040103020602</v>
      </c>
      <c r="C118" t="s">
        <v>1066</v>
      </c>
      <c r="D118">
        <v>40103020603</v>
      </c>
      <c r="E118" t="str">
        <f t="shared" si="5"/>
        <v>040103020603</v>
      </c>
      <c r="F118" s="54" t="s">
        <v>2008</v>
      </c>
      <c r="G118" t="s">
        <v>1906</v>
      </c>
      <c r="H118" t="s">
        <v>1907</v>
      </c>
      <c r="I118" t="s">
        <v>692</v>
      </c>
    </row>
    <row r="119" spans="1:9" x14ac:dyDescent="0.25">
      <c r="A119">
        <v>40103020603</v>
      </c>
      <c r="B119" s="54" t="str">
        <f t="shared" si="3"/>
        <v>040103020603</v>
      </c>
      <c r="C119" t="s">
        <v>1275</v>
      </c>
      <c r="D119">
        <v>40103020607</v>
      </c>
      <c r="E119" t="str">
        <f t="shared" si="5"/>
        <v>040103020607</v>
      </c>
      <c r="F119" s="54" t="s">
        <v>2009</v>
      </c>
      <c r="G119" t="s">
        <v>1906</v>
      </c>
      <c r="H119" t="s">
        <v>1907</v>
      </c>
      <c r="I119" t="s">
        <v>692</v>
      </c>
    </row>
    <row r="120" spans="1:9" x14ac:dyDescent="0.25">
      <c r="A120">
        <v>40103020604</v>
      </c>
      <c r="B120" s="54" t="str">
        <f t="shared" si="3"/>
        <v>040103020604</v>
      </c>
      <c r="C120" t="s">
        <v>777</v>
      </c>
      <c r="D120">
        <v>40103020605</v>
      </c>
      <c r="E120" t="str">
        <f t="shared" si="5"/>
        <v>040103020605</v>
      </c>
      <c r="F120" s="54" t="s">
        <v>2010</v>
      </c>
      <c r="G120" t="s">
        <v>1906</v>
      </c>
      <c r="H120" t="s">
        <v>1907</v>
      </c>
      <c r="I120" t="s">
        <v>692</v>
      </c>
    </row>
    <row r="121" spans="1:9" x14ac:dyDescent="0.25">
      <c r="A121">
        <v>40103020605</v>
      </c>
      <c r="B121" s="54" t="str">
        <f t="shared" si="3"/>
        <v>040103020605</v>
      </c>
      <c r="C121" t="s">
        <v>252</v>
      </c>
      <c r="D121">
        <v>40103020607</v>
      </c>
      <c r="E121" t="str">
        <f t="shared" si="5"/>
        <v>040103020607</v>
      </c>
      <c r="F121" s="54" t="s">
        <v>2011</v>
      </c>
      <c r="G121" t="s">
        <v>1906</v>
      </c>
      <c r="H121" t="s">
        <v>1907</v>
      </c>
      <c r="I121" t="s">
        <v>692</v>
      </c>
    </row>
    <row r="122" spans="1:9" x14ac:dyDescent="0.25">
      <c r="A122">
        <v>40103020606</v>
      </c>
      <c r="B122" s="54" t="str">
        <f t="shared" si="3"/>
        <v>040103020606</v>
      </c>
      <c r="C122" t="s">
        <v>573</v>
      </c>
      <c r="D122">
        <v>40103020607</v>
      </c>
      <c r="E122" t="str">
        <f t="shared" si="5"/>
        <v>040103020607</v>
      </c>
      <c r="F122" s="54" t="s">
        <v>2012</v>
      </c>
      <c r="G122" t="s">
        <v>1906</v>
      </c>
      <c r="H122" t="s">
        <v>1907</v>
      </c>
      <c r="I122" t="s">
        <v>692</v>
      </c>
    </row>
    <row r="123" spans="1:9" x14ac:dyDescent="0.25">
      <c r="A123">
        <v>40103020607</v>
      </c>
      <c r="B123" s="54" t="str">
        <f t="shared" si="3"/>
        <v>040103020607</v>
      </c>
      <c r="C123" t="s">
        <v>251</v>
      </c>
      <c r="D123">
        <v>40103020609</v>
      </c>
      <c r="E123" t="str">
        <f t="shared" si="5"/>
        <v>040103020609</v>
      </c>
      <c r="F123" s="54" t="s">
        <v>2013</v>
      </c>
      <c r="G123" t="s">
        <v>1906</v>
      </c>
      <c r="H123" t="s">
        <v>1907</v>
      </c>
      <c r="I123" t="s">
        <v>692</v>
      </c>
    </row>
    <row r="124" spans="1:9" x14ac:dyDescent="0.25">
      <c r="A124">
        <v>40103020608</v>
      </c>
      <c r="B124" s="54" t="str">
        <f t="shared" si="3"/>
        <v>040103020608</v>
      </c>
      <c r="C124" t="s">
        <v>249</v>
      </c>
      <c r="D124">
        <v>40103020609</v>
      </c>
      <c r="E124" t="str">
        <f t="shared" si="5"/>
        <v>040103020609</v>
      </c>
      <c r="F124" s="54" t="s">
        <v>2014</v>
      </c>
      <c r="G124" t="s">
        <v>1906</v>
      </c>
      <c r="H124" t="s">
        <v>1907</v>
      </c>
      <c r="I124" t="s">
        <v>692</v>
      </c>
    </row>
    <row r="125" spans="1:9" x14ac:dyDescent="0.25">
      <c r="A125">
        <v>40103020609</v>
      </c>
      <c r="B125" s="54" t="str">
        <f t="shared" si="3"/>
        <v>040103020609</v>
      </c>
      <c r="C125" t="s">
        <v>570</v>
      </c>
      <c r="D125">
        <v>40103020611</v>
      </c>
      <c r="E125" t="str">
        <f t="shared" si="5"/>
        <v>040103020611</v>
      </c>
      <c r="F125" s="54" t="s">
        <v>2015</v>
      </c>
      <c r="G125" t="s">
        <v>1980</v>
      </c>
      <c r="H125" t="s">
        <v>1907</v>
      </c>
      <c r="I125" t="s">
        <v>692</v>
      </c>
    </row>
    <row r="126" spans="1:9" x14ac:dyDescent="0.25">
      <c r="A126">
        <v>40103020610</v>
      </c>
      <c r="B126" s="54" t="str">
        <f t="shared" si="3"/>
        <v>040103020610</v>
      </c>
      <c r="C126" t="s">
        <v>248</v>
      </c>
      <c r="D126">
        <v>40103020611</v>
      </c>
      <c r="E126" t="str">
        <f t="shared" si="5"/>
        <v>040103020611</v>
      </c>
      <c r="F126" s="54" t="s">
        <v>2016</v>
      </c>
      <c r="G126" t="s">
        <v>1906</v>
      </c>
      <c r="H126" t="s">
        <v>1907</v>
      </c>
      <c r="I126" t="s">
        <v>692</v>
      </c>
    </row>
    <row r="127" spans="1:9" x14ac:dyDescent="0.25">
      <c r="A127">
        <v>40103020611</v>
      </c>
      <c r="B127" s="54" t="str">
        <f t="shared" si="3"/>
        <v>040103020611</v>
      </c>
      <c r="C127" t="s">
        <v>1273</v>
      </c>
      <c r="D127">
        <v>40103020612</v>
      </c>
      <c r="E127" t="str">
        <f t="shared" si="5"/>
        <v>040103020612</v>
      </c>
      <c r="F127" s="54" t="s">
        <v>2017</v>
      </c>
      <c r="G127" t="s">
        <v>1906</v>
      </c>
      <c r="H127" t="s">
        <v>1907</v>
      </c>
      <c r="I127" t="s">
        <v>692</v>
      </c>
    </row>
    <row r="128" spans="1:9" x14ac:dyDescent="0.25">
      <c r="A128">
        <v>40103020612</v>
      </c>
      <c r="B128" s="54" t="str">
        <f t="shared" si="3"/>
        <v>040103020612</v>
      </c>
      <c r="C128" t="s">
        <v>22</v>
      </c>
      <c r="D128">
        <v>40103020705</v>
      </c>
      <c r="E128" t="str">
        <f t="shared" si="5"/>
        <v>040103020705</v>
      </c>
      <c r="F128" s="54" t="s">
        <v>2018</v>
      </c>
      <c r="G128" t="s">
        <v>1906</v>
      </c>
      <c r="H128" t="s">
        <v>1907</v>
      </c>
      <c r="I128" t="s">
        <v>692</v>
      </c>
    </row>
    <row r="129" spans="1:9" x14ac:dyDescent="0.25">
      <c r="A129">
        <v>40103020701</v>
      </c>
      <c r="B129" s="54" t="str">
        <f t="shared" si="3"/>
        <v>040103020701</v>
      </c>
      <c r="C129" t="s">
        <v>1276</v>
      </c>
      <c r="D129">
        <v>40103020702</v>
      </c>
      <c r="E129" t="str">
        <f t="shared" si="5"/>
        <v>040103020702</v>
      </c>
      <c r="F129" s="54" t="s">
        <v>2019</v>
      </c>
      <c r="G129" t="s">
        <v>1906</v>
      </c>
      <c r="H129" t="s">
        <v>1907</v>
      </c>
      <c r="I129" t="s">
        <v>692</v>
      </c>
    </row>
    <row r="130" spans="1:9" x14ac:dyDescent="0.25">
      <c r="A130">
        <v>40103020702</v>
      </c>
      <c r="B130" s="54" t="str">
        <f t="shared" ref="B130:B193" si="6">LEFT(F130,12)</f>
        <v>040103020702</v>
      </c>
      <c r="C130" t="s">
        <v>895</v>
      </c>
      <c r="D130">
        <v>40103020705</v>
      </c>
      <c r="E130" t="str">
        <f t="shared" ref="E130:E141" si="7">CONCATENATE(0,D130)</f>
        <v>040103020705</v>
      </c>
      <c r="F130" s="54" t="s">
        <v>2020</v>
      </c>
      <c r="G130" t="s">
        <v>1906</v>
      </c>
      <c r="H130" t="s">
        <v>1907</v>
      </c>
      <c r="I130" t="s">
        <v>692</v>
      </c>
    </row>
    <row r="131" spans="1:9" x14ac:dyDescent="0.25">
      <c r="A131">
        <v>40103020703</v>
      </c>
      <c r="B131" s="54" t="str">
        <f t="shared" si="6"/>
        <v>040103020703</v>
      </c>
      <c r="C131" t="s">
        <v>568</v>
      </c>
      <c r="D131">
        <v>40203000000</v>
      </c>
      <c r="E131" t="str">
        <f t="shared" si="7"/>
        <v>040203000000</v>
      </c>
      <c r="F131" s="54" t="s">
        <v>2021</v>
      </c>
      <c r="G131" t="s">
        <v>1906</v>
      </c>
      <c r="H131" t="s">
        <v>1912</v>
      </c>
      <c r="I131" t="s">
        <v>692</v>
      </c>
    </row>
    <row r="132" spans="1:9" x14ac:dyDescent="0.25">
      <c r="A132">
        <v>40103020704</v>
      </c>
      <c r="B132" s="54" t="str">
        <f t="shared" si="6"/>
        <v>040103020704</v>
      </c>
      <c r="C132" t="s">
        <v>894</v>
      </c>
      <c r="D132">
        <v>40103020705</v>
      </c>
      <c r="E132" t="str">
        <f t="shared" si="7"/>
        <v>040103020705</v>
      </c>
      <c r="F132" s="54" t="s">
        <v>2022</v>
      </c>
      <c r="G132" t="s">
        <v>1906</v>
      </c>
      <c r="H132" t="s">
        <v>1907</v>
      </c>
      <c r="I132" t="s">
        <v>692</v>
      </c>
    </row>
    <row r="133" spans="1:9" x14ac:dyDescent="0.25">
      <c r="A133">
        <v>40103020705</v>
      </c>
      <c r="B133" s="54" t="str">
        <f t="shared" si="6"/>
        <v>040103020705</v>
      </c>
      <c r="C133" t="s">
        <v>396</v>
      </c>
      <c r="D133">
        <v>40103020000</v>
      </c>
      <c r="E133" t="str">
        <f t="shared" si="7"/>
        <v>040103020000</v>
      </c>
      <c r="F133" s="54" t="s">
        <v>2023</v>
      </c>
      <c r="G133" t="s">
        <v>1906</v>
      </c>
      <c r="H133" t="s">
        <v>1912</v>
      </c>
      <c r="I133" t="s">
        <v>692</v>
      </c>
    </row>
    <row r="134" spans="1:9" x14ac:dyDescent="0.25">
      <c r="A134">
        <v>40201010201</v>
      </c>
      <c r="B134" s="54" t="str">
        <f t="shared" si="6"/>
        <v>040201010201</v>
      </c>
      <c r="C134" t="s">
        <v>802</v>
      </c>
      <c r="D134">
        <v>40201010202</v>
      </c>
      <c r="E134" t="str">
        <f t="shared" si="7"/>
        <v>040201010202</v>
      </c>
      <c r="F134" s="54" t="s">
        <v>2024</v>
      </c>
      <c r="G134" t="s">
        <v>1971</v>
      </c>
      <c r="H134" t="s">
        <v>1907</v>
      </c>
      <c r="I134" t="s">
        <v>1983</v>
      </c>
    </row>
    <row r="135" spans="1:9" x14ac:dyDescent="0.25">
      <c r="A135">
        <v>40201010202</v>
      </c>
      <c r="B135" s="54" t="str">
        <f t="shared" si="6"/>
        <v>040201010202</v>
      </c>
      <c r="C135" t="s">
        <v>688</v>
      </c>
      <c r="D135">
        <v>40201010205</v>
      </c>
      <c r="E135" t="str">
        <f t="shared" si="7"/>
        <v>040201010205</v>
      </c>
      <c r="F135" s="54" t="s">
        <v>2025</v>
      </c>
      <c r="G135" t="s">
        <v>1971</v>
      </c>
      <c r="H135" t="s">
        <v>1907</v>
      </c>
      <c r="I135" t="s">
        <v>1983</v>
      </c>
    </row>
    <row r="136" spans="1:9" x14ac:dyDescent="0.25">
      <c r="A136">
        <v>40201010301</v>
      </c>
      <c r="B136" s="54" t="str">
        <f t="shared" si="6"/>
        <v>040201010301</v>
      </c>
      <c r="C136" t="s">
        <v>689</v>
      </c>
      <c r="D136">
        <v>40201010304</v>
      </c>
      <c r="E136" t="str">
        <f t="shared" si="7"/>
        <v>040201010304</v>
      </c>
      <c r="F136" s="54" t="s">
        <v>2026</v>
      </c>
      <c r="G136" t="s">
        <v>1971</v>
      </c>
      <c r="H136" t="s">
        <v>1907</v>
      </c>
      <c r="I136" t="s">
        <v>1983</v>
      </c>
    </row>
    <row r="137" spans="1:9" x14ac:dyDescent="0.25">
      <c r="A137">
        <v>40201010302</v>
      </c>
      <c r="B137" s="54" t="str">
        <f t="shared" si="6"/>
        <v>040201010302</v>
      </c>
      <c r="C137" t="s">
        <v>803</v>
      </c>
      <c r="D137">
        <v>40201010305</v>
      </c>
      <c r="E137" t="str">
        <f t="shared" si="7"/>
        <v>040201010305</v>
      </c>
      <c r="F137" s="54" t="s">
        <v>2027</v>
      </c>
      <c r="G137" t="s">
        <v>1971</v>
      </c>
      <c r="H137" t="s">
        <v>1907</v>
      </c>
      <c r="I137" t="s">
        <v>1983</v>
      </c>
    </row>
    <row r="138" spans="1:9" x14ac:dyDescent="0.25">
      <c r="A138">
        <v>40201010303</v>
      </c>
      <c r="B138" s="54" t="str">
        <f t="shared" si="6"/>
        <v>040201010303</v>
      </c>
      <c r="C138" t="s">
        <v>804</v>
      </c>
      <c r="D138">
        <v>40201010305</v>
      </c>
      <c r="E138" t="str">
        <f t="shared" si="7"/>
        <v>040201010305</v>
      </c>
      <c r="F138" s="54" t="s">
        <v>2028</v>
      </c>
      <c r="G138" t="s">
        <v>1906</v>
      </c>
      <c r="H138" t="s">
        <v>1907</v>
      </c>
      <c r="I138" t="s">
        <v>1983</v>
      </c>
    </row>
    <row r="139" spans="1:9" x14ac:dyDescent="0.25">
      <c r="A139">
        <v>40201010305</v>
      </c>
      <c r="B139" s="54" t="str">
        <f t="shared" si="6"/>
        <v>040201010305</v>
      </c>
      <c r="C139" t="s">
        <v>1450</v>
      </c>
      <c r="D139">
        <v>40201010308</v>
      </c>
      <c r="E139" t="str">
        <f t="shared" si="7"/>
        <v>040201010308</v>
      </c>
      <c r="F139" s="54" t="s">
        <v>2029</v>
      </c>
      <c r="G139" t="s">
        <v>1971</v>
      </c>
      <c r="H139" t="s">
        <v>1907</v>
      </c>
      <c r="I139" t="s">
        <v>1983</v>
      </c>
    </row>
    <row r="140" spans="1:9" x14ac:dyDescent="0.25">
      <c r="A140">
        <v>40201020101</v>
      </c>
      <c r="B140" s="54" t="str">
        <f t="shared" si="6"/>
        <v>040201020101</v>
      </c>
      <c r="C140" t="s">
        <v>690</v>
      </c>
      <c r="D140">
        <v>40201020103</v>
      </c>
      <c r="E140" t="str">
        <f t="shared" si="7"/>
        <v>040201020103</v>
      </c>
      <c r="F140" s="54" t="s">
        <v>2030</v>
      </c>
      <c r="G140" t="s">
        <v>1971</v>
      </c>
      <c r="H140" t="s">
        <v>1907</v>
      </c>
      <c r="I140" t="s">
        <v>1983</v>
      </c>
    </row>
    <row r="141" spans="1:9" x14ac:dyDescent="0.25">
      <c r="A141">
        <v>40201020102</v>
      </c>
      <c r="B141" s="54" t="str">
        <f t="shared" si="6"/>
        <v>040201020102</v>
      </c>
      <c r="C141" t="s">
        <v>1451</v>
      </c>
      <c r="D141">
        <v>40201020107</v>
      </c>
      <c r="E141" t="str">
        <f t="shared" si="7"/>
        <v>040201020107</v>
      </c>
      <c r="F141" s="54" t="s">
        <v>2031</v>
      </c>
      <c r="G141" t="s">
        <v>1971</v>
      </c>
      <c r="H141" t="s">
        <v>1907</v>
      </c>
      <c r="I141" t="s">
        <v>1983</v>
      </c>
    </row>
    <row r="142" spans="1:9" x14ac:dyDescent="0.25">
      <c r="A142">
        <v>40203000000</v>
      </c>
      <c r="B142" s="54" t="str">
        <f t="shared" si="6"/>
        <v>040203000000</v>
      </c>
      <c r="C142" t="s">
        <v>2032</v>
      </c>
      <c r="D142" t="s">
        <v>112</v>
      </c>
      <c r="F142" s="54" t="s">
        <v>2033</v>
      </c>
      <c r="G142" t="s">
        <v>1906</v>
      </c>
      <c r="H142" t="s">
        <v>2034</v>
      </c>
      <c r="I142" t="s">
        <v>2035</v>
      </c>
    </row>
    <row r="143" spans="1:9" x14ac:dyDescent="0.25">
      <c r="A143">
        <v>40301010101</v>
      </c>
      <c r="B143" s="54" t="str">
        <f t="shared" si="6"/>
        <v>040301010101</v>
      </c>
      <c r="C143" t="s">
        <v>974</v>
      </c>
      <c r="D143">
        <v>40602000000</v>
      </c>
      <c r="E143" t="str">
        <f t="shared" ref="E143:E206" si="8">CONCATENATE(0,D143)</f>
        <v>040602000000</v>
      </c>
      <c r="F143" s="54" t="s">
        <v>2036</v>
      </c>
      <c r="G143" t="s">
        <v>1971</v>
      </c>
      <c r="H143" t="s">
        <v>1912</v>
      </c>
      <c r="I143" t="s">
        <v>692</v>
      </c>
    </row>
    <row r="144" spans="1:9" x14ac:dyDescent="0.25">
      <c r="A144">
        <v>40301010102</v>
      </c>
      <c r="B144" s="54" t="str">
        <f t="shared" si="6"/>
        <v>040301010102</v>
      </c>
      <c r="C144" t="s">
        <v>1200</v>
      </c>
      <c r="D144">
        <v>40301010104</v>
      </c>
      <c r="E144" t="str">
        <f t="shared" si="8"/>
        <v>040301010104</v>
      </c>
      <c r="F144" s="54" t="s">
        <v>2037</v>
      </c>
      <c r="G144" t="s">
        <v>1971</v>
      </c>
      <c r="H144" t="s">
        <v>1907</v>
      </c>
      <c r="I144" t="s">
        <v>692</v>
      </c>
    </row>
    <row r="145" spans="1:9" x14ac:dyDescent="0.25">
      <c r="A145">
        <v>40301010103</v>
      </c>
      <c r="B145" s="54" t="str">
        <f t="shared" si="6"/>
        <v>040301010103</v>
      </c>
      <c r="C145" t="s">
        <v>1178</v>
      </c>
      <c r="D145">
        <v>40301010104</v>
      </c>
      <c r="E145" t="str">
        <f t="shared" si="8"/>
        <v>040301010104</v>
      </c>
      <c r="F145" s="54" t="s">
        <v>2038</v>
      </c>
      <c r="G145" t="s">
        <v>1971</v>
      </c>
      <c r="H145" t="s">
        <v>1907</v>
      </c>
      <c r="I145" t="s">
        <v>692</v>
      </c>
    </row>
    <row r="146" spans="1:9" x14ac:dyDescent="0.25">
      <c r="A146">
        <v>40301010104</v>
      </c>
      <c r="B146" s="54" t="str">
        <f t="shared" si="6"/>
        <v>040301010104</v>
      </c>
      <c r="C146" t="s">
        <v>977</v>
      </c>
      <c r="D146">
        <v>40301010105</v>
      </c>
      <c r="E146" t="str">
        <f t="shared" si="8"/>
        <v>040301010105</v>
      </c>
      <c r="F146" s="54" t="s">
        <v>2039</v>
      </c>
      <c r="G146" t="s">
        <v>1971</v>
      </c>
      <c r="H146" t="s">
        <v>1907</v>
      </c>
      <c r="I146" t="s">
        <v>692</v>
      </c>
    </row>
    <row r="147" spans="1:9" x14ac:dyDescent="0.25">
      <c r="A147">
        <v>40301010105</v>
      </c>
      <c r="B147" s="54" t="str">
        <f t="shared" si="6"/>
        <v>040301010105</v>
      </c>
      <c r="C147" t="s">
        <v>6</v>
      </c>
      <c r="D147">
        <v>40602000000</v>
      </c>
      <c r="E147" t="str">
        <f t="shared" si="8"/>
        <v>040602000000</v>
      </c>
      <c r="F147" s="54" t="s">
        <v>2040</v>
      </c>
      <c r="G147" t="s">
        <v>1971</v>
      </c>
      <c r="H147" t="s">
        <v>1907</v>
      </c>
      <c r="I147" t="s">
        <v>692</v>
      </c>
    </row>
    <row r="148" spans="1:9" x14ac:dyDescent="0.25">
      <c r="A148">
        <v>40301010201</v>
      </c>
      <c r="B148" s="54" t="str">
        <f t="shared" si="6"/>
        <v>040301010201</v>
      </c>
      <c r="C148" t="s">
        <v>29</v>
      </c>
      <c r="D148">
        <v>40301010203</v>
      </c>
      <c r="E148" t="str">
        <f t="shared" si="8"/>
        <v>040301010203</v>
      </c>
      <c r="F148" s="54" t="s">
        <v>2041</v>
      </c>
      <c r="G148" t="s">
        <v>1971</v>
      </c>
      <c r="H148" t="s">
        <v>1907</v>
      </c>
      <c r="I148" t="s">
        <v>692</v>
      </c>
    </row>
    <row r="149" spans="1:9" x14ac:dyDescent="0.25">
      <c r="A149">
        <v>40301010202</v>
      </c>
      <c r="B149" s="54" t="str">
        <f t="shared" si="6"/>
        <v>040301010202</v>
      </c>
      <c r="C149" t="s">
        <v>1180</v>
      </c>
      <c r="D149">
        <v>40301010203</v>
      </c>
      <c r="E149" t="str">
        <f t="shared" si="8"/>
        <v>040301010203</v>
      </c>
      <c r="F149" s="54" t="s">
        <v>2042</v>
      </c>
      <c r="G149" t="s">
        <v>1971</v>
      </c>
      <c r="H149" t="s">
        <v>1907</v>
      </c>
      <c r="I149" t="s">
        <v>692</v>
      </c>
    </row>
    <row r="150" spans="1:9" x14ac:dyDescent="0.25">
      <c r="A150">
        <v>40301010203</v>
      </c>
      <c r="B150" s="54" t="str">
        <f t="shared" si="6"/>
        <v>040301010203</v>
      </c>
      <c r="C150" t="s">
        <v>488</v>
      </c>
      <c r="D150">
        <v>40301010204</v>
      </c>
      <c r="E150" t="str">
        <f t="shared" si="8"/>
        <v>040301010204</v>
      </c>
      <c r="F150" s="54" t="s">
        <v>2043</v>
      </c>
      <c r="G150" t="s">
        <v>2044</v>
      </c>
      <c r="H150" t="s">
        <v>1907</v>
      </c>
      <c r="I150" t="s">
        <v>692</v>
      </c>
    </row>
    <row r="151" spans="1:9" x14ac:dyDescent="0.25">
      <c r="A151">
        <v>40301010204</v>
      </c>
      <c r="B151" s="54" t="str">
        <f t="shared" si="6"/>
        <v>040301010204</v>
      </c>
      <c r="C151" t="s">
        <v>1161</v>
      </c>
      <c r="D151">
        <v>40301010205</v>
      </c>
      <c r="E151" t="str">
        <f t="shared" si="8"/>
        <v>040301010205</v>
      </c>
      <c r="F151" s="54" t="s">
        <v>2045</v>
      </c>
      <c r="G151" t="s">
        <v>1971</v>
      </c>
      <c r="H151" t="s">
        <v>1907</v>
      </c>
      <c r="I151" t="s">
        <v>692</v>
      </c>
    </row>
    <row r="152" spans="1:9" x14ac:dyDescent="0.25">
      <c r="A152">
        <v>40301010205</v>
      </c>
      <c r="B152" s="54" t="str">
        <f t="shared" si="6"/>
        <v>040301010205</v>
      </c>
      <c r="C152" t="s">
        <v>95</v>
      </c>
      <c r="D152">
        <v>40602000000</v>
      </c>
      <c r="E152" t="str">
        <f t="shared" si="8"/>
        <v>040602000000</v>
      </c>
      <c r="F152" s="54" t="s">
        <v>2046</v>
      </c>
      <c r="G152" t="s">
        <v>1971</v>
      </c>
      <c r="H152" t="s">
        <v>1907</v>
      </c>
      <c r="I152" t="s">
        <v>692</v>
      </c>
    </row>
    <row r="153" spans="1:9" x14ac:dyDescent="0.25">
      <c r="A153">
        <v>40301010301</v>
      </c>
      <c r="B153" s="54" t="str">
        <f t="shared" si="6"/>
        <v>040301010301</v>
      </c>
      <c r="C153" t="s">
        <v>481</v>
      </c>
      <c r="D153">
        <v>40301010303</v>
      </c>
      <c r="E153" t="str">
        <f t="shared" si="8"/>
        <v>040301010303</v>
      </c>
      <c r="F153" s="54" t="s">
        <v>2047</v>
      </c>
      <c r="G153" t="s">
        <v>2044</v>
      </c>
      <c r="H153" t="s">
        <v>1907</v>
      </c>
      <c r="I153" t="s">
        <v>692</v>
      </c>
    </row>
    <row r="154" spans="1:9" x14ac:dyDescent="0.25">
      <c r="A154">
        <v>40301010302</v>
      </c>
      <c r="B154" s="54" t="str">
        <f t="shared" si="6"/>
        <v>040301010302</v>
      </c>
      <c r="C154" t="s">
        <v>270</v>
      </c>
      <c r="D154">
        <v>40301010303</v>
      </c>
      <c r="E154" t="str">
        <f t="shared" si="8"/>
        <v>040301010303</v>
      </c>
      <c r="F154" s="54" t="s">
        <v>2048</v>
      </c>
      <c r="G154" t="s">
        <v>1971</v>
      </c>
      <c r="H154" t="s">
        <v>1907</v>
      </c>
      <c r="I154" t="s">
        <v>692</v>
      </c>
    </row>
    <row r="155" spans="1:9" x14ac:dyDescent="0.25">
      <c r="A155">
        <v>40301010303</v>
      </c>
      <c r="B155" s="54" t="str">
        <f t="shared" si="6"/>
        <v>040301010303</v>
      </c>
      <c r="C155" t="s">
        <v>60</v>
      </c>
      <c r="D155">
        <v>40301010603</v>
      </c>
      <c r="E155" t="str">
        <f t="shared" si="8"/>
        <v>040301010603</v>
      </c>
      <c r="F155" s="54" t="s">
        <v>2049</v>
      </c>
      <c r="G155" t="s">
        <v>2044</v>
      </c>
      <c r="H155" t="s">
        <v>1907</v>
      </c>
      <c r="I155" t="s">
        <v>692</v>
      </c>
    </row>
    <row r="156" spans="1:9" x14ac:dyDescent="0.25">
      <c r="A156">
        <v>40301010401</v>
      </c>
      <c r="B156" s="54" t="str">
        <f t="shared" si="6"/>
        <v>040301010401</v>
      </c>
      <c r="C156" t="s">
        <v>459</v>
      </c>
      <c r="D156">
        <v>40301010402</v>
      </c>
      <c r="E156" t="str">
        <f t="shared" si="8"/>
        <v>040301010402</v>
      </c>
      <c r="F156" s="54" t="s">
        <v>2050</v>
      </c>
      <c r="G156" t="s">
        <v>1971</v>
      </c>
      <c r="H156" t="s">
        <v>1907</v>
      </c>
      <c r="I156" t="s">
        <v>692</v>
      </c>
    </row>
    <row r="157" spans="1:9" x14ac:dyDescent="0.25">
      <c r="A157">
        <v>40301010402</v>
      </c>
      <c r="B157" s="54" t="str">
        <f t="shared" si="6"/>
        <v>040301010402</v>
      </c>
      <c r="C157" t="s">
        <v>470</v>
      </c>
      <c r="D157">
        <v>40301010404</v>
      </c>
      <c r="E157" t="str">
        <f t="shared" si="8"/>
        <v>040301010404</v>
      </c>
      <c r="F157" s="54" t="s">
        <v>2051</v>
      </c>
      <c r="G157" t="s">
        <v>1971</v>
      </c>
      <c r="H157" t="s">
        <v>1907</v>
      </c>
      <c r="I157" t="s">
        <v>692</v>
      </c>
    </row>
    <row r="158" spans="1:9" x14ac:dyDescent="0.25">
      <c r="A158">
        <v>40301010403</v>
      </c>
      <c r="B158" s="54" t="str">
        <f t="shared" si="6"/>
        <v>040301010403</v>
      </c>
      <c r="C158" t="s">
        <v>49</v>
      </c>
      <c r="D158">
        <v>40301010404</v>
      </c>
      <c r="E158" t="str">
        <f t="shared" si="8"/>
        <v>040301010404</v>
      </c>
      <c r="F158" s="54" t="s">
        <v>2052</v>
      </c>
      <c r="G158" t="s">
        <v>1971</v>
      </c>
      <c r="H158" t="s">
        <v>1907</v>
      </c>
      <c r="I158" t="s">
        <v>692</v>
      </c>
    </row>
    <row r="159" spans="1:9" x14ac:dyDescent="0.25">
      <c r="A159">
        <v>40301010404</v>
      </c>
      <c r="B159" s="54" t="str">
        <f t="shared" si="6"/>
        <v>040301010404</v>
      </c>
      <c r="C159" t="s">
        <v>1154</v>
      </c>
      <c r="D159">
        <v>40301010408</v>
      </c>
      <c r="E159" t="str">
        <f t="shared" si="8"/>
        <v>040301010408</v>
      </c>
      <c r="F159" s="54" t="s">
        <v>2053</v>
      </c>
      <c r="G159" t="s">
        <v>1906</v>
      </c>
      <c r="H159" t="s">
        <v>1907</v>
      </c>
      <c r="I159" t="s">
        <v>692</v>
      </c>
    </row>
    <row r="160" spans="1:9" x14ac:dyDescent="0.25">
      <c r="A160">
        <v>40301010405</v>
      </c>
      <c r="B160" s="54" t="str">
        <f t="shared" si="6"/>
        <v>040301010405</v>
      </c>
      <c r="C160" t="s">
        <v>71</v>
      </c>
      <c r="D160">
        <v>40301010408</v>
      </c>
      <c r="E160" t="str">
        <f t="shared" si="8"/>
        <v>040301010408</v>
      </c>
      <c r="F160" s="54" t="s">
        <v>2054</v>
      </c>
      <c r="G160" t="s">
        <v>1971</v>
      </c>
      <c r="H160" t="s">
        <v>1907</v>
      </c>
      <c r="I160" t="s">
        <v>692</v>
      </c>
    </row>
    <row r="161" spans="1:9" x14ac:dyDescent="0.25">
      <c r="A161">
        <v>40301010406</v>
      </c>
      <c r="B161" s="54" t="str">
        <f t="shared" si="6"/>
        <v>040301010406</v>
      </c>
      <c r="C161" t="s">
        <v>329</v>
      </c>
      <c r="D161">
        <v>40301010407</v>
      </c>
      <c r="E161" t="str">
        <f t="shared" si="8"/>
        <v>040301010407</v>
      </c>
      <c r="F161" s="54" t="s">
        <v>2055</v>
      </c>
      <c r="G161" t="s">
        <v>1971</v>
      </c>
      <c r="H161" t="s">
        <v>1907</v>
      </c>
      <c r="I161" t="s">
        <v>692</v>
      </c>
    </row>
    <row r="162" spans="1:9" x14ac:dyDescent="0.25">
      <c r="A162">
        <v>40301010407</v>
      </c>
      <c r="B162" s="54" t="str">
        <f t="shared" si="6"/>
        <v>040301010407</v>
      </c>
      <c r="C162" t="s">
        <v>1151</v>
      </c>
      <c r="D162">
        <v>40301010408</v>
      </c>
      <c r="E162" t="str">
        <f t="shared" si="8"/>
        <v>040301010408</v>
      </c>
      <c r="F162" s="54" t="s">
        <v>2056</v>
      </c>
      <c r="G162" t="s">
        <v>1971</v>
      </c>
      <c r="H162" t="s">
        <v>1907</v>
      </c>
      <c r="I162" t="s">
        <v>692</v>
      </c>
    </row>
    <row r="163" spans="1:9" x14ac:dyDescent="0.25">
      <c r="A163">
        <v>40301010408</v>
      </c>
      <c r="B163" s="54" t="str">
        <f t="shared" si="6"/>
        <v>040301010408</v>
      </c>
      <c r="C163" t="s">
        <v>37</v>
      </c>
      <c r="D163">
        <v>40301010603</v>
      </c>
      <c r="E163" t="str">
        <f t="shared" si="8"/>
        <v>040301010603</v>
      </c>
      <c r="F163" s="54" t="s">
        <v>2057</v>
      </c>
      <c r="G163" t="s">
        <v>1971</v>
      </c>
      <c r="H163" t="s">
        <v>1907</v>
      </c>
      <c r="I163" t="s">
        <v>692</v>
      </c>
    </row>
    <row r="164" spans="1:9" x14ac:dyDescent="0.25">
      <c r="A164">
        <v>40301010501</v>
      </c>
      <c r="B164" s="54" t="str">
        <f t="shared" si="6"/>
        <v>040301010501</v>
      </c>
      <c r="C164" t="s">
        <v>1182</v>
      </c>
      <c r="D164">
        <v>40301010502</v>
      </c>
      <c r="E164" t="str">
        <f t="shared" si="8"/>
        <v>040301010502</v>
      </c>
      <c r="F164" s="54" t="s">
        <v>2058</v>
      </c>
      <c r="G164" t="s">
        <v>1971</v>
      </c>
      <c r="H164" t="s">
        <v>1907</v>
      </c>
      <c r="I164" t="s">
        <v>692</v>
      </c>
    </row>
    <row r="165" spans="1:9" x14ac:dyDescent="0.25">
      <c r="A165">
        <v>40301010502</v>
      </c>
      <c r="B165" s="54" t="str">
        <f t="shared" si="6"/>
        <v>040301010502</v>
      </c>
      <c r="C165" t="s">
        <v>981</v>
      </c>
      <c r="D165">
        <v>40301010503</v>
      </c>
      <c r="E165" t="str">
        <f t="shared" si="8"/>
        <v>040301010503</v>
      </c>
      <c r="F165" s="54" t="s">
        <v>2059</v>
      </c>
      <c r="G165" t="s">
        <v>1971</v>
      </c>
      <c r="H165" t="s">
        <v>1907</v>
      </c>
      <c r="I165" t="s">
        <v>692</v>
      </c>
    </row>
    <row r="166" spans="1:9" x14ac:dyDescent="0.25">
      <c r="A166">
        <v>40301010503</v>
      </c>
      <c r="B166" s="54" t="str">
        <f t="shared" si="6"/>
        <v>040301010503</v>
      </c>
      <c r="C166" t="s">
        <v>2060</v>
      </c>
      <c r="D166">
        <v>40301010605</v>
      </c>
      <c r="E166" t="str">
        <f t="shared" si="8"/>
        <v>040301010605</v>
      </c>
      <c r="F166" s="54" t="s">
        <v>2061</v>
      </c>
      <c r="G166" t="s">
        <v>1971</v>
      </c>
      <c r="H166" t="s">
        <v>1907</v>
      </c>
      <c r="I166" t="s">
        <v>692</v>
      </c>
    </row>
    <row r="167" spans="1:9" x14ac:dyDescent="0.25">
      <c r="A167">
        <v>40301010601</v>
      </c>
      <c r="B167" s="54" t="str">
        <f t="shared" si="6"/>
        <v>040301010601</v>
      </c>
      <c r="C167" t="s">
        <v>321</v>
      </c>
      <c r="D167">
        <v>40301010603</v>
      </c>
      <c r="E167" t="str">
        <f t="shared" si="8"/>
        <v>040301010603</v>
      </c>
      <c r="F167" s="54" t="s">
        <v>2062</v>
      </c>
      <c r="G167" t="s">
        <v>1971</v>
      </c>
      <c r="H167" t="s">
        <v>1907</v>
      </c>
      <c r="I167" t="s">
        <v>692</v>
      </c>
    </row>
    <row r="168" spans="1:9" x14ac:dyDescent="0.25">
      <c r="A168">
        <v>40301010602</v>
      </c>
      <c r="B168" s="54" t="str">
        <f t="shared" si="6"/>
        <v>040301010602</v>
      </c>
      <c r="C168" t="s">
        <v>335</v>
      </c>
      <c r="D168">
        <v>40301010603</v>
      </c>
      <c r="E168" t="str">
        <f t="shared" si="8"/>
        <v>040301010603</v>
      </c>
      <c r="F168" s="54" t="s">
        <v>2063</v>
      </c>
      <c r="G168" t="s">
        <v>1971</v>
      </c>
      <c r="H168" t="s">
        <v>1907</v>
      </c>
      <c r="I168" t="s">
        <v>692</v>
      </c>
    </row>
    <row r="169" spans="1:9" x14ac:dyDescent="0.25">
      <c r="A169">
        <v>40301010603</v>
      </c>
      <c r="B169" s="54" t="str">
        <f t="shared" si="6"/>
        <v>040301010603</v>
      </c>
      <c r="C169" t="s">
        <v>464</v>
      </c>
      <c r="D169">
        <v>40301010605</v>
      </c>
      <c r="E169" t="str">
        <f t="shared" si="8"/>
        <v>040301010605</v>
      </c>
      <c r="F169" s="54" t="s">
        <v>2064</v>
      </c>
      <c r="G169" t="s">
        <v>1971</v>
      </c>
      <c r="H169" t="s">
        <v>1907</v>
      </c>
      <c r="I169" t="s">
        <v>692</v>
      </c>
    </row>
    <row r="170" spans="1:9" x14ac:dyDescent="0.25">
      <c r="A170">
        <v>40301010604</v>
      </c>
      <c r="B170" s="54" t="str">
        <f t="shared" si="6"/>
        <v>040301010604</v>
      </c>
      <c r="C170" t="s">
        <v>332</v>
      </c>
      <c r="D170">
        <v>40602000000</v>
      </c>
      <c r="E170" t="str">
        <f t="shared" si="8"/>
        <v>040602000000</v>
      </c>
      <c r="F170" s="54" t="s">
        <v>2065</v>
      </c>
      <c r="G170" t="s">
        <v>1971</v>
      </c>
      <c r="H170" t="s">
        <v>1912</v>
      </c>
      <c r="I170" t="s">
        <v>692</v>
      </c>
    </row>
    <row r="171" spans="1:9" x14ac:dyDescent="0.25">
      <c r="A171">
        <v>40301010604</v>
      </c>
      <c r="B171" s="54" t="str">
        <f t="shared" si="6"/>
        <v>040301010604</v>
      </c>
      <c r="C171" t="s">
        <v>332</v>
      </c>
      <c r="D171">
        <v>40602000000</v>
      </c>
      <c r="E171" t="str">
        <f t="shared" si="8"/>
        <v>040602000000</v>
      </c>
      <c r="F171" s="54" t="s">
        <v>2065</v>
      </c>
      <c r="G171" t="s">
        <v>1971</v>
      </c>
      <c r="H171" t="s">
        <v>1912</v>
      </c>
      <c r="I171" t="s">
        <v>692</v>
      </c>
    </row>
    <row r="172" spans="1:9" x14ac:dyDescent="0.25">
      <c r="A172">
        <v>40301010605</v>
      </c>
      <c r="B172" s="54" t="str">
        <f t="shared" si="6"/>
        <v>040301010605</v>
      </c>
      <c r="C172" t="s">
        <v>989</v>
      </c>
      <c r="D172">
        <v>40602000000</v>
      </c>
      <c r="E172" t="str">
        <f t="shared" si="8"/>
        <v>040602000000</v>
      </c>
      <c r="F172" s="54" t="s">
        <v>2066</v>
      </c>
      <c r="G172" t="s">
        <v>1971</v>
      </c>
      <c r="H172" t="s">
        <v>1907</v>
      </c>
      <c r="I172" t="s">
        <v>692</v>
      </c>
    </row>
    <row r="173" spans="1:9" x14ac:dyDescent="0.25">
      <c r="A173">
        <v>40301010701</v>
      </c>
      <c r="B173" s="54" t="str">
        <f t="shared" si="6"/>
        <v>040301010701</v>
      </c>
      <c r="C173" t="s">
        <v>201</v>
      </c>
      <c r="D173">
        <v>40602000000</v>
      </c>
      <c r="E173" t="str">
        <f t="shared" si="8"/>
        <v>040602000000</v>
      </c>
      <c r="F173" s="54" t="s">
        <v>2067</v>
      </c>
      <c r="G173" t="s">
        <v>1971</v>
      </c>
      <c r="H173" t="s">
        <v>1907</v>
      </c>
      <c r="I173" t="s">
        <v>692</v>
      </c>
    </row>
    <row r="174" spans="1:9" x14ac:dyDescent="0.25">
      <c r="A174">
        <v>40301010702</v>
      </c>
      <c r="B174" s="54" t="str">
        <f t="shared" si="6"/>
        <v>040301010702</v>
      </c>
      <c r="C174" t="s">
        <v>1153</v>
      </c>
      <c r="D174">
        <v>40602000000</v>
      </c>
      <c r="E174" t="str">
        <f t="shared" si="8"/>
        <v>040602000000</v>
      </c>
      <c r="F174" s="54" t="s">
        <v>2068</v>
      </c>
      <c r="G174" t="s">
        <v>1971</v>
      </c>
      <c r="H174" t="s">
        <v>1912</v>
      </c>
      <c r="I174" t="s">
        <v>692</v>
      </c>
    </row>
    <row r="175" spans="1:9" x14ac:dyDescent="0.25">
      <c r="A175">
        <v>40301010703</v>
      </c>
      <c r="B175" s="54" t="str">
        <f t="shared" si="6"/>
        <v>040301010703</v>
      </c>
      <c r="C175" t="s">
        <v>1157</v>
      </c>
      <c r="D175">
        <v>40602000000</v>
      </c>
      <c r="E175" t="str">
        <f t="shared" si="8"/>
        <v>040602000000</v>
      </c>
      <c r="F175" s="54" t="s">
        <v>2069</v>
      </c>
      <c r="G175" t="s">
        <v>1971</v>
      </c>
      <c r="H175" t="s">
        <v>1907</v>
      </c>
      <c r="I175" t="s">
        <v>692</v>
      </c>
    </row>
    <row r="176" spans="1:9" x14ac:dyDescent="0.25">
      <c r="A176">
        <v>40301010704</v>
      </c>
      <c r="B176" s="54" t="str">
        <f t="shared" si="6"/>
        <v>040301010704</v>
      </c>
      <c r="C176" t="s">
        <v>454</v>
      </c>
      <c r="D176">
        <v>40602000000</v>
      </c>
      <c r="E176" t="str">
        <f t="shared" si="8"/>
        <v>040602000000</v>
      </c>
      <c r="F176" s="54" t="s">
        <v>2070</v>
      </c>
      <c r="G176" t="s">
        <v>1971</v>
      </c>
      <c r="H176" t="s">
        <v>1912</v>
      </c>
      <c r="I176" t="s">
        <v>692</v>
      </c>
    </row>
    <row r="177" spans="1:9" x14ac:dyDescent="0.25">
      <c r="A177">
        <v>40301010705</v>
      </c>
      <c r="B177" s="54" t="str">
        <f t="shared" si="6"/>
        <v>040301010705</v>
      </c>
      <c r="C177" t="s">
        <v>679</v>
      </c>
      <c r="D177">
        <v>40602000000</v>
      </c>
      <c r="E177" t="str">
        <f t="shared" si="8"/>
        <v>040602000000</v>
      </c>
      <c r="F177" s="54" t="s">
        <v>2071</v>
      </c>
      <c r="G177" t="s">
        <v>1971</v>
      </c>
      <c r="H177" t="s">
        <v>1912</v>
      </c>
      <c r="I177" t="s">
        <v>692</v>
      </c>
    </row>
    <row r="178" spans="1:9" x14ac:dyDescent="0.25">
      <c r="A178">
        <v>40301010801</v>
      </c>
      <c r="B178" s="54" t="str">
        <f t="shared" si="6"/>
        <v>040301010801</v>
      </c>
      <c r="C178" t="s">
        <v>453</v>
      </c>
      <c r="D178">
        <v>40301010802</v>
      </c>
      <c r="E178" t="str">
        <f t="shared" si="8"/>
        <v>040301010802</v>
      </c>
      <c r="F178" s="54" t="s">
        <v>2072</v>
      </c>
      <c r="G178" t="s">
        <v>1971</v>
      </c>
      <c r="H178" t="s">
        <v>1907</v>
      </c>
      <c r="I178" t="s">
        <v>692</v>
      </c>
    </row>
    <row r="179" spans="1:9" x14ac:dyDescent="0.25">
      <c r="A179">
        <v>40301010802</v>
      </c>
      <c r="B179" s="54" t="str">
        <f t="shared" si="6"/>
        <v>040301010802</v>
      </c>
      <c r="C179" t="s">
        <v>342</v>
      </c>
      <c r="D179">
        <v>40301010803</v>
      </c>
      <c r="E179" t="str">
        <f t="shared" si="8"/>
        <v>040301010803</v>
      </c>
      <c r="F179" s="54" t="s">
        <v>2073</v>
      </c>
      <c r="G179" t="s">
        <v>1971</v>
      </c>
      <c r="H179" t="s">
        <v>1907</v>
      </c>
      <c r="I179" t="s">
        <v>692</v>
      </c>
    </row>
    <row r="180" spans="1:9" x14ac:dyDescent="0.25">
      <c r="A180">
        <v>40301010803</v>
      </c>
      <c r="B180" s="54" t="str">
        <f t="shared" si="6"/>
        <v>040301010803</v>
      </c>
      <c r="C180" t="s">
        <v>487</v>
      </c>
      <c r="D180">
        <v>40301010804</v>
      </c>
      <c r="E180" t="str">
        <f t="shared" si="8"/>
        <v>040301010804</v>
      </c>
      <c r="F180" s="54" t="s">
        <v>2074</v>
      </c>
      <c r="G180" t="s">
        <v>1971</v>
      </c>
      <c r="H180" t="s">
        <v>1907</v>
      </c>
      <c r="I180" t="s">
        <v>692</v>
      </c>
    </row>
    <row r="181" spans="1:9" x14ac:dyDescent="0.25">
      <c r="A181">
        <v>40301010804</v>
      </c>
      <c r="B181" s="54" t="str">
        <f t="shared" si="6"/>
        <v>040301010804</v>
      </c>
      <c r="C181" t="s">
        <v>2075</v>
      </c>
      <c r="D181">
        <v>40602000000</v>
      </c>
      <c r="E181" t="str">
        <f t="shared" si="8"/>
        <v>040602000000</v>
      </c>
      <c r="F181" s="54" t="s">
        <v>2076</v>
      </c>
      <c r="G181" t="s">
        <v>1971</v>
      </c>
      <c r="H181" t="s">
        <v>1907</v>
      </c>
      <c r="I181" t="s">
        <v>692</v>
      </c>
    </row>
    <row r="182" spans="1:9" x14ac:dyDescent="0.25">
      <c r="A182">
        <v>40301010901</v>
      </c>
      <c r="B182" s="54" t="str">
        <f t="shared" si="6"/>
        <v>040301010901</v>
      </c>
      <c r="C182" t="s">
        <v>818</v>
      </c>
      <c r="D182">
        <v>40301010802</v>
      </c>
      <c r="E182" t="str">
        <f t="shared" si="8"/>
        <v>040301010802</v>
      </c>
      <c r="F182" s="54" t="s">
        <v>2077</v>
      </c>
      <c r="G182" t="s">
        <v>1971</v>
      </c>
      <c r="H182" t="s">
        <v>1907</v>
      </c>
      <c r="I182" t="s">
        <v>692</v>
      </c>
    </row>
    <row r="183" spans="1:9" x14ac:dyDescent="0.25">
      <c r="A183">
        <v>40301010902</v>
      </c>
      <c r="B183" s="54" t="str">
        <f t="shared" si="6"/>
        <v>040301010902</v>
      </c>
      <c r="C183" t="s">
        <v>682</v>
      </c>
      <c r="D183">
        <v>40301010803</v>
      </c>
      <c r="E183" t="str">
        <f t="shared" si="8"/>
        <v>040301010803</v>
      </c>
      <c r="F183" s="54" t="s">
        <v>2078</v>
      </c>
      <c r="G183" t="s">
        <v>1971</v>
      </c>
      <c r="H183" t="s">
        <v>1907</v>
      </c>
      <c r="I183" t="s">
        <v>692</v>
      </c>
    </row>
    <row r="184" spans="1:9" x14ac:dyDescent="0.25">
      <c r="A184">
        <v>40301010903</v>
      </c>
      <c r="B184" s="54" t="str">
        <f t="shared" si="6"/>
        <v>040301010903</v>
      </c>
      <c r="C184" t="s">
        <v>1415</v>
      </c>
      <c r="D184">
        <v>40301011108</v>
      </c>
      <c r="E184" t="str">
        <f t="shared" si="8"/>
        <v>040301011108</v>
      </c>
      <c r="F184" s="54" t="s">
        <v>2079</v>
      </c>
      <c r="G184" t="s">
        <v>1971</v>
      </c>
      <c r="H184" t="s">
        <v>1907</v>
      </c>
      <c r="I184" t="s">
        <v>692</v>
      </c>
    </row>
    <row r="185" spans="1:9" x14ac:dyDescent="0.25">
      <c r="A185">
        <v>40301011001</v>
      </c>
      <c r="B185" s="54" t="str">
        <f t="shared" si="6"/>
        <v>040301011001</v>
      </c>
      <c r="C185" t="s">
        <v>1419</v>
      </c>
      <c r="D185">
        <v>40301011003</v>
      </c>
      <c r="E185" t="str">
        <f t="shared" si="8"/>
        <v>040301011003</v>
      </c>
      <c r="F185" s="54" t="s">
        <v>2080</v>
      </c>
      <c r="G185" t="s">
        <v>1971</v>
      </c>
      <c r="H185" t="s">
        <v>1907</v>
      </c>
      <c r="I185" t="s">
        <v>692</v>
      </c>
    </row>
    <row r="186" spans="1:9" x14ac:dyDescent="0.25">
      <c r="A186">
        <v>40301011002</v>
      </c>
      <c r="B186" s="54" t="str">
        <f t="shared" si="6"/>
        <v>040301011002</v>
      </c>
      <c r="C186" t="s">
        <v>656</v>
      </c>
      <c r="D186">
        <v>40301011003</v>
      </c>
      <c r="E186" t="str">
        <f t="shared" si="8"/>
        <v>040301011003</v>
      </c>
      <c r="F186" s="54" t="s">
        <v>2081</v>
      </c>
      <c r="G186" t="s">
        <v>1971</v>
      </c>
      <c r="H186" t="s">
        <v>1907</v>
      </c>
      <c r="I186" t="s">
        <v>692</v>
      </c>
    </row>
    <row r="187" spans="1:9" x14ac:dyDescent="0.25">
      <c r="A187">
        <v>40301011003</v>
      </c>
      <c r="B187" s="54" t="str">
        <f t="shared" si="6"/>
        <v>040301011003</v>
      </c>
      <c r="C187" t="s">
        <v>827</v>
      </c>
      <c r="D187">
        <v>40301011004</v>
      </c>
      <c r="E187" t="str">
        <f t="shared" si="8"/>
        <v>040301011004</v>
      </c>
      <c r="F187" s="54" t="s">
        <v>2082</v>
      </c>
      <c r="G187" t="s">
        <v>1971</v>
      </c>
      <c r="H187" t="s">
        <v>1907</v>
      </c>
      <c r="I187" t="s">
        <v>692</v>
      </c>
    </row>
    <row r="188" spans="1:9" x14ac:dyDescent="0.25">
      <c r="A188">
        <v>40301011004</v>
      </c>
      <c r="B188" s="54" t="str">
        <f t="shared" si="6"/>
        <v>040301011004</v>
      </c>
      <c r="C188" t="s">
        <v>2083</v>
      </c>
      <c r="D188">
        <v>40301011108</v>
      </c>
      <c r="E188" t="str">
        <f t="shared" si="8"/>
        <v>040301011108</v>
      </c>
      <c r="F188" s="54" t="s">
        <v>2084</v>
      </c>
      <c r="G188" t="s">
        <v>1971</v>
      </c>
      <c r="H188" t="s">
        <v>1907</v>
      </c>
      <c r="I188" t="s">
        <v>692</v>
      </c>
    </row>
    <row r="189" spans="1:9" x14ac:dyDescent="0.25">
      <c r="A189">
        <v>40301011101</v>
      </c>
      <c r="B189" s="54" t="str">
        <f t="shared" si="6"/>
        <v>040301011101</v>
      </c>
      <c r="C189" t="s">
        <v>1439</v>
      </c>
      <c r="D189">
        <v>40301011102</v>
      </c>
      <c r="E189" t="str">
        <f t="shared" si="8"/>
        <v>040301011102</v>
      </c>
      <c r="F189" s="54" t="s">
        <v>2085</v>
      </c>
      <c r="G189" t="s">
        <v>1971</v>
      </c>
      <c r="H189" t="s">
        <v>1907</v>
      </c>
      <c r="I189" t="s">
        <v>692</v>
      </c>
    </row>
    <row r="190" spans="1:9" x14ac:dyDescent="0.25">
      <c r="A190">
        <v>40301011102</v>
      </c>
      <c r="B190" s="54" t="str">
        <f t="shared" si="6"/>
        <v>040301011102</v>
      </c>
      <c r="C190" t="s">
        <v>816</v>
      </c>
      <c r="D190">
        <v>40301011103</v>
      </c>
      <c r="E190" t="str">
        <f t="shared" si="8"/>
        <v>040301011103</v>
      </c>
      <c r="F190" s="54" t="s">
        <v>2086</v>
      </c>
      <c r="G190" t="s">
        <v>1971</v>
      </c>
      <c r="H190" t="s">
        <v>1907</v>
      </c>
      <c r="I190" t="s">
        <v>692</v>
      </c>
    </row>
    <row r="191" spans="1:9" x14ac:dyDescent="0.25">
      <c r="A191">
        <v>40301011103</v>
      </c>
      <c r="B191" s="54" t="str">
        <f t="shared" si="6"/>
        <v>040301011103</v>
      </c>
      <c r="C191" t="s">
        <v>1437</v>
      </c>
      <c r="D191">
        <v>40301011104</v>
      </c>
      <c r="E191" t="str">
        <f t="shared" si="8"/>
        <v>040301011104</v>
      </c>
      <c r="F191" s="54" t="s">
        <v>2087</v>
      </c>
      <c r="G191" t="s">
        <v>1971</v>
      </c>
      <c r="H191" t="s">
        <v>1907</v>
      </c>
      <c r="I191" t="s">
        <v>692</v>
      </c>
    </row>
    <row r="192" spans="1:9" x14ac:dyDescent="0.25">
      <c r="A192">
        <v>40301011104</v>
      </c>
      <c r="B192" s="54" t="str">
        <f t="shared" si="6"/>
        <v>040301011104</v>
      </c>
      <c r="C192" t="s">
        <v>457</v>
      </c>
      <c r="D192">
        <v>40301011106</v>
      </c>
      <c r="E192" t="str">
        <f t="shared" si="8"/>
        <v>040301011106</v>
      </c>
      <c r="F192" s="54" t="s">
        <v>2088</v>
      </c>
      <c r="G192" t="s">
        <v>1971</v>
      </c>
      <c r="H192" t="s">
        <v>1907</v>
      </c>
      <c r="I192" t="s">
        <v>692</v>
      </c>
    </row>
    <row r="193" spans="1:9" x14ac:dyDescent="0.25">
      <c r="A193">
        <v>40301011105</v>
      </c>
      <c r="B193" s="54" t="str">
        <f t="shared" si="6"/>
        <v>040301011105</v>
      </c>
      <c r="C193" t="s">
        <v>999</v>
      </c>
      <c r="D193">
        <v>40301011106</v>
      </c>
      <c r="E193" t="str">
        <f t="shared" si="8"/>
        <v>040301011106</v>
      </c>
      <c r="F193" s="54" t="s">
        <v>2089</v>
      </c>
      <c r="G193" t="s">
        <v>1971</v>
      </c>
      <c r="H193" t="s">
        <v>1907</v>
      </c>
      <c r="I193" t="s">
        <v>692</v>
      </c>
    </row>
    <row r="194" spans="1:9" x14ac:dyDescent="0.25">
      <c r="A194">
        <v>40301011106</v>
      </c>
      <c r="B194" s="54" t="str">
        <f t="shared" ref="B194:B257" si="9">LEFT(F194,12)</f>
        <v>040301011106</v>
      </c>
      <c r="C194" t="s">
        <v>1133</v>
      </c>
      <c r="D194">
        <v>40301011107</v>
      </c>
      <c r="E194" t="str">
        <f t="shared" si="8"/>
        <v>040301011107</v>
      </c>
      <c r="F194" s="54" t="s">
        <v>2090</v>
      </c>
      <c r="G194" t="s">
        <v>1971</v>
      </c>
      <c r="H194" t="s">
        <v>1907</v>
      </c>
      <c r="I194" t="s">
        <v>692</v>
      </c>
    </row>
    <row r="195" spans="1:9" x14ac:dyDescent="0.25">
      <c r="A195">
        <v>40301011107</v>
      </c>
      <c r="B195" s="54" t="str">
        <f t="shared" si="9"/>
        <v>040301011107</v>
      </c>
      <c r="C195" t="s">
        <v>674</v>
      </c>
      <c r="D195">
        <v>40301011108</v>
      </c>
      <c r="E195" t="str">
        <f t="shared" si="8"/>
        <v>040301011108</v>
      </c>
      <c r="F195" s="54" t="s">
        <v>2091</v>
      </c>
      <c r="G195" t="s">
        <v>1971</v>
      </c>
      <c r="H195" t="s">
        <v>1907</v>
      </c>
      <c r="I195" t="s">
        <v>692</v>
      </c>
    </row>
    <row r="196" spans="1:9" x14ac:dyDescent="0.25">
      <c r="A196">
        <v>40301011108</v>
      </c>
      <c r="B196" s="54" t="str">
        <f t="shared" si="9"/>
        <v>040301011108</v>
      </c>
      <c r="C196" t="s">
        <v>1413</v>
      </c>
      <c r="D196">
        <v>40301011109</v>
      </c>
      <c r="E196" t="str">
        <f t="shared" si="8"/>
        <v>040301011109</v>
      </c>
      <c r="F196" s="54" t="s">
        <v>2092</v>
      </c>
      <c r="G196" t="s">
        <v>1971</v>
      </c>
      <c r="H196" t="s">
        <v>1907</v>
      </c>
      <c r="I196" t="s">
        <v>692</v>
      </c>
    </row>
    <row r="197" spans="1:9" x14ac:dyDescent="0.25">
      <c r="A197">
        <v>40301011109</v>
      </c>
      <c r="B197" s="54" t="str">
        <f t="shared" si="9"/>
        <v>040301011109</v>
      </c>
      <c r="C197" t="s">
        <v>458</v>
      </c>
      <c r="D197">
        <v>40602000000</v>
      </c>
      <c r="E197" t="str">
        <f t="shared" si="8"/>
        <v>040602000000</v>
      </c>
      <c r="F197" s="54" t="s">
        <v>2093</v>
      </c>
      <c r="G197" t="s">
        <v>1971</v>
      </c>
      <c r="H197" t="s">
        <v>1912</v>
      </c>
      <c r="I197" t="s">
        <v>692</v>
      </c>
    </row>
    <row r="198" spans="1:9" x14ac:dyDescent="0.25">
      <c r="A198">
        <v>40301011201</v>
      </c>
      <c r="B198" s="54" t="str">
        <f t="shared" si="9"/>
        <v>040301011201</v>
      </c>
      <c r="C198" t="s">
        <v>101</v>
      </c>
      <c r="D198">
        <v>40602000000</v>
      </c>
      <c r="E198" t="str">
        <f t="shared" si="8"/>
        <v>040602000000</v>
      </c>
      <c r="F198" s="54" t="s">
        <v>2094</v>
      </c>
      <c r="G198" t="s">
        <v>1971</v>
      </c>
      <c r="H198" t="s">
        <v>1907</v>
      </c>
      <c r="I198" t="s">
        <v>692</v>
      </c>
    </row>
    <row r="199" spans="1:9" x14ac:dyDescent="0.25">
      <c r="A199">
        <v>40301011202</v>
      </c>
      <c r="B199" s="54" t="str">
        <f t="shared" si="9"/>
        <v>040301011202</v>
      </c>
      <c r="C199" t="s">
        <v>665</v>
      </c>
      <c r="D199">
        <v>40602000000</v>
      </c>
      <c r="E199" t="str">
        <f t="shared" si="8"/>
        <v>040602000000</v>
      </c>
      <c r="F199" s="54" t="s">
        <v>2095</v>
      </c>
      <c r="G199" t="s">
        <v>1971</v>
      </c>
      <c r="H199" t="s">
        <v>1912</v>
      </c>
      <c r="I199" t="s">
        <v>692</v>
      </c>
    </row>
    <row r="200" spans="1:9" x14ac:dyDescent="0.25">
      <c r="A200">
        <v>40301011203</v>
      </c>
      <c r="B200" s="54" t="str">
        <f t="shared" si="9"/>
        <v>040301011203</v>
      </c>
      <c r="C200" t="s">
        <v>658</v>
      </c>
      <c r="D200">
        <v>40602000000</v>
      </c>
      <c r="E200" t="str">
        <f t="shared" si="8"/>
        <v>040602000000</v>
      </c>
      <c r="F200" s="54" t="s">
        <v>2096</v>
      </c>
      <c r="G200" t="s">
        <v>1971</v>
      </c>
      <c r="H200" t="s">
        <v>1912</v>
      </c>
      <c r="I200" t="s">
        <v>692</v>
      </c>
    </row>
    <row r="201" spans="1:9" x14ac:dyDescent="0.25">
      <c r="A201">
        <v>40301011204</v>
      </c>
      <c r="B201" s="54" t="str">
        <f t="shared" si="9"/>
        <v>040301011204</v>
      </c>
      <c r="C201" t="s">
        <v>1412</v>
      </c>
      <c r="D201">
        <v>40602000000</v>
      </c>
      <c r="E201" t="str">
        <f t="shared" si="8"/>
        <v>040602000000</v>
      </c>
      <c r="F201" s="54" t="s">
        <v>2097</v>
      </c>
      <c r="G201" t="s">
        <v>1971</v>
      </c>
      <c r="H201" t="s">
        <v>1907</v>
      </c>
      <c r="I201" t="s">
        <v>692</v>
      </c>
    </row>
    <row r="202" spans="1:9" x14ac:dyDescent="0.25">
      <c r="A202">
        <v>40301020101</v>
      </c>
      <c r="B202" s="54" t="str">
        <f t="shared" si="9"/>
        <v>040301020101</v>
      </c>
      <c r="C202" t="s">
        <v>145</v>
      </c>
      <c r="D202">
        <v>40602000000</v>
      </c>
      <c r="E202" t="str">
        <f t="shared" si="8"/>
        <v>040602000000</v>
      </c>
      <c r="F202" s="54" t="s">
        <v>2098</v>
      </c>
      <c r="G202" t="s">
        <v>1971</v>
      </c>
      <c r="H202" t="s">
        <v>1961</v>
      </c>
      <c r="I202" t="s">
        <v>692</v>
      </c>
    </row>
    <row r="203" spans="1:9" x14ac:dyDescent="0.25">
      <c r="A203">
        <v>40301020101</v>
      </c>
      <c r="B203" s="54" t="str">
        <f t="shared" si="9"/>
        <v>040301020101</v>
      </c>
      <c r="C203" t="s">
        <v>145</v>
      </c>
      <c r="D203">
        <v>40602000000</v>
      </c>
      <c r="E203" t="str">
        <f t="shared" si="8"/>
        <v>040602000000</v>
      </c>
      <c r="F203" s="54" t="s">
        <v>2098</v>
      </c>
      <c r="G203" t="s">
        <v>1971</v>
      </c>
      <c r="H203" t="s">
        <v>1961</v>
      </c>
      <c r="I203" t="s">
        <v>692</v>
      </c>
    </row>
    <row r="204" spans="1:9" x14ac:dyDescent="0.25">
      <c r="A204">
        <v>40301020101</v>
      </c>
      <c r="B204" s="54" t="str">
        <f t="shared" si="9"/>
        <v>040301020101</v>
      </c>
      <c r="C204" t="s">
        <v>145</v>
      </c>
      <c r="D204">
        <v>40602000000</v>
      </c>
      <c r="E204" t="str">
        <f t="shared" si="8"/>
        <v>040602000000</v>
      </c>
      <c r="F204" s="54" t="s">
        <v>2098</v>
      </c>
      <c r="G204" t="s">
        <v>1971</v>
      </c>
      <c r="H204" t="s">
        <v>1961</v>
      </c>
      <c r="I204" t="s">
        <v>692</v>
      </c>
    </row>
    <row r="205" spans="1:9" x14ac:dyDescent="0.25">
      <c r="A205">
        <v>40301020101</v>
      </c>
      <c r="B205" s="54" t="str">
        <f t="shared" si="9"/>
        <v>040301020101</v>
      </c>
      <c r="C205" t="s">
        <v>145</v>
      </c>
      <c r="D205">
        <v>40602000000</v>
      </c>
      <c r="E205" t="str">
        <f t="shared" si="8"/>
        <v>040602000000</v>
      </c>
      <c r="F205" s="54" t="s">
        <v>2098</v>
      </c>
      <c r="G205" t="s">
        <v>1971</v>
      </c>
      <c r="H205" t="s">
        <v>1961</v>
      </c>
      <c r="I205" t="s">
        <v>692</v>
      </c>
    </row>
    <row r="206" spans="1:9" x14ac:dyDescent="0.25">
      <c r="A206">
        <v>40301020101</v>
      </c>
      <c r="B206" s="54" t="str">
        <f t="shared" si="9"/>
        <v>040301020101</v>
      </c>
      <c r="C206" t="s">
        <v>145</v>
      </c>
      <c r="D206">
        <v>40602000000</v>
      </c>
      <c r="E206" t="str">
        <f t="shared" si="8"/>
        <v>040602000000</v>
      </c>
      <c r="F206" s="54" t="s">
        <v>2098</v>
      </c>
      <c r="G206" t="s">
        <v>1971</v>
      </c>
      <c r="H206" t="s">
        <v>1912</v>
      </c>
      <c r="I206" t="s">
        <v>692</v>
      </c>
    </row>
    <row r="207" spans="1:9" x14ac:dyDescent="0.25">
      <c r="A207">
        <v>40301020101</v>
      </c>
      <c r="B207" s="54" t="str">
        <f t="shared" si="9"/>
        <v>040301020101</v>
      </c>
      <c r="C207" t="s">
        <v>145</v>
      </c>
      <c r="D207">
        <v>40602000000</v>
      </c>
      <c r="E207" t="str">
        <f t="shared" ref="E207:E270" si="10">CONCATENATE(0,D207)</f>
        <v>040602000000</v>
      </c>
      <c r="F207" s="54" t="s">
        <v>2098</v>
      </c>
      <c r="G207" t="s">
        <v>1971</v>
      </c>
      <c r="H207" t="s">
        <v>1961</v>
      </c>
      <c r="I207" t="s">
        <v>692</v>
      </c>
    </row>
    <row r="208" spans="1:9" x14ac:dyDescent="0.25">
      <c r="A208">
        <v>40301020102</v>
      </c>
      <c r="B208" s="54" t="str">
        <f t="shared" si="9"/>
        <v>040301020102</v>
      </c>
      <c r="C208" t="s">
        <v>1456</v>
      </c>
      <c r="D208">
        <v>40602000000</v>
      </c>
      <c r="E208" t="str">
        <f t="shared" si="10"/>
        <v>040602000000</v>
      </c>
      <c r="F208" s="54" t="s">
        <v>2099</v>
      </c>
      <c r="G208" t="s">
        <v>1971</v>
      </c>
      <c r="H208" t="s">
        <v>1912</v>
      </c>
      <c r="I208" t="s">
        <v>692</v>
      </c>
    </row>
    <row r="209" spans="1:9" x14ac:dyDescent="0.25">
      <c r="A209">
        <v>40301020103</v>
      </c>
      <c r="B209" s="54" t="str">
        <f t="shared" si="9"/>
        <v>040301020103</v>
      </c>
      <c r="C209" t="s">
        <v>1457</v>
      </c>
      <c r="D209">
        <v>40602000000</v>
      </c>
      <c r="E209" t="str">
        <f t="shared" si="10"/>
        <v>040602000000</v>
      </c>
      <c r="F209" s="54" t="s">
        <v>2100</v>
      </c>
      <c r="G209" t="s">
        <v>1971</v>
      </c>
      <c r="H209" t="s">
        <v>1912</v>
      </c>
      <c r="I209" t="s">
        <v>692</v>
      </c>
    </row>
    <row r="210" spans="1:9" x14ac:dyDescent="0.25">
      <c r="A210">
        <v>40301020104</v>
      </c>
      <c r="B210" s="54" t="str">
        <f t="shared" si="9"/>
        <v>040301020104</v>
      </c>
      <c r="C210" t="s">
        <v>146</v>
      </c>
      <c r="D210">
        <v>40602000000</v>
      </c>
      <c r="E210" t="str">
        <f t="shared" si="10"/>
        <v>040602000000</v>
      </c>
      <c r="F210" s="54" t="s">
        <v>2101</v>
      </c>
      <c r="G210" t="s">
        <v>1971</v>
      </c>
      <c r="H210" t="s">
        <v>1912</v>
      </c>
      <c r="I210" t="s">
        <v>692</v>
      </c>
    </row>
    <row r="211" spans="1:9" x14ac:dyDescent="0.25">
      <c r="A211">
        <v>40301020104</v>
      </c>
      <c r="B211" s="54" t="str">
        <f t="shared" si="9"/>
        <v>040301020104</v>
      </c>
      <c r="C211" t="s">
        <v>146</v>
      </c>
      <c r="D211">
        <v>40602000000</v>
      </c>
      <c r="E211" t="str">
        <f t="shared" si="10"/>
        <v>040602000000</v>
      </c>
      <c r="F211" s="54" t="s">
        <v>2101</v>
      </c>
      <c r="G211" t="s">
        <v>1971</v>
      </c>
      <c r="H211" t="s">
        <v>1961</v>
      </c>
      <c r="I211" t="s">
        <v>692</v>
      </c>
    </row>
    <row r="212" spans="1:9" x14ac:dyDescent="0.25">
      <c r="A212">
        <v>40301020104</v>
      </c>
      <c r="B212" s="54" t="str">
        <f t="shared" si="9"/>
        <v>040301020104</v>
      </c>
      <c r="C212" t="s">
        <v>146</v>
      </c>
      <c r="D212">
        <v>40602000000</v>
      </c>
      <c r="E212" t="str">
        <f t="shared" si="10"/>
        <v>040602000000</v>
      </c>
      <c r="F212" s="54" t="s">
        <v>2101</v>
      </c>
      <c r="G212" t="s">
        <v>1971</v>
      </c>
      <c r="H212" t="s">
        <v>1961</v>
      </c>
      <c r="I212" t="s">
        <v>692</v>
      </c>
    </row>
    <row r="213" spans="1:9" x14ac:dyDescent="0.25">
      <c r="A213">
        <v>40301020104</v>
      </c>
      <c r="B213" s="54" t="str">
        <f t="shared" si="9"/>
        <v>040301020104</v>
      </c>
      <c r="C213" t="s">
        <v>146</v>
      </c>
      <c r="D213">
        <v>40602000000</v>
      </c>
      <c r="E213" t="str">
        <f t="shared" si="10"/>
        <v>040602000000</v>
      </c>
      <c r="F213" s="54" t="s">
        <v>2101</v>
      </c>
      <c r="G213" t="s">
        <v>1971</v>
      </c>
      <c r="H213" t="s">
        <v>1961</v>
      </c>
      <c r="I213" t="s">
        <v>692</v>
      </c>
    </row>
    <row r="214" spans="1:9" x14ac:dyDescent="0.25">
      <c r="A214">
        <v>40301020104</v>
      </c>
      <c r="B214" s="54" t="str">
        <f t="shared" si="9"/>
        <v>040301020104</v>
      </c>
      <c r="C214" t="s">
        <v>146</v>
      </c>
      <c r="D214">
        <v>40602000000</v>
      </c>
      <c r="E214" t="str">
        <f t="shared" si="10"/>
        <v>040602000000</v>
      </c>
      <c r="F214" s="54" t="s">
        <v>2101</v>
      </c>
      <c r="G214" t="s">
        <v>1971</v>
      </c>
      <c r="H214" t="s">
        <v>1961</v>
      </c>
      <c r="I214" t="s">
        <v>692</v>
      </c>
    </row>
    <row r="215" spans="1:9" x14ac:dyDescent="0.25">
      <c r="A215">
        <v>40301020104</v>
      </c>
      <c r="B215" s="54" t="str">
        <f t="shared" si="9"/>
        <v>040301020104</v>
      </c>
      <c r="C215" t="s">
        <v>146</v>
      </c>
      <c r="D215">
        <v>40602000000</v>
      </c>
      <c r="E215" t="str">
        <f t="shared" si="10"/>
        <v>040602000000</v>
      </c>
      <c r="F215" s="54" t="s">
        <v>2101</v>
      </c>
      <c r="G215" t="s">
        <v>1971</v>
      </c>
      <c r="H215" t="s">
        <v>1961</v>
      </c>
      <c r="I215" t="s">
        <v>692</v>
      </c>
    </row>
    <row r="216" spans="1:9" x14ac:dyDescent="0.25">
      <c r="A216">
        <v>40301020105</v>
      </c>
      <c r="B216" s="54" t="str">
        <f t="shared" si="9"/>
        <v>040301020105</v>
      </c>
      <c r="C216" t="s">
        <v>790</v>
      </c>
      <c r="D216">
        <v>40602000000</v>
      </c>
      <c r="E216" t="str">
        <f t="shared" si="10"/>
        <v>040602000000</v>
      </c>
      <c r="F216" s="54" t="s">
        <v>2102</v>
      </c>
      <c r="G216" t="s">
        <v>1971</v>
      </c>
      <c r="H216" t="s">
        <v>1912</v>
      </c>
      <c r="I216" t="s">
        <v>692</v>
      </c>
    </row>
    <row r="217" spans="1:9" x14ac:dyDescent="0.25">
      <c r="A217">
        <v>40301020106</v>
      </c>
      <c r="B217" s="54" t="str">
        <f t="shared" si="9"/>
        <v>040301020106</v>
      </c>
      <c r="C217" t="s">
        <v>1459</v>
      </c>
      <c r="D217">
        <v>40602000000</v>
      </c>
      <c r="E217" t="str">
        <f t="shared" si="10"/>
        <v>040602000000</v>
      </c>
      <c r="F217" s="54" t="s">
        <v>2103</v>
      </c>
      <c r="G217" t="s">
        <v>1971</v>
      </c>
      <c r="H217" t="s">
        <v>1912</v>
      </c>
      <c r="I217" t="s">
        <v>692</v>
      </c>
    </row>
    <row r="218" spans="1:9" x14ac:dyDescent="0.25">
      <c r="A218">
        <v>40301020107</v>
      </c>
      <c r="B218" s="54" t="str">
        <f t="shared" si="9"/>
        <v>040301020107</v>
      </c>
      <c r="C218" t="s">
        <v>147</v>
      </c>
      <c r="D218">
        <v>40602000000</v>
      </c>
      <c r="E218" t="str">
        <f t="shared" si="10"/>
        <v>040602000000</v>
      </c>
      <c r="F218" s="54" t="s">
        <v>2104</v>
      </c>
      <c r="G218" t="s">
        <v>1971</v>
      </c>
      <c r="H218" t="s">
        <v>1912</v>
      </c>
      <c r="I218" t="s">
        <v>692</v>
      </c>
    </row>
    <row r="219" spans="1:9" x14ac:dyDescent="0.25">
      <c r="A219">
        <v>40301020108</v>
      </c>
      <c r="B219" s="54" t="str">
        <f t="shared" si="9"/>
        <v>040301020108</v>
      </c>
      <c r="C219" t="s">
        <v>1458</v>
      </c>
      <c r="D219">
        <v>40602000000</v>
      </c>
      <c r="E219" t="str">
        <f t="shared" si="10"/>
        <v>040602000000</v>
      </c>
      <c r="F219" s="54" t="s">
        <v>2105</v>
      </c>
      <c r="G219" t="s">
        <v>1906</v>
      </c>
      <c r="H219" t="s">
        <v>1912</v>
      </c>
      <c r="I219" t="s">
        <v>692</v>
      </c>
    </row>
    <row r="220" spans="1:9" x14ac:dyDescent="0.25">
      <c r="A220">
        <v>40301020109</v>
      </c>
      <c r="B220" s="54" t="str">
        <f t="shared" si="9"/>
        <v>040301020109</v>
      </c>
      <c r="C220" t="s">
        <v>1460</v>
      </c>
      <c r="D220">
        <v>40602000000</v>
      </c>
      <c r="E220" t="str">
        <f t="shared" si="10"/>
        <v>040602000000</v>
      </c>
      <c r="F220" s="54" t="s">
        <v>2106</v>
      </c>
      <c r="G220" t="s">
        <v>1971</v>
      </c>
      <c r="H220" t="s">
        <v>1912</v>
      </c>
      <c r="I220" t="s">
        <v>692</v>
      </c>
    </row>
    <row r="221" spans="1:9" x14ac:dyDescent="0.25">
      <c r="A221">
        <v>40301020110</v>
      </c>
      <c r="B221" s="54" t="str">
        <f t="shared" si="9"/>
        <v>040301020110</v>
      </c>
      <c r="C221" t="s">
        <v>791</v>
      </c>
      <c r="D221">
        <v>40602000000</v>
      </c>
      <c r="E221" t="str">
        <f t="shared" si="10"/>
        <v>040602000000</v>
      </c>
      <c r="F221" s="54" t="s">
        <v>2107</v>
      </c>
      <c r="G221" t="s">
        <v>1906</v>
      </c>
      <c r="H221" t="s">
        <v>1912</v>
      </c>
      <c r="I221" t="s">
        <v>692</v>
      </c>
    </row>
    <row r="222" spans="1:9" x14ac:dyDescent="0.25">
      <c r="A222">
        <v>40301020201</v>
      </c>
      <c r="B222" s="54" t="str">
        <f t="shared" si="9"/>
        <v>040301020201</v>
      </c>
      <c r="C222" t="s">
        <v>1327</v>
      </c>
      <c r="D222">
        <v>40602000000</v>
      </c>
      <c r="E222" t="str">
        <f t="shared" si="10"/>
        <v>040602000000</v>
      </c>
      <c r="F222" s="54" t="s">
        <v>2108</v>
      </c>
      <c r="G222" t="s">
        <v>1971</v>
      </c>
      <c r="H222" t="s">
        <v>1912</v>
      </c>
      <c r="I222" t="s">
        <v>692</v>
      </c>
    </row>
    <row r="223" spans="1:9" x14ac:dyDescent="0.25">
      <c r="A223">
        <v>40301020202</v>
      </c>
      <c r="B223" s="54" t="str">
        <f t="shared" si="9"/>
        <v>040301020202</v>
      </c>
      <c r="C223" t="s">
        <v>594</v>
      </c>
      <c r="D223">
        <v>40301020203</v>
      </c>
      <c r="E223" t="str">
        <f t="shared" si="10"/>
        <v>040301020203</v>
      </c>
      <c r="F223" s="54" t="s">
        <v>2109</v>
      </c>
      <c r="G223" t="s">
        <v>2110</v>
      </c>
      <c r="H223" t="s">
        <v>1907</v>
      </c>
      <c r="I223" t="s">
        <v>692</v>
      </c>
    </row>
    <row r="224" spans="1:9" x14ac:dyDescent="0.25">
      <c r="A224">
        <v>40301020203</v>
      </c>
      <c r="B224" s="54" t="str">
        <f t="shared" si="9"/>
        <v>040301020203</v>
      </c>
      <c r="C224" t="s">
        <v>201</v>
      </c>
      <c r="D224">
        <v>40301020204</v>
      </c>
      <c r="E224" t="str">
        <f t="shared" si="10"/>
        <v>040301020204</v>
      </c>
      <c r="F224" s="54" t="s">
        <v>2111</v>
      </c>
      <c r="G224" t="s">
        <v>1971</v>
      </c>
      <c r="H224" t="s">
        <v>1907</v>
      </c>
      <c r="I224" t="s">
        <v>692</v>
      </c>
    </row>
    <row r="225" spans="1:9" x14ac:dyDescent="0.25">
      <c r="A225">
        <v>40301020204</v>
      </c>
      <c r="B225" s="54" t="str">
        <f t="shared" si="9"/>
        <v>040301020204</v>
      </c>
      <c r="C225" t="s">
        <v>7</v>
      </c>
      <c r="D225">
        <v>40602000000</v>
      </c>
      <c r="E225" t="str">
        <f t="shared" si="10"/>
        <v>040602000000</v>
      </c>
      <c r="F225" s="54" t="s">
        <v>2112</v>
      </c>
      <c r="G225" t="s">
        <v>1971</v>
      </c>
      <c r="H225" t="s">
        <v>1907</v>
      </c>
      <c r="I225" t="s">
        <v>692</v>
      </c>
    </row>
    <row r="226" spans="1:9" x14ac:dyDescent="0.25">
      <c r="A226">
        <v>40301020205</v>
      </c>
      <c r="B226" s="54" t="str">
        <f t="shared" si="9"/>
        <v>040301020205</v>
      </c>
      <c r="C226" t="s">
        <v>597</v>
      </c>
      <c r="D226">
        <v>40602000000</v>
      </c>
      <c r="E226" t="str">
        <f t="shared" si="10"/>
        <v>040602000000</v>
      </c>
      <c r="F226" s="54" t="s">
        <v>2113</v>
      </c>
      <c r="G226" t="s">
        <v>1971</v>
      </c>
      <c r="H226" t="s">
        <v>1912</v>
      </c>
      <c r="I226" t="s">
        <v>692</v>
      </c>
    </row>
    <row r="227" spans="1:9" x14ac:dyDescent="0.25">
      <c r="A227">
        <v>40301020301</v>
      </c>
      <c r="B227" s="54" t="str">
        <f t="shared" si="9"/>
        <v>040301020301</v>
      </c>
      <c r="C227" t="s">
        <v>1315</v>
      </c>
      <c r="D227">
        <v>40301020304</v>
      </c>
      <c r="E227" t="str">
        <f t="shared" si="10"/>
        <v>040301020304</v>
      </c>
      <c r="F227" s="54" t="s">
        <v>2114</v>
      </c>
      <c r="G227" t="s">
        <v>1971</v>
      </c>
      <c r="H227" t="s">
        <v>1907</v>
      </c>
      <c r="I227" t="s">
        <v>692</v>
      </c>
    </row>
    <row r="228" spans="1:9" x14ac:dyDescent="0.25">
      <c r="A228">
        <v>40301020302</v>
      </c>
      <c r="B228" s="54" t="str">
        <f t="shared" si="9"/>
        <v>040301020302</v>
      </c>
      <c r="C228" t="s">
        <v>310</v>
      </c>
      <c r="D228">
        <v>40301020304</v>
      </c>
      <c r="E228" t="str">
        <f t="shared" si="10"/>
        <v>040301020304</v>
      </c>
      <c r="F228" s="54" t="s">
        <v>2115</v>
      </c>
      <c r="G228" t="s">
        <v>1971</v>
      </c>
      <c r="H228" t="s">
        <v>1907</v>
      </c>
      <c r="I228" t="s">
        <v>692</v>
      </c>
    </row>
    <row r="229" spans="1:9" x14ac:dyDescent="0.25">
      <c r="A229">
        <v>40301020303</v>
      </c>
      <c r="B229" s="54" t="str">
        <f t="shared" si="9"/>
        <v>040301020303</v>
      </c>
      <c r="C229" t="s">
        <v>501</v>
      </c>
      <c r="D229">
        <v>40301020304</v>
      </c>
      <c r="E229" t="str">
        <f t="shared" si="10"/>
        <v>040301020304</v>
      </c>
      <c r="F229" s="54" t="s">
        <v>2116</v>
      </c>
      <c r="G229" t="s">
        <v>1971</v>
      </c>
      <c r="H229" t="s">
        <v>1907</v>
      </c>
      <c r="I229" t="s">
        <v>692</v>
      </c>
    </row>
    <row r="230" spans="1:9" x14ac:dyDescent="0.25">
      <c r="A230">
        <v>40301020304</v>
      </c>
      <c r="B230" s="54" t="str">
        <f t="shared" si="9"/>
        <v>040301020304</v>
      </c>
      <c r="C230" t="s">
        <v>592</v>
      </c>
      <c r="D230">
        <v>40301020305</v>
      </c>
      <c r="E230" t="str">
        <f t="shared" si="10"/>
        <v>040301020305</v>
      </c>
      <c r="F230" s="54" t="s">
        <v>2117</v>
      </c>
      <c r="G230" t="s">
        <v>1971</v>
      </c>
      <c r="H230" t="s">
        <v>1907</v>
      </c>
      <c r="I230" t="s">
        <v>692</v>
      </c>
    </row>
    <row r="231" spans="1:9" x14ac:dyDescent="0.25">
      <c r="A231">
        <v>40301020305</v>
      </c>
      <c r="B231" s="54" t="str">
        <f t="shared" si="9"/>
        <v>040301020305</v>
      </c>
      <c r="C231" t="s">
        <v>100</v>
      </c>
      <c r="D231">
        <v>40602000000</v>
      </c>
      <c r="E231" t="str">
        <f t="shared" si="10"/>
        <v>040602000000</v>
      </c>
      <c r="F231" s="54" t="s">
        <v>2118</v>
      </c>
      <c r="G231" t="s">
        <v>1971</v>
      </c>
      <c r="H231" t="s">
        <v>1907</v>
      </c>
      <c r="I231" t="s">
        <v>692</v>
      </c>
    </row>
    <row r="232" spans="1:9" x14ac:dyDescent="0.25">
      <c r="A232">
        <v>40301020401</v>
      </c>
      <c r="B232" s="54" t="str">
        <f t="shared" si="9"/>
        <v>040301020401</v>
      </c>
      <c r="C232" t="s">
        <v>1348</v>
      </c>
      <c r="D232">
        <v>40602000000</v>
      </c>
      <c r="E232" t="str">
        <f t="shared" si="10"/>
        <v>040602000000</v>
      </c>
      <c r="F232" s="54" t="s">
        <v>2119</v>
      </c>
      <c r="G232" t="s">
        <v>1971</v>
      </c>
      <c r="H232" t="s">
        <v>1912</v>
      </c>
      <c r="I232" t="s">
        <v>692</v>
      </c>
    </row>
    <row r="233" spans="1:9" x14ac:dyDescent="0.25">
      <c r="A233">
        <v>40301020402</v>
      </c>
      <c r="B233" s="54" t="str">
        <f t="shared" si="9"/>
        <v>040301020402</v>
      </c>
      <c r="C233" t="s">
        <v>218</v>
      </c>
      <c r="D233">
        <v>40602000000</v>
      </c>
      <c r="E233" t="str">
        <f t="shared" si="10"/>
        <v>040602000000</v>
      </c>
      <c r="F233" s="54" t="s">
        <v>2120</v>
      </c>
      <c r="G233" t="s">
        <v>1906</v>
      </c>
      <c r="H233" t="s">
        <v>1961</v>
      </c>
      <c r="I233" t="s">
        <v>692</v>
      </c>
    </row>
    <row r="234" spans="1:9" x14ac:dyDescent="0.25">
      <c r="A234">
        <v>40301020402</v>
      </c>
      <c r="B234" s="54" t="str">
        <f t="shared" si="9"/>
        <v>040301020402</v>
      </c>
      <c r="C234" t="s">
        <v>218</v>
      </c>
      <c r="D234">
        <v>40602000000</v>
      </c>
      <c r="E234" t="str">
        <f t="shared" si="10"/>
        <v>040602000000</v>
      </c>
      <c r="F234" s="54" t="s">
        <v>2120</v>
      </c>
      <c r="G234" t="s">
        <v>1906</v>
      </c>
      <c r="H234" t="s">
        <v>1912</v>
      </c>
      <c r="I234" t="s">
        <v>692</v>
      </c>
    </row>
    <row r="235" spans="1:9" x14ac:dyDescent="0.25">
      <c r="A235">
        <v>40301020403</v>
      </c>
      <c r="B235" s="54" t="str">
        <f t="shared" si="9"/>
        <v>040301020403</v>
      </c>
      <c r="C235" t="s">
        <v>1321</v>
      </c>
      <c r="D235">
        <v>40602000000</v>
      </c>
      <c r="E235" t="str">
        <f t="shared" si="10"/>
        <v>040602000000</v>
      </c>
      <c r="F235" s="54" t="s">
        <v>2121</v>
      </c>
      <c r="G235" t="s">
        <v>1971</v>
      </c>
      <c r="H235" t="s">
        <v>1912</v>
      </c>
      <c r="I235" t="s">
        <v>692</v>
      </c>
    </row>
    <row r="236" spans="1:9" x14ac:dyDescent="0.25">
      <c r="A236">
        <v>40301020404</v>
      </c>
      <c r="B236" s="54" t="str">
        <f t="shared" si="9"/>
        <v>040301020404</v>
      </c>
      <c r="C236" t="s">
        <v>1323</v>
      </c>
      <c r="D236">
        <v>40602000000</v>
      </c>
      <c r="E236" t="str">
        <f t="shared" si="10"/>
        <v>040602000000</v>
      </c>
      <c r="F236" s="54" t="s">
        <v>2122</v>
      </c>
      <c r="G236" t="s">
        <v>1906</v>
      </c>
      <c r="H236" t="s">
        <v>1912</v>
      </c>
      <c r="I236" t="s">
        <v>692</v>
      </c>
    </row>
    <row r="237" spans="1:9" x14ac:dyDescent="0.25">
      <c r="A237">
        <v>40301020405</v>
      </c>
      <c r="B237" s="54" t="str">
        <f t="shared" si="9"/>
        <v>040301020405</v>
      </c>
      <c r="C237" t="s">
        <v>606</v>
      </c>
      <c r="D237">
        <v>40602000000</v>
      </c>
      <c r="E237" t="str">
        <f t="shared" si="10"/>
        <v>040602000000</v>
      </c>
      <c r="F237" s="54" t="s">
        <v>2123</v>
      </c>
      <c r="G237" t="s">
        <v>1906</v>
      </c>
      <c r="H237" t="s">
        <v>1912</v>
      </c>
      <c r="I237" t="s">
        <v>692</v>
      </c>
    </row>
    <row r="238" spans="1:9" x14ac:dyDescent="0.25">
      <c r="A238">
        <v>40301020406</v>
      </c>
      <c r="B238" s="54" t="str">
        <f t="shared" si="9"/>
        <v>040301020406</v>
      </c>
      <c r="C238" t="s">
        <v>882</v>
      </c>
      <c r="D238">
        <v>40602000000</v>
      </c>
      <c r="E238" t="str">
        <f t="shared" si="10"/>
        <v>040602000000</v>
      </c>
      <c r="F238" s="54" t="s">
        <v>2124</v>
      </c>
      <c r="G238" t="s">
        <v>1971</v>
      </c>
      <c r="H238" t="s">
        <v>1912</v>
      </c>
      <c r="I238" t="s">
        <v>692</v>
      </c>
    </row>
    <row r="239" spans="1:9" x14ac:dyDescent="0.25">
      <c r="A239">
        <v>40301020407</v>
      </c>
      <c r="B239" s="54" t="str">
        <f t="shared" si="9"/>
        <v>040301020407</v>
      </c>
      <c r="C239" t="s">
        <v>1311</v>
      </c>
      <c r="D239">
        <v>40602000000</v>
      </c>
      <c r="E239" t="str">
        <f t="shared" si="10"/>
        <v>040602000000</v>
      </c>
      <c r="F239" s="54" t="s">
        <v>2125</v>
      </c>
      <c r="G239" t="s">
        <v>1971</v>
      </c>
      <c r="H239" t="s">
        <v>1912</v>
      </c>
      <c r="I239" t="s">
        <v>692</v>
      </c>
    </row>
    <row r="240" spans="1:9" x14ac:dyDescent="0.25">
      <c r="A240">
        <v>40301030101</v>
      </c>
      <c r="B240" s="54" t="str">
        <f t="shared" si="9"/>
        <v>040301030101</v>
      </c>
      <c r="C240" t="s">
        <v>878</v>
      </c>
      <c r="D240">
        <v>40301030103</v>
      </c>
      <c r="E240" t="str">
        <f t="shared" si="10"/>
        <v>040301030103</v>
      </c>
      <c r="F240" s="54" t="s">
        <v>2126</v>
      </c>
      <c r="G240" t="s">
        <v>1971</v>
      </c>
      <c r="H240" t="s">
        <v>1907</v>
      </c>
      <c r="I240" t="s">
        <v>692</v>
      </c>
    </row>
    <row r="241" spans="1:9" x14ac:dyDescent="0.25">
      <c r="A241">
        <v>40301030102</v>
      </c>
      <c r="B241" s="54" t="str">
        <f t="shared" si="9"/>
        <v>040301030102</v>
      </c>
      <c r="C241" t="s">
        <v>875</v>
      </c>
      <c r="D241">
        <v>40301030103</v>
      </c>
      <c r="E241" t="str">
        <f t="shared" si="10"/>
        <v>040301030103</v>
      </c>
      <c r="F241" s="54" t="s">
        <v>2127</v>
      </c>
      <c r="G241" t="s">
        <v>1971</v>
      </c>
      <c r="H241" t="s">
        <v>1907</v>
      </c>
      <c r="I241" t="s">
        <v>692</v>
      </c>
    </row>
    <row r="242" spans="1:9" x14ac:dyDescent="0.25">
      <c r="A242">
        <v>40301030103</v>
      </c>
      <c r="B242" s="54" t="str">
        <f t="shared" si="9"/>
        <v>040301030103</v>
      </c>
      <c r="C242" t="s">
        <v>104</v>
      </c>
      <c r="D242">
        <v>40602000000</v>
      </c>
      <c r="E242" t="str">
        <f t="shared" si="10"/>
        <v>040602000000</v>
      </c>
      <c r="F242" s="54" t="s">
        <v>2128</v>
      </c>
      <c r="G242" t="s">
        <v>1971</v>
      </c>
      <c r="H242" t="s">
        <v>1907</v>
      </c>
      <c r="I242" t="s">
        <v>692</v>
      </c>
    </row>
    <row r="243" spans="1:9" x14ac:dyDescent="0.25">
      <c r="A243">
        <v>40301030104</v>
      </c>
      <c r="B243" s="54" t="str">
        <f t="shared" si="9"/>
        <v>040301030104</v>
      </c>
      <c r="C243" t="s">
        <v>219</v>
      </c>
      <c r="D243">
        <v>40602000000</v>
      </c>
      <c r="E243" t="str">
        <f t="shared" si="10"/>
        <v>040602000000</v>
      </c>
      <c r="F243" s="54" t="s">
        <v>2129</v>
      </c>
      <c r="G243" t="s">
        <v>1971</v>
      </c>
      <c r="H243" t="s">
        <v>1912</v>
      </c>
      <c r="I243" t="s">
        <v>692</v>
      </c>
    </row>
    <row r="244" spans="1:9" x14ac:dyDescent="0.25">
      <c r="A244">
        <v>40301030104</v>
      </c>
      <c r="B244" s="54" t="str">
        <f t="shared" si="9"/>
        <v>040301030104</v>
      </c>
      <c r="C244" t="s">
        <v>219</v>
      </c>
      <c r="D244">
        <v>40602000000</v>
      </c>
      <c r="E244" t="str">
        <f t="shared" si="10"/>
        <v>040602000000</v>
      </c>
      <c r="F244" s="54" t="s">
        <v>2129</v>
      </c>
      <c r="G244" t="s">
        <v>1971</v>
      </c>
      <c r="H244" t="s">
        <v>1912</v>
      </c>
      <c r="I244" t="s">
        <v>692</v>
      </c>
    </row>
    <row r="245" spans="1:9" x14ac:dyDescent="0.25">
      <c r="A245">
        <v>40301030201</v>
      </c>
      <c r="B245" s="54" t="str">
        <f t="shared" si="9"/>
        <v>040301030201</v>
      </c>
      <c r="C245" t="s">
        <v>607</v>
      </c>
      <c r="D245">
        <v>40301030202</v>
      </c>
      <c r="E245" t="str">
        <f t="shared" si="10"/>
        <v>040301030202</v>
      </c>
      <c r="F245" s="54" t="s">
        <v>2130</v>
      </c>
      <c r="G245" t="s">
        <v>1971</v>
      </c>
      <c r="H245" t="s">
        <v>1907</v>
      </c>
      <c r="I245" t="s">
        <v>692</v>
      </c>
    </row>
    <row r="246" spans="1:9" x14ac:dyDescent="0.25">
      <c r="A246">
        <v>40301030202</v>
      </c>
      <c r="B246" s="54" t="str">
        <f t="shared" si="9"/>
        <v>040301030202</v>
      </c>
      <c r="C246" t="s">
        <v>226</v>
      </c>
      <c r="D246">
        <v>40301030203</v>
      </c>
      <c r="E246" t="str">
        <f t="shared" si="10"/>
        <v>040301030203</v>
      </c>
      <c r="F246" s="54" t="s">
        <v>2131</v>
      </c>
      <c r="G246" t="s">
        <v>1971</v>
      </c>
      <c r="H246" t="s">
        <v>1907</v>
      </c>
      <c r="I246" t="s">
        <v>692</v>
      </c>
    </row>
    <row r="247" spans="1:9" x14ac:dyDescent="0.25">
      <c r="A247">
        <v>40301030203</v>
      </c>
      <c r="B247" s="54" t="str">
        <f t="shared" si="9"/>
        <v>040301030203</v>
      </c>
      <c r="C247" t="s">
        <v>605</v>
      </c>
      <c r="D247">
        <v>40602000000</v>
      </c>
      <c r="E247" t="str">
        <f t="shared" si="10"/>
        <v>040602000000</v>
      </c>
      <c r="F247" s="54" t="s">
        <v>2132</v>
      </c>
      <c r="G247" t="s">
        <v>1971</v>
      </c>
      <c r="H247" t="s">
        <v>1912</v>
      </c>
      <c r="I247" t="s">
        <v>692</v>
      </c>
    </row>
    <row r="248" spans="1:9" x14ac:dyDescent="0.25">
      <c r="A248">
        <v>40301030204</v>
      </c>
      <c r="B248" s="54" t="str">
        <f t="shared" si="9"/>
        <v>040301030204</v>
      </c>
      <c r="C248" t="s">
        <v>228</v>
      </c>
      <c r="D248">
        <v>40301030205</v>
      </c>
      <c r="E248" t="str">
        <f t="shared" si="10"/>
        <v>040301030205</v>
      </c>
      <c r="F248" s="54" t="s">
        <v>2133</v>
      </c>
      <c r="G248" t="s">
        <v>1906</v>
      </c>
      <c r="H248" t="s">
        <v>1907</v>
      </c>
      <c r="I248" t="s">
        <v>692</v>
      </c>
    </row>
    <row r="249" spans="1:9" x14ac:dyDescent="0.25">
      <c r="A249">
        <v>40301030205</v>
      </c>
      <c r="B249" s="54" t="str">
        <f t="shared" si="9"/>
        <v>040301030205</v>
      </c>
      <c r="C249" t="s">
        <v>883</v>
      </c>
      <c r="D249">
        <v>40602000000</v>
      </c>
      <c r="E249" t="str">
        <f t="shared" si="10"/>
        <v>040602000000</v>
      </c>
      <c r="F249" s="54" t="s">
        <v>2134</v>
      </c>
      <c r="G249" t="s">
        <v>1971</v>
      </c>
      <c r="H249" t="s">
        <v>1907</v>
      </c>
      <c r="I249" t="s">
        <v>692</v>
      </c>
    </row>
    <row r="250" spans="1:9" x14ac:dyDescent="0.25">
      <c r="A250">
        <v>40301040101</v>
      </c>
      <c r="B250" s="54" t="str">
        <f t="shared" si="9"/>
        <v>040301040101</v>
      </c>
      <c r="C250" t="s">
        <v>1189</v>
      </c>
      <c r="D250">
        <v>40301040105</v>
      </c>
      <c r="E250" t="str">
        <f t="shared" si="10"/>
        <v>040301040105</v>
      </c>
      <c r="F250" s="54" t="s">
        <v>2135</v>
      </c>
      <c r="G250" t="s">
        <v>1971</v>
      </c>
      <c r="H250" t="s">
        <v>1907</v>
      </c>
      <c r="I250" t="s">
        <v>692</v>
      </c>
    </row>
    <row r="251" spans="1:9" x14ac:dyDescent="0.25">
      <c r="A251">
        <v>40301040102</v>
      </c>
      <c r="B251" s="54" t="str">
        <f t="shared" si="9"/>
        <v>040301040102</v>
      </c>
      <c r="C251" t="s">
        <v>519</v>
      </c>
      <c r="D251">
        <v>40301040105</v>
      </c>
      <c r="E251" t="str">
        <f t="shared" si="10"/>
        <v>040301040105</v>
      </c>
      <c r="F251" s="54" t="s">
        <v>2136</v>
      </c>
      <c r="G251" t="s">
        <v>1971</v>
      </c>
      <c r="H251" t="s">
        <v>1907</v>
      </c>
      <c r="I251" t="s">
        <v>692</v>
      </c>
    </row>
    <row r="252" spans="1:9" x14ac:dyDescent="0.25">
      <c r="A252">
        <v>40301040103</v>
      </c>
      <c r="B252" s="54" t="str">
        <f t="shared" si="9"/>
        <v>040301040103</v>
      </c>
      <c r="C252" t="s">
        <v>958</v>
      </c>
      <c r="D252">
        <v>40301040105</v>
      </c>
      <c r="E252" t="str">
        <f t="shared" si="10"/>
        <v>040301040105</v>
      </c>
      <c r="F252" s="54" t="s">
        <v>2137</v>
      </c>
      <c r="G252" t="s">
        <v>1971</v>
      </c>
      <c r="H252" t="s">
        <v>1907</v>
      </c>
      <c r="I252" t="s">
        <v>692</v>
      </c>
    </row>
    <row r="253" spans="1:9" x14ac:dyDescent="0.25">
      <c r="A253">
        <v>40301040104</v>
      </c>
      <c r="B253" s="54" t="str">
        <f t="shared" si="9"/>
        <v>040301040104</v>
      </c>
      <c r="C253" t="s">
        <v>861</v>
      </c>
      <c r="D253">
        <v>40301040105</v>
      </c>
      <c r="E253" t="str">
        <f t="shared" si="10"/>
        <v>040301040105</v>
      </c>
      <c r="F253" s="54" t="s">
        <v>2138</v>
      </c>
      <c r="G253" t="s">
        <v>1971</v>
      </c>
      <c r="H253" t="s">
        <v>1907</v>
      </c>
      <c r="I253" t="s">
        <v>692</v>
      </c>
    </row>
    <row r="254" spans="1:9" x14ac:dyDescent="0.25">
      <c r="A254">
        <v>40301040105</v>
      </c>
      <c r="B254" s="54" t="str">
        <f t="shared" si="9"/>
        <v>040301040105</v>
      </c>
      <c r="C254" t="s">
        <v>0</v>
      </c>
      <c r="D254">
        <v>40301040502</v>
      </c>
      <c r="E254" t="str">
        <f t="shared" si="10"/>
        <v>040301040502</v>
      </c>
      <c r="F254" s="54" t="s">
        <v>2139</v>
      </c>
      <c r="G254" t="s">
        <v>2140</v>
      </c>
      <c r="H254" t="s">
        <v>1907</v>
      </c>
      <c r="I254" t="s">
        <v>692</v>
      </c>
    </row>
    <row r="255" spans="1:9" x14ac:dyDescent="0.25">
      <c r="A255">
        <v>40301040201</v>
      </c>
      <c r="B255" s="54" t="str">
        <f t="shared" si="9"/>
        <v>040301040201</v>
      </c>
      <c r="C255" t="s">
        <v>513</v>
      </c>
      <c r="D255">
        <v>40301040202</v>
      </c>
      <c r="E255" t="str">
        <f t="shared" si="10"/>
        <v>040301040202</v>
      </c>
      <c r="F255" s="54" t="s">
        <v>2141</v>
      </c>
      <c r="G255" t="s">
        <v>1971</v>
      </c>
      <c r="H255" t="s">
        <v>1907</v>
      </c>
      <c r="I255" t="s">
        <v>692</v>
      </c>
    </row>
    <row r="256" spans="1:9" x14ac:dyDescent="0.25">
      <c r="A256">
        <v>40301040202</v>
      </c>
      <c r="B256" s="54" t="str">
        <f t="shared" si="9"/>
        <v>040301040202</v>
      </c>
      <c r="C256" t="s">
        <v>305</v>
      </c>
      <c r="D256">
        <v>40301040206</v>
      </c>
      <c r="E256" t="str">
        <f t="shared" si="10"/>
        <v>040301040206</v>
      </c>
      <c r="F256" s="54" t="s">
        <v>2142</v>
      </c>
      <c r="G256" t="s">
        <v>1971</v>
      </c>
      <c r="H256" t="s">
        <v>1907</v>
      </c>
      <c r="I256" t="s">
        <v>692</v>
      </c>
    </row>
    <row r="257" spans="1:9" x14ac:dyDescent="0.25">
      <c r="A257">
        <v>40301040203</v>
      </c>
      <c r="B257" s="54" t="str">
        <f t="shared" si="9"/>
        <v>040301040203</v>
      </c>
      <c r="C257" t="s">
        <v>1223</v>
      </c>
      <c r="D257">
        <v>40301040204</v>
      </c>
      <c r="E257" t="str">
        <f t="shared" si="10"/>
        <v>040301040204</v>
      </c>
      <c r="F257" s="54" t="s">
        <v>2143</v>
      </c>
      <c r="G257" t="s">
        <v>1971</v>
      </c>
      <c r="H257" t="s">
        <v>1907</v>
      </c>
      <c r="I257" t="s">
        <v>692</v>
      </c>
    </row>
    <row r="258" spans="1:9" x14ac:dyDescent="0.25">
      <c r="A258">
        <v>40301040204</v>
      </c>
      <c r="B258" s="54" t="str">
        <f t="shared" ref="B258:B321" si="11">LEFT(F258,12)</f>
        <v>040301040204</v>
      </c>
      <c r="C258" t="s">
        <v>951</v>
      </c>
      <c r="D258">
        <v>40301040206</v>
      </c>
      <c r="E258" t="str">
        <f t="shared" si="10"/>
        <v>040301040206</v>
      </c>
      <c r="F258" s="54" t="s">
        <v>2144</v>
      </c>
      <c r="G258" t="s">
        <v>1971</v>
      </c>
      <c r="H258" t="s">
        <v>1907</v>
      </c>
      <c r="I258" t="s">
        <v>692</v>
      </c>
    </row>
    <row r="259" spans="1:9" x14ac:dyDescent="0.25">
      <c r="A259">
        <v>40301040205</v>
      </c>
      <c r="B259" s="54" t="str">
        <f t="shared" si="11"/>
        <v>040301040205</v>
      </c>
      <c r="C259" t="s">
        <v>959</v>
      </c>
      <c r="D259">
        <v>40301040206</v>
      </c>
      <c r="E259" t="str">
        <f t="shared" si="10"/>
        <v>040301040206</v>
      </c>
      <c r="F259" s="54" t="s">
        <v>2145</v>
      </c>
      <c r="G259" t="s">
        <v>1971</v>
      </c>
      <c r="H259" t="s">
        <v>1907</v>
      </c>
      <c r="I259" t="s">
        <v>692</v>
      </c>
    </row>
    <row r="260" spans="1:9" x14ac:dyDescent="0.25">
      <c r="A260">
        <v>40301040206</v>
      </c>
      <c r="B260" s="54" t="str">
        <f t="shared" si="11"/>
        <v>040301040206</v>
      </c>
      <c r="C260" t="s">
        <v>850</v>
      </c>
      <c r="D260">
        <v>40301040207</v>
      </c>
      <c r="E260" t="str">
        <f t="shared" si="10"/>
        <v>040301040207</v>
      </c>
      <c r="F260" s="54" t="s">
        <v>2146</v>
      </c>
      <c r="G260" t="s">
        <v>2147</v>
      </c>
      <c r="H260" t="s">
        <v>1907</v>
      </c>
      <c r="I260" t="s">
        <v>692</v>
      </c>
    </row>
    <row r="261" spans="1:9" x14ac:dyDescent="0.25">
      <c r="A261">
        <v>40301040207</v>
      </c>
      <c r="B261" s="54" t="str">
        <f t="shared" si="11"/>
        <v>040301040207</v>
      </c>
      <c r="C261" t="s">
        <v>2148</v>
      </c>
      <c r="D261">
        <v>40301040502</v>
      </c>
      <c r="E261" t="str">
        <f t="shared" si="10"/>
        <v>040301040502</v>
      </c>
      <c r="F261" s="54" t="s">
        <v>2149</v>
      </c>
      <c r="G261" t="s">
        <v>1971</v>
      </c>
      <c r="H261" t="s">
        <v>1907</v>
      </c>
      <c r="I261" t="s">
        <v>692</v>
      </c>
    </row>
    <row r="262" spans="1:9" x14ac:dyDescent="0.25">
      <c r="A262">
        <v>40301040301</v>
      </c>
      <c r="B262" s="54" t="str">
        <f t="shared" si="11"/>
        <v>040301040301</v>
      </c>
      <c r="C262" t="s">
        <v>1375</v>
      </c>
      <c r="D262">
        <v>40301040302</v>
      </c>
      <c r="E262" t="str">
        <f t="shared" si="10"/>
        <v>040301040302</v>
      </c>
      <c r="F262" s="54" t="s">
        <v>2150</v>
      </c>
      <c r="G262" t="s">
        <v>2151</v>
      </c>
      <c r="H262" t="s">
        <v>1907</v>
      </c>
      <c r="I262" t="s">
        <v>692</v>
      </c>
    </row>
    <row r="263" spans="1:9" x14ac:dyDescent="0.25">
      <c r="A263">
        <v>40301040302</v>
      </c>
      <c r="B263" s="54" t="str">
        <f t="shared" si="11"/>
        <v>040301040302</v>
      </c>
      <c r="C263" t="s">
        <v>1376</v>
      </c>
      <c r="D263">
        <v>40301040502</v>
      </c>
      <c r="E263" t="str">
        <f t="shared" si="10"/>
        <v>040301040502</v>
      </c>
      <c r="F263" s="54" t="s">
        <v>2152</v>
      </c>
      <c r="G263" t="s">
        <v>2151</v>
      </c>
      <c r="H263" t="s">
        <v>1907</v>
      </c>
      <c r="I263" t="s">
        <v>692</v>
      </c>
    </row>
    <row r="264" spans="1:9" x14ac:dyDescent="0.25">
      <c r="A264">
        <v>40301040401</v>
      </c>
      <c r="B264" s="54" t="str">
        <f t="shared" si="11"/>
        <v>040301040401</v>
      </c>
      <c r="C264" t="s">
        <v>1340</v>
      </c>
      <c r="D264">
        <v>40301040403</v>
      </c>
      <c r="E264" t="str">
        <f t="shared" si="10"/>
        <v>040301040403</v>
      </c>
      <c r="F264" s="54" t="s">
        <v>2153</v>
      </c>
      <c r="G264" t="s">
        <v>1906</v>
      </c>
      <c r="H264" t="s">
        <v>1907</v>
      </c>
      <c r="I264" t="s">
        <v>692</v>
      </c>
    </row>
    <row r="265" spans="1:9" x14ac:dyDescent="0.25">
      <c r="A265">
        <v>40301040402</v>
      </c>
      <c r="B265" s="54" t="str">
        <f t="shared" si="11"/>
        <v>040301040402</v>
      </c>
      <c r="C265" t="s">
        <v>1336</v>
      </c>
      <c r="D265">
        <v>40301040403</v>
      </c>
      <c r="E265" t="str">
        <f t="shared" si="10"/>
        <v>040301040403</v>
      </c>
      <c r="F265" s="54" t="s">
        <v>2154</v>
      </c>
      <c r="G265" t="s">
        <v>1971</v>
      </c>
      <c r="H265" t="s">
        <v>1907</v>
      </c>
      <c r="I265" t="s">
        <v>692</v>
      </c>
    </row>
    <row r="266" spans="1:9" x14ac:dyDescent="0.25">
      <c r="A266">
        <v>40301040403</v>
      </c>
      <c r="B266" s="54" t="str">
        <f t="shared" si="11"/>
        <v>040301040403</v>
      </c>
      <c r="C266" t="s">
        <v>612</v>
      </c>
      <c r="D266">
        <v>40301040405</v>
      </c>
      <c r="E266" t="str">
        <f t="shared" si="10"/>
        <v>040301040405</v>
      </c>
      <c r="F266" s="54" t="s">
        <v>2155</v>
      </c>
      <c r="G266" t="s">
        <v>1971</v>
      </c>
      <c r="H266" t="s">
        <v>1907</v>
      </c>
      <c r="I266" t="s">
        <v>692</v>
      </c>
    </row>
    <row r="267" spans="1:9" x14ac:dyDescent="0.25">
      <c r="A267">
        <v>40301040404</v>
      </c>
      <c r="B267" s="54" t="str">
        <f t="shared" si="11"/>
        <v>040301040404</v>
      </c>
      <c r="C267" t="s">
        <v>862</v>
      </c>
      <c r="D267">
        <v>40301040405</v>
      </c>
      <c r="E267" t="str">
        <f t="shared" si="10"/>
        <v>040301040405</v>
      </c>
      <c r="F267" s="54" t="s">
        <v>2156</v>
      </c>
      <c r="G267" t="s">
        <v>1971</v>
      </c>
      <c r="H267" t="s">
        <v>1907</v>
      </c>
      <c r="I267" t="s">
        <v>692</v>
      </c>
    </row>
    <row r="268" spans="1:9" x14ac:dyDescent="0.25">
      <c r="A268">
        <v>40301040405</v>
      </c>
      <c r="B268" s="54" t="str">
        <f t="shared" si="11"/>
        <v>040301040405</v>
      </c>
      <c r="C268" t="s">
        <v>630</v>
      </c>
      <c r="D268">
        <v>40301040406</v>
      </c>
      <c r="E268" t="str">
        <f t="shared" si="10"/>
        <v>040301040406</v>
      </c>
      <c r="F268" s="54" t="s">
        <v>2157</v>
      </c>
      <c r="G268" t="s">
        <v>1971</v>
      </c>
      <c r="H268" t="s">
        <v>1907</v>
      </c>
      <c r="I268" t="s">
        <v>692</v>
      </c>
    </row>
    <row r="269" spans="1:9" x14ac:dyDescent="0.25">
      <c r="A269">
        <v>40301040406</v>
      </c>
      <c r="B269" s="54" t="str">
        <f t="shared" si="11"/>
        <v>040301040406</v>
      </c>
      <c r="C269" t="s">
        <v>2158</v>
      </c>
      <c r="D269">
        <v>40301040506</v>
      </c>
      <c r="E269" t="str">
        <f t="shared" si="10"/>
        <v>040301040506</v>
      </c>
      <c r="F269" s="54" t="s">
        <v>2159</v>
      </c>
      <c r="G269" t="s">
        <v>1971</v>
      </c>
      <c r="H269" t="s">
        <v>1907</v>
      </c>
      <c r="I269" t="s">
        <v>692</v>
      </c>
    </row>
    <row r="270" spans="1:9" x14ac:dyDescent="0.25">
      <c r="A270">
        <v>40301040501</v>
      </c>
      <c r="B270" s="54" t="str">
        <f t="shared" si="11"/>
        <v>040301040501</v>
      </c>
      <c r="C270" t="s">
        <v>867</v>
      </c>
      <c r="D270">
        <v>40301040503</v>
      </c>
      <c r="E270" t="str">
        <f t="shared" si="10"/>
        <v>040301040503</v>
      </c>
      <c r="F270" s="54" t="s">
        <v>2160</v>
      </c>
      <c r="G270" t="s">
        <v>1971</v>
      </c>
      <c r="H270" t="s">
        <v>1907</v>
      </c>
      <c r="I270" t="s">
        <v>692</v>
      </c>
    </row>
    <row r="271" spans="1:9" x14ac:dyDescent="0.25">
      <c r="A271">
        <v>40301040502</v>
      </c>
      <c r="B271" s="54" t="str">
        <f t="shared" si="11"/>
        <v>040301040502</v>
      </c>
      <c r="C271" t="s">
        <v>610</v>
      </c>
      <c r="D271">
        <v>40301040503</v>
      </c>
      <c r="E271" t="str">
        <f t="shared" ref="E271:E334" si="12">CONCATENATE(0,D271)</f>
        <v>040301040503</v>
      </c>
      <c r="F271" s="54" t="s">
        <v>2161</v>
      </c>
      <c r="G271" t="s">
        <v>1971</v>
      </c>
      <c r="H271" t="s">
        <v>1907</v>
      </c>
      <c r="I271" t="s">
        <v>692</v>
      </c>
    </row>
    <row r="272" spans="1:9" x14ac:dyDescent="0.25">
      <c r="A272">
        <v>40301040503</v>
      </c>
      <c r="B272" s="54" t="str">
        <f t="shared" si="11"/>
        <v>040301040503</v>
      </c>
      <c r="C272" t="s">
        <v>616</v>
      </c>
      <c r="D272">
        <v>40301040504</v>
      </c>
      <c r="E272" t="str">
        <f t="shared" si="12"/>
        <v>040301040504</v>
      </c>
      <c r="F272" s="54" t="s">
        <v>2162</v>
      </c>
      <c r="G272" t="s">
        <v>1971</v>
      </c>
      <c r="H272" t="s">
        <v>1907</v>
      </c>
      <c r="I272" t="s">
        <v>692</v>
      </c>
    </row>
    <row r="273" spans="1:9" x14ac:dyDescent="0.25">
      <c r="A273">
        <v>40301040504</v>
      </c>
      <c r="B273" s="54" t="str">
        <f t="shared" si="11"/>
        <v>040301040504</v>
      </c>
      <c r="C273" t="s">
        <v>870</v>
      </c>
      <c r="D273">
        <v>40301040505</v>
      </c>
      <c r="E273" t="str">
        <f t="shared" si="12"/>
        <v>040301040505</v>
      </c>
      <c r="F273" s="54" t="s">
        <v>2163</v>
      </c>
      <c r="G273" t="s">
        <v>2147</v>
      </c>
      <c r="H273" t="s">
        <v>1907</v>
      </c>
      <c r="I273" t="s">
        <v>692</v>
      </c>
    </row>
    <row r="274" spans="1:9" x14ac:dyDescent="0.25">
      <c r="A274">
        <v>40301040505</v>
      </c>
      <c r="B274" s="54" t="str">
        <f t="shared" si="11"/>
        <v>040301040505</v>
      </c>
      <c r="C274" t="s">
        <v>869</v>
      </c>
      <c r="D274">
        <v>40301040506</v>
      </c>
      <c r="E274" t="str">
        <f t="shared" si="12"/>
        <v>040301040506</v>
      </c>
      <c r="F274" s="54" t="s">
        <v>2164</v>
      </c>
      <c r="G274" t="s">
        <v>2147</v>
      </c>
      <c r="H274" t="s">
        <v>1907</v>
      </c>
      <c r="I274" t="s">
        <v>692</v>
      </c>
    </row>
    <row r="275" spans="1:9" x14ac:dyDescent="0.25">
      <c r="A275">
        <v>40301040506</v>
      </c>
      <c r="B275" s="54" t="str">
        <f t="shared" si="11"/>
        <v>040301040506</v>
      </c>
      <c r="C275" t="s">
        <v>611</v>
      </c>
      <c r="D275">
        <v>40602000000</v>
      </c>
      <c r="E275" t="str">
        <f t="shared" si="12"/>
        <v>040602000000</v>
      </c>
      <c r="F275" s="54" t="s">
        <v>2165</v>
      </c>
      <c r="G275" t="s">
        <v>2166</v>
      </c>
      <c r="H275" t="s">
        <v>1907</v>
      </c>
      <c r="I275" t="s">
        <v>692</v>
      </c>
    </row>
    <row r="276" spans="1:9" x14ac:dyDescent="0.25">
      <c r="A276">
        <v>40301050101</v>
      </c>
      <c r="B276" s="54" t="str">
        <f t="shared" si="11"/>
        <v>040301050101</v>
      </c>
      <c r="C276" t="s">
        <v>288</v>
      </c>
      <c r="D276">
        <v>40301050102</v>
      </c>
      <c r="E276" t="str">
        <f t="shared" si="12"/>
        <v>040301050102</v>
      </c>
      <c r="F276" s="54" t="s">
        <v>2167</v>
      </c>
      <c r="G276" t="s">
        <v>2166</v>
      </c>
      <c r="H276" t="s">
        <v>1907</v>
      </c>
      <c r="I276" t="s">
        <v>692</v>
      </c>
    </row>
    <row r="277" spans="1:9" x14ac:dyDescent="0.25">
      <c r="A277">
        <v>40301050102</v>
      </c>
      <c r="B277" s="54" t="str">
        <f t="shared" si="11"/>
        <v>040301050102</v>
      </c>
      <c r="C277" t="s">
        <v>292</v>
      </c>
      <c r="D277">
        <v>40301050103</v>
      </c>
      <c r="E277" t="str">
        <f t="shared" si="12"/>
        <v>040301050103</v>
      </c>
      <c r="F277" s="54" t="s">
        <v>2168</v>
      </c>
      <c r="G277" t="s">
        <v>2166</v>
      </c>
      <c r="H277" t="s">
        <v>1907</v>
      </c>
      <c r="I277" t="s">
        <v>692</v>
      </c>
    </row>
    <row r="278" spans="1:9" x14ac:dyDescent="0.25">
      <c r="A278">
        <v>40301050103</v>
      </c>
      <c r="B278" s="54" t="str">
        <f t="shared" si="11"/>
        <v>040301050103</v>
      </c>
      <c r="C278" t="s">
        <v>943</v>
      </c>
      <c r="D278">
        <v>40301050104</v>
      </c>
      <c r="E278" t="str">
        <f t="shared" si="12"/>
        <v>040301050104</v>
      </c>
      <c r="F278" s="54" t="s">
        <v>2169</v>
      </c>
      <c r="G278" t="s">
        <v>2166</v>
      </c>
      <c r="H278" t="s">
        <v>1907</v>
      </c>
      <c r="I278" t="s">
        <v>692</v>
      </c>
    </row>
    <row r="279" spans="1:9" x14ac:dyDescent="0.25">
      <c r="A279">
        <v>40301050104</v>
      </c>
      <c r="B279" s="54" t="str">
        <f t="shared" si="11"/>
        <v>040301050104</v>
      </c>
      <c r="C279" t="s">
        <v>2170</v>
      </c>
      <c r="D279">
        <v>40301050208</v>
      </c>
      <c r="E279" t="str">
        <f t="shared" si="12"/>
        <v>040301050208</v>
      </c>
      <c r="F279" s="54" t="s">
        <v>2171</v>
      </c>
      <c r="G279" t="s">
        <v>2166</v>
      </c>
      <c r="H279" t="s">
        <v>1907</v>
      </c>
      <c r="I279" t="s">
        <v>692</v>
      </c>
    </row>
    <row r="280" spans="1:9" x14ac:dyDescent="0.25">
      <c r="A280">
        <v>40301050201</v>
      </c>
      <c r="B280" s="54" t="str">
        <f t="shared" si="11"/>
        <v>040301050201</v>
      </c>
      <c r="C280" t="s">
        <v>529</v>
      </c>
      <c r="D280">
        <v>40301050205</v>
      </c>
      <c r="E280" t="str">
        <f t="shared" si="12"/>
        <v>040301050205</v>
      </c>
      <c r="F280" s="54" t="s">
        <v>2172</v>
      </c>
      <c r="G280" t="s">
        <v>2166</v>
      </c>
      <c r="H280" t="s">
        <v>1907</v>
      </c>
      <c r="I280" t="s">
        <v>692</v>
      </c>
    </row>
    <row r="281" spans="1:9" x14ac:dyDescent="0.25">
      <c r="A281">
        <v>40301050202</v>
      </c>
      <c r="B281" s="54" t="str">
        <f t="shared" si="11"/>
        <v>040301050202</v>
      </c>
      <c r="C281" t="s">
        <v>534</v>
      </c>
      <c r="D281">
        <v>40301050205</v>
      </c>
      <c r="E281" t="str">
        <f t="shared" si="12"/>
        <v>040301050205</v>
      </c>
      <c r="F281" s="54" t="s">
        <v>2173</v>
      </c>
      <c r="G281" t="s">
        <v>2166</v>
      </c>
      <c r="H281" t="s">
        <v>1907</v>
      </c>
      <c r="I281" t="s">
        <v>692</v>
      </c>
    </row>
    <row r="282" spans="1:9" x14ac:dyDescent="0.25">
      <c r="A282">
        <v>40301050203</v>
      </c>
      <c r="B282" s="54" t="str">
        <f t="shared" si="11"/>
        <v>040301050203</v>
      </c>
      <c r="C282" t="s">
        <v>33</v>
      </c>
      <c r="D282">
        <v>40301050205</v>
      </c>
      <c r="E282" t="str">
        <f t="shared" si="12"/>
        <v>040301050205</v>
      </c>
      <c r="F282" s="54" t="s">
        <v>2174</v>
      </c>
      <c r="G282" t="s">
        <v>2166</v>
      </c>
      <c r="H282" t="s">
        <v>1907</v>
      </c>
      <c r="I282" t="s">
        <v>692</v>
      </c>
    </row>
    <row r="283" spans="1:9" x14ac:dyDescent="0.25">
      <c r="A283">
        <v>40301050204</v>
      </c>
      <c r="B283" s="54" t="str">
        <f t="shared" si="11"/>
        <v>040301050204</v>
      </c>
      <c r="C283" t="s">
        <v>1235</v>
      </c>
      <c r="D283">
        <v>40301050205</v>
      </c>
      <c r="E283" t="str">
        <f t="shared" si="12"/>
        <v>040301050205</v>
      </c>
      <c r="F283" s="54" t="s">
        <v>2175</v>
      </c>
      <c r="G283" t="s">
        <v>2166</v>
      </c>
      <c r="H283" t="s">
        <v>1907</v>
      </c>
      <c r="I283" t="s">
        <v>692</v>
      </c>
    </row>
    <row r="284" spans="1:9" x14ac:dyDescent="0.25">
      <c r="A284">
        <v>40301050205</v>
      </c>
      <c r="B284" s="54" t="str">
        <f t="shared" si="11"/>
        <v>040301050205</v>
      </c>
      <c r="C284" t="s">
        <v>1231</v>
      </c>
      <c r="D284">
        <v>40301050207</v>
      </c>
      <c r="E284" t="str">
        <f t="shared" si="12"/>
        <v>040301050207</v>
      </c>
      <c r="F284" s="54" t="s">
        <v>2176</v>
      </c>
      <c r="G284" t="s">
        <v>2166</v>
      </c>
      <c r="H284" t="s">
        <v>1907</v>
      </c>
      <c r="I284" t="s">
        <v>692</v>
      </c>
    </row>
    <row r="285" spans="1:9" x14ac:dyDescent="0.25">
      <c r="A285">
        <v>40301050206</v>
      </c>
      <c r="B285" s="54" t="str">
        <f t="shared" si="11"/>
        <v>040301050206</v>
      </c>
      <c r="C285" t="s">
        <v>283</v>
      </c>
      <c r="D285">
        <v>40301050207</v>
      </c>
      <c r="E285" t="str">
        <f t="shared" si="12"/>
        <v>040301050207</v>
      </c>
      <c r="F285" s="54" t="s">
        <v>2177</v>
      </c>
      <c r="G285" t="s">
        <v>2166</v>
      </c>
      <c r="H285" t="s">
        <v>1907</v>
      </c>
      <c r="I285" t="s">
        <v>692</v>
      </c>
    </row>
    <row r="286" spans="1:9" x14ac:dyDescent="0.25">
      <c r="A286">
        <v>40301050207</v>
      </c>
      <c r="B286" s="54" t="str">
        <f t="shared" si="11"/>
        <v>040301050207</v>
      </c>
      <c r="C286" t="s">
        <v>535</v>
      </c>
      <c r="D286">
        <v>40301050208</v>
      </c>
      <c r="E286" t="str">
        <f t="shared" si="12"/>
        <v>040301050208</v>
      </c>
      <c r="F286" s="54" t="s">
        <v>2178</v>
      </c>
      <c r="G286" t="s">
        <v>2166</v>
      </c>
      <c r="H286" t="s">
        <v>1907</v>
      </c>
      <c r="I286" t="s">
        <v>692</v>
      </c>
    </row>
    <row r="287" spans="1:9" x14ac:dyDescent="0.25">
      <c r="A287">
        <v>40301050208</v>
      </c>
      <c r="B287" s="54" t="str">
        <f t="shared" si="11"/>
        <v>040301050208</v>
      </c>
      <c r="C287" t="s">
        <v>2179</v>
      </c>
      <c r="D287">
        <v>40301050402</v>
      </c>
      <c r="E287" t="str">
        <f t="shared" si="12"/>
        <v>040301050402</v>
      </c>
      <c r="F287" s="54" t="s">
        <v>2180</v>
      </c>
      <c r="G287" t="s">
        <v>1906</v>
      </c>
      <c r="H287" t="s">
        <v>1907</v>
      </c>
      <c r="I287" t="s">
        <v>692</v>
      </c>
    </row>
    <row r="288" spans="1:9" x14ac:dyDescent="0.25">
      <c r="A288">
        <v>40301050301</v>
      </c>
      <c r="B288" s="54" t="str">
        <f t="shared" si="11"/>
        <v>040301050301</v>
      </c>
      <c r="C288" t="s">
        <v>952</v>
      </c>
      <c r="D288">
        <v>40301050305</v>
      </c>
      <c r="E288" t="str">
        <f t="shared" si="12"/>
        <v>040301050305</v>
      </c>
      <c r="F288" s="54" t="s">
        <v>2181</v>
      </c>
      <c r="G288" t="s">
        <v>2166</v>
      </c>
      <c r="H288" t="s">
        <v>1907</v>
      </c>
      <c r="I288" t="s">
        <v>692</v>
      </c>
    </row>
    <row r="289" spans="1:9" x14ac:dyDescent="0.25">
      <c r="A289">
        <v>40301050302</v>
      </c>
      <c r="B289" s="54" t="str">
        <f t="shared" si="11"/>
        <v>040301050302</v>
      </c>
      <c r="C289" t="s">
        <v>509</v>
      </c>
      <c r="D289">
        <v>40301050305</v>
      </c>
      <c r="E289" t="str">
        <f t="shared" si="12"/>
        <v>040301050305</v>
      </c>
      <c r="F289" s="54" t="s">
        <v>2182</v>
      </c>
      <c r="G289" t="s">
        <v>2166</v>
      </c>
      <c r="H289" t="s">
        <v>1907</v>
      </c>
      <c r="I289" t="s">
        <v>692</v>
      </c>
    </row>
    <row r="290" spans="1:9" x14ac:dyDescent="0.25">
      <c r="A290">
        <v>40301050303</v>
      </c>
      <c r="B290" s="54" t="str">
        <f t="shared" si="11"/>
        <v>040301050303</v>
      </c>
      <c r="C290" t="s">
        <v>1207</v>
      </c>
      <c r="D290">
        <v>40301050305</v>
      </c>
      <c r="E290" t="str">
        <f t="shared" si="12"/>
        <v>040301050305</v>
      </c>
      <c r="F290" s="54" t="s">
        <v>2183</v>
      </c>
      <c r="G290" t="s">
        <v>2166</v>
      </c>
      <c r="H290" t="s">
        <v>1907</v>
      </c>
      <c r="I290" t="s">
        <v>692</v>
      </c>
    </row>
    <row r="291" spans="1:9" x14ac:dyDescent="0.25">
      <c r="A291">
        <v>40301050304</v>
      </c>
      <c r="B291" s="54" t="str">
        <f t="shared" si="11"/>
        <v>040301050304</v>
      </c>
      <c r="C291" t="s">
        <v>520</v>
      </c>
      <c r="D291">
        <v>40301050305</v>
      </c>
      <c r="E291" t="str">
        <f t="shared" si="12"/>
        <v>040301050305</v>
      </c>
      <c r="F291" s="54" t="s">
        <v>2184</v>
      </c>
      <c r="G291" t="s">
        <v>2166</v>
      </c>
      <c r="H291" t="s">
        <v>1907</v>
      </c>
      <c r="I291" t="s">
        <v>692</v>
      </c>
    </row>
    <row r="292" spans="1:9" x14ac:dyDescent="0.25">
      <c r="A292">
        <v>40301050305</v>
      </c>
      <c r="B292" s="54" t="str">
        <f t="shared" si="11"/>
        <v>040301050305</v>
      </c>
      <c r="C292" t="s">
        <v>2185</v>
      </c>
      <c r="D292">
        <v>40301050408</v>
      </c>
      <c r="E292" t="str">
        <f t="shared" si="12"/>
        <v>040301050408</v>
      </c>
      <c r="F292" s="54" t="s">
        <v>2186</v>
      </c>
      <c r="G292" t="s">
        <v>2166</v>
      </c>
      <c r="H292" t="s">
        <v>1907</v>
      </c>
      <c r="I292" t="s">
        <v>692</v>
      </c>
    </row>
    <row r="293" spans="1:9" x14ac:dyDescent="0.25">
      <c r="A293">
        <v>40301050401</v>
      </c>
      <c r="B293" s="54" t="str">
        <f t="shared" si="11"/>
        <v>040301050401</v>
      </c>
      <c r="C293" t="s">
        <v>33</v>
      </c>
      <c r="D293">
        <v>40301050402</v>
      </c>
      <c r="E293" t="str">
        <f t="shared" si="12"/>
        <v>040301050402</v>
      </c>
      <c r="F293" s="54" t="s">
        <v>2187</v>
      </c>
      <c r="G293" t="s">
        <v>2166</v>
      </c>
      <c r="H293" t="s">
        <v>1907</v>
      </c>
      <c r="I293" t="s">
        <v>692</v>
      </c>
    </row>
    <row r="294" spans="1:9" x14ac:dyDescent="0.25">
      <c r="A294">
        <v>40301050402</v>
      </c>
      <c r="B294" s="54" t="str">
        <f t="shared" si="11"/>
        <v>040301050402</v>
      </c>
      <c r="C294" t="s">
        <v>950</v>
      </c>
      <c r="D294">
        <v>40301050407</v>
      </c>
      <c r="E294" t="str">
        <f t="shared" si="12"/>
        <v>040301050407</v>
      </c>
      <c r="F294" s="54" t="s">
        <v>2188</v>
      </c>
      <c r="G294" t="s">
        <v>2166</v>
      </c>
      <c r="H294" t="s">
        <v>1907</v>
      </c>
      <c r="I294" t="s">
        <v>692</v>
      </c>
    </row>
    <row r="295" spans="1:9" x14ac:dyDescent="0.25">
      <c r="A295">
        <v>40301050403</v>
      </c>
      <c r="B295" s="54" t="str">
        <f t="shared" si="11"/>
        <v>040301050403</v>
      </c>
      <c r="C295" t="s">
        <v>269</v>
      </c>
      <c r="D295">
        <v>40301050407</v>
      </c>
      <c r="E295" t="str">
        <f t="shared" si="12"/>
        <v>040301050407</v>
      </c>
      <c r="F295" s="54" t="s">
        <v>2189</v>
      </c>
      <c r="G295" t="s">
        <v>2166</v>
      </c>
      <c r="H295" t="s">
        <v>1907</v>
      </c>
      <c r="I295" t="s">
        <v>692</v>
      </c>
    </row>
    <row r="296" spans="1:9" x14ac:dyDescent="0.25">
      <c r="A296">
        <v>40301050404</v>
      </c>
      <c r="B296" s="54" t="str">
        <f t="shared" si="11"/>
        <v>040301050404</v>
      </c>
      <c r="C296" t="s">
        <v>1203</v>
      </c>
      <c r="D296">
        <v>40301050406</v>
      </c>
      <c r="E296" t="str">
        <f t="shared" si="12"/>
        <v>040301050406</v>
      </c>
      <c r="F296" s="54" t="s">
        <v>2190</v>
      </c>
      <c r="G296" t="s">
        <v>2166</v>
      </c>
      <c r="H296" t="s">
        <v>1907</v>
      </c>
      <c r="I296" t="s">
        <v>692</v>
      </c>
    </row>
    <row r="297" spans="1:9" x14ac:dyDescent="0.25">
      <c r="A297">
        <v>40301050405</v>
      </c>
      <c r="B297" s="54" t="str">
        <f t="shared" si="11"/>
        <v>040301050405</v>
      </c>
      <c r="C297" t="s">
        <v>1208</v>
      </c>
      <c r="D297">
        <v>40301050406</v>
      </c>
      <c r="E297" t="str">
        <f t="shared" si="12"/>
        <v>040301050406</v>
      </c>
      <c r="F297" s="54" t="s">
        <v>2191</v>
      </c>
      <c r="G297" t="s">
        <v>2166</v>
      </c>
      <c r="H297" t="s">
        <v>1907</v>
      </c>
      <c r="I297" t="s">
        <v>692</v>
      </c>
    </row>
    <row r="298" spans="1:9" x14ac:dyDescent="0.25">
      <c r="A298">
        <v>40301050406</v>
      </c>
      <c r="B298" s="54" t="str">
        <f t="shared" si="11"/>
        <v>040301050406</v>
      </c>
      <c r="C298" t="s">
        <v>515</v>
      </c>
      <c r="D298">
        <v>40301050407</v>
      </c>
      <c r="E298" t="str">
        <f t="shared" si="12"/>
        <v>040301050407</v>
      </c>
      <c r="F298" s="54" t="s">
        <v>2192</v>
      </c>
      <c r="G298" t="s">
        <v>2166</v>
      </c>
      <c r="H298" t="s">
        <v>1907</v>
      </c>
      <c r="I298" t="s">
        <v>692</v>
      </c>
    </row>
    <row r="299" spans="1:9" x14ac:dyDescent="0.25">
      <c r="A299">
        <v>40301050407</v>
      </c>
      <c r="B299" s="54" t="str">
        <f t="shared" si="11"/>
        <v>040301050407</v>
      </c>
      <c r="C299" t="s">
        <v>1202</v>
      </c>
      <c r="D299">
        <v>40301050408</v>
      </c>
      <c r="E299" t="str">
        <f t="shared" si="12"/>
        <v>040301050408</v>
      </c>
      <c r="F299" s="54" t="s">
        <v>2193</v>
      </c>
      <c r="G299" t="s">
        <v>2166</v>
      </c>
      <c r="H299" t="s">
        <v>1907</v>
      </c>
      <c r="I299" t="s">
        <v>692</v>
      </c>
    </row>
    <row r="300" spans="1:9" x14ac:dyDescent="0.25">
      <c r="A300">
        <v>40301050408</v>
      </c>
      <c r="B300" s="54" t="str">
        <f t="shared" si="11"/>
        <v>040301050408</v>
      </c>
      <c r="C300" t="s">
        <v>2194</v>
      </c>
      <c r="D300">
        <v>40301050507</v>
      </c>
      <c r="E300" t="str">
        <f t="shared" si="12"/>
        <v>040301050507</v>
      </c>
      <c r="F300" s="54" t="s">
        <v>2195</v>
      </c>
      <c r="G300" t="s">
        <v>2166</v>
      </c>
      <c r="H300" t="s">
        <v>1907</v>
      </c>
      <c r="I300" t="s">
        <v>692</v>
      </c>
    </row>
    <row r="301" spans="1:9" x14ac:dyDescent="0.25">
      <c r="A301">
        <v>40301050501</v>
      </c>
      <c r="B301" s="54" t="str">
        <f t="shared" si="11"/>
        <v>040301050501</v>
      </c>
      <c r="C301" t="s">
        <v>1350</v>
      </c>
      <c r="D301">
        <v>40301050507</v>
      </c>
      <c r="E301" t="str">
        <f t="shared" si="12"/>
        <v>040301050507</v>
      </c>
      <c r="F301" s="54" t="s">
        <v>2196</v>
      </c>
      <c r="G301" t="s">
        <v>2166</v>
      </c>
      <c r="H301" t="s">
        <v>1907</v>
      </c>
      <c r="I301" t="s">
        <v>692</v>
      </c>
    </row>
    <row r="302" spans="1:9" x14ac:dyDescent="0.25">
      <c r="A302">
        <v>40301050502</v>
      </c>
      <c r="B302" s="54" t="str">
        <f t="shared" si="11"/>
        <v>040301050502</v>
      </c>
      <c r="C302" t="s">
        <v>206</v>
      </c>
      <c r="D302">
        <v>40301050504</v>
      </c>
      <c r="E302" t="str">
        <f t="shared" si="12"/>
        <v>040301050504</v>
      </c>
      <c r="F302" s="54" t="s">
        <v>2197</v>
      </c>
      <c r="G302" t="s">
        <v>2166</v>
      </c>
      <c r="H302" t="s">
        <v>1907</v>
      </c>
      <c r="I302" t="s">
        <v>692</v>
      </c>
    </row>
    <row r="303" spans="1:9" x14ac:dyDescent="0.25">
      <c r="A303">
        <v>40301050503</v>
      </c>
      <c r="B303" s="54" t="str">
        <f t="shared" si="11"/>
        <v>040301050503</v>
      </c>
      <c r="C303" t="s">
        <v>618</v>
      </c>
      <c r="D303">
        <v>40301050504</v>
      </c>
      <c r="E303" t="str">
        <f t="shared" si="12"/>
        <v>040301050504</v>
      </c>
      <c r="F303" s="54" t="s">
        <v>2198</v>
      </c>
      <c r="G303" t="s">
        <v>2166</v>
      </c>
      <c r="H303" t="s">
        <v>1907</v>
      </c>
      <c r="I303" t="s">
        <v>692</v>
      </c>
    </row>
    <row r="304" spans="1:9" x14ac:dyDescent="0.25">
      <c r="A304">
        <v>40301050504</v>
      </c>
      <c r="B304" s="54" t="str">
        <f t="shared" si="11"/>
        <v>040301050504</v>
      </c>
      <c r="C304" t="s">
        <v>1356</v>
      </c>
      <c r="D304">
        <v>40301050507</v>
      </c>
      <c r="E304" t="str">
        <f t="shared" si="12"/>
        <v>040301050507</v>
      </c>
      <c r="F304" s="54" t="s">
        <v>2199</v>
      </c>
      <c r="G304" t="s">
        <v>2166</v>
      </c>
      <c r="H304" t="s">
        <v>1907</v>
      </c>
      <c r="I304" t="s">
        <v>692</v>
      </c>
    </row>
    <row r="305" spans="1:9" x14ac:dyDescent="0.25">
      <c r="A305">
        <v>40301050505</v>
      </c>
      <c r="B305" s="54" t="str">
        <f t="shared" si="11"/>
        <v>040301050505</v>
      </c>
      <c r="C305" t="s">
        <v>627</v>
      </c>
      <c r="D305">
        <v>40301050506</v>
      </c>
      <c r="E305" t="str">
        <f t="shared" si="12"/>
        <v>040301050506</v>
      </c>
      <c r="F305" s="54" t="s">
        <v>2200</v>
      </c>
      <c r="G305" t="s">
        <v>2166</v>
      </c>
      <c r="H305" t="s">
        <v>1907</v>
      </c>
      <c r="I305" t="s">
        <v>692</v>
      </c>
    </row>
    <row r="306" spans="1:9" x14ac:dyDescent="0.25">
      <c r="A306">
        <v>40301050506</v>
      </c>
      <c r="B306" s="54" t="str">
        <f t="shared" si="11"/>
        <v>040301050506</v>
      </c>
      <c r="C306" t="s">
        <v>50</v>
      </c>
      <c r="D306">
        <v>40301050507</v>
      </c>
      <c r="E306" t="str">
        <f t="shared" si="12"/>
        <v>040301050507</v>
      </c>
      <c r="F306" s="54" t="s">
        <v>2201</v>
      </c>
      <c r="G306" t="s">
        <v>2166</v>
      </c>
      <c r="H306" t="s">
        <v>1907</v>
      </c>
      <c r="I306" t="s">
        <v>692</v>
      </c>
    </row>
    <row r="307" spans="1:9" x14ac:dyDescent="0.25">
      <c r="A307">
        <v>40301050507</v>
      </c>
      <c r="B307" s="54" t="str">
        <f t="shared" si="11"/>
        <v>040301050507</v>
      </c>
      <c r="C307" t="s">
        <v>2202</v>
      </c>
      <c r="D307">
        <v>40301050602</v>
      </c>
      <c r="E307" t="str">
        <f t="shared" si="12"/>
        <v>040301050602</v>
      </c>
      <c r="F307" s="54" t="s">
        <v>2203</v>
      </c>
      <c r="G307" t="s">
        <v>2166</v>
      </c>
      <c r="H307" t="s">
        <v>1907</v>
      </c>
      <c r="I307" t="s">
        <v>692</v>
      </c>
    </row>
    <row r="308" spans="1:9" x14ac:dyDescent="0.25">
      <c r="A308">
        <v>40301050601</v>
      </c>
      <c r="B308" s="54" t="str">
        <f t="shared" si="11"/>
        <v>040301050601</v>
      </c>
      <c r="C308" t="s">
        <v>619</v>
      </c>
      <c r="D308">
        <v>40301050602</v>
      </c>
      <c r="E308" t="str">
        <f t="shared" si="12"/>
        <v>040301050602</v>
      </c>
      <c r="F308" s="54" t="s">
        <v>2204</v>
      </c>
      <c r="G308" t="s">
        <v>2166</v>
      </c>
      <c r="H308" t="s">
        <v>1907</v>
      </c>
      <c r="I308" t="s">
        <v>692</v>
      </c>
    </row>
    <row r="309" spans="1:9" x14ac:dyDescent="0.25">
      <c r="A309">
        <v>40301050602</v>
      </c>
      <c r="B309" s="54" t="str">
        <f t="shared" si="11"/>
        <v>040301050602</v>
      </c>
      <c r="C309" t="s">
        <v>851</v>
      </c>
      <c r="D309">
        <v>40301050604</v>
      </c>
      <c r="E309" t="str">
        <f t="shared" si="12"/>
        <v>040301050604</v>
      </c>
      <c r="F309" s="54" t="s">
        <v>2205</v>
      </c>
      <c r="G309" t="s">
        <v>2166</v>
      </c>
      <c r="H309" t="s">
        <v>1907</v>
      </c>
      <c r="I309" t="s">
        <v>692</v>
      </c>
    </row>
    <row r="310" spans="1:9" x14ac:dyDescent="0.25">
      <c r="A310">
        <v>40301050603</v>
      </c>
      <c r="B310" s="54" t="str">
        <f t="shared" si="11"/>
        <v>040301050603</v>
      </c>
      <c r="C310" t="s">
        <v>106</v>
      </c>
      <c r="D310">
        <v>40301050604</v>
      </c>
      <c r="E310" t="str">
        <f t="shared" si="12"/>
        <v>040301050604</v>
      </c>
      <c r="F310" s="54" t="s">
        <v>2206</v>
      </c>
      <c r="G310" t="s">
        <v>2166</v>
      </c>
      <c r="H310" t="s">
        <v>1907</v>
      </c>
      <c r="I310" t="s">
        <v>692</v>
      </c>
    </row>
    <row r="311" spans="1:9" x14ac:dyDescent="0.25">
      <c r="A311">
        <v>40301050604</v>
      </c>
      <c r="B311" s="54" t="str">
        <f t="shared" si="11"/>
        <v>040301050604</v>
      </c>
      <c r="C311" t="s">
        <v>624</v>
      </c>
      <c r="D311">
        <v>40301050606</v>
      </c>
      <c r="E311" t="str">
        <f t="shared" si="12"/>
        <v>040301050606</v>
      </c>
      <c r="F311" s="54" t="s">
        <v>2207</v>
      </c>
      <c r="G311" t="s">
        <v>2208</v>
      </c>
      <c r="H311" t="s">
        <v>1907</v>
      </c>
      <c r="I311" t="s">
        <v>692</v>
      </c>
    </row>
    <row r="312" spans="1:9" x14ac:dyDescent="0.25">
      <c r="A312">
        <v>40301050605</v>
      </c>
      <c r="B312" s="54" t="str">
        <f t="shared" si="11"/>
        <v>040301050605</v>
      </c>
      <c r="C312" t="s">
        <v>209</v>
      </c>
      <c r="D312">
        <v>40602000000</v>
      </c>
      <c r="E312" t="str">
        <f t="shared" si="12"/>
        <v>040602000000</v>
      </c>
      <c r="F312" s="54" t="s">
        <v>2209</v>
      </c>
      <c r="G312" t="s">
        <v>2166</v>
      </c>
      <c r="H312" t="s">
        <v>1912</v>
      </c>
      <c r="I312" t="s">
        <v>692</v>
      </c>
    </row>
    <row r="313" spans="1:9" x14ac:dyDescent="0.25">
      <c r="A313">
        <v>40301050606</v>
      </c>
      <c r="B313" s="54" t="str">
        <f t="shared" si="11"/>
        <v>040301050606</v>
      </c>
      <c r="C313" t="s">
        <v>210</v>
      </c>
      <c r="D313">
        <v>40602000000</v>
      </c>
      <c r="E313" t="str">
        <f t="shared" si="12"/>
        <v>040602000000</v>
      </c>
      <c r="F313" s="54" t="s">
        <v>2210</v>
      </c>
      <c r="G313" t="s">
        <v>2208</v>
      </c>
      <c r="H313" t="s">
        <v>1912</v>
      </c>
      <c r="I313" t="s">
        <v>692</v>
      </c>
    </row>
    <row r="314" spans="1:9" x14ac:dyDescent="0.25">
      <c r="A314">
        <v>40301050607</v>
      </c>
      <c r="B314" s="54" t="str">
        <f t="shared" si="11"/>
        <v>040301050607</v>
      </c>
      <c r="C314" t="s">
        <v>609</v>
      </c>
      <c r="D314">
        <v>40602000000</v>
      </c>
      <c r="E314" t="str">
        <f t="shared" si="12"/>
        <v>040602000000</v>
      </c>
      <c r="F314" s="54" t="s">
        <v>2211</v>
      </c>
      <c r="G314" t="s">
        <v>2166</v>
      </c>
      <c r="H314" t="s">
        <v>1912</v>
      </c>
      <c r="I314" t="s">
        <v>692</v>
      </c>
    </row>
    <row r="315" spans="1:9" x14ac:dyDescent="0.25">
      <c r="A315">
        <v>40301060103</v>
      </c>
      <c r="B315" s="54" t="str">
        <f t="shared" si="11"/>
        <v>040301060103</v>
      </c>
      <c r="C315" t="s">
        <v>805</v>
      </c>
      <c r="D315">
        <v>40301060104</v>
      </c>
      <c r="E315" t="str">
        <f t="shared" si="12"/>
        <v>040301060104</v>
      </c>
      <c r="F315" s="54" t="s">
        <v>2212</v>
      </c>
      <c r="G315" t="s">
        <v>2213</v>
      </c>
      <c r="H315" t="s">
        <v>1907</v>
      </c>
      <c r="I315" t="s">
        <v>1983</v>
      </c>
    </row>
    <row r="316" spans="1:9" x14ac:dyDescent="0.25">
      <c r="A316">
        <v>40301060301</v>
      </c>
      <c r="B316" s="54" t="str">
        <f t="shared" si="11"/>
        <v>040301060301</v>
      </c>
      <c r="C316" t="s">
        <v>910</v>
      </c>
      <c r="D316">
        <v>40301060305</v>
      </c>
      <c r="E316" t="str">
        <f t="shared" si="12"/>
        <v>040301060305</v>
      </c>
      <c r="F316" s="54" t="s">
        <v>2214</v>
      </c>
      <c r="G316" t="s">
        <v>1971</v>
      </c>
      <c r="H316" t="s">
        <v>1907</v>
      </c>
      <c r="I316" t="s">
        <v>692</v>
      </c>
    </row>
    <row r="317" spans="1:9" x14ac:dyDescent="0.25">
      <c r="A317">
        <v>40301060302</v>
      </c>
      <c r="B317" s="54" t="str">
        <f t="shared" si="11"/>
        <v>040301060302</v>
      </c>
      <c r="C317" t="s">
        <v>667</v>
      </c>
      <c r="D317">
        <v>40301060305</v>
      </c>
      <c r="E317" t="str">
        <f t="shared" si="12"/>
        <v>040301060305</v>
      </c>
      <c r="F317" s="54" t="s">
        <v>2215</v>
      </c>
      <c r="G317" t="s">
        <v>1971</v>
      </c>
      <c r="H317" t="s">
        <v>1907</v>
      </c>
      <c r="I317" t="s">
        <v>1983</v>
      </c>
    </row>
    <row r="318" spans="1:9" x14ac:dyDescent="0.25">
      <c r="A318">
        <v>40301060303</v>
      </c>
      <c r="B318" s="54" t="str">
        <f t="shared" si="11"/>
        <v>040301060303</v>
      </c>
      <c r="C318" t="s">
        <v>1290</v>
      </c>
      <c r="D318">
        <v>40301060305</v>
      </c>
      <c r="E318" t="str">
        <f t="shared" si="12"/>
        <v>040301060305</v>
      </c>
      <c r="F318" s="54" t="s">
        <v>2216</v>
      </c>
      <c r="G318" t="s">
        <v>1971</v>
      </c>
      <c r="H318" t="s">
        <v>1907</v>
      </c>
      <c r="I318" t="s">
        <v>1983</v>
      </c>
    </row>
    <row r="319" spans="1:9" x14ac:dyDescent="0.25">
      <c r="A319">
        <v>40301060305</v>
      </c>
      <c r="B319" s="54" t="str">
        <f t="shared" si="11"/>
        <v>040301060305</v>
      </c>
      <c r="C319" t="s">
        <v>807</v>
      </c>
      <c r="D319">
        <v>40301060309</v>
      </c>
      <c r="E319" t="str">
        <f t="shared" si="12"/>
        <v>040301060309</v>
      </c>
      <c r="F319" s="54" t="s">
        <v>2217</v>
      </c>
      <c r="G319" t="s">
        <v>1971</v>
      </c>
      <c r="H319" t="s">
        <v>1907</v>
      </c>
      <c r="I319" t="s">
        <v>1983</v>
      </c>
    </row>
    <row r="320" spans="1:9" x14ac:dyDescent="0.25">
      <c r="A320">
        <v>40301060306</v>
      </c>
      <c r="B320" s="54" t="str">
        <f t="shared" si="11"/>
        <v>040301060306</v>
      </c>
      <c r="C320" t="s">
        <v>421</v>
      </c>
      <c r="D320">
        <v>40301060309</v>
      </c>
      <c r="E320" t="str">
        <f t="shared" si="12"/>
        <v>040301060309</v>
      </c>
      <c r="F320" s="54" t="s">
        <v>2218</v>
      </c>
      <c r="G320" t="s">
        <v>2140</v>
      </c>
      <c r="H320" t="s">
        <v>1907</v>
      </c>
      <c r="I320" t="s">
        <v>692</v>
      </c>
    </row>
    <row r="321" spans="1:9" x14ac:dyDescent="0.25">
      <c r="A321">
        <v>40301060309</v>
      </c>
      <c r="B321" s="54" t="str">
        <f t="shared" si="11"/>
        <v>040301060309</v>
      </c>
      <c r="C321" t="s">
        <v>2219</v>
      </c>
      <c r="D321">
        <v>40301060502</v>
      </c>
      <c r="E321" t="str">
        <f t="shared" si="12"/>
        <v>040301060502</v>
      </c>
      <c r="F321" s="54" t="s">
        <v>2220</v>
      </c>
      <c r="G321" t="s">
        <v>2221</v>
      </c>
      <c r="H321" t="s">
        <v>1907</v>
      </c>
      <c r="I321" t="s">
        <v>1983</v>
      </c>
    </row>
    <row r="322" spans="1:9" x14ac:dyDescent="0.25">
      <c r="A322">
        <v>40301060502</v>
      </c>
      <c r="B322" s="54" t="str">
        <f t="shared" ref="B322:B385" si="13">LEFT(F322,12)</f>
        <v>040301060502</v>
      </c>
      <c r="C322" t="s">
        <v>669</v>
      </c>
      <c r="D322">
        <v>40301060503</v>
      </c>
      <c r="E322" t="str">
        <f t="shared" si="12"/>
        <v>040301060503</v>
      </c>
      <c r="F322" s="54" t="s">
        <v>2222</v>
      </c>
      <c r="G322" t="s">
        <v>1906</v>
      </c>
      <c r="H322" t="s">
        <v>1907</v>
      </c>
      <c r="I322" t="s">
        <v>1983</v>
      </c>
    </row>
    <row r="323" spans="1:9" x14ac:dyDescent="0.25">
      <c r="A323">
        <v>40301060503</v>
      </c>
      <c r="B323" s="54" t="str">
        <f t="shared" si="13"/>
        <v>040301060503</v>
      </c>
      <c r="C323" t="s">
        <v>808</v>
      </c>
      <c r="D323">
        <v>40301060504</v>
      </c>
      <c r="E323" t="str">
        <f t="shared" si="12"/>
        <v>040301060504</v>
      </c>
      <c r="F323" s="54" t="s">
        <v>2223</v>
      </c>
      <c r="G323" t="s">
        <v>2147</v>
      </c>
      <c r="H323" t="s">
        <v>1907</v>
      </c>
      <c r="I323" t="s">
        <v>1983</v>
      </c>
    </row>
    <row r="324" spans="1:9" x14ac:dyDescent="0.25">
      <c r="A324">
        <v>40301060504</v>
      </c>
      <c r="B324" s="54" t="str">
        <f t="shared" si="13"/>
        <v>040301060504</v>
      </c>
      <c r="C324" t="s">
        <v>89</v>
      </c>
      <c r="D324">
        <v>40301080701</v>
      </c>
      <c r="E324" t="str">
        <f t="shared" si="12"/>
        <v>040301080701</v>
      </c>
      <c r="F324" s="54" t="s">
        <v>2224</v>
      </c>
      <c r="G324" t="s">
        <v>2147</v>
      </c>
      <c r="H324" t="s">
        <v>1907</v>
      </c>
      <c r="I324" t="s">
        <v>1983</v>
      </c>
    </row>
    <row r="325" spans="1:9" x14ac:dyDescent="0.25">
      <c r="A325">
        <v>40301080101</v>
      </c>
      <c r="B325" s="54" t="str">
        <f t="shared" si="13"/>
        <v>040301080101</v>
      </c>
      <c r="C325" t="s">
        <v>277</v>
      </c>
      <c r="D325">
        <v>40301080104</v>
      </c>
      <c r="E325" t="str">
        <f t="shared" si="12"/>
        <v>040301080104</v>
      </c>
      <c r="F325" s="54" t="s">
        <v>2225</v>
      </c>
      <c r="G325" t="s">
        <v>1971</v>
      </c>
      <c r="H325" t="s">
        <v>1907</v>
      </c>
      <c r="I325" t="s">
        <v>692</v>
      </c>
    </row>
    <row r="326" spans="1:9" x14ac:dyDescent="0.25">
      <c r="A326">
        <v>40301080102</v>
      </c>
      <c r="B326" s="54" t="str">
        <f t="shared" si="13"/>
        <v>040301080102</v>
      </c>
      <c r="C326" t="s">
        <v>925</v>
      </c>
      <c r="D326">
        <v>40301080104</v>
      </c>
      <c r="E326" t="str">
        <f t="shared" si="12"/>
        <v>040301080104</v>
      </c>
      <c r="F326" s="54" t="s">
        <v>2226</v>
      </c>
      <c r="G326" t="s">
        <v>2166</v>
      </c>
      <c r="H326" t="s">
        <v>1907</v>
      </c>
      <c r="I326" t="s">
        <v>692</v>
      </c>
    </row>
    <row r="327" spans="1:9" x14ac:dyDescent="0.25">
      <c r="A327">
        <v>40301080103</v>
      </c>
      <c r="B327" s="54" t="str">
        <f t="shared" si="13"/>
        <v>040301080103</v>
      </c>
      <c r="C327" t="s">
        <v>530</v>
      </c>
      <c r="D327">
        <v>40301080107</v>
      </c>
      <c r="E327" t="str">
        <f t="shared" si="12"/>
        <v>040301080107</v>
      </c>
      <c r="F327" s="54" t="s">
        <v>2227</v>
      </c>
      <c r="G327" t="s">
        <v>1971</v>
      </c>
      <c r="H327" t="s">
        <v>1907</v>
      </c>
      <c r="I327" t="s">
        <v>692</v>
      </c>
    </row>
    <row r="328" spans="1:9" x14ac:dyDescent="0.25">
      <c r="A328">
        <v>40301080104</v>
      </c>
      <c r="B328" s="54" t="str">
        <f t="shared" si="13"/>
        <v>040301080104</v>
      </c>
      <c r="C328" t="s">
        <v>278</v>
      </c>
      <c r="D328">
        <v>40301080107</v>
      </c>
      <c r="E328" t="str">
        <f t="shared" si="12"/>
        <v>040301080107</v>
      </c>
      <c r="F328" s="54" t="s">
        <v>2228</v>
      </c>
      <c r="G328" t="s">
        <v>1971</v>
      </c>
      <c r="H328" t="s">
        <v>1907</v>
      </c>
      <c r="I328" t="s">
        <v>692</v>
      </c>
    </row>
    <row r="329" spans="1:9" x14ac:dyDescent="0.25">
      <c r="A329">
        <v>40301080105</v>
      </c>
      <c r="B329" s="54" t="str">
        <f t="shared" si="13"/>
        <v>040301080105</v>
      </c>
      <c r="C329" t="s">
        <v>279</v>
      </c>
      <c r="D329">
        <v>40301080107</v>
      </c>
      <c r="E329" t="str">
        <f t="shared" si="12"/>
        <v>040301080107</v>
      </c>
      <c r="F329" s="54" t="s">
        <v>2229</v>
      </c>
      <c r="G329" t="s">
        <v>1971</v>
      </c>
      <c r="H329" t="s">
        <v>1907</v>
      </c>
      <c r="I329" t="s">
        <v>692</v>
      </c>
    </row>
    <row r="330" spans="1:9" x14ac:dyDescent="0.25">
      <c r="A330">
        <v>40301080106</v>
      </c>
      <c r="B330" s="54" t="str">
        <f t="shared" si="13"/>
        <v>040301080106</v>
      </c>
      <c r="C330" t="s">
        <v>547</v>
      </c>
      <c r="D330">
        <v>40301080107</v>
      </c>
      <c r="E330" t="str">
        <f t="shared" si="12"/>
        <v>040301080107</v>
      </c>
      <c r="F330" s="54" t="s">
        <v>2230</v>
      </c>
      <c r="G330" t="s">
        <v>1971</v>
      </c>
      <c r="H330" t="s">
        <v>1907</v>
      </c>
      <c r="I330" t="s">
        <v>692</v>
      </c>
    </row>
    <row r="331" spans="1:9" x14ac:dyDescent="0.25">
      <c r="A331">
        <v>40301080107</v>
      </c>
      <c r="B331" s="54" t="str">
        <f t="shared" si="13"/>
        <v>040301080107</v>
      </c>
      <c r="C331" t="s">
        <v>2231</v>
      </c>
      <c r="D331">
        <v>40301080209</v>
      </c>
      <c r="E331" t="str">
        <f t="shared" si="12"/>
        <v>040301080209</v>
      </c>
      <c r="F331" s="54" t="s">
        <v>2232</v>
      </c>
      <c r="G331" t="s">
        <v>1971</v>
      </c>
      <c r="H331" t="s">
        <v>1907</v>
      </c>
      <c r="I331" t="s">
        <v>692</v>
      </c>
    </row>
    <row r="332" spans="1:9" x14ac:dyDescent="0.25">
      <c r="A332">
        <v>40301080201</v>
      </c>
      <c r="B332" s="54" t="str">
        <f t="shared" si="13"/>
        <v>040301080201</v>
      </c>
      <c r="C332" t="s">
        <v>913</v>
      </c>
      <c r="D332">
        <v>40301080205</v>
      </c>
      <c r="E332" t="str">
        <f t="shared" si="12"/>
        <v>040301080205</v>
      </c>
      <c r="F332" s="54" t="s">
        <v>2233</v>
      </c>
      <c r="G332" t="s">
        <v>1971</v>
      </c>
      <c r="H332" t="s">
        <v>1907</v>
      </c>
      <c r="I332" t="s">
        <v>692</v>
      </c>
    </row>
    <row r="333" spans="1:9" x14ac:dyDescent="0.25">
      <c r="A333">
        <v>40301080202</v>
      </c>
      <c r="B333" s="54" t="str">
        <f t="shared" si="13"/>
        <v>040301080202</v>
      </c>
      <c r="C333" t="s">
        <v>915</v>
      </c>
      <c r="D333">
        <v>40301080205</v>
      </c>
      <c r="E333" t="str">
        <f t="shared" si="12"/>
        <v>040301080205</v>
      </c>
      <c r="F333" s="54" t="s">
        <v>2234</v>
      </c>
      <c r="G333" t="s">
        <v>2166</v>
      </c>
      <c r="H333" t="s">
        <v>1907</v>
      </c>
      <c r="I333" t="s">
        <v>692</v>
      </c>
    </row>
    <row r="334" spans="1:9" x14ac:dyDescent="0.25">
      <c r="A334">
        <v>40301080203</v>
      </c>
      <c r="B334" s="54" t="str">
        <f t="shared" si="13"/>
        <v>040301080203</v>
      </c>
      <c r="C334" t="s">
        <v>921</v>
      </c>
      <c r="D334">
        <v>40301080205</v>
      </c>
      <c r="E334" t="str">
        <f t="shared" si="12"/>
        <v>040301080205</v>
      </c>
      <c r="F334" s="54" t="s">
        <v>2235</v>
      </c>
      <c r="G334" t="s">
        <v>1971</v>
      </c>
      <c r="H334" t="s">
        <v>1907</v>
      </c>
      <c r="I334" t="s">
        <v>692</v>
      </c>
    </row>
    <row r="335" spans="1:9" x14ac:dyDescent="0.25">
      <c r="A335">
        <v>40301080204</v>
      </c>
      <c r="B335" s="54" t="str">
        <f t="shared" si="13"/>
        <v>040301080204</v>
      </c>
      <c r="C335" t="s">
        <v>914</v>
      </c>
      <c r="D335">
        <v>40301080205</v>
      </c>
      <c r="E335" t="str">
        <f t="shared" ref="E335:E398" si="14">CONCATENATE(0,D335)</f>
        <v>040301080205</v>
      </c>
      <c r="F335" s="54" t="s">
        <v>2236</v>
      </c>
      <c r="G335" t="s">
        <v>1906</v>
      </c>
      <c r="H335" t="s">
        <v>1907</v>
      </c>
      <c r="I335" t="s">
        <v>692</v>
      </c>
    </row>
    <row r="336" spans="1:9" x14ac:dyDescent="0.25">
      <c r="A336">
        <v>40301080205</v>
      </c>
      <c r="B336" s="54" t="str">
        <f t="shared" si="13"/>
        <v>040301080205</v>
      </c>
      <c r="C336" t="s">
        <v>275</v>
      </c>
      <c r="D336">
        <v>40301080207</v>
      </c>
      <c r="E336" t="str">
        <f t="shared" si="14"/>
        <v>040301080207</v>
      </c>
      <c r="F336" s="54" t="s">
        <v>2237</v>
      </c>
      <c r="G336" t="s">
        <v>1971</v>
      </c>
      <c r="H336" t="s">
        <v>1907</v>
      </c>
      <c r="I336" t="s">
        <v>692</v>
      </c>
    </row>
    <row r="337" spans="1:9" x14ac:dyDescent="0.25">
      <c r="A337">
        <v>40301080206</v>
      </c>
      <c r="B337" s="54" t="str">
        <f t="shared" si="13"/>
        <v>040301080206</v>
      </c>
      <c r="C337" t="s">
        <v>548</v>
      </c>
      <c r="D337">
        <v>40301080207</v>
      </c>
      <c r="E337" t="str">
        <f t="shared" si="14"/>
        <v>040301080207</v>
      </c>
      <c r="F337" s="54" t="s">
        <v>2238</v>
      </c>
      <c r="G337" t="s">
        <v>1906</v>
      </c>
      <c r="H337" t="s">
        <v>1907</v>
      </c>
      <c r="I337" t="s">
        <v>692</v>
      </c>
    </row>
    <row r="338" spans="1:9" x14ac:dyDescent="0.25">
      <c r="A338">
        <v>40301080207</v>
      </c>
      <c r="B338" s="54" t="str">
        <f t="shared" si="13"/>
        <v>040301080207</v>
      </c>
      <c r="C338" t="s">
        <v>543</v>
      </c>
      <c r="D338">
        <v>40301080208</v>
      </c>
      <c r="E338" t="str">
        <f t="shared" si="14"/>
        <v>040301080208</v>
      </c>
      <c r="F338" s="54" t="s">
        <v>2239</v>
      </c>
      <c r="G338" t="s">
        <v>1906</v>
      </c>
      <c r="H338" t="s">
        <v>1907</v>
      </c>
      <c r="I338" t="s">
        <v>692</v>
      </c>
    </row>
    <row r="339" spans="1:9" x14ac:dyDescent="0.25">
      <c r="A339">
        <v>40301080208</v>
      </c>
      <c r="B339" s="54" t="str">
        <f t="shared" si="13"/>
        <v>040301080208</v>
      </c>
      <c r="C339" t="s">
        <v>1245</v>
      </c>
      <c r="D339">
        <v>40301080209</v>
      </c>
      <c r="E339" t="str">
        <f t="shared" si="14"/>
        <v>040301080209</v>
      </c>
      <c r="F339" s="54" t="s">
        <v>2240</v>
      </c>
      <c r="G339" t="s">
        <v>1971</v>
      </c>
      <c r="H339" t="s">
        <v>1907</v>
      </c>
      <c r="I339" t="s">
        <v>692</v>
      </c>
    </row>
    <row r="340" spans="1:9" x14ac:dyDescent="0.25">
      <c r="A340">
        <v>40301080209</v>
      </c>
      <c r="B340" s="54" t="str">
        <f t="shared" si="13"/>
        <v>040301080209</v>
      </c>
      <c r="C340" t="s">
        <v>2241</v>
      </c>
      <c r="D340">
        <v>40301080702</v>
      </c>
      <c r="E340" t="str">
        <f t="shared" si="14"/>
        <v>040301080702</v>
      </c>
      <c r="F340" s="54" t="s">
        <v>2242</v>
      </c>
      <c r="G340" t="s">
        <v>1971</v>
      </c>
      <c r="H340" t="s">
        <v>1907</v>
      </c>
      <c r="I340" t="s">
        <v>692</v>
      </c>
    </row>
    <row r="341" spans="1:9" x14ac:dyDescent="0.25">
      <c r="A341">
        <v>40301080501</v>
      </c>
      <c r="B341" s="54" t="str">
        <f t="shared" si="13"/>
        <v>040301080501</v>
      </c>
      <c r="C341" t="s">
        <v>531</v>
      </c>
      <c r="D341">
        <v>40301080502</v>
      </c>
      <c r="E341" t="str">
        <f t="shared" si="14"/>
        <v>040301080502</v>
      </c>
      <c r="F341" s="54" t="s">
        <v>2243</v>
      </c>
      <c r="G341" t="s">
        <v>1906</v>
      </c>
      <c r="H341" t="s">
        <v>1907</v>
      </c>
      <c r="I341" t="s">
        <v>692</v>
      </c>
    </row>
    <row r="342" spans="1:9" x14ac:dyDescent="0.25">
      <c r="A342">
        <v>40301080502</v>
      </c>
      <c r="B342" s="54" t="str">
        <f t="shared" si="13"/>
        <v>040301080502</v>
      </c>
      <c r="C342" t="s">
        <v>1234</v>
      </c>
      <c r="D342">
        <v>40301080506</v>
      </c>
      <c r="E342" t="str">
        <f t="shared" si="14"/>
        <v>040301080506</v>
      </c>
      <c r="F342" s="54" t="s">
        <v>2244</v>
      </c>
      <c r="G342" t="s">
        <v>1906</v>
      </c>
      <c r="H342" t="s">
        <v>1907</v>
      </c>
      <c r="I342" t="s">
        <v>692</v>
      </c>
    </row>
    <row r="343" spans="1:9" x14ac:dyDescent="0.25">
      <c r="A343">
        <v>40301080503</v>
      </c>
      <c r="B343" s="54" t="str">
        <f t="shared" si="13"/>
        <v>040301080503</v>
      </c>
      <c r="C343" t="s">
        <v>932</v>
      </c>
      <c r="D343">
        <v>40301080505</v>
      </c>
      <c r="E343" t="str">
        <f t="shared" si="14"/>
        <v>040301080505</v>
      </c>
      <c r="F343" s="54" t="s">
        <v>2245</v>
      </c>
      <c r="G343" t="s">
        <v>1906</v>
      </c>
      <c r="H343" t="s">
        <v>1907</v>
      </c>
      <c r="I343" t="s">
        <v>692</v>
      </c>
    </row>
    <row r="344" spans="1:9" x14ac:dyDescent="0.25">
      <c r="A344">
        <v>40301080504</v>
      </c>
      <c r="B344" s="54" t="str">
        <f t="shared" si="13"/>
        <v>040301080504</v>
      </c>
      <c r="C344" t="s">
        <v>1227</v>
      </c>
      <c r="D344">
        <v>40301080506</v>
      </c>
      <c r="E344" t="str">
        <f t="shared" si="14"/>
        <v>040301080506</v>
      </c>
      <c r="F344" s="54" t="s">
        <v>2246</v>
      </c>
      <c r="G344" t="s">
        <v>1906</v>
      </c>
      <c r="H344" t="s">
        <v>1907</v>
      </c>
      <c r="I344" t="s">
        <v>692</v>
      </c>
    </row>
    <row r="345" spans="1:9" x14ac:dyDescent="0.25">
      <c r="A345">
        <v>40301080505</v>
      </c>
      <c r="B345" s="54" t="str">
        <f t="shared" si="13"/>
        <v>040301080505</v>
      </c>
      <c r="C345" t="s">
        <v>934</v>
      </c>
      <c r="D345">
        <v>40301080506</v>
      </c>
      <c r="E345" t="str">
        <f t="shared" si="14"/>
        <v>040301080506</v>
      </c>
      <c r="F345" s="54" t="s">
        <v>2247</v>
      </c>
      <c r="G345" t="s">
        <v>1906</v>
      </c>
      <c r="H345" t="s">
        <v>1907</v>
      </c>
      <c r="I345" t="s">
        <v>692</v>
      </c>
    </row>
    <row r="346" spans="1:9" x14ac:dyDescent="0.25">
      <c r="A346">
        <v>40301080506</v>
      </c>
      <c r="B346" s="54" t="str">
        <f t="shared" si="13"/>
        <v>040301080506</v>
      </c>
      <c r="C346" t="s">
        <v>532</v>
      </c>
      <c r="D346">
        <v>40301080710</v>
      </c>
      <c r="E346" t="str">
        <f t="shared" si="14"/>
        <v>040301080710</v>
      </c>
      <c r="F346" s="54" t="s">
        <v>2248</v>
      </c>
      <c r="G346" t="s">
        <v>1906</v>
      </c>
      <c r="H346" t="s">
        <v>1907</v>
      </c>
      <c r="I346" t="s">
        <v>692</v>
      </c>
    </row>
    <row r="347" spans="1:9" x14ac:dyDescent="0.25">
      <c r="A347">
        <v>40301080601</v>
      </c>
      <c r="B347" s="54" t="str">
        <f t="shared" si="13"/>
        <v>040301080601</v>
      </c>
      <c r="C347" t="s">
        <v>1238</v>
      </c>
      <c r="D347">
        <v>40301080603</v>
      </c>
      <c r="E347" t="str">
        <f t="shared" si="14"/>
        <v>040301080603</v>
      </c>
      <c r="F347" s="54" t="s">
        <v>2249</v>
      </c>
      <c r="G347" t="s">
        <v>2140</v>
      </c>
      <c r="H347" t="s">
        <v>1907</v>
      </c>
      <c r="I347" t="s">
        <v>692</v>
      </c>
    </row>
    <row r="348" spans="1:9" x14ac:dyDescent="0.25">
      <c r="A348">
        <v>40301080602</v>
      </c>
      <c r="B348" s="54" t="str">
        <f t="shared" si="13"/>
        <v>040301080602</v>
      </c>
      <c r="C348" t="s">
        <v>1220</v>
      </c>
      <c r="D348">
        <v>40301080603</v>
      </c>
      <c r="E348" t="str">
        <f t="shared" si="14"/>
        <v>040301080603</v>
      </c>
      <c r="F348" s="54" t="s">
        <v>2250</v>
      </c>
      <c r="G348" t="s">
        <v>2140</v>
      </c>
      <c r="H348" t="s">
        <v>1907</v>
      </c>
      <c r="I348" t="s">
        <v>692</v>
      </c>
    </row>
    <row r="349" spans="1:9" x14ac:dyDescent="0.25">
      <c r="A349">
        <v>40301080603</v>
      </c>
      <c r="B349" s="54" t="str">
        <f t="shared" si="13"/>
        <v>040301080603</v>
      </c>
      <c r="C349" t="s">
        <v>286</v>
      </c>
      <c r="D349">
        <v>40301080607</v>
      </c>
      <c r="E349" t="str">
        <f t="shared" si="14"/>
        <v>040301080607</v>
      </c>
      <c r="F349" s="54" t="s">
        <v>2251</v>
      </c>
      <c r="G349" t="s">
        <v>2140</v>
      </c>
      <c r="H349" t="s">
        <v>1907</v>
      </c>
      <c r="I349" t="s">
        <v>692</v>
      </c>
    </row>
    <row r="350" spans="1:9" x14ac:dyDescent="0.25">
      <c r="A350">
        <v>40301080604</v>
      </c>
      <c r="B350" s="54" t="str">
        <f t="shared" si="13"/>
        <v>040301080604</v>
      </c>
      <c r="C350" t="s">
        <v>933</v>
      </c>
      <c r="D350">
        <v>40301080605</v>
      </c>
      <c r="E350" t="str">
        <f t="shared" si="14"/>
        <v>040301080605</v>
      </c>
      <c r="F350" s="54" t="s">
        <v>2252</v>
      </c>
      <c r="G350" t="s">
        <v>2140</v>
      </c>
      <c r="H350" t="s">
        <v>1907</v>
      </c>
      <c r="I350" t="s">
        <v>692</v>
      </c>
    </row>
    <row r="351" spans="1:9" x14ac:dyDescent="0.25">
      <c r="A351">
        <v>40301080605</v>
      </c>
      <c r="B351" s="54" t="str">
        <f t="shared" si="13"/>
        <v>040301080605</v>
      </c>
      <c r="C351" t="s">
        <v>1237</v>
      </c>
      <c r="D351">
        <v>40301080606</v>
      </c>
      <c r="E351" t="str">
        <f t="shared" si="14"/>
        <v>040301080606</v>
      </c>
      <c r="F351" s="54" t="s">
        <v>2253</v>
      </c>
      <c r="G351" t="s">
        <v>2140</v>
      </c>
      <c r="H351" t="s">
        <v>1907</v>
      </c>
      <c r="I351" t="s">
        <v>692</v>
      </c>
    </row>
    <row r="352" spans="1:9" x14ac:dyDescent="0.25">
      <c r="A352">
        <v>40301080606</v>
      </c>
      <c r="B352" s="54" t="str">
        <f t="shared" si="13"/>
        <v>040301080606</v>
      </c>
      <c r="C352" t="s">
        <v>940</v>
      </c>
      <c r="D352">
        <v>40301080607</v>
      </c>
      <c r="E352" t="str">
        <f t="shared" si="14"/>
        <v>040301080607</v>
      </c>
      <c r="F352" s="54" t="s">
        <v>2254</v>
      </c>
      <c r="G352" t="s">
        <v>2140</v>
      </c>
      <c r="H352" t="s">
        <v>1907</v>
      </c>
      <c r="I352" t="s">
        <v>692</v>
      </c>
    </row>
    <row r="353" spans="1:9" x14ac:dyDescent="0.25">
      <c r="A353">
        <v>40301080607</v>
      </c>
      <c r="B353" s="54" t="str">
        <f t="shared" si="13"/>
        <v>040301080607</v>
      </c>
      <c r="C353" t="s">
        <v>4</v>
      </c>
      <c r="D353">
        <v>40301080906</v>
      </c>
      <c r="E353" t="str">
        <f t="shared" si="14"/>
        <v>040301080906</v>
      </c>
      <c r="F353" s="54" t="s">
        <v>2255</v>
      </c>
      <c r="G353" t="s">
        <v>2140</v>
      </c>
      <c r="H353" t="s">
        <v>1907</v>
      </c>
      <c r="I353" t="s">
        <v>692</v>
      </c>
    </row>
    <row r="354" spans="1:9" x14ac:dyDescent="0.25">
      <c r="A354">
        <v>40301080701</v>
      </c>
      <c r="B354" s="54" t="str">
        <f t="shared" si="13"/>
        <v>040301080701</v>
      </c>
      <c r="C354" t="s">
        <v>1430</v>
      </c>
      <c r="D354">
        <v>40301080702</v>
      </c>
      <c r="E354" t="str">
        <f t="shared" si="14"/>
        <v>040301080702</v>
      </c>
      <c r="F354" s="54" t="s">
        <v>2256</v>
      </c>
      <c r="G354" t="s">
        <v>2257</v>
      </c>
      <c r="H354" t="s">
        <v>1907</v>
      </c>
      <c r="I354" t="s">
        <v>1983</v>
      </c>
    </row>
    <row r="355" spans="1:9" x14ac:dyDescent="0.25">
      <c r="A355">
        <v>40301080702</v>
      </c>
      <c r="B355" s="54" t="str">
        <f t="shared" si="13"/>
        <v>040301080702</v>
      </c>
      <c r="C355" t="s">
        <v>670</v>
      </c>
      <c r="D355">
        <v>40301080704</v>
      </c>
      <c r="E355" t="str">
        <f t="shared" si="14"/>
        <v>040301080704</v>
      </c>
      <c r="F355" s="54" t="s">
        <v>2258</v>
      </c>
      <c r="G355" t="s">
        <v>2147</v>
      </c>
      <c r="H355" t="s">
        <v>1907</v>
      </c>
      <c r="I355" t="s">
        <v>1983</v>
      </c>
    </row>
    <row r="356" spans="1:9" x14ac:dyDescent="0.25">
      <c r="A356">
        <v>40301080703</v>
      </c>
      <c r="B356" s="54" t="str">
        <f t="shared" si="13"/>
        <v>040301080703</v>
      </c>
      <c r="C356" t="s">
        <v>277</v>
      </c>
      <c r="D356">
        <v>40301080704</v>
      </c>
      <c r="E356" t="str">
        <f t="shared" si="14"/>
        <v>040301080704</v>
      </c>
      <c r="F356" s="54" t="s">
        <v>2259</v>
      </c>
      <c r="G356" t="s">
        <v>1906</v>
      </c>
      <c r="H356" t="s">
        <v>1907</v>
      </c>
      <c r="I356" t="s">
        <v>692</v>
      </c>
    </row>
    <row r="357" spans="1:9" x14ac:dyDescent="0.25">
      <c r="A357">
        <v>40301080704</v>
      </c>
      <c r="B357" s="54" t="str">
        <f t="shared" si="13"/>
        <v>040301080704</v>
      </c>
      <c r="C357" t="s">
        <v>1431</v>
      </c>
      <c r="D357">
        <v>40301080705</v>
      </c>
      <c r="E357" t="str">
        <f t="shared" si="14"/>
        <v>040301080705</v>
      </c>
      <c r="F357" s="54" t="s">
        <v>2260</v>
      </c>
      <c r="G357" t="s">
        <v>2257</v>
      </c>
      <c r="H357" t="s">
        <v>1907</v>
      </c>
      <c r="I357" t="s">
        <v>1983</v>
      </c>
    </row>
    <row r="358" spans="1:9" x14ac:dyDescent="0.25">
      <c r="A358">
        <v>40301080705</v>
      </c>
      <c r="B358" s="54" t="str">
        <f t="shared" si="13"/>
        <v>040301080705</v>
      </c>
      <c r="C358" t="s">
        <v>160</v>
      </c>
      <c r="D358">
        <v>40301080706</v>
      </c>
      <c r="E358" t="str">
        <f t="shared" si="14"/>
        <v>040301080706</v>
      </c>
      <c r="F358" s="54" t="s">
        <v>2261</v>
      </c>
      <c r="G358" t="s">
        <v>2257</v>
      </c>
      <c r="H358" t="s">
        <v>1907</v>
      </c>
      <c r="I358" t="s">
        <v>1983</v>
      </c>
    </row>
    <row r="359" spans="1:9" x14ac:dyDescent="0.25">
      <c r="A359">
        <v>40301080706</v>
      </c>
      <c r="B359" s="54" t="str">
        <f t="shared" si="13"/>
        <v>040301080706</v>
      </c>
      <c r="C359" t="s">
        <v>809</v>
      </c>
      <c r="D359">
        <v>40301080707</v>
      </c>
      <c r="E359" t="str">
        <f t="shared" si="14"/>
        <v>040301080707</v>
      </c>
      <c r="F359" s="54" t="s">
        <v>2262</v>
      </c>
      <c r="G359" t="s">
        <v>2257</v>
      </c>
      <c r="H359" t="s">
        <v>1907</v>
      </c>
      <c r="I359" t="s">
        <v>1983</v>
      </c>
    </row>
    <row r="360" spans="1:9" x14ac:dyDescent="0.25">
      <c r="A360">
        <v>40301080707</v>
      </c>
      <c r="B360" s="54" t="str">
        <f t="shared" si="13"/>
        <v>040301080707</v>
      </c>
      <c r="C360" t="s">
        <v>1432</v>
      </c>
      <c r="D360">
        <v>40301080710</v>
      </c>
      <c r="E360" t="str">
        <f t="shared" si="14"/>
        <v>040301080710</v>
      </c>
      <c r="F360" s="54" t="s">
        <v>2263</v>
      </c>
      <c r="G360" t="s">
        <v>1971</v>
      </c>
      <c r="H360" t="s">
        <v>1907</v>
      </c>
      <c r="I360" t="s">
        <v>1983</v>
      </c>
    </row>
    <row r="361" spans="1:9" x14ac:dyDescent="0.25">
      <c r="A361">
        <v>40301080709</v>
      </c>
      <c r="B361" s="54" t="str">
        <f t="shared" si="13"/>
        <v>040301080709</v>
      </c>
      <c r="C361" t="s">
        <v>939</v>
      </c>
      <c r="D361">
        <v>40301080710</v>
      </c>
      <c r="E361" t="str">
        <f t="shared" si="14"/>
        <v>040301080710</v>
      </c>
      <c r="F361" s="54" t="s">
        <v>2264</v>
      </c>
      <c r="G361" t="s">
        <v>1906</v>
      </c>
      <c r="H361" t="s">
        <v>1907</v>
      </c>
      <c r="I361" t="s">
        <v>692</v>
      </c>
    </row>
    <row r="362" spans="1:9" x14ac:dyDescent="0.25">
      <c r="A362">
        <v>40301080710</v>
      </c>
      <c r="B362" s="54" t="str">
        <f t="shared" si="13"/>
        <v>040301080710</v>
      </c>
      <c r="C362" t="s">
        <v>810</v>
      </c>
      <c r="D362">
        <v>40301080711</v>
      </c>
      <c r="E362" t="str">
        <f t="shared" si="14"/>
        <v>040301080711</v>
      </c>
      <c r="F362" s="54" t="s">
        <v>2265</v>
      </c>
      <c r="G362" t="s">
        <v>1980</v>
      </c>
      <c r="H362" t="s">
        <v>1907</v>
      </c>
      <c r="I362" t="s">
        <v>1983</v>
      </c>
    </row>
    <row r="363" spans="1:9" x14ac:dyDescent="0.25">
      <c r="A363">
        <v>40301080711</v>
      </c>
      <c r="B363" s="54" t="str">
        <f t="shared" si="13"/>
        <v>040301080711</v>
      </c>
      <c r="C363" t="s">
        <v>671</v>
      </c>
      <c r="D363">
        <v>40301080712</v>
      </c>
      <c r="E363" t="str">
        <f t="shared" si="14"/>
        <v>040301080712</v>
      </c>
      <c r="F363" s="54" t="s">
        <v>2266</v>
      </c>
      <c r="G363" t="s">
        <v>2267</v>
      </c>
      <c r="H363" t="s">
        <v>1907</v>
      </c>
      <c r="I363" t="s">
        <v>1983</v>
      </c>
    </row>
    <row r="364" spans="1:9" x14ac:dyDescent="0.25">
      <c r="A364">
        <v>40301080712</v>
      </c>
      <c r="B364" s="54" t="str">
        <f t="shared" si="13"/>
        <v>040301080712</v>
      </c>
      <c r="C364" t="s">
        <v>161</v>
      </c>
      <c r="D364">
        <v>40301080906</v>
      </c>
      <c r="E364" t="str">
        <f t="shared" si="14"/>
        <v>040301080906</v>
      </c>
      <c r="F364" s="54" t="s">
        <v>2268</v>
      </c>
      <c r="G364" t="s">
        <v>2257</v>
      </c>
      <c r="H364" t="s">
        <v>1907</v>
      </c>
      <c r="I364" t="s">
        <v>1983</v>
      </c>
    </row>
    <row r="365" spans="1:9" x14ac:dyDescent="0.25">
      <c r="A365">
        <v>40301080902</v>
      </c>
      <c r="B365" s="54" t="str">
        <f t="shared" si="13"/>
        <v>040301080902</v>
      </c>
      <c r="C365" t="s">
        <v>2269</v>
      </c>
      <c r="D365">
        <v>40301080906</v>
      </c>
      <c r="E365" t="str">
        <f t="shared" si="14"/>
        <v>040301080906</v>
      </c>
      <c r="F365" s="54" t="s">
        <v>2270</v>
      </c>
      <c r="G365" t="s">
        <v>2271</v>
      </c>
      <c r="H365" t="s">
        <v>1907</v>
      </c>
      <c r="I365" t="s">
        <v>1983</v>
      </c>
    </row>
    <row r="366" spans="1:9" x14ac:dyDescent="0.25">
      <c r="A366">
        <v>40301080903</v>
      </c>
      <c r="B366" s="54" t="str">
        <f t="shared" si="13"/>
        <v>040301080903</v>
      </c>
      <c r="C366" t="s">
        <v>554</v>
      </c>
      <c r="D366">
        <v>40301080906</v>
      </c>
      <c r="E366" t="str">
        <f t="shared" si="14"/>
        <v>040301080906</v>
      </c>
      <c r="F366" s="54" t="s">
        <v>2272</v>
      </c>
      <c r="G366" t="s">
        <v>2213</v>
      </c>
      <c r="H366" t="s">
        <v>1907</v>
      </c>
      <c r="I366" t="s">
        <v>692</v>
      </c>
    </row>
    <row r="367" spans="1:9" x14ac:dyDescent="0.25">
      <c r="A367">
        <v>40301080904</v>
      </c>
      <c r="B367" s="54" t="str">
        <f t="shared" si="13"/>
        <v>040301080904</v>
      </c>
      <c r="C367" t="s">
        <v>91</v>
      </c>
      <c r="D367">
        <v>40301080906</v>
      </c>
      <c r="E367" t="str">
        <f t="shared" si="14"/>
        <v>040301080906</v>
      </c>
      <c r="F367" s="54" t="s">
        <v>2273</v>
      </c>
      <c r="G367" t="s">
        <v>2213</v>
      </c>
      <c r="H367" t="s">
        <v>1907</v>
      </c>
      <c r="I367" t="s">
        <v>692</v>
      </c>
    </row>
    <row r="368" spans="1:9" x14ac:dyDescent="0.25">
      <c r="A368">
        <v>40301080905</v>
      </c>
      <c r="B368" s="54" t="str">
        <f t="shared" si="13"/>
        <v>040301080905</v>
      </c>
      <c r="C368" t="s">
        <v>947</v>
      </c>
      <c r="D368">
        <v>40301080906</v>
      </c>
      <c r="E368" t="str">
        <f t="shared" si="14"/>
        <v>040301080906</v>
      </c>
      <c r="F368" s="54" t="s">
        <v>2274</v>
      </c>
      <c r="G368" t="s">
        <v>1971</v>
      </c>
      <c r="H368" t="s">
        <v>1907</v>
      </c>
      <c r="I368" t="s">
        <v>692</v>
      </c>
    </row>
    <row r="369" spans="1:9" x14ac:dyDescent="0.25">
      <c r="A369">
        <v>40301080906</v>
      </c>
      <c r="B369" s="54" t="str">
        <f t="shared" si="13"/>
        <v>040301080906</v>
      </c>
      <c r="C369" t="s">
        <v>811</v>
      </c>
      <c r="D369">
        <v>40301080908</v>
      </c>
      <c r="E369" t="str">
        <f t="shared" si="14"/>
        <v>040301080908</v>
      </c>
      <c r="F369" s="54" t="s">
        <v>2275</v>
      </c>
      <c r="G369" t="s">
        <v>2276</v>
      </c>
      <c r="H369" t="s">
        <v>1907</v>
      </c>
      <c r="I369" t="s">
        <v>1983</v>
      </c>
    </row>
    <row r="370" spans="1:9" x14ac:dyDescent="0.25">
      <c r="A370">
        <v>40301080908</v>
      </c>
      <c r="B370" s="54" t="str">
        <f t="shared" si="13"/>
        <v>040301080908</v>
      </c>
      <c r="C370" t="s">
        <v>672</v>
      </c>
      <c r="D370">
        <v>40301080909</v>
      </c>
      <c r="E370" t="str">
        <f t="shared" si="14"/>
        <v>040301080909</v>
      </c>
      <c r="F370" s="54" t="s">
        <v>2277</v>
      </c>
      <c r="G370" t="s">
        <v>2278</v>
      </c>
      <c r="H370" t="s">
        <v>1965</v>
      </c>
      <c r="I370" t="s">
        <v>1983</v>
      </c>
    </row>
    <row r="371" spans="1:9" x14ac:dyDescent="0.25">
      <c r="A371">
        <v>40301080909</v>
      </c>
      <c r="B371" s="54" t="str">
        <f t="shared" si="13"/>
        <v>040301080909</v>
      </c>
      <c r="C371" t="s">
        <v>812</v>
      </c>
      <c r="D371">
        <v>40301080913</v>
      </c>
      <c r="E371" t="str">
        <f t="shared" si="14"/>
        <v>040301080913</v>
      </c>
      <c r="F371" s="54" t="s">
        <v>2279</v>
      </c>
      <c r="G371" t="s">
        <v>2278</v>
      </c>
      <c r="H371" t="s">
        <v>1907</v>
      </c>
      <c r="I371" t="s">
        <v>1983</v>
      </c>
    </row>
    <row r="372" spans="1:9" x14ac:dyDescent="0.25">
      <c r="A372">
        <v>40301080910</v>
      </c>
      <c r="B372" s="54" t="str">
        <f t="shared" si="13"/>
        <v>040301080910</v>
      </c>
      <c r="C372" t="s">
        <v>308</v>
      </c>
      <c r="D372">
        <v>40301080913</v>
      </c>
      <c r="E372" t="str">
        <f t="shared" si="14"/>
        <v>040301080913</v>
      </c>
      <c r="F372" s="54" t="s">
        <v>2280</v>
      </c>
      <c r="G372" t="s">
        <v>2276</v>
      </c>
      <c r="H372" t="s">
        <v>1907</v>
      </c>
      <c r="I372" t="s">
        <v>692</v>
      </c>
    </row>
    <row r="373" spans="1:9" x14ac:dyDescent="0.25">
      <c r="A373">
        <v>40301080913</v>
      </c>
      <c r="B373" s="54" t="str">
        <f t="shared" si="13"/>
        <v>040301080913</v>
      </c>
      <c r="C373" t="s">
        <v>309</v>
      </c>
      <c r="D373">
        <v>40602000000</v>
      </c>
      <c r="E373" t="str">
        <f t="shared" si="14"/>
        <v>040602000000</v>
      </c>
      <c r="F373" s="54" t="s">
        <v>2281</v>
      </c>
      <c r="G373" t="s">
        <v>2276</v>
      </c>
      <c r="H373" t="s">
        <v>1907</v>
      </c>
      <c r="I373" t="s">
        <v>1983</v>
      </c>
    </row>
    <row r="374" spans="1:9" x14ac:dyDescent="0.25">
      <c r="A374">
        <v>40302010101</v>
      </c>
      <c r="B374" s="54" t="str">
        <f t="shared" si="13"/>
        <v>040302010101</v>
      </c>
      <c r="C374" t="s">
        <v>1400</v>
      </c>
      <c r="D374">
        <v>40302010102</v>
      </c>
      <c r="E374" t="str">
        <f t="shared" si="14"/>
        <v>040302010102</v>
      </c>
      <c r="F374" s="54" t="s">
        <v>2282</v>
      </c>
      <c r="G374" t="s">
        <v>1971</v>
      </c>
      <c r="H374" t="s">
        <v>1907</v>
      </c>
      <c r="I374" t="s">
        <v>692</v>
      </c>
    </row>
    <row r="375" spans="1:9" x14ac:dyDescent="0.25">
      <c r="A375">
        <v>40302010102</v>
      </c>
      <c r="B375" s="54" t="str">
        <f t="shared" si="13"/>
        <v>040302010102</v>
      </c>
      <c r="C375" t="s">
        <v>1401</v>
      </c>
      <c r="D375">
        <v>40302010601</v>
      </c>
      <c r="E375" t="str">
        <f t="shared" si="14"/>
        <v>040302010601</v>
      </c>
      <c r="F375" s="54" t="s">
        <v>2283</v>
      </c>
      <c r="G375" t="s">
        <v>1971</v>
      </c>
      <c r="H375" t="s">
        <v>1907</v>
      </c>
      <c r="I375" t="s">
        <v>692</v>
      </c>
    </row>
    <row r="376" spans="1:9" x14ac:dyDescent="0.25">
      <c r="A376">
        <v>40302010201</v>
      </c>
      <c r="B376" s="54" t="str">
        <f t="shared" si="13"/>
        <v>040302010201</v>
      </c>
      <c r="C376" t="s">
        <v>681</v>
      </c>
      <c r="D376">
        <v>40302010205</v>
      </c>
      <c r="E376" t="str">
        <f t="shared" si="14"/>
        <v>040302010205</v>
      </c>
      <c r="F376" s="54" t="s">
        <v>2284</v>
      </c>
      <c r="G376" t="s">
        <v>1971</v>
      </c>
      <c r="H376" t="s">
        <v>1907</v>
      </c>
      <c r="I376" t="s">
        <v>692</v>
      </c>
    </row>
    <row r="377" spans="1:9" x14ac:dyDescent="0.25">
      <c r="A377">
        <v>40302010202</v>
      </c>
      <c r="B377" s="54" t="str">
        <f t="shared" si="13"/>
        <v>040302010202</v>
      </c>
      <c r="C377" t="s">
        <v>820</v>
      </c>
      <c r="D377">
        <v>40302010205</v>
      </c>
      <c r="E377" t="str">
        <f t="shared" si="14"/>
        <v>040302010205</v>
      </c>
      <c r="F377" s="54" t="s">
        <v>2285</v>
      </c>
      <c r="G377" t="s">
        <v>1971</v>
      </c>
      <c r="H377" t="s">
        <v>1907</v>
      </c>
      <c r="I377" t="s">
        <v>692</v>
      </c>
    </row>
    <row r="378" spans="1:9" x14ac:dyDescent="0.25">
      <c r="A378">
        <v>40302010203</v>
      </c>
      <c r="B378" s="54" t="str">
        <f t="shared" si="13"/>
        <v>040302010203</v>
      </c>
      <c r="C378" t="s">
        <v>1426</v>
      </c>
      <c r="D378">
        <v>40302010205</v>
      </c>
      <c r="E378" t="str">
        <f t="shared" si="14"/>
        <v>040302010205</v>
      </c>
      <c r="F378" s="54" t="s">
        <v>2286</v>
      </c>
      <c r="G378" t="s">
        <v>1971</v>
      </c>
      <c r="H378" t="s">
        <v>1907</v>
      </c>
      <c r="I378" t="s">
        <v>692</v>
      </c>
    </row>
    <row r="379" spans="1:9" x14ac:dyDescent="0.25">
      <c r="A379">
        <v>40302010204</v>
      </c>
      <c r="B379" s="54" t="str">
        <f t="shared" si="13"/>
        <v>040302010204</v>
      </c>
      <c r="C379" t="s">
        <v>1403</v>
      </c>
      <c r="D379">
        <v>40302010205</v>
      </c>
      <c r="E379" t="str">
        <f t="shared" si="14"/>
        <v>040302010205</v>
      </c>
      <c r="F379" s="54" t="s">
        <v>2287</v>
      </c>
      <c r="G379" t="s">
        <v>1971</v>
      </c>
      <c r="H379" t="s">
        <v>1907</v>
      </c>
      <c r="I379" t="s">
        <v>692</v>
      </c>
    </row>
    <row r="380" spans="1:9" x14ac:dyDescent="0.25">
      <c r="A380">
        <v>40302010205</v>
      </c>
      <c r="B380" s="54" t="str">
        <f t="shared" si="13"/>
        <v>040302010205</v>
      </c>
      <c r="C380" t="s">
        <v>64</v>
      </c>
      <c r="D380">
        <v>40302010601</v>
      </c>
      <c r="E380" t="str">
        <f t="shared" si="14"/>
        <v>040302010601</v>
      </c>
      <c r="F380" s="54" t="s">
        <v>2288</v>
      </c>
      <c r="G380" t="s">
        <v>1971</v>
      </c>
      <c r="H380" t="s">
        <v>1907</v>
      </c>
      <c r="I380" t="s">
        <v>692</v>
      </c>
    </row>
    <row r="381" spans="1:9" x14ac:dyDescent="0.25">
      <c r="A381">
        <v>40302010301</v>
      </c>
      <c r="B381" s="54" t="str">
        <f t="shared" si="13"/>
        <v>040302010301</v>
      </c>
      <c r="C381" t="s">
        <v>998</v>
      </c>
      <c r="D381">
        <v>40302010304</v>
      </c>
      <c r="E381" t="str">
        <f t="shared" si="14"/>
        <v>040302010304</v>
      </c>
      <c r="F381" s="54" t="s">
        <v>2289</v>
      </c>
      <c r="G381" t="s">
        <v>1971</v>
      </c>
      <c r="H381" t="s">
        <v>1907</v>
      </c>
      <c r="I381" t="s">
        <v>692</v>
      </c>
    </row>
    <row r="382" spans="1:9" x14ac:dyDescent="0.25">
      <c r="A382">
        <v>40302010302</v>
      </c>
      <c r="B382" s="54" t="str">
        <f t="shared" si="13"/>
        <v>040302010302</v>
      </c>
      <c r="C382" t="s">
        <v>1132</v>
      </c>
      <c r="D382">
        <v>40302010304</v>
      </c>
      <c r="E382" t="str">
        <f t="shared" si="14"/>
        <v>040302010304</v>
      </c>
      <c r="F382" s="54" t="s">
        <v>2290</v>
      </c>
      <c r="G382" t="s">
        <v>1971</v>
      </c>
      <c r="H382" t="s">
        <v>1907</v>
      </c>
      <c r="I382" t="s">
        <v>692</v>
      </c>
    </row>
    <row r="383" spans="1:9" x14ac:dyDescent="0.25">
      <c r="A383">
        <v>40302010303</v>
      </c>
      <c r="B383" s="54" t="str">
        <f t="shared" si="13"/>
        <v>040302010303</v>
      </c>
      <c r="C383" t="s">
        <v>1438</v>
      </c>
      <c r="D383">
        <v>40302010304</v>
      </c>
      <c r="E383" t="str">
        <f t="shared" si="14"/>
        <v>040302010304</v>
      </c>
      <c r="F383" s="54" t="s">
        <v>2291</v>
      </c>
      <c r="G383" t="s">
        <v>1906</v>
      </c>
      <c r="H383" t="s">
        <v>1907</v>
      </c>
      <c r="I383" t="s">
        <v>692</v>
      </c>
    </row>
    <row r="384" spans="1:9" x14ac:dyDescent="0.25">
      <c r="A384">
        <v>40302010304</v>
      </c>
      <c r="B384" s="54" t="str">
        <f t="shared" si="13"/>
        <v>040302010304</v>
      </c>
      <c r="C384" t="s">
        <v>62</v>
      </c>
      <c r="D384">
        <v>40302010605</v>
      </c>
      <c r="E384" t="str">
        <f t="shared" si="14"/>
        <v>040302010605</v>
      </c>
      <c r="F384" s="54" t="s">
        <v>2292</v>
      </c>
      <c r="G384" t="s">
        <v>1971</v>
      </c>
      <c r="H384" t="s">
        <v>1907</v>
      </c>
      <c r="I384" t="s">
        <v>692</v>
      </c>
    </row>
    <row r="385" spans="1:9" x14ac:dyDescent="0.25">
      <c r="A385">
        <v>40302010401</v>
      </c>
      <c r="B385" s="54" t="str">
        <f t="shared" si="13"/>
        <v>040302010401</v>
      </c>
      <c r="C385" t="s">
        <v>662</v>
      </c>
      <c r="D385">
        <v>40302010402</v>
      </c>
      <c r="E385" t="str">
        <f t="shared" si="14"/>
        <v>040302010402</v>
      </c>
      <c r="F385" s="54" t="s">
        <v>2293</v>
      </c>
      <c r="G385" t="s">
        <v>1971</v>
      </c>
      <c r="H385" t="s">
        <v>1907</v>
      </c>
      <c r="I385" t="s">
        <v>692</v>
      </c>
    </row>
    <row r="386" spans="1:9" x14ac:dyDescent="0.25">
      <c r="A386">
        <v>40302010402</v>
      </c>
      <c r="B386" s="54" t="str">
        <f t="shared" ref="B386:B449" si="15">LEFT(F386,12)</f>
        <v>040302010402</v>
      </c>
      <c r="C386" t="s">
        <v>2294</v>
      </c>
      <c r="D386">
        <v>40302010502</v>
      </c>
      <c r="E386" t="str">
        <f t="shared" si="14"/>
        <v>040302010502</v>
      </c>
      <c r="F386" s="54" t="s">
        <v>2295</v>
      </c>
      <c r="G386" t="s">
        <v>1971</v>
      </c>
      <c r="H386" t="s">
        <v>1907</v>
      </c>
      <c r="I386" t="s">
        <v>692</v>
      </c>
    </row>
    <row r="387" spans="1:9" x14ac:dyDescent="0.25">
      <c r="A387">
        <v>40302010501</v>
      </c>
      <c r="B387" s="54" t="str">
        <f t="shared" si="15"/>
        <v>040302010501</v>
      </c>
      <c r="C387" t="s">
        <v>1397</v>
      </c>
      <c r="D387">
        <v>40302010502</v>
      </c>
      <c r="E387" t="str">
        <f t="shared" si="14"/>
        <v>040302010502</v>
      </c>
      <c r="F387" s="54" t="s">
        <v>2296</v>
      </c>
      <c r="G387" t="s">
        <v>1971</v>
      </c>
      <c r="H387" t="s">
        <v>1907</v>
      </c>
      <c r="I387" t="s">
        <v>692</v>
      </c>
    </row>
    <row r="388" spans="1:9" x14ac:dyDescent="0.25">
      <c r="A388">
        <v>40302010502</v>
      </c>
      <c r="B388" s="54" t="str">
        <f t="shared" si="15"/>
        <v>040302010502</v>
      </c>
      <c r="C388" t="s">
        <v>664</v>
      </c>
      <c r="D388">
        <v>40302010504</v>
      </c>
      <c r="E388" t="str">
        <f t="shared" si="14"/>
        <v>040302010504</v>
      </c>
      <c r="F388" s="54" t="s">
        <v>2297</v>
      </c>
      <c r="G388" t="s">
        <v>2298</v>
      </c>
      <c r="H388" t="s">
        <v>1907</v>
      </c>
      <c r="I388" t="s">
        <v>692</v>
      </c>
    </row>
    <row r="389" spans="1:9" x14ac:dyDescent="0.25">
      <c r="A389">
        <v>40302010503</v>
      </c>
      <c r="B389" s="54" t="str">
        <f t="shared" si="15"/>
        <v>040302010503</v>
      </c>
      <c r="C389" t="s">
        <v>1428</v>
      </c>
      <c r="D389">
        <v>40302010504</v>
      </c>
      <c r="E389" t="str">
        <f t="shared" si="14"/>
        <v>040302010504</v>
      </c>
      <c r="F389" s="54" t="s">
        <v>2299</v>
      </c>
      <c r="G389" t="s">
        <v>2110</v>
      </c>
      <c r="H389" t="s">
        <v>1907</v>
      </c>
      <c r="I389" t="s">
        <v>692</v>
      </c>
    </row>
    <row r="390" spans="1:9" x14ac:dyDescent="0.25">
      <c r="A390">
        <v>40302010504</v>
      </c>
      <c r="B390" s="54" t="str">
        <f t="shared" si="15"/>
        <v>040302010504</v>
      </c>
      <c r="C390" t="s">
        <v>2300</v>
      </c>
      <c r="D390">
        <v>40302010605</v>
      </c>
      <c r="E390" t="str">
        <f t="shared" si="14"/>
        <v>040302010605</v>
      </c>
      <c r="F390" s="54" t="s">
        <v>2301</v>
      </c>
      <c r="G390" t="s">
        <v>2302</v>
      </c>
      <c r="H390" t="s">
        <v>1907</v>
      </c>
      <c r="I390" t="s">
        <v>692</v>
      </c>
    </row>
    <row r="391" spans="1:9" x14ac:dyDescent="0.25">
      <c r="A391">
        <v>40302010601</v>
      </c>
      <c r="B391" s="54" t="str">
        <f t="shared" si="15"/>
        <v>040302010601</v>
      </c>
      <c r="C391" t="s">
        <v>1404</v>
      </c>
      <c r="D391">
        <v>40302010603</v>
      </c>
      <c r="E391" t="str">
        <f t="shared" si="14"/>
        <v>040302010603</v>
      </c>
      <c r="F391" s="54" t="s">
        <v>2303</v>
      </c>
      <c r="G391" t="s">
        <v>1971</v>
      </c>
      <c r="H391" t="s">
        <v>1907</v>
      </c>
      <c r="I391" t="s">
        <v>692</v>
      </c>
    </row>
    <row r="392" spans="1:9" x14ac:dyDescent="0.25">
      <c r="A392">
        <v>40302010602</v>
      </c>
      <c r="B392" s="54" t="str">
        <f t="shared" si="15"/>
        <v>040302010602</v>
      </c>
      <c r="C392" t="s">
        <v>1075</v>
      </c>
      <c r="D392">
        <v>40302010603</v>
      </c>
      <c r="E392" t="str">
        <f t="shared" si="14"/>
        <v>040302010603</v>
      </c>
      <c r="F392" s="54" t="s">
        <v>2304</v>
      </c>
      <c r="G392" t="s">
        <v>1971</v>
      </c>
      <c r="H392" t="s">
        <v>1907</v>
      </c>
      <c r="I392" t="s">
        <v>692</v>
      </c>
    </row>
    <row r="393" spans="1:9" x14ac:dyDescent="0.25">
      <c r="A393">
        <v>40302010603</v>
      </c>
      <c r="B393" s="54" t="str">
        <f t="shared" si="15"/>
        <v>040302010603</v>
      </c>
      <c r="C393" t="s">
        <v>1422</v>
      </c>
      <c r="D393">
        <v>40302010604</v>
      </c>
      <c r="E393" t="str">
        <f t="shared" si="14"/>
        <v>040302010604</v>
      </c>
      <c r="F393" s="54" t="s">
        <v>2305</v>
      </c>
      <c r="G393" t="s">
        <v>1971</v>
      </c>
      <c r="H393" t="s">
        <v>1907</v>
      </c>
      <c r="I393" t="s">
        <v>692</v>
      </c>
    </row>
    <row r="394" spans="1:9" x14ac:dyDescent="0.25">
      <c r="A394">
        <v>40302010604</v>
      </c>
      <c r="B394" s="54" t="str">
        <f t="shared" si="15"/>
        <v>040302010604</v>
      </c>
      <c r="C394" t="s">
        <v>660</v>
      </c>
      <c r="D394">
        <v>40302010605</v>
      </c>
      <c r="E394" t="str">
        <f t="shared" si="14"/>
        <v>040302010605</v>
      </c>
      <c r="F394" s="54" t="s">
        <v>2306</v>
      </c>
      <c r="G394" t="s">
        <v>1971</v>
      </c>
      <c r="H394" t="s">
        <v>1907</v>
      </c>
      <c r="I394" t="s">
        <v>692</v>
      </c>
    </row>
    <row r="395" spans="1:9" x14ac:dyDescent="0.25">
      <c r="A395">
        <v>40302010605</v>
      </c>
      <c r="B395" s="54" t="str">
        <f t="shared" si="15"/>
        <v>040302010605</v>
      </c>
      <c r="C395" t="s">
        <v>2307</v>
      </c>
      <c r="D395">
        <v>40302011102</v>
      </c>
      <c r="E395" t="str">
        <f t="shared" si="14"/>
        <v>040302011102</v>
      </c>
      <c r="F395" s="54" t="s">
        <v>2308</v>
      </c>
      <c r="G395" t="s">
        <v>1971</v>
      </c>
      <c r="H395" t="s">
        <v>1907</v>
      </c>
      <c r="I395" t="s">
        <v>692</v>
      </c>
    </row>
    <row r="396" spans="1:9" x14ac:dyDescent="0.25">
      <c r="A396">
        <v>40302010701</v>
      </c>
      <c r="B396" s="54" t="str">
        <f t="shared" si="15"/>
        <v>040302010701</v>
      </c>
      <c r="C396" t="s">
        <v>994</v>
      </c>
      <c r="D396">
        <v>40302010702</v>
      </c>
      <c r="E396" t="str">
        <f t="shared" si="14"/>
        <v>040302010702</v>
      </c>
      <c r="F396" s="54" t="s">
        <v>2309</v>
      </c>
      <c r="G396" t="s">
        <v>1971</v>
      </c>
      <c r="H396" t="s">
        <v>1907</v>
      </c>
      <c r="I396" t="s">
        <v>692</v>
      </c>
    </row>
    <row r="397" spans="1:9" x14ac:dyDescent="0.25">
      <c r="A397">
        <v>40302010702</v>
      </c>
      <c r="B397" s="54" t="str">
        <f t="shared" si="15"/>
        <v>040302010702</v>
      </c>
      <c r="C397" t="s">
        <v>1128</v>
      </c>
      <c r="D397">
        <v>40302010703</v>
      </c>
      <c r="E397" t="str">
        <f t="shared" si="14"/>
        <v>040302010703</v>
      </c>
      <c r="F397" s="54" t="s">
        <v>2310</v>
      </c>
      <c r="G397" t="s">
        <v>1971</v>
      </c>
      <c r="H397" t="s">
        <v>1907</v>
      </c>
      <c r="I397" t="s">
        <v>692</v>
      </c>
    </row>
    <row r="398" spans="1:9" x14ac:dyDescent="0.25">
      <c r="A398">
        <v>40302010703</v>
      </c>
      <c r="B398" s="54" t="str">
        <f t="shared" si="15"/>
        <v>040302010703</v>
      </c>
      <c r="C398" t="s">
        <v>1149</v>
      </c>
      <c r="D398">
        <v>40302010704</v>
      </c>
      <c r="E398" t="str">
        <f t="shared" si="14"/>
        <v>040302010704</v>
      </c>
      <c r="F398" s="54" t="s">
        <v>2311</v>
      </c>
      <c r="G398" t="s">
        <v>1971</v>
      </c>
      <c r="H398" t="s">
        <v>1907</v>
      </c>
      <c r="I398" t="s">
        <v>692</v>
      </c>
    </row>
    <row r="399" spans="1:9" x14ac:dyDescent="0.25">
      <c r="A399">
        <v>40302010704</v>
      </c>
      <c r="B399" s="54" t="str">
        <f t="shared" si="15"/>
        <v>040302010704</v>
      </c>
      <c r="C399" t="s">
        <v>61</v>
      </c>
      <c r="D399">
        <v>40302011102</v>
      </c>
      <c r="E399" t="str">
        <f t="shared" ref="E399:E462" si="16">CONCATENATE(0,D399)</f>
        <v>040302011102</v>
      </c>
      <c r="F399" s="54" t="s">
        <v>2312</v>
      </c>
      <c r="G399" t="s">
        <v>1971</v>
      </c>
      <c r="H399" t="s">
        <v>1907</v>
      </c>
      <c r="I399" t="s">
        <v>692</v>
      </c>
    </row>
    <row r="400" spans="1:9" x14ac:dyDescent="0.25">
      <c r="A400">
        <v>40302010801</v>
      </c>
      <c r="B400" s="54" t="str">
        <f t="shared" si="15"/>
        <v>040302010801</v>
      </c>
      <c r="C400" t="s">
        <v>1167</v>
      </c>
      <c r="D400">
        <v>40302010802</v>
      </c>
      <c r="E400" t="str">
        <f t="shared" si="16"/>
        <v>040302010802</v>
      </c>
      <c r="F400" s="54" t="s">
        <v>2313</v>
      </c>
      <c r="G400" t="s">
        <v>1971</v>
      </c>
      <c r="H400" t="s">
        <v>1907</v>
      </c>
      <c r="I400" t="s">
        <v>692</v>
      </c>
    </row>
    <row r="401" spans="1:9" x14ac:dyDescent="0.25">
      <c r="A401">
        <v>40302010802</v>
      </c>
      <c r="B401" s="54" t="str">
        <f t="shared" si="15"/>
        <v>040302010802</v>
      </c>
      <c r="C401" t="s">
        <v>466</v>
      </c>
      <c r="D401">
        <v>40302010804</v>
      </c>
      <c r="E401" t="str">
        <f t="shared" si="16"/>
        <v>040302010804</v>
      </c>
      <c r="F401" s="54" t="s">
        <v>2314</v>
      </c>
      <c r="G401" t="s">
        <v>1971</v>
      </c>
      <c r="H401" t="s">
        <v>1907</v>
      </c>
      <c r="I401" t="s">
        <v>692</v>
      </c>
    </row>
    <row r="402" spans="1:9" x14ac:dyDescent="0.25">
      <c r="A402">
        <v>40302010803</v>
      </c>
      <c r="B402" s="54" t="str">
        <f t="shared" si="15"/>
        <v>040302010803</v>
      </c>
      <c r="C402" t="s">
        <v>1152</v>
      </c>
      <c r="D402">
        <v>40302010804</v>
      </c>
      <c r="E402" t="str">
        <f t="shared" si="16"/>
        <v>040302010804</v>
      </c>
      <c r="F402" s="54" t="s">
        <v>2315</v>
      </c>
      <c r="G402" t="s">
        <v>1971</v>
      </c>
      <c r="H402" t="s">
        <v>1907</v>
      </c>
      <c r="I402" t="s">
        <v>692</v>
      </c>
    </row>
    <row r="403" spans="1:9" x14ac:dyDescent="0.25">
      <c r="A403">
        <v>40302010804</v>
      </c>
      <c r="B403" s="54" t="str">
        <f t="shared" si="15"/>
        <v>040302010804</v>
      </c>
      <c r="C403" t="s">
        <v>993</v>
      </c>
      <c r="D403">
        <v>40302010806</v>
      </c>
      <c r="E403" t="str">
        <f t="shared" si="16"/>
        <v>040302010806</v>
      </c>
      <c r="F403" s="54" t="s">
        <v>2316</v>
      </c>
      <c r="G403" t="s">
        <v>1971</v>
      </c>
      <c r="H403" t="s">
        <v>1907</v>
      </c>
      <c r="I403" t="s">
        <v>692</v>
      </c>
    </row>
    <row r="404" spans="1:9" x14ac:dyDescent="0.25">
      <c r="A404">
        <v>40302010805</v>
      </c>
      <c r="B404" s="54" t="str">
        <f t="shared" si="15"/>
        <v>040302010805</v>
      </c>
      <c r="C404" t="s">
        <v>996</v>
      </c>
      <c r="D404">
        <v>40302010806</v>
      </c>
      <c r="E404" t="str">
        <f t="shared" si="16"/>
        <v>040302010806</v>
      </c>
      <c r="F404" s="54" t="s">
        <v>2317</v>
      </c>
      <c r="G404" t="s">
        <v>1971</v>
      </c>
      <c r="H404" t="s">
        <v>1907</v>
      </c>
      <c r="I404" t="s">
        <v>692</v>
      </c>
    </row>
    <row r="405" spans="1:9" x14ac:dyDescent="0.25">
      <c r="A405">
        <v>40302010806</v>
      </c>
      <c r="B405" s="54" t="str">
        <f t="shared" si="15"/>
        <v>040302010806</v>
      </c>
      <c r="C405" t="s">
        <v>22</v>
      </c>
      <c r="D405">
        <v>40302011106</v>
      </c>
      <c r="E405" t="str">
        <f t="shared" si="16"/>
        <v>040302011106</v>
      </c>
      <c r="F405" s="54" t="s">
        <v>2318</v>
      </c>
      <c r="G405" t="s">
        <v>2110</v>
      </c>
      <c r="H405" t="s">
        <v>1907</v>
      </c>
      <c r="I405" t="s">
        <v>692</v>
      </c>
    </row>
    <row r="406" spans="1:9" x14ac:dyDescent="0.25">
      <c r="A406">
        <v>40302010901</v>
      </c>
      <c r="B406" s="54" t="str">
        <f t="shared" si="15"/>
        <v>040302010901</v>
      </c>
      <c r="C406" t="s">
        <v>201</v>
      </c>
      <c r="D406">
        <v>40302010902</v>
      </c>
      <c r="E406" t="str">
        <f t="shared" si="16"/>
        <v>040302010902</v>
      </c>
      <c r="F406" s="54" t="s">
        <v>2319</v>
      </c>
      <c r="G406" t="s">
        <v>1971</v>
      </c>
      <c r="H406" t="s">
        <v>1907</v>
      </c>
      <c r="I406" t="s">
        <v>692</v>
      </c>
    </row>
    <row r="407" spans="1:9" x14ac:dyDescent="0.25">
      <c r="A407">
        <v>40302010902</v>
      </c>
      <c r="B407" s="54" t="str">
        <f t="shared" si="15"/>
        <v>040302010902</v>
      </c>
      <c r="C407" t="s">
        <v>12</v>
      </c>
      <c r="D407">
        <v>40302011103</v>
      </c>
      <c r="E407" t="str">
        <f t="shared" si="16"/>
        <v>040302011103</v>
      </c>
      <c r="F407" s="54" t="s">
        <v>2320</v>
      </c>
      <c r="G407" t="s">
        <v>1971</v>
      </c>
      <c r="H407" t="s">
        <v>1907</v>
      </c>
      <c r="I407" t="s">
        <v>692</v>
      </c>
    </row>
    <row r="408" spans="1:9" x14ac:dyDescent="0.25">
      <c r="A408">
        <v>40302011001</v>
      </c>
      <c r="B408" s="54" t="str">
        <f t="shared" si="15"/>
        <v>040302011001</v>
      </c>
      <c r="C408" t="s">
        <v>1130</v>
      </c>
      <c r="D408">
        <v>40302011002</v>
      </c>
      <c r="E408" t="str">
        <f t="shared" si="16"/>
        <v>040302011002</v>
      </c>
      <c r="F408" s="54" t="s">
        <v>2321</v>
      </c>
      <c r="G408" t="s">
        <v>2298</v>
      </c>
      <c r="H408" t="s">
        <v>1907</v>
      </c>
      <c r="I408" t="s">
        <v>692</v>
      </c>
    </row>
    <row r="409" spans="1:9" x14ac:dyDescent="0.25">
      <c r="A409">
        <v>40302011002</v>
      </c>
      <c r="B409" s="54" t="str">
        <f t="shared" si="15"/>
        <v>040302011002</v>
      </c>
      <c r="C409" t="s">
        <v>94</v>
      </c>
      <c r="D409">
        <v>40302011107</v>
      </c>
      <c r="E409" t="str">
        <f t="shared" si="16"/>
        <v>040302011107</v>
      </c>
      <c r="F409" s="54" t="s">
        <v>2322</v>
      </c>
      <c r="G409" t="s">
        <v>2298</v>
      </c>
      <c r="H409" t="s">
        <v>1907</v>
      </c>
      <c r="I409" t="s">
        <v>692</v>
      </c>
    </row>
    <row r="410" spans="1:9" x14ac:dyDescent="0.25">
      <c r="A410">
        <v>40302011101</v>
      </c>
      <c r="B410" s="54" t="str">
        <f t="shared" si="15"/>
        <v>040302011101</v>
      </c>
      <c r="C410" t="s">
        <v>29</v>
      </c>
      <c r="D410">
        <v>40302011102</v>
      </c>
      <c r="E410" t="str">
        <f t="shared" si="16"/>
        <v>040302011102</v>
      </c>
      <c r="F410" s="54" t="s">
        <v>2323</v>
      </c>
      <c r="G410" t="s">
        <v>2044</v>
      </c>
      <c r="H410" t="s">
        <v>1907</v>
      </c>
      <c r="I410" t="s">
        <v>692</v>
      </c>
    </row>
    <row r="411" spans="1:9" x14ac:dyDescent="0.25">
      <c r="A411">
        <v>40302011102</v>
      </c>
      <c r="B411" s="54" t="str">
        <f t="shared" si="15"/>
        <v>040302011102</v>
      </c>
      <c r="C411" t="s">
        <v>1436</v>
      </c>
      <c r="D411">
        <v>40302011106</v>
      </c>
      <c r="E411" t="str">
        <f t="shared" si="16"/>
        <v>040302011106</v>
      </c>
      <c r="F411" s="54" t="s">
        <v>2324</v>
      </c>
      <c r="G411" t="s">
        <v>2044</v>
      </c>
      <c r="H411" t="s">
        <v>1907</v>
      </c>
      <c r="I411" t="s">
        <v>692</v>
      </c>
    </row>
    <row r="412" spans="1:9" x14ac:dyDescent="0.25">
      <c r="A412">
        <v>40302011103</v>
      </c>
      <c r="B412" s="54" t="str">
        <f t="shared" si="15"/>
        <v>040302011103</v>
      </c>
      <c r="C412" t="s">
        <v>675</v>
      </c>
      <c r="D412">
        <v>40302011106</v>
      </c>
      <c r="E412" t="str">
        <f t="shared" si="16"/>
        <v>040302011106</v>
      </c>
      <c r="F412" s="54" t="s">
        <v>2325</v>
      </c>
      <c r="G412" t="s">
        <v>1971</v>
      </c>
      <c r="H412" t="s">
        <v>1907</v>
      </c>
      <c r="I412" t="s">
        <v>692</v>
      </c>
    </row>
    <row r="413" spans="1:9" x14ac:dyDescent="0.25">
      <c r="A413">
        <v>40302011104</v>
      </c>
      <c r="B413" s="54" t="str">
        <f t="shared" si="15"/>
        <v>040302011104</v>
      </c>
      <c r="C413" t="s">
        <v>338</v>
      </c>
      <c r="D413">
        <v>40302011106</v>
      </c>
      <c r="E413" t="str">
        <f t="shared" si="16"/>
        <v>040302011106</v>
      </c>
      <c r="F413" s="54" t="s">
        <v>2326</v>
      </c>
      <c r="G413" t="s">
        <v>2044</v>
      </c>
      <c r="H413" t="s">
        <v>1907</v>
      </c>
      <c r="I413" t="s">
        <v>692</v>
      </c>
    </row>
    <row r="414" spans="1:9" x14ac:dyDescent="0.25">
      <c r="A414">
        <v>40302011105</v>
      </c>
      <c r="B414" s="54" t="str">
        <f t="shared" si="15"/>
        <v>040302011105</v>
      </c>
      <c r="C414" t="s">
        <v>471</v>
      </c>
      <c r="D414">
        <v>40302011106</v>
      </c>
      <c r="E414" t="str">
        <f t="shared" si="16"/>
        <v>040302011106</v>
      </c>
      <c r="F414" s="54" t="s">
        <v>2327</v>
      </c>
      <c r="G414" t="s">
        <v>2044</v>
      </c>
      <c r="H414" t="s">
        <v>1907</v>
      </c>
      <c r="I414" t="s">
        <v>692</v>
      </c>
    </row>
    <row r="415" spans="1:9" x14ac:dyDescent="0.25">
      <c r="A415">
        <v>40302011106</v>
      </c>
      <c r="B415" s="54" t="str">
        <f t="shared" si="15"/>
        <v>040302011106</v>
      </c>
      <c r="C415" t="s">
        <v>339</v>
      </c>
      <c r="D415">
        <v>40302011107</v>
      </c>
      <c r="E415" t="str">
        <f t="shared" si="16"/>
        <v>040302011107</v>
      </c>
      <c r="F415" s="54" t="s">
        <v>2328</v>
      </c>
      <c r="G415" t="s">
        <v>2044</v>
      </c>
      <c r="H415" t="s">
        <v>1907</v>
      </c>
      <c r="I415" t="s">
        <v>692</v>
      </c>
    </row>
    <row r="416" spans="1:9" x14ac:dyDescent="0.25">
      <c r="A416">
        <v>40302011107</v>
      </c>
      <c r="B416" s="54" t="str">
        <f t="shared" si="15"/>
        <v>040302011107</v>
      </c>
      <c r="C416" t="s">
        <v>2329</v>
      </c>
      <c r="D416">
        <v>40302011205</v>
      </c>
      <c r="E416" t="str">
        <f t="shared" si="16"/>
        <v>040302011205</v>
      </c>
      <c r="F416" s="54" t="s">
        <v>2330</v>
      </c>
      <c r="G416" t="s">
        <v>2331</v>
      </c>
      <c r="H416" t="s">
        <v>1907</v>
      </c>
      <c r="I416" t="s">
        <v>692</v>
      </c>
    </row>
    <row r="417" spans="1:9" x14ac:dyDescent="0.25">
      <c r="A417">
        <v>40302011201</v>
      </c>
      <c r="B417" s="54" t="str">
        <f t="shared" si="15"/>
        <v>040302011201</v>
      </c>
      <c r="C417" t="s">
        <v>334</v>
      </c>
      <c r="D417">
        <v>40302011205</v>
      </c>
      <c r="E417" t="str">
        <f t="shared" si="16"/>
        <v>040302011205</v>
      </c>
      <c r="F417" s="54" t="s">
        <v>2332</v>
      </c>
      <c r="G417" t="s">
        <v>1971</v>
      </c>
      <c r="H417" t="s">
        <v>1907</v>
      </c>
      <c r="I417" t="s">
        <v>692</v>
      </c>
    </row>
    <row r="418" spans="1:9" x14ac:dyDescent="0.25">
      <c r="A418">
        <v>40302011202</v>
      </c>
      <c r="B418" s="54" t="str">
        <f t="shared" si="15"/>
        <v>040302011202</v>
      </c>
      <c r="C418" t="s">
        <v>327</v>
      </c>
      <c r="D418">
        <v>40302011205</v>
      </c>
      <c r="E418" t="str">
        <f t="shared" si="16"/>
        <v>040302011205</v>
      </c>
      <c r="F418" s="54" t="s">
        <v>2333</v>
      </c>
      <c r="G418" t="s">
        <v>1971</v>
      </c>
      <c r="H418" t="s">
        <v>1907</v>
      </c>
      <c r="I418" t="s">
        <v>692</v>
      </c>
    </row>
    <row r="419" spans="1:9" x14ac:dyDescent="0.25">
      <c r="A419">
        <v>40302011203</v>
      </c>
      <c r="B419" s="54" t="str">
        <f t="shared" si="15"/>
        <v>040302011203</v>
      </c>
      <c r="C419" t="s">
        <v>330</v>
      </c>
      <c r="D419">
        <v>40302011205</v>
      </c>
      <c r="E419" t="str">
        <f t="shared" si="16"/>
        <v>040302011205</v>
      </c>
      <c r="F419" s="54" t="s">
        <v>2334</v>
      </c>
      <c r="G419" t="s">
        <v>1971</v>
      </c>
      <c r="H419" t="s">
        <v>1907</v>
      </c>
      <c r="I419" t="s">
        <v>692</v>
      </c>
    </row>
    <row r="420" spans="1:9" x14ac:dyDescent="0.25">
      <c r="A420">
        <v>40302011204</v>
      </c>
      <c r="B420" s="54" t="str">
        <f t="shared" si="15"/>
        <v>040302011204</v>
      </c>
      <c r="C420" t="s">
        <v>336</v>
      </c>
      <c r="D420">
        <v>40302011205</v>
      </c>
      <c r="E420" t="str">
        <f t="shared" si="16"/>
        <v>040302011205</v>
      </c>
      <c r="F420" s="54" t="s">
        <v>2335</v>
      </c>
      <c r="G420" t="s">
        <v>1971</v>
      </c>
      <c r="H420" t="s">
        <v>1907</v>
      </c>
      <c r="I420" t="s">
        <v>692</v>
      </c>
    </row>
    <row r="421" spans="1:9" x14ac:dyDescent="0.25">
      <c r="A421">
        <v>40302011205</v>
      </c>
      <c r="B421" s="54" t="str">
        <f t="shared" si="15"/>
        <v>040302011205</v>
      </c>
      <c r="C421" t="s">
        <v>2336</v>
      </c>
      <c r="D421">
        <v>40302030401</v>
      </c>
      <c r="E421" t="str">
        <f t="shared" si="16"/>
        <v>040302030401</v>
      </c>
      <c r="F421" s="54" t="s">
        <v>2337</v>
      </c>
      <c r="G421" t="s">
        <v>2140</v>
      </c>
      <c r="H421" t="s">
        <v>1907</v>
      </c>
      <c r="I421" t="s">
        <v>692</v>
      </c>
    </row>
    <row r="422" spans="1:9" x14ac:dyDescent="0.25">
      <c r="A422">
        <v>40302020101</v>
      </c>
      <c r="B422" s="54" t="str">
        <f t="shared" si="15"/>
        <v>040302020101</v>
      </c>
      <c r="C422" t="s">
        <v>1228</v>
      </c>
      <c r="D422">
        <v>40302020102</v>
      </c>
      <c r="E422" t="str">
        <f t="shared" si="16"/>
        <v>040302020102</v>
      </c>
      <c r="F422" s="54" t="s">
        <v>2338</v>
      </c>
      <c r="G422" t="s">
        <v>2166</v>
      </c>
      <c r="H422" t="s">
        <v>1907</v>
      </c>
      <c r="I422" t="s">
        <v>692</v>
      </c>
    </row>
    <row r="423" spans="1:9" x14ac:dyDescent="0.25">
      <c r="A423">
        <v>40302020102</v>
      </c>
      <c r="B423" s="54" t="str">
        <f t="shared" si="15"/>
        <v>040302020102</v>
      </c>
      <c r="C423" t="s">
        <v>539</v>
      </c>
      <c r="D423">
        <v>40302020103</v>
      </c>
      <c r="E423" t="str">
        <f t="shared" si="16"/>
        <v>040302020103</v>
      </c>
      <c r="F423" s="54" t="s">
        <v>2339</v>
      </c>
      <c r="G423" t="s">
        <v>2147</v>
      </c>
      <c r="H423" t="s">
        <v>1907</v>
      </c>
      <c r="I423" t="s">
        <v>692</v>
      </c>
    </row>
    <row r="424" spans="1:9" x14ac:dyDescent="0.25">
      <c r="A424">
        <v>40302020103</v>
      </c>
      <c r="B424" s="54" t="str">
        <f t="shared" si="15"/>
        <v>040302020103</v>
      </c>
      <c r="C424" t="s">
        <v>540</v>
      </c>
      <c r="D424">
        <v>40302020106</v>
      </c>
      <c r="E424" t="str">
        <f t="shared" si="16"/>
        <v>040302020106</v>
      </c>
      <c r="F424" s="54" t="s">
        <v>2340</v>
      </c>
      <c r="G424" t="s">
        <v>1971</v>
      </c>
      <c r="H424" t="s">
        <v>1907</v>
      </c>
      <c r="I424" t="s">
        <v>692</v>
      </c>
    </row>
    <row r="425" spans="1:9" x14ac:dyDescent="0.25">
      <c r="A425">
        <v>40302020104</v>
      </c>
      <c r="B425" s="54" t="str">
        <f t="shared" si="15"/>
        <v>040302020104</v>
      </c>
      <c r="C425" t="s">
        <v>1215</v>
      </c>
      <c r="D425">
        <v>40302020105</v>
      </c>
      <c r="E425" t="str">
        <f t="shared" si="16"/>
        <v>040302020105</v>
      </c>
      <c r="F425" s="54" t="s">
        <v>2341</v>
      </c>
      <c r="G425" t="s">
        <v>1971</v>
      </c>
      <c r="H425" t="s">
        <v>1907</v>
      </c>
      <c r="I425" t="s">
        <v>692</v>
      </c>
    </row>
    <row r="426" spans="1:9" x14ac:dyDescent="0.25">
      <c r="A426">
        <v>40302020105</v>
      </c>
      <c r="B426" s="54" t="str">
        <f t="shared" si="15"/>
        <v>040302020105</v>
      </c>
      <c r="C426" t="s">
        <v>1216</v>
      </c>
      <c r="D426">
        <v>40302020106</v>
      </c>
      <c r="E426" t="str">
        <f t="shared" si="16"/>
        <v>040302020106</v>
      </c>
      <c r="F426" s="54" t="s">
        <v>2342</v>
      </c>
      <c r="G426" t="s">
        <v>1971</v>
      </c>
      <c r="H426" t="s">
        <v>1907</v>
      </c>
      <c r="I426" t="s">
        <v>692</v>
      </c>
    </row>
    <row r="427" spans="1:9" x14ac:dyDescent="0.25">
      <c r="A427">
        <v>40302020106</v>
      </c>
      <c r="B427" s="54" t="str">
        <f t="shared" si="15"/>
        <v>040302020106</v>
      </c>
      <c r="C427" t="s">
        <v>2343</v>
      </c>
      <c r="D427">
        <v>40302020206</v>
      </c>
      <c r="E427" t="str">
        <f t="shared" si="16"/>
        <v>040302020206</v>
      </c>
      <c r="F427" s="54" t="s">
        <v>2344</v>
      </c>
      <c r="G427" t="s">
        <v>1971</v>
      </c>
      <c r="H427" t="s">
        <v>1907</v>
      </c>
      <c r="I427" t="s">
        <v>692</v>
      </c>
    </row>
    <row r="428" spans="1:9" x14ac:dyDescent="0.25">
      <c r="A428">
        <v>40302020201</v>
      </c>
      <c r="B428" s="54" t="str">
        <f t="shared" si="15"/>
        <v>040302020201</v>
      </c>
      <c r="C428" t="s">
        <v>296</v>
      </c>
      <c r="D428">
        <v>40302020206</v>
      </c>
      <c r="E428" t="str">
        <f t="shared" si="16"/>
        <v>040302020206</v>
      </c>
      <c r="F428" s="54" t="s">
        <v>2345</v>
      </c>
      <c r="G428" t="s">
        <v>1906</v>
      </c>
      <c r="H428" t="s">
        <v>1907</v>
      </c>
      <c r="I428" t="s">
        <v>692</v>
      </c>
    </row>
    <row r="429" spans="1:9" x14ac:dyDescent="0.25">
      <c r="A429">
        <v>40302020202</v>
      </c>
      <c r="B429" s="54" t="str">
        <f t="shared" si="15"/>
        <v>040302020202</v>
      </c>
      <c r="C429" t="s">
        <v>1225</v>
      </c>
      <c r="D429">
        <v>40302020206</v>
      </c>
      <c r="E429" t="str">
        <f t="shared" si="16"/>
        <v>040302020206</v>
      </c>
      <c r="F429" s="54" t="s">
        <v>2346</v>
      </c>
      <c r="G429" t="s">
        <v>1971</v>
      </c>
      <c r="H429" t="s">
        <v>1907</v>
      </c>
      <c r="I429" t="s">
        <v>692</v>
      </c>
    </row>
    <row r="430" spans="1:9" x14ac:dyDescent="0.25">
      <c r="A430">
        <v>40302020203</v>
      </c>
      <c r="B430" s="54" t="str">
        <f t="shared" si="15"/>
        <v>040302020203</v>
      </c>
      <c r="C430" t="s">
        <v>294</v>
      </c>
      <c r="D430">
        <v>40302020204</v>
      </c>
      <c r="E430" t="str">
        <f t="shared" si="16"/>
        <v>040302020204</v>
      </c>
      <c r="F430" s="54" t="s">
        <v>2347</v>
      </c>
      <c r="G430" t="s">
        <v>2006</v>
      </c>
      <c r="H430" t="s">
        <v>2007</v>
      </c>
      <c r="I430" t="s">
        <v>692</v>
      </c>
    </row>
    <row r="431" spans="1:9" x14ac:dyDescent="0.25">
      <c r="A431">
        <v>40302020204</v>
      </c>
      <c r="B431" s="54" t="str">
        <f t="shared" si="15"/>
        <v>040302020204</v>
      </c>
      <c r="C431" t="s">
        <v>295</v>
      </c>
      <c r="D431">
        <v>40302020205</v>
      </c>
      <c r="E431" t="str">
        <f t="shared" si="16"/>
        <v>040302020205</v>
      </c>
      <c r="F431" s="54" t="s">
        <v>2348</v>
      </c>
      <c r="G431" t="s">
        <v>1906</v>
      </c>
      <c r="H431" t="s">
        <v>1907</v>
      </c>
      <c r="I431" t="s">
        <v>692</v>
      </c>
    </row>
    <row r="432" spans="1:9" x14ac:dyDescent="0.25">
      <c r="A432">
        <v>40302020205</v>
      </c>
      <c r="B432" s="54" t="str">
        <f t="shared" si="15"/>
        <v>040302020205</v>
      </c>
      <c r="C432" t="s">
        <v>510</v>
      </c>
      <c r="D432">
        <v>40302020205</v>
      </c>
      <c r="E432" t="str">
        <f t="shared" si="16"/>
        <v>040302020205</v>
      </c>
      <c r="F432" s="54" t="s">
        <v>2349</v>
      </c>
      <c r="G432" t="s">
        <v>1971</v>
      </c>
      <c r="H432" t="s">
        <v>1907</v>
      </c>
      <c r="I432" t="s">
        <v>692</v>
      </c>
    </row>
    <row r="433" spans="1:9" x14ac:dyDescent="0.25">
      <c r="A433">
        <v>40302020206</v>
      </c>
      <c r="B433" s="54" t="str">
        <f t="shared" si="15"/>
        <v>040302020206</v>
      </c>
      <c r="C433" t="s">
        <v>2350</v>
      </c>
      <c r="D433">
        <v>40302020302</v>
      </c>
      <c r="E433" t="str">
        <f t="shared" si="16"/>
        <v>040302020302</v>
      </c>
      <c r="F433" s="54" t="s">
        <v>2351</v>
      </c>
      <c r="G433" t="s">
        <v>1971</v>
      </c>
      <c r="H433" t="s">
        <v>1907</v>
      </c>
      <c r="I433" t="s">
        <v>692</v>
      </c>
    </row>
    <row r="434" spans="1:9" x14ac:dyDescent="0.25">
      <c r="A434">
        <v>40302020301</v>
      </c>
      <c r="B434" s="54" t="str">
        <f t="shared" si="15"/>
        <v>040302020301</v>
      </c>
      <c r="C434" t="s">
        <v>1206</v>
      </c>
      <c r="D434">
        <v>40302020302</v>
      </c>
      <c r="E434" t="str">
        <f t="shared" si="16"/>
        <v>040302020302</v>
      </c>
      <c r="F434" s="54" t="s">
        <v>2352</v>
      </c>
      <c r="G434" t="s">
        <v>1971</v>
      </c>
      <c r="H434" t="s">
        <v>1907</v>
      </c>
      <c r="I434" t="s">
        <v>692</v>
      </c>
    </row>
    <row r="435" spans="1:9" x14ac:dyDescent="0.25">
      <c r="A435">
        <v>40302020302</v>
      </c>
      <c r="B435" s="54" t="str">
        <f t="shared" si="15"/>
        <v>040302020302</v>
      </c>
      <c r="C435" t="s">
        <v>493</v>
      </c>
      <c r="D435">
        <v>40302020305</v>
      </c>
      <c r="E435" t="str">
        <f t="shared" si="16"/>
        <v>040302020305</v>
      </c>
      <c r="F435" s="54" t="s">
        <v>2353</v>
      </c>
      <c r="G435" t="s">
        <v>1971</v>
      </c>
      <c r="H435" t="s">
        <v>1907</v>
      </c>
      <c r="I435" t="s">
        <v>692</v>
      </c>
    </row>
    <row r="436" spans="1:9" x14ac:dyDescent="0.25">
      <c r="A436">
        <v>40302020303</v>
      </c>
      <c r="B436" s="54" t="str">
        <f t="shared" si="15"/>
        <v>040302020303</v>
      </c>
      <c r="C436" t="s">
        <v>1377</v>
      </c>
      <c r="D436">
        <v>40302020304</v>
      </c>
      <c r="E436" t="str">
        <f t="shared" si="16"/>
        <v>040302020304</v>
      </c>
      <c r="F436" s="54" t="s">
        <v>2354</v>
      </c>
      <c r="G436" t="s">
        <v>1971</v>
      </c>
      <c r="H436" t="s">
        <v>1907</v>
      </c>
      <c r="I436" t="s">
        <v>692</v>
      </c>
    </row>
    <row r="437" spans="1:9" x14ac:dyDescent="0.25">
      <c r="A437">
        <v>40302020304</v>
      </c>
      <c r="B437" s="54" t="str">
        <f t="shared" si="15"/>
        <v>040302020304</v>
      </c>
      <c r="C437" t="s">
        <v>854</v>
      </c>
      <c r="D437">
        <v>40302020305</v>
      </c>
      <c r="E437" t="str">
        <f t="shared" si="16"/>
        <v>040302020305</v>
      </c>
      <c r="F437" s="54" t="s">
        <v>2355</v>
      </c>
      <c r="G437" t="s">
        <v>1906</v>
      </c>
      <c r="H437" t="s">
        <v>1907</v>
      </c>
      <c r="I437" t="s">
        <v>692</v>
      </c>
    </row>
    <row r="438" spans="1:9" x14ac:dyDescent="0.25">
      <c r="A438">
        <v>40302020305</v>
      </c>
      <c r="B438" s="54" t="str">
        <f t="shared" si="15"/>
        <v>040302020305</v>
      </c>
      <c r="C438" t="s">
        <v>2356</v>
      </c>
      <c r="D438">
        <v>40302020701</v>
      </c>
      <c r="E438" t="str">
        <f t="shared" si="16"/>
        <v>040302020701</v>
      </c>
      <c r="F438" s="54" t="s">
        <v>2357</v>
      </c>
      <c r="G438" t="s">
        <v>2358</v>
      </c>
      <c r="H438" t="s">
        <v>1907</v>
      </c>
      <c r="I438" t="s">
        <v>692</v>
      </c>
    </row>
    <row r="439" spans="1:9" x14ac:dyDescent="0.25">
      <c r="A439">
        <v>40302020401</v>
      </c>
      <c r="B439" s="54" t="str">
        <f t="shared" si="15"/>
        <v>040302020401</v>
      </c>
      <c r="C439" t="s">
        <v>1353</v>
      </c>
      <c r="D439">
        <v>40302020404</v>
      </c>
      <c r="E439" t="str">
        <f t="shared" si="16"/>
        <v>040302020404</v>
      </c>
      <c r="F439" s="54" t="s">
        <v>2359</v>
      </c>
      <c r="G439" t="s">
        <v>1971</v>
      </c>
      <c r="H439" t="s">
        <v>1907</v>
      </c>
      <c r="I439" t="s">
        <v>692</v>
      </c>
    </row>
    <row r="440" spans="1:9" x14ac:dyDescent="0.25">
      <c r="A440">
        <v>40302020402</v>
      </c>
      <c r="B440" s="54" t="str">
        <f t="shared" si="15"/>
        <v>040302020402</v>
      </c>
      <c r="C440" t="s">
        <v>1351</v>
      </c>
      <c r="D440">
        <v>40302020404</v>
      </c>
      <c r="E440" t="str">
        <f t="shared" si="16"/>
        <v>040302020404</v>
      </c>
      <c r="F440" s="54" t="s">
        <v>2360</v>
      </c>
      <c r="G440" t="s">
        <v>1971</v>
      </c>
      <c r="H440" t="s">
        <v>1907</v>
      </c>
      <c r="I440" t="s">
        <v>692</v>
      </c>
    </row>
    <row r="441" spans="1:9" x14ac:dyDescent="0.25">
      <c r="A441">
        <v>40302020403</v>
      </c>
      <c r="B441" s="54" t="str">
        <f t="shared" si="15"/>
        <v>040302020403</v>
      </c>
      <c r="C441" t="s">
        <v>1359</v>
      </c>
      <c r="D441">
        <v>40302020404</v>
      </c>
      <c r="E441" t="str">
        <f t="shared" si="16"/>
        <v>040302020404</v>
      </c>
      <c r="F441" s="54" t="s">
        <v>2361</v>
      </c>
      <c r="G441" t="s">
        <v>1971</v>
      </c>
      <c r="H441" t="s">
        <v>1907</v>
      </c>
      <c r="I441" t="s">
        <v>692</v>
      </c>
    </row>
    <row r="442" spans="1:9" x14ac:dyDescent="0.25">
      <c r="A442">
        <v>40302020404</v>
      </c>
      <c r="B442" s="54" t="str">
        <f t="shared" si="15"/>
        <v>040302020404</v>
      </c>
      <c r="C442" t="s">
        <v>2362</v>
      </c>
      <c r="D442">
        <v>40302020701</v>
      </c>
      <c r="E442" t="str">
        <f t="shared" si="16"/>
        <v>040302020701</v>
      </c>
      <c r="F442" s="54" t="s">
        <v>2363</v>
      </c>
      <c r="G442" t="s">
        <v>1971</v>
      </c>
      <c r="H442" t="s">
        <v>1907</v>
      </c>
      <c r="I442" t="s">
        <v>692</v>
      </c>
    </row>
    <row r="443" spans="1:9" x14ac:dyDescent="0.25">
      <c r="A443">
        <v>40302020501</v>
      </c>
      <c r="B443" s="54" t="str">
        <f t="shared" si="15"/>
        <v>040302020501</v>
      </c>
      <c r="C443" t="s">
        <v>628</v>
      </c>
      <c r="D443">
        <v>40302020502</v>
      </c>
      <c r="E443" t="str">
        <f t="shared" si="16"/>
        <v>040302020502</v>
      </c>
      <c r="F443" s="54" t="s">
        <v>2364</v>
      </c>
      <c r="G443" t="s">
        <v>1971</v>
      </c>
      <c r="H443" t="s">
        <v>1907</v>
      </c>
      <c r="I443" t="s">
        <v>692</v>
      </c>
    </row>
    <row r="444" spans="1:9" x14ac:dyDescent="0.25">
      <c r="A444">
        <v>40302020502</v>
      </c>
      <c r="B444" s="54" t="str">
        <f t="shared" si="15"/>
        <v>040302020502</v>
      </c>
      <c r="C444" t="s">
        <v>1338</v>
      </c>
      <c r="D444">
        <v>40302020503</v>
      </c>
      <c r="E444" t="str">
        <f t="shared" si="16"/>
        <v>040302020503</v>
      </c>
      <c r="F444" s="54" t="s">
        <v>2365</v>
      </c>
      <c r="G444" t="s">
        <v>1971</v>
      </c>
      <c r="H444" t="s">
        <v>1907</v>
      </c>
      <c r="I444" t="s">
        <v>692</v>
      </c>
    </row>
    <row r="445" spans="1:9" x14ac:dyDescent="0.25">
      <c r="A445">
        <v>40302020503</v>
      </c>
      <c r="B445" s="54" t="str">
        <f t="shared" si="15"/>
        <v>040302020503</v>
      </c>
      <c r="C445" t="s">
        <v>853</v>
      </c>
      <c r="D445">
        <v>40302020505</v>
      </c>
      <c r="E445" t="str">
        <f t="shared" si="16"/>
        <v>040302020505</v>
      </c>
      <c r="F445" s="54" t="s">
        <v>2366</v>
      </c>
      <c r="G445" t="s">
        <v>1971</v>
      </c>
      <c r="H445" t="s">
        <v>1907</v>
      </c>
      <c r="I445" t="s">
        <v>692</v>
      </c>
    </row>
    <row r="446" spans="1:9" x14ac:dyDescent="0.25">
      <c r="A446">
        <v>40302020504</v>
      </c>
      <c r="B446" s="54" t="str">
        <f t="shared" si="15"/>
        <v>040302020504</v>
      </c>
      <c r="C446" t="s">
        <v>114</v>
      </c>
      <c r="D446">
        <v>40302020505</v>
      </c>
      <c r="E446" t="str">
        <f t="shared" si="16"/>
        <v>040302020505</v>
      </c>
      <c r="F446" s="54" t="s">
        <v>2367</v>
      </c>
      <c r="G446" t="s">
        <v>1906</v>
      </c>
      <c r="H446" t="s">
        <v>1907</v>
      </c>
      <c r="I446" t="s">
        <v>692</v>
      </c>
    </row>
    <row r="447" spans="1:9" x14ac:dyDescent="0.25">
      <c r="A447">
        <v>40302020505</v>
      </c>
      <c r="B447" s="54" t="str">
        <f t="shared" si="15"/>
        <v>040302020505</v>
      </c>
      <c r="C447" t="s">
        <v>2368</v>
      </c>
      <c r="D447">
        <v>40302020702</v>
      </c>
      <c r="E447" t="str">
        <f t="shared" si="16"/>
        <v>040302020702</v>
      </c>
      <c r="F447" s="54" t="s">
        <v>2369</v>
      </c>
      <c r="G447" t="s">
        <v>1971</v>
      </c>
      <c r="H447" t="s">
        <v>1907</v>
      </c>
      <c r="I447" t="s">
        <v>692</v>
      </c>
    </row>
    <row r="448" spans="1:9" x14ac:dyDescent="0.25">
      <c r="A448">
        <v>40302020601</v>
      </c>
      <c r="B448" s="54" t="str">
        <f t="shared" si="15"/>
        <v>040302020601</v>
      </c>
      <c r="C448" t="s">
        <v>296</v>
      </c>
      <c r="D448">
        <v>40302020603</v>
      </c>
      <c r="E448" t="str">
        <f t="shared" si="16"/>
        <v>040302020603</v>
      </c>
      <c r="F448" s="54" t="s">
        <v>2370</v>
      </c>
      <c r="G448" t="s">
        <v>1971</v>
      </c>
      <c r="H448" t="s">
        <v>1907</v>
      </c>
      <c r="I448" t="s">
        <v>692</v>
      </c>
    </row>
    <row r="449" spans="1:9" x14ac:dyDescent="0.25">
      <c r="A449">
        <v>40302020602</v>
      </c>
      <c r="B449" s="54" t="str">
        <f t="shared" si="15"/>
        <v>040302020602</v>
      </c>
      <c r="C449" t="s">
        <v>120</v>
      </c>
      <c r="D449">
        <v>40302020603</v>
      </c>
      <c r="E449" t="str">
        <f t="shared" si="16"/>
        <v>040302020603</v>
      </c>
      <c r="F449" s="54" t="s">
        <v>2371</v>
      </c>
      <c r="G449" t="s">
        <v>1971</v>
      </c>
      <c r="H449" t="s">
        <v>1907</v>
      </c>
      <c r="I449" t="s">
        <v>692</v>
      </c>
    </row>
    <row r="450" spans="1:9" x14ac:dyDescent="0.25">
      <c r="A450">
        <v>40302020603</v>
      </c>
      <c r="B450" s="54" t="str">
        <f t="shared" ref="B450:B513" si="17">LEFT(F450,12)</f>
        <v>040302020603</v>
      </c>
      <c r="C450" t="s">
        <v>52</v>
      </c>
      <c r="D450">
        <v>40302020702</v>
      </c>
      <c r="E450" t="str">
        <f t="shared" si="16"/>
        <v>040302020702</v>
      </c>
      <c r="F450" s="54" t="s">
        <v>2372</v>
      </c>
      <c r="G450" t="s">
        <v>2373</v>
      </c>
      <c r="H450" t="s">
        <v>1907</v>
      </c>
      <c r="I450" t="s">
        <v>692</v>
      </c>
    </row>
    <row r="451" spans="1:9" x14ac:dyDescent="0.25">
      <c r="A451">
        <v>40302020701</v>
      </c>
      <c r="B451" s="54" t="str">
        <f t="shared" si="17"/>
        <v>040302020701</v>
      </c>
      <c r="C451" t="s">
        <v>859</v>
      </c>
      <c r="D451">
        <v>40302020702</v>
      </c>
      <c r="E451" t="str">
        <f t="shared" si="16"/>
        <v>040302020702</v>
      </c>
      <c r="F451" s="54" t="s">
        <v>2374</v>
      </c>
      <c r="G451" t="s">
        <v>1971</v>
      </c>
      <c r="H451" t="s">
        <v>1907</v>
      </c>
      <c r="I451" t="s">
        <v>692</v>
      </c>
    </row>
    <row r="452" spans="1:9" x14ac:dyDescent="0.25">
      <c r="A452">
        <v>40302020702</v>
      </c>
      <c r="B452" s="54" t="str">
        <f t="shared" si="17"/>
        <v>040302020702</v>
      </c>
      <c r="C452" t="s">
        <v>860</v>
      </c>
      <c r="D452">
        <v>40302020901</v>
      </c>
      <c r="E452" t="str">
        <f t="shared" si="16"/>
        <v>040302020901</v>
      </c>
      <c r="F452" s="54" t="s">
        <v>2375</v>
      </c>
      <c r="G452" t="s">
        <v>2298</v>
      </c>
      <c r="H452" t="s">
        <v>1907</v>
      </c>
      <c r="I452" t="s">
        <v>692</v>
      </c>
    </row>
    <row r="453" spans="1:9" x14ac:dyDescent="0.25">
      <c r="A453">
        <v>40302020801</v>
      </c>
      <c r="B453" s="54" t="str">
        <f t="shared" si="17"/>
        <v>040302020801</v>
      </c>
      <c r="C453" t="s">
        <v>589</v>
      </c>
      <c r="D453">
        <v>40302020802</v>
      </c>
      <c r="E453" t="str">
        <f t="shared" si="16"/>
        <v>040302020802</v>
      </c>
      <c r="F453" s="54" t="s">
        <v>2376</v>
      </c>
      <c r="G453" t="s">
        <v>1971</v>
      </c>
      <c r="H453" t="s">
        <v>1907</v>
      </c>
      <c r="I453" t="s">
        <v>692</v>
      </c>
    </row>
    <row r="454" spans="1:9" x14ac:dyDescent="0.25">
      <c r="A454">
        <v>40302020802</v>
      </c>
      <c r="B454" s="54" t="str">
        <f t="shared" si="17"/>
        <v>040302020802</v>
      </c>
      <c r="C454" t="s">
        <v>1333</v>
      </c>
      <c r="D454">
        <v>40302020807</v>
      </c>
      <c r="E454" t="str">
        <f t="shared" si="16"/>
        <v>040302020807</v>
      </c>
      <c r="F454" s="54" t="s">
        <v>2377</v>
      </c>
      <c r="G454" t="s">
        <v>1971</v>
      </c>
      <c r="H454" t="s">
        <v>1907</v>
      </c>
      <c r="I454" t="s">
        <v>692</v>
      </c>
    </row>
    <row r="455" spans="1:9" x14ac:dyDescent="0.25">
      <c r="A455">
        <v>40302020803</v>
      </c>
      <c r="B455" s="54" t="str">
        <f t="shared" si="17"/>
        <v>040302020803</v>
      </c>
      <c r="C455" t="s">
        <v>1310</v>
      </c>
      <c r="D455">
        <v>40302020807</v>
      </c>
      <c r="E455" t="str">
        <f t="shared" si="16"/>
        <v>040302020807</v>
      </c>
      <c r="F455" s="54" t="s">
        <v>2378</v>
      </c>
      <c r="G455" t="s">
        <v>2140</v>
      </c>
      <c r="H455" t="s">
        <v>1907</v>
      </c>
      <c r="I455" t="s">
        <v>692</v>
      </c>
    </row>
    <row r="456" spans="1:9" x14ac:dyDescent="0.25">
      <c r="A456">
        <v>40302020804</v>
      </c>
      <c r="B456" s="54" t="str">
        <f t="shared" si="17"/>
        <v>040302020804</v>
      </c>
      <c r="C456" t="s">
        <v>498</v>
      </c>
      <c r="D456">
        <v>40302020807</v>
      </c>
      <c r="E456" t="str">
        <f t="shared" si="16"/>
        <v>040302020807</v>
      </c>
      <c r="F456" s="54" t="s">
        <v>2379</v>
      </c>
      <c r="G456" t="s">
        <v>1971</v>
      </c>
      <c r="H456" t="s">
        <v>1907</v>
      </c>
      <c r="I456" t="s">
        <v>692</v>
      </c>
    </row>
    <row r="457" spans="1:9" x14ac:dyDescent="0.25">
      <c r="A457">
        <v>40302020805</v>
      </c>
      <c r="B457" s="54" t="str">
        <f t="shared" si="17"/>
        <v>040302020805</v>
      </c>
      <c r="C457" t="s">
        <v>887</v>
      </c>
      <c r="D457">
        <v>40302020806</v>
      </c>
      <c r="E457" t="str">
        <f t="shared" si="16"/>
        <v>040302020806</v>
      </c>
      <c r="F457" s="54" t="s">
        <v>2380</v>
      </c>
      <c r="G457" t="s">
        <v>2381</v>
      </c>
      <c r="H457" t="s">
        <v>1907</v>
      </c>
      <c r="I457" t="s">
        <v>692</v>
      </c>
    </row>
    <row r="458" spans="1:9" x14ac:dyDescent="0.25">
      <c r="A458">
        <v>40302020806</v>
      </c>
      <c r="B458" s="54" t="str">
        <f t="shared" si="17"/>
        <v>040302020806</v>
      </c>
      <c r="C458" t="s">
        <v>500</v>
      </c>
      <c r="D458">
        <v>40302020807</v>
      </c>
      <c r="E458" t="str">
        <f t="shared" si="16"/>
        <v>040302020807</v>
      </c>
      <c r="F458" s="54" t="s">
        <v>2382</v>
      </c>
      <c r="G458" t="s">
        <v>2383</v>
      </c>
      <c r="H458" t="s">
        <v>1907</v>
      </c>
      <c r="I458" t="s">
        <v>692</v>
      </c>
    </row>
    <row r="459" spans="1:9" x14ac:dyDescent="0.25">
      <c r="A459">
        <v>40302020807</v>
      </c>
      <c r="B459" s="54" t="str">
        <f t="shared" si="17"/>
        <v>040302020807</v>
      </c>
      <c r="C459" t="s">
        <v>2384</v>
      </c>
      <c r="D459">
        <v>40302020904</v>
      </c>
      <c r="E459" t="str">
        <f t="shared" si="16"/>
        <v>040302020904</v>
      </c>
      <c r="F459" s="54" t="s">
        <v>2385</v>
      </c>
      <c r="G459" t="s">
        <v>2386</v>
      </c>
      <c r="H459" t="s">
        <v>1907</v>
      </c>
      <c r="I459" t="s">
        <v>692</v>
      </c>
    </row>
    <row r="460" spans="1:9" x14ac:dyDescent="0.25">
      <c r="A460">
        <v>40302020901</v>
      </c>
      <c r="B460" s="54" t="str">
        <f t="shared" si="17"/>
        <v>040302020901</v>
      </c>
      <c r="C460" t="s">
        <v>225</v>
      </c>
      <c r="D460">
        <v>40302020902</v>
      </c>
      <c r="E460" t="str">
        <f t="shared" si="16"/>
        <v>040302020902</v>
      </c>
      <c r="F460" s="54" t="s">
        <v>2387</v>
      </c>
      <c r="G460" t="s">
        <v>1971</v>
      </c>
      <c r="H460" t="s">
        <v>1907</v>
      </c>
      <c r="I460" t="s">
        <v>692</v>
      </c>
    </row>
    <row r="461" spans="1:9" x14ac:dyDescent="0.25">
      <c r="A461">
        <v>40302020902</v>
      </c>
      <c r="B461" s="54" t="str">
        <f t="shared" si="17"/>
        <v>040302020902</v>
      </c>
      <c r="C461" t="s">
        <v>585</v>
      </c>
      <c r="D461">
        <v>40302020903</v>
      </c>
      <c r="E461" t="str">
        <f t="shared" si="16"/>
        <v>040302020903</v>
      </c>
      <c r="F461" s="54" t="s">
        <v>2388</v>
      </c>
      <c r="G461" t="s">
        <v>2373</v>
      </c>
      <c r="H461" t="s">
        <v>1907</v>
      </c>
      <c r="I461" t="s">
        <v>692</v>
      </c>
    </row>
    <row r="462" spans="1:9" x14ac:dyDescent="0.25">
      <c r="A462">
        <v>40302020903</v>
      </c>
      <c r="B462" s="54" t="str">
        <f t="shared" si="17"/>
        <v>040302020903</v>
      </c>
      <c r="C462" t="s">
        <v>884</v>
      </c>
      <c r="D462">
        <v>40302020904</v>
      </c>
      <c r="E462" t="str">
        <f t="shared" si="16"/>
        <v>040302020904</v>
      </c>
      <c r="F462" s="54" t="s">
        <v>2389</v>
      </c>
      <c r="G462" t="s">
        <v>2390</v>
      </c>
      <c r="H462" t="s">
        <v>1907</v>
      </c>
      <c r="I462" t="s">
        <v>692</v>
      </c>
    </row>
    <row r="463" spans="1:9" x14ac:dyDescent="0.25">
      <c r="A463">
        <v>40302020904</v>
      </c>
      <c r="B463" s="54" t="str">
        <f t="shared" si="17"/>
        <v>040302020904</v>
      </c>
      <c r="C463" t="s">
        <v>2391</v>
      </c>
      <c r="D463">
        <v>40302021403</v>
      </c>
      <c r="E463" t="str">
        <f t="shared" ref="E463:E526" si="18">CONCATENATE(0,D463)</f>
        <v>040302021403</v>
      </c>
      <c r="F463" s="54" t="s">
        <v>2392</v>
      </c>
      <c r="G463" t="s">
        <v>2390</v>
      </c>
      <c r="H463" t="s">
        <v>1907</v>
      </c>
      <c r="I463" t="s">
        <v>692</v>
      </c>
    </row>
    <row r="464" spans="1:9" x14ac:dyDescent="0.25">
      <c r="A464">
        <v>40302021001</v>
      </c>
      <c r="B464" s="54" t="str">
        <f t="shared" si="17"/>
        <v>040302021001</v>
      </c>
      <c r="C464" t="s">
        <v>1343</v>
      </c>
      <c r="D464">
        <v>40302021002</v>
      </c>
      <c r="E464" t="str">
        <f t="shared" si="18"/>
        <v>040302021002</v>
      </c>
      <c r="F464" s="54" t="s">
        <v>2393</v>
      </c>
      <c r="G464" t="s">
        <v>1971</v>
      </c>
      <c r="H464" t="s">
        <v>1907</v>
      </c>
      <c r="I464" t="s">
        <v>692</v>
      </c>
    </row>
    <row r="465" spans="1:9" x14ac:dyDescent="0.25">
      <c r="A465">
        <v>40302021002</v>
      </c>
      <c r="B465" s="54" t="str">
        <f t="shared" si="17"/>
        <v>040302021002</v>
      </c>
      <c r="C465" t="s">
        <v>220</v>
      </c>
      <c r="D465">
        <v>40302021007</v>
      </c>
      <c r="E465" t="str">
        <f t="shared" si="18"/>
        <v>040302021007</v>
      </c>
      <c r="F465" s="54" t="s">
        <v>2394</v>
      </c>
      <c r="G465" t="s">
        <v>1971</v>
      </c>
      <c r="H465" t="s">
        <v>1907</v>
      </c>
      <c r="I465" t="s">
        <v>692</v>
      </c>
    </row>
    <row r="466" spans="1:9" x14ac:dyDescent="0.25">
      <c r="A466">
        <v>40302021003</v>
      </c>
      <c r="B466" s="54" t="str">
        <f t="shared" si="17"/>
        <v>040302021003</v>
      </c>
      <c r="C466" t="s">
        <v>864</v>
      </c>
      <c r="D466">
        <v>40302021004</v>
      </c>
      <c r="E466" t="str">
        <f t="shared" si="18"/>
        <v>040302021004</v>
      </c>
      <c r="F466" s="54" t="s">
        <v>2395</v>
      </c>
      <c r="G466" t="s">
        <v>1971</v>
      </c>
      <c r="H466" t="s">
        <v>1907</v>
      </c>
      <c r="I466" t="s">
        <v>692</v>
      </c>
    </row>
    <row r="467" spans="1:9" x14ac:dyDescent="0.25">
      <c r="A467">
        <v>40302021004</v>
      </c>
      <c r="B467" s="54" t="str">
        <f t="shared" si="17"/>
        <v>040302021004</v>
      </c>
      <c r="C467" t="s">
        <v>629</v>
      </c>
      <c r="D467">
        <v>40302021005</v>
      </c>
      <c r="E467" t="str">
        <f t="shared" si="18"/>
        <v>040302021005</v>
      </c>
      <c r="F467" s="54" t="s">
        <v>2396</v>
      </c>
      <c r="G467" t="s">
        <v>1971</v>
      </c>
      <c r="H467" t="s">
        <v>1907</v>
      </c>
      <c r="I467" t="s">
        <v>692</v>
      </c>
    </row>
    <row r="468" spans="1:9" x14ac:dyDescent="0.25">
      <c r="A468">
        <v>40302021005</v>
      </c>
      <c r="B468" s="54" t="str">
        <f t="shared" si="17"/>
        <v>040302021005</v>
      </c>
      <c r="C468" t="s">
        <v>600</v>
      </c>
      <c r="D468">
        <v>40302021006</v>
      </c>
      <c r="E468" t="str">
        <f t="shared" si="18"/>
        <v>040302021006</v>
      </c>
      <c r="F468" s="54" t="s">
        <v>2397</v>
      </c>
      <c r="G468" t="s">
        <v>1971</v>
      </c>
      <c r="H468" t="s">
        <v>1907</v>
      </c>
      <c r="I468" t="s">
        <v>692</v>
      </c>
    </row>
    <row r="469" spans="1:9" x14ac:dyDescent="0.25">
      <c r="A469">
        <v>40302021006</v>
      </c>
      <c r="B469" s="54" t="str">
        <f t="shared" si="17"/>
        <v>040302021006</v>
      </c>
      <c r="C469" t="s">
        <v>876</v>
      </c>
      <c r="D469">
        <v>40302021007</v>
      </c>
      <c r="E469" t="str">
        <f t="shared" si="18"/>
        <v>040302021007</v>
      </c>
      <c r="F469" s="54" t="s">
        <v>2398</v>
      </c>
      <c r="G469" t="s">
        <v>1906</v>
      </c>
      <c r="H469" t="s">
        <v>1907</v>
      </c>
      <c r="I469" t="s">
        <v>692</v>
      </c>
    </row>
    <row r="470" spans="1:9" x14ac:dyDescent="0.25">
      <c r="A470">
        <v>40302021007</v>
      </c>
      <c r="B470" s="54" t="str">
        <f t="shared" si="17"/>
        <v>040302021007</v>
      </c>
      <c r="C470" t="s">
        <v>2399</v>
      </c>
      <c r="D470">
        <v>40302021202</v>
      </c>
      <c r="E470" t="str">
        <f t="shared" si="18"/>
        <v>040302021202</v>
      </c>
      <c r="F470" s="54" t="s">
        <v>2400</v>
      </c>
      <c r="G470" t="s">
        <v>1971</v>
      </c>
      <c r="H470" t="s">
        <v>1907</v>
      </c>
      <c r="I470" t="s">
        <v>692</v>
      </c>
    </row>
    <row r="471" spans="1:9" x14ac:dyDescent="0.25">
      <c r="A471">
        <v>40302021101</v>
      </c>
      <c r="B471" s="54" t="str">
        <f t="shared" si="17"/>
        <v>040302021101</v>
      </c>
      <c r="C471" t="s">
        <v>587</v>
      </c>
      <c r="D471">
        <v>40302021103</v>
      </c>
      <c r="E471" t="str">
        <f t="shared" si="18"/>
        <v>040302021103</v>
      </c>
      <c r="F471" s="54" t="s">
        <v>2401</v>
      </c>
      <c r="G471" t="s">
        <v>1971</v>
      </c>
      <c r="H471" t="s">
        <v>1907</v>
      </c>
      <c r="I471" t="s">
        <v>692</v>
      </c>
    </row>
    <row r="472" spans="1:9" x14ac:dyDescent="0.25">
      <c r="A472">
        <v>40302021102</v>
      </c>
      <c r="B472" s="54" t="str">
        <f t="shared" si="17"/>
        <v>040302021102</v>
      </c>
      <c r="C472" t="s">
        <v>1304</v>
      </c>
      <c r="D472">
        <v>40302021103</v>
      </c>
      <c r="E472" t="str">
        <f t="shared" si="18"/>
        <v>040302021103</v>
      </c>
      <c r="F472" s="54" t="s">
        <v>2402</v>
      </c>
      <c r="G472" t="s">
        <v>1971</v>
      </c>
      <c r="H472" t="s">
        <v>1907</v>
      </c>
      <c r="I472" t="s">
        <v>692</v>
      </c>
    </row>
    <row r="473" spans="1:9" x14ac:dyDescent="0.25">
      <c r="A473">
        <v>40302021103</v>
      </c>
      <c r="B473" s="54" t="str">
        <f t="shared" si="17"/>
        <v>040302021103</v>
      </c>
      <c r="C473" t="s">
        <v>2403</v>
      </c>
      <c r="D473">
        <v>40302021204</v>
      </c>
      <c r="E473" t="str">
        <f t="shared" si="18"/>
        <v>040302021204</v>
      </c>
      <c r="F473" s="54" t="s">
        <v>2404</v>
      </c>
      <c r="G473" t="s">
        <v>2405</v>
      </c>
      <c r="H473" t="s">
        <v>1907</v>
      </c>
      <c r="I473" t="s">
        <v>692</v>
      </c>
    </row>
    <row r="474" spans="1:9" x14ac:dyDescent="0.25">
      <c r="A474">
        <v>40302021201</v>
      </c>
      <c r="B474" s="54" t="str">
        <f t="shared" si="17"/>
        <v>040302021201</v>
      </c>
      <c r="C474" t="s">
        <v>1341</v>
      </c>
      <c r="D474">
        <v>40302021202</v>
      </c>
      <c r="E474" t="str">
        <f t="shared" si="18"/>
        <v>040302021202</v>
      </c>
      <c r="F474" s="54" t="s">
        <v>2406</v>
      </c>
      <c r="G474" t="s">
        <v>1971</v>
      </c>
      <c r="H474" t="s">
        <v>1907</v>
      </c>
      <c r="I474" t="s">
        <v>692</v>
      </c>
    </row>
    <row r="475" spans="1:9" x14ac:dyDescent="0.25">
      <c r="A475">
        <v>40302021202</v>
      </c>
      <c r="B475" s="54" t="str">
        <f t="shared" si="17"/>
        <v>040302021202</v>
      </c>
      <c r="C475" t="s">
        <v>873</v>
      </c>
      <c r="D475">
        <v>40302021204</v>
      </c>
      <c r="E475" t="str">
        <f t="shared" si="18"/>
        <v>040302021204</v>
      </c>
      <c r="F475" s="54" t="s">
        <v>2407</v>
      </c>
      <c r="G475" t="s">
        <v>1971</v>
      </c>
      <c r="H475" t="s">
        <v>1907</v>
      </c>
      <c r="I475" t="s">
        <v>692</v>
      </c>
    </row>
    <row r="476" spans="1:9" x14ac:dyDescent="0.25">
      <c r="A476">
        <v>40302021203</v>
      </c>
      <c r="B476" s="54" t="str">
        <f t="shared" si="17"/>
        <v>040302021203</v>
      </c>
      <c r="C476" t="s">
        <v>34</v>
      </c>
      <c r="D476">
        <v>40302021204</v>
      </c>
      <c r="E476" t="str">
        <f t="shared" si="18"/>
        <v>040302021204</v>
      </c>
      <c r="F476" s="54" t="s">
        <v>2408</v>
      </c>
      <c r="G476" t="s">
        <v>1971</v>
      </c>
      <c r="H476" t="s">
        <v>1907</v>
      </c>
      <c r="I476" t="s">
        <v>692</v>
      </c>
    </row>
    <row r="477" spans="1:9" x14ac:dyDescent="0.25">
      <c r="A477">
        <v>40302021204</v>
      </c>
      <c r="B477" s="54" t="str">
        <f t="shared" si="17"/>
        <v>040302021204</v>
      </c>
      <c r="C477" t="s">
        <v>2409</v>
      </c>
      <c r="D477">
        <v>40302021401</v>
      </c>
      <c r="E477" t="str">
        <f t="shared" si="18"/>
        <v>040302021401</v>
      </c>
      <c r="F477" s="54" t="s">
        <v>2410</v>
      </c>
      <c r="G477" t="s">
        <v>1971</v>
      </c>
      <c r="H477" t="s">
        <v>1907</v>
      </c>
      <c r="I477" t="s">
        <v>692</v>
      </c>
    </row>
    <row r="478" spans="1:9" x14ac:dyDescent="0.25">
      <c r="A478">
        <v>40302021301</v>
      </c>
      <c r="B478" s="54" t="str">
        <f t="shared" si="17"/>
        <v>040302021301</v>
      </c>
      <c r="C478" t="s">
        <v>593</v>
      </c>
      <c r="D478">
        <v>40302021304</v>
      </c>
      <c r="E478" t="str">
        <f t="shared" si="18"/>
        <v>040302021304</v>
      </c>
      <c r="F478" s="54" t="s">
        <v>2411</v>
      </c>
      <c r="G478" t="s">
        <v>2373</v>
      </c>
      <c r="H478" t="s">
        <v>1907</v>
      </c>
      <c r="I478" t="s">
        <v>692</v>
      </c>
    </row>
    <row r="479" spans="1:9" x14ac:dyDescent="0.25">
      <c r="A479">
        <v>40302021302</v>
      </c>
      <c r="B479" s="54" t="str">
        <f t="shared" si="17"/>
        <v>040302021302</v>
      </c>
      <c r="C479" t="s">
        <v>506</v>
      </c>
      <c r="D479">
        <v>40302021303</v>
      </c>
      <c r="E479" t="str">
        <f t="shared" si="18"/>
        <v>040302021303</v>
      </c>
      <c r="F479" s="54" t="s">
        <v>2412</v>
      </c>
      <c r="G479" t="s">
        <v>2413</v>
      </c>
      <c r="H479" t="s">
        <v>1907</v>
      </c>
      <c r="I479" t="s">
        <v>692</v>
      </c>
    </row>
    <row r="480" spans="1:9" x14ac:dyDescent="0.25">
      <c r="A480">
        <v>40302021303</v>
      </c>
      <c r="B480" s="54" t="str">
        <f t="shared" si="17"/>
        <v>040302021303</v>
      </c>
      <c r="C480" t="s">
        <v>15</v>
      </c>
      <c r="D480">
        <v>40302021304</v>
      </c>
      <c r="E480" t="str">
        <f t="shared" si="18"/>
        <v>040302021304</v>
      </c>
      <c r="F480" s="54" t="s">
        <v>2414</v>
      </c>
      <c r="G480" t="s">
        <v>2415</v>
      </c>
      <c r="H480" t="s">
        <v>1907</v>
      </c>
      <c r="I480" t="s">
        <v>692</v>
      </c>
    </row>
    <row r="481" spans="1:9" x14ac:dyDescent="0.25">
      <c r="A481">
        <v>40302021304</v>
      </c>
      <c r="B481" s="54" t="str">
        <f t="shared" si="17"/>
        <v>040302021304</v>
      </c>
      <c r="C481" t="s">
        <v>2416</v>
      </c>
      <c r="D481">
        <v>40302021404</v>
      </c>
      <c r="E481" t="str">
        <f t="shared" si="18"/>
        <v>040302021404</v>
      </c>
      <c r="F481" s="54" t="s">
        <v>2417</v>
      </c>
      <c r="G481" t="s">
        <v>2276</v>
      </c>
      <c r="H481" t="s">
        <v>1907</v>
      </c>
      <c r="I481" t="s">
        <v>692</v>
      </c>
    </row>
    <row r="482" spans="1:9" x14ac:dyDescent="0.25">
      <c r="A482">
        <v>40302021401</v>
      </c>
      <c r="B482" s="54" t="str">
        <f t="shared" si="17"/>
        <v>040302021401</v>
      </c>
      <c r="C482" t="s">
        <v>312</v>
      </c>
      <c r="D482">
        <v>40302021402</v>
      </c>
      <c r="E482" t="str">
        <f t="shared" si="18"/>
        <v>040302021402</v>
      </c>
      <c r="F482" s="54" t="s">
        <v>2418</v>
      </c>
      <c r="G482" t="s">
        <v>2419</v>
      </c>
      <c r="H482" t="s">
        <v>1907</v>
      </c>
      <c r="I482" t="s">
        <v>692</v>
      </c>
    </row>
    <row r="483" spans="1:9" x14ac:dyDescent="0.25">
      <c r="A483">
        <v>40302021402</v>
      </c>
      <c r="B483" s="54" t="str">
        <f t="shared" si="17"/>
        <v>040302021402</v>
      </c>
      <c r="C483" t="s">
        <v>976</v>
      </c>
      <c r="D483">
        <v>40302021403</v>
      </c>
      <c r="E483" t="str">
        <f t="shared" si="18"/>
        <v>040302021403</v>
      </c>
      <c r="F483" s="54" t="s">
        <v>2420</v>
      </c>
      <c r="G483" t="s">
        <v>2373</v>
      </c>
      <c r="H483" t="s">
        <v>1907</v>
      </c>
      <c r="I483" t="s">
        <v>692</v>
      </c>
    </row>
    <row r="484" spans="1:9" x14ac:dyDescent="0.25">
      <c r="A484">
        <v>40302021403</v>
      </c>
      <c r="B484" s="54" t="str">
        <f t="shared" si="17"/>
        <v>040302021403</v>
      </c>
      <c r="C484" t="s">
        <v>1169</v>
      </c>
      <c r="D484">
        <v>40302021404</v>
      </c>
      <c r="E484" t="str">
        <f t="shared" si="18"/>
        <v>040302021404</v>
      </c>
      <c r="F484" s="54" t="s">
        <v>2421</v>
      </c>
      <c r="G484" t="s">
        <v>2390</v>
      </c>
      <c r="H484" t="s">
        <v>1907</v>
      </c>
      <c r="I484" t="s">
        <v>692</v>
      </c>
    </row>
    <row r="485" spans="1:9" x14ac:dyDescent="0.25">
      <c r="A485">
        <v>40302021404</v>
      </c>
      <c r="B485" s="54" t="str">
        <f t="shared" si="17"/>
        <v>040302021404</v>
      </c>
      <c r="C485" t="s">
        <v>2422</v>
      </c>
      <c r="D485">
        <v>40302021902</v>
      </c>
      <c r="E485" t="str">
        <f t="shared" si="18"/>
        <v>040302021902</v>
      </c>
      <c r="F485" s="54" t="s">
        <v>2423</v>
      </c>
      <c r="G485" t="s">
        <v>2390</v>
      </c>
      <c r="H485" t="s">
        <v>1907</v>
      </c>
      <c r="I485" t="s">
        <v>692</v>
      </c>
    </row>
    <row r="486" spans="1:9" x14ac:dyDescent="0.25">
      <c r="A486">
        <v>40302021501</v>
      </c>
      <c r="B486" s="54" t="str">
        <f t="shared" si="17"/>
        <v>040302021501</v>
      </c>
      <c r="C486" t="s">
        <v>224</v>
      </c>
      <c r="D486">
        <v>40302021504</v>
      </c>
      <c r="E486" t="str">
        <f t="shared" si="18"/>
        <v>040302021504</v>
      </c>
      <c r="F486" s="54" t="s">
        <v>2424</v>
      </c>
      <c r="G486" t="s">
        <v>1971</v>
      </c>
      <c r="H486" t="s">
        <v>1907</v>
      </c>
      <c r="I486" t="s">
        <v>692</v>
      </c>
    </row>
    <row r="487" spans="1:9" x14ac:dyDescent="0.25">
      <c r="A487">
        <v>40302021502</v>
      </c>
      <c r="B487" s="54" t="str">
        <f t="shared" si="17"/>
        <v>040302021502</v>
      </c>
      <c r="C487" t="s">
        <v>1307</v>
      </c>
      <c r="D487">
        <v>40302021504</v>
      </c>
      <c r="E487" t="str">
        <f t="shared" si="18"/>
        <v>040302021504</v>
      </c>
      <c r="F487" s="54" t="s">
        <v>2425</v>
      </c>
      <c r="G487" t="s">
        <v>2405</v>
      </c>
      <c r="H487" t="s">
        <v>1907</v>
      </c>
      <c r="I487" t="s">
        <v>692</v>
      </c>
    </row>
    <row r="488" spans="1:9" x14ac:dyDescent="0.25">
      <c r="A488">
        <v>40302021503</v>
      </c>
      <c r="B488" s="54" t="str">
        <f t="shared" si="17"/>
        <v>040302021503</v>
      </c>
      <c r="C488" t="s">
        <v>222</v>
      </c>
      <c r="D488">
        <v>40302021504</v>
      </c>
      <c r="E488" t="str">
        <f t="shared" si="18"/>
        <v>040302021504</v>
      </c>
      <c r="F488" s="54" t="s">
        <v>2426</v>
      </c>
      <c r="G488" t="s">
        <v>1971</v>
      </c>
      <c r="H488" t="s">
        <v>1907</v>
      </c>
      <c r="I488" t="s">
        <v>692</v>
      </c>
    </row>
    <row r="489" spans="1:9" x14ac:dyDescent="0.25">
      <c r="A489">
        <v>40302021504</v>
      </c>
      <c r="B489" s="54" t="str">
        <f t="shared" si="17"/>
        <v>040302021504</v>
      </c>
      <c r="C489" t="s">
        <v>2427</v>
      </c>
      <c r="D489">
        <v>40302021703</v>
      </c>
      <c r="E489" t="str">
        <f t="shared" si="18"/>
        <v>040302021703</v>
      </c>
      <c r="F489" s="54" t="s">
        <v>2428</v>
      </c>
      <c r="G489" t="s">
        <v>1971</v>
      </c>
      <c r="H489" t="s">
        <v>1907</v>
      </c>
      <c r="I489" t="s">
        <v>692</v>
      </c>
    </row>
    <row r="490" spans="1:9" x14ac:dyDescent="0.25">
      <c r="A490">
        <v>40302021601</v>
      </c>
      <c r="B490" s="54" t="str">
        <f t="shared" si="17"/>
        <v>040302021601</v>
      </c>
      <c r="C490" t="s">
        <v>1199</v>
      </c>
      <c r="D490">
        <v>40302021602</v>
      </c>
      <c r="E490" t="str">
        <f t="shared" si="18"/>
        <v>040302021602</v>
      </c>
      <c r="F490" s="54" t="s">
        <v>2429</v>
      </c>
      <c r="G490" t="s">
        <v>1971</v>
      </c>
      <c r="H490" t="s">
        <v>1907</v>
      </c>
      <c r="I490" t="s">
        <v>692</v>
      </c>
    </row>
    <row r="491" spans="1:9" x14ac:dyDescent="0.25">
      <c r="A491">
        <v>40302021602</v>
      </c>
      <c r="B491" s="54" t="str">
        <f t="shared" si="17"/>
        <v>040302021602</v>
      </c>
      <c r="C491" t="s">
        <v>575</v>
      </c>
      <c r="D491">
        <v>40302021604</v>
      </c>
      <c r="E491" t="str">
        <f t="shared" si="18"/>
        <v>040302021604</v>
      </c>
      <c r="F491" s="54" t="s">
        <v>2430</v>
      </c>
      <c r="G491" t="s">
        <v>2405</v>
      </c>
      <c r="H491" t="s">
        <v>1907</v>
      </c>
      <c r="I491" t="s">
        <v>692</v>
      </c>
    </row>
    <row r="492" spans="1:9" x14ac:dyDescent="0.25">
      <c r="A492">
        <v>40302021603</v>
      </c>
      <c r="B492" s="54" t="str">
        <f t="shared" si="17"/>
        <v>040302021603</v>
      </c>
      <c r="C492" t="s">
        <v>966</v>
      </c>
      <c r="D492">
        <v>40302021604</v>
      </c>
      <c r="E492" t="str">
        <f t="shared" si="18"/>
        <v>040302021604</v>
      </c>
      <c r="F492" s="54" t="s">
        <v>2431</v>
      </c>
      <c r="G492" t="s">
        <v>1971</v>
      </c>
      <c r="H492" t="s">
        <v>1907</v>
      </c>
      <c r="I492" t="s">
        <v>692</v>
      </c>
    </row>
    <row r="493" spans="1:9" x14ac:dyDescent="0.25">
      <c r="A493">
        <v>40302021604</v>
      </c>
      <c r="B493" s="54" t="str">
        <f t="shared" si="17"/>
        <v>040302021604</v>
      </c>
      <c r="C493" t="s">
        <v>973</v>
      </c>
      <c r="D493">
        <v>40302021605</v>
      </c>
      <c r="E493" t="str">
        <f t="shared" si="18"/>
        <v>040302021605</v>
      </c>
      <c r="F493" s="54" t="s">
        <v>2432</v>
      </c>
      <c r="G493" t="s">
        <v>1971</v>
      </c>
      <c r="H493" t="s">
        <v>1907</v>
      </c>
      <c r="I493" t="s">
        <v>692</v>
      </c>
    </row>
    <row r="494" spans="1:9" x14ac:dyDescent="0.25">
      <c r="A494">
        <v>40302021605</v>
      </c>
      <c r="B494" s="54" t="str">
        <f t="shared" si="17"/>
        <v>040302021605</v>
      </c>
      <c r="C494" t="s">
        <v>1199</v>
      </c>
      <c r="D494">
        <v>40302021704</v>
      </c>
      <c r="E494" t="str">
        <f t="shared" si="18"/>
        <v>040302021704</v>
      </c>
      <c r="F494" s="54" t="s">
        <v>2433</v>
      </c>
      <c r="G494" t="s">
        <v>2390</v>
      </c>
      <c r="H494" t="s">
        <v>1907</v>
      </c>
      <c r="I494" t="s">
        <v>692</v>
      </c>
    </row>
    <row r="495" spans="1:9" x14ac:dyDescent="0.25">
      <c r="A495">
        <v>40302021701</v>
      </c>
      <c r="B495" s="54" t="str">
        <f t="shared" si="17"/>
        <v>040302021701</v>
      </c>
      <c r="C495" t="s">
        <v>1314</v>
      </c>
      <c r="D495">
        <v>40302021703</v>
      </c>
      <c r="E495" t="str">
        <f t="shared" si="18"/>
        <v>040302021703</v>
      </c>
      <c r="F495" s="54" t="s">
        <v>2434</v>
      </c>
      <c r="G495" t="s">
        <v>2390</v>
      </c>
      <c r="H495" t="s">
        <v>1907</v>
      </c>
      <c r="I495" t="s">
        <v>692</v>
      </c>
    </row>
    <row r="496" spans="1:9" x14ac:dyDescent="0.25">
      <c r="A496">
        <v>40302021702</v>
      </c>
      <c r="B496" s="54" t="str">
        <f t="shared" si="17"/>
        <v>040302021702</v>
      </c>
      <c r="C496" t="s">
        <v>1193</v>
      </c>
      <c r="D496">
        <v>40302021703</v>
      </c>
      <c r="E496" t="str">
        <f t="shared" si="18"/>
        <v>040302021703</v>
      </c>
      <c r="F496" s="54" t="s">
        <v>2435</v>
      </c>
      <c r="G496" t="s">
        <v>1971</v>
      </c>
      <c r="H496" t="s">
        <v>1907</v>
      </c>
      <c r="I496" t="s">
        <v>692</v>
      </c>
    </row>
    <row r="497" spans="1:9" x14ac:dyDescent="0.25">
      <c r="A497">
        <v>40302021703</v>
      </c>
      <c r="B497" s="54" t="str">
        <f t="shared" si="17"/>
        <v>040302021703</v>
      </c>
      <c r="C497" t="s">
        <v>1308</v>
      </c>
      <c r="D497">
        <v>40302021704</v>
      </c>
      <c r="E497" t="str">
        <f t="shared" si="18"/>
        <v>040302021704</v>
      </c>
      <c r="F497" s="54" t="s">
        <v>2436</v>
      </c>
      <c r="G497" t="s">
        <v>2390</v>
      </c>
      <c r="H497" t="s">
        <v>1907</v>
      </c>
      <c r="I497" t="s">
        <v>692</v>
      </c>
    </row>
    <row r="498" spans="1:9" x14ac:dyDescent="0.25">
      <c r="A498">
        <v>40302021704</v>
      </c>
      <c r="B498" s="54" t="str">
        <f t="shared" si="17"/>
        <v>040302021704</v>
      </c>
      <c r="C498" t="s">
        <v>502</v>
      </c>
      <c r="D498">
        <v>40302021705</v>
      </c>
      <c r="E498" t="str">
        <f t="shared" si="18"/>
        <v>040302021705</v>
      </c>
      <c r="F498" s="54" t="s">
        <v>2437</v>
      </c>
      <c r="G498" t="s">
        <v>2373</v>
      </c>
      <c r="H498" t="s">
        <v>1907</v>
      </c>
      <c r="I498" t="s">
        <v>692</v>
      </c>
    </row>
    <row r="499" spans="1:9" x14ac:dyDescent="0.25">
      <c r="A499">
        <v>40302021705</v>
      </c>
      <c r="B499" s="54" t="str">
        <f t="shared" si="17"/>
        <v>040302021705</v>
      </c>
      <c r="C499" t="s">
        <v>2438</v>
      </c>
      <c r="D499">
        <v>40302021902</v>
      </c>
      <c r="E499" t="str">
        <f t="shared" si="18"/>
        <v>040302021902</v>
      </c>
      <c r="F499" s="54" t="s">
        <v>2439</v>
      </c>
      <c r="G499" t="s">
        <v>1971</v>
      </c>
      <c r="H499" t="s">
        <v>1907</v>
      </c>
      <c r="I499" t="s">
        <v>692</v>
      </c>
    </row>
    <row r="500" spans="1:9" x14ac:dyDescent="0.25">
      <c r="A500">
        <v>40302021801</v>
      </c>
      <c r="B500" s="54" t="str">
        <f t="shared" si="17"/>
        <v>040302021801</v>
      </c>
      <c r="C500" t="s">
        <v>1309</v>
      </c>
      <c r="D500">
        <v>40302021804</v>
      </c>
      <c r="E500" t="str">
        <f t="shared" si="18"/>
        <v>040302021804</v>
      </c>
      <c r="F500" s="54" t="s">
        <v>2440</v>
      </c>
      <c r="G500" t="s">
        <v>1971</v>
      </c>
      <c r="H500" t="s">
        <v>1907</v>
      </c>
      <c r="I500" t="s">
        <v>692</v>
      </c>
    </row>
    <row r="501" spans="1:9" x14ac:dyDescent="0.25">
      <c r="A501">
        <v>40302021802</v>
      </c>
      <c r="B501" s="54" t="str">
        <f t="shared" si="17"/>
        <v>040302021802</v>
      </c>
      <c r="C501" t="s">
        <v>311</v>
      </c>
      <c r="D501">
        <v>40302021804</v>
      </c>
      <c r="E501" t="str">
        <f t="shared" si="18"/>
        <v>040302021804</v>
      </c>
      <c r="F501" s="54" t="s">
        <v>2441</v>
      </c>
      <c r="G501" t="s">
        <v>2442</v>
      </c>
      <c r="H501" t="s">
        <v>2007</v>
      </c>
      <c r="I501" t="s">
        <v>692</v>
      </c>
    </row>
    <row r="502" spans="1:9" x14ac:dyDescent="0.25">
      <c r="A502">
        <v>40302021803</v>
      </c>
      <c r="B502" s="54" t="str">
        <f t="shared" si="17"/>
        <v>040302021803</v>
      </c>
      <c r="C502" t="s">
        <v>270</v>
      </c>
      <c r="D502">
        <v>40302021804</v>
      </c>
      <c r="E502" t="str">
        <f t="shared" si="18"/>
        <v>040302021804</v>
      </c>
      <c r="F502" s="54" t="s">
        <v>2443</v>
      </c>
      <c r="G502" t="s">
        <v>1971</v>
      </c>
      <c r="H502" t="s">
        <v>1907</v>
      </c>
      <c r="I502" t="s">
        <v>692</v>
      </c>
    </row>
    <row r="503" spans="1:9" x14ac:dyDescent="0.25">
      <c r="A503">
        <v>40302021804</v>
      </c>
      <c r="B503" s="54" t="str">
        <f t="shared" si="17"/>
        <v>040302021804</v>
      </c>
      <c r="C503" t="s">
        <v>963</v>
      </c>
      <c r="D503">
        <v>40302021809</v>
      </c>
      <c r="E503" t="str">
        <f t="shared" si="18"/>
        <v>040302021809</v>
      </c>
      <c r="F503" s="54" t="s">
        <v>2444</v>
      </c>
      <c r="G503" t="s">
        <v>1971</v>
      </c>
      <c r="H503" t="s">
        <v>1907</v>
      </c>
      <c r="I503" t="s">
        <v>692</v>
      </c>
    </row>
    <row r="504" spans="1:9" x14ac:dyDescent="0.25">
      <c r="A504">
        <v>40302021805</v>
      </c>
      <c r="B504" s="54" t="str">
        <f t="shared" si="17"/>
        <v>040302021805</v>
      </c>
      <c r="C504" t="s">
        <v>316</v>
      </c>
      <c r="D504">
        <v>40302021806</v>
      </c>
      <c r="E504" t="str">
        <f t="shared" si="18"/>
        <v>040302021806</v>
      </c>
      <c r="F504" s="54" t="s">
        <v>2445</v>
      </c>
      <c r="G504" t="s">
        <v>2006</v>
      </c>
      <c r="H504" t="s">
        <v>2007</v>
      </c>
      <c r="I504" t="s">
        <v>692</v>
      </c>
    </row>
    <row r="505" spans="1:9" x14ac:dyDescent="0.25">
      <c r="A505">
        <v>40302021806</v>
      </c>
      <c r="B505" s="54" t="str">
        <f t="shared" si="17"/>
        <v>040302021806</v>
      </c>
      <c r="C505" t="s">
        <v>1185</v>
      </c>
      <c r="D505">
        <v>40302021808</v>
      </c>
      <c r="E505" t="str">
        <f t="shared" si="18"/>
        <v>040302021808</v>
      </c>
      <c r="F505" s="54" t="s">
        <v>2446</v>
      </c>
      <c r="G505" t="s">
        <v>1906</v>
      </c>
      <c r="H505" t="s">
        <v>1907</v>
      </c>
      <c r="I505" t="s">
        <v>692</v>
      </c>
    </row>
    <row r="506" spans="1:9" x14ac:dyDescent="0.25">
      <c r="A506">
        <v>40302021807</v>
      </c>
      <c r="B506" s="54" t="str">
        <f t="shared" si="17"/>
        <v>040302021807</v>
      </c>
      <c r="C506" t="s">
        <v>476</v>
      </c>
      <c r="D506">
        <v>40302021808</v>
      </c>
      <c r="E506" t="str">
        <f t="shared" si="18"/>
        <v>040302021808</v>
      </c>
      <c r="F506" s="54" t="s">
        <v>2447</v>
      </c>
      <c r="G506" t="s">
        <v>1971</v>
      </c>
      <c r="H506" t="s">
        <v>1907</v>
      </c>
      <c r="I506" t="s">
        <v>692</v>
      </c>
    </row>
    <row r="507" spans="1:9" x14ac:dyDescent="0.25">
      <c r="A507">
        <v>40302021808</v>
      </c>
      <c r="B507" s="54" t="str">
        <f t="shared" si="17"/>
        <v>040302021808</v>
      </c>
      <c r="C507" t="s">
        <v>1181</v>
      </c>
      <c r="D507">
        <v>40302021809</v>
      </c>
      <c r="E507" t="str">
        <f t="shared" si="18"/>
        <v>040302021809</v>
      </c>
      <c r="F507" s="54" t="s">
        <v>2448</v>
      </c>
      <c r="G507" t="s">
        <v>1971</v>
      </c>
      <c r="H507" t="s">
        <v>1907</v>
      </c>
      <c r="I507" t="s">
        <v>692</v>
      </c>
    </row>
    <row r="508" spans="1:9" x14ac:dyDescent="0.25">
      <c r="A508">
        <v>40302021809</v>
      </c>
      <c r="B508" s="54" t="str">
        <f t="shared" si="17"/>
        <v>040302021809</v>
      </c>
      <c r="C508" t="s">
        <v>1175</v>
      </c>
      <c r="D508">
        <v>40302021810</v>
      </c>
      <c r="E508" t="str">
        <f t="shared" si="18"/>
        <v>040302021810</v>
      </c>
      <c r="F508" s="54" t="s">
        <v>2449</v>
      </c>
      <c r="G508" t="s">
        <v>2166</v>
      </c>
      <c r="H508" t="s">
        <v>1907</v>
      </c>
      <c r="I508" t="s">
        <v>692</v>
      </c>
    </row>
    <row r="509" spans="1:9" x14ac:dyDescent="0.25">
      <c r="A509">
        <v>40302021810</v>
      </c>
      <c r="B509" s="54" t="str">
        <f t="shared" si="17"/>
        <v>040302021810</v>
      </c>
      <c r="C509" t="s">
        <v>2450</v>
      </c>
      <c r="D509">
        <v>40302021906</v>
      </c>
      <c r="E509" t="str">
        <f t="shared" si="18"/>
        <v>040302021906</v>
      </c>
      <c r="F509" s="54" t="s">
        <v>2451</v>
      </c>
      <c r="G509" t="s">
        <v>2110</v>
      </c>
      <c r="H509" t="s">
        <v>1907</v>
      </c>
      <c r="I509" t="s">
        <v>692</v>
      </c>
    </row>
    <row r="510" spans="1:9" x14ac:dyDescent="0.25">
      <c r="A510">
        <v>40302021901</v>
      </c>
      <c r="B510" s="54" t="str">
        <f t="shared" si="17"/>
        <v>040302021901</v>
      </c>
      <c r="C510" t="s">
        <v>980</v>
      </c>
      <c r="D510">
        <v>40302021902</v>
      </c>
      <c r="E510" t="str">
        <f t="shared" si="18"/>
        <v>040302021902</v>
      </c>
      <c r="F510" s="54" t="s">
        <v>2452</v>
      </c>
      <c r="G510" t="s">
        <v>2419</v>
      </c>
      <c r="H510" t="s">
        <v>1907</v>
      </c>
      <c r="I510" t="s">
        <v>692</v>
      </c>
    </row>
    <row r="511" spans="1:9" x14ac:dyDescent="0.25">
      <c r="A511">
        <v>40302021902</v>
      </c>
      <c r="B511" s="54" t="str">
        <f t="shared" si="17"/>
        <v>040302021902</v>
      </c>
      <c r="C511" t="s">
        <v>1174</v>
      </c>
      <c r="D511">
        <v>40302021906</v>
      </c>
      <c r="E511" t="str">
        <f t="shared" si="18"/>
        <v>040302021906</v>
      </c>
      <c r="F511" s="54" t="s">
        <v>2453</v>
      </c>
      <c r="G511" t="s">
        <v>2390</v>
      </c>
      <c r="H511" t="s">
        <v>1907</v>
      </c>
      <c r="I511" t="s">
        <v>692</v>
      </c>
    </row>
    <row r="512" spans="1:9" x14ac:dyDescent="0.25">
      <c r="A512">
        <v>40302021903</v>
      </c>
      <c r="B512" s="54" t="str">
        <f t="shared" si="17"/>
        <v>040302021903</v>
      </c>
      <c r="C512" t="s">
        <v>478</v>
      </c>
      <c r="D512">
        <v>40302021904</v>
      </c>
      <c r="E512" t="str">
        <f t="shared" si="18"/>
        <v>040302021904</v>
      </c>
      <c r="F512" s="54" t="s">
        <v>2454</v>
      </c>
      <c r="G512" t="s">
        <v>1971</v>
      </c>
      <c r="H512" t="s">
        <v>1907</v>
      </c>
      <c r="I512" t="s">
        <v>692</v>
      </c>
    </row>
    <row r="513" spans="1:9" x14ac:dyDescent="0.25">
      <c r="A513">
        <v>40302021904</v>
      </c>
      <c r="B513" s="54" t="str">
        <f t="shared" si="17"/>
        <v>040302021904</v>
      </c>
      <c r="C513" t="s">
        <v>474</v>
      </c>
      <c r="D513">
        <v>40302021906</v>
      </c>
      <c r="E513" t="str">
        <f t="shared" si="18"/>
        <v>040302021906</v>
      </c>
      <c r="F513" s="54" t="s">
        <v>2455</v>
      </c>
      <c r="G513" t="s">
        <v>2456</v>
      </c>
      <c r="H513" t="s">
        <v>1907</v>
      </c>
      <c r="I513" t="s">
        <v>692</v>
      </c>
    </row>
    <row r="514" spans="1:9" x14ac:dyDescent="0.25">
      <c r="A514">
        <v>40302021905</v>
      </c>
      <c r="B514" s="54" t="str">
        <f t="shared" ref="B514:B577" si="19">LEFT(F514,12)</f>
        <v>040302021905</v>
      </c>
      <c r="C514" t="s">
        <v>264</v>
      </c>
      <c r="D514">
        <v>40302021906</v>
      </c>
      <c r="E514" t="str">
        <f t="shared" si="18"/>
        <v>040302021906</v>
      </c>
      <c r="F514" s="54" t="s">
        <v>2457</v>
      </c>
      <c r="G514" t="s">
        <v>1971</v>
      </c>
      <c r="H514" t="s">
        <v>1907</v>
      </c>
      <c r="I514" t="s">
        <v>692</v>
      </c>
    </row>
    <row r="515" spans="1:9" x14ac:dyDescent="0.25">
      <c r="A515">
        <v>40302021906</v>
      </c>
      <c r="B515" s="54" t="str">
        <f t="shared" si="19"/>
        <v>040302021906</v>
      </c>
      <c r="C515" t="s">
        <v>475</v>
      </c>
      <c r="D515">
        <v>40302022105</v>
      </c>
      <c r="E515" t="str">
        <f t="shared" si="18"/>
        <v>040302022105</v>
      </c>
      <c r="F515" s="54" t="s">
        <v>2458</v>
      </c>
      <c r="G515" t="s">
        <v>2390</v>
      </c>
      <c r="H515" t="s">
        <v>1907</v>
      </c>
      <c r="I515" t="s">
        <v>692</v>
      </c>
    </row>
    <row r="516" spans="1:9" x14ac:dyDescent="0.25">
      <c r="A516">
        <v>40302022001</v>
      </c>
      <c r="B516" s="54" t="str">
        <f t="shared" si="19"/>
        <v>040302022001</v>
      </c>
      <c r="C516" t="s">
        <v>983</v>
      </c>
      <c r="D516">
        <v>40302022002</v>
      </c>
      <c r="E516" t="str">
        <f t="shared" si="18"/>
        <v>040302022002</v>
      </c>
      <c r="F516" s="54" t="s">
        <v>2459</v>
      </c>
      <c r="G516" t="s">
        <v>2390</v>
      </c>
      <c r="H516" t="s">
        <v>1907</v>
      </c>
      <c r="I516" t="s">
        <v>692</v>
      </c>
    </row>
    <row r="517" spans="1:9" x14ac:dyDescent="0.25">
      <c r="A517">
        <v>40302022002</v>
      </c>
      <c r="B517" s="54" t="str">
        <f t="shared" si="19"/>
        <v>040302022002</v>
      </c>
      <c r="C517" t="s">
        <v>986</v>
      </c>
      <c r="D517">
        <v>40302022003</v>
      </c>
      <c r="E517" t="str">
        <f t="shared" si="18"/>
        <v>040302022003</v>
      </c>
      <c r="F517" s="54" t="s">
        <v>2460</v>
      </c>
      <c r="G517" t="s">
        <v>2390</v>
      </c>
      <c r="H517" t="s">
        <v>1907</v>
      </c>
      <c r="I517" t="s">
        <v>692</v>
      </c>
    </row>
    <row r="518" spans="1:9" x14ac:dyDescent="0.25">
      <c r="A518">
        <v>40302022003</v>
      </c>
      <c r="B518" s="54" t="str">
        <f t="shared" si="19"/>
        <v>040302022003</v>
      </c>
      <c r="C518" t="s">
        <v>987</v>
      </c>
      <c r="D518">
        <v>40302022105</v>
      </c>
      <c r="E518" t="str">
        <f t="shared" si="18"/>
        <v>040302022105</v>
      </c>
      <c r="F518" s="54" t="s">
        <v>2461</v>
      </c>
      <c r="G518" t="s">
        <v>2331</v>
      </c>
      <c r="H518" t="s">
        <v>1912</v>
      </c>
      <c r="I518" t="s">
        <v>692</v>
      </c>
    </row>
    <row r="519" spans="1:9" x14ac:dyDescent="0.25">
      <c r="A519">
        <v>40302022004</v>
      </c>
      <c r="B519" s="54" t="str">
        <f t="shared" si="19"/>
        <v>040302022004</v>
      </c>
      <c r="C519" t="s">
        <v>485</v>
      </c>
      <c r="D519">
        <v>40302022005</v>
      </c>
      <c r="E519" t="str">
        <f t="shared" si="18"/>
        <v>040302022005</v>
      </c>
      <c r="F519" s="54" t="s">
        <v>2462</v>
      </c>
      <c r="G519" t="s">
        <v>1971</v>
      </c>
      <c r="H519" t="s">
        <v>1907</v>
      </c>
      <c r="I519" t="s">
        <v>692</v>
      </c>
    </row>
    <row r="520" spans="1:9" x14ac:dyDescent="0.25">
      <c r="A520">
        <v>40302022005</v>
      </c>
      <c r="B520" s="54" t="str">
        <f t="shared" si="19"/>
        <v>040302022005</v>
      </c>
      <c r="C520" t="s">
        <v>467</v>
      </c>
      <c r="D520">
        <v>40302022006</v>
      </c>
      <c r="E520" t="str">
        <f t="shared" si="18"/>
        <v>040302022006</v>
      </c>
      <c r="F520" s="54" t="s">
        <v>2463</v>
      </c>
      <c r="G520" t="s">
        <v>2147</v>
      </c>
      <c r="H520" t="s">
        <v>1965</v>
      </c>
      <c r="I520" t="s">
        <v>692</v>
      </c>
    </row>
    <row r="521" spans="1:9" x14ac:dyDescent="0.25">
      <c r="A521">
        <v>40302022006</v>
      </c>
      <c r="B521" s="54" t="str">
        <f t="shared" si="19"/>
        <v>040302022006</v>
      </c>
      <c r="C521" t="s">
        <v>991</v>
      </c>
      <c r="D521">
        <v>40302022105</v>
      </c>
      <c r="E521" t="str">
        <f t="shared" si="18"/>
        <v>040302022105</v>
      </c>
      <c r="F521" s="54" t="s">
        <v>2464</v>
      </c>
      <c r="G521" t="s">
        <v>2465</v>
      </c>
      <c r="H521" t="s">
        <v>1907</v>
      </c>
      <c r="I521" t="s">
        <v>692</v>
      </c>
    </row>
    <row r="522" spans="1:9" x14ac:dyDescent="0.25">
      <c r="A522">
        <v>40302022101</v>
      </c>
      <c r="B522" s="54" t="str">
        <f t="shared" si="19"/>
        <v>040302022101</v>
      </c>
      <c r="C522" t="s">
        <v>1186</v>
      </c>
      <c r="D522">
        <v>40302022102</v>
      </c>
      <c r="E522" t="str">
        <f t="shared" si="18"/>
        <v>040302022102</v>
      </c>
      <c r="F522" s="54" t="s">
        <v>2466</v>
      </c>
      <c r="G522" t="s">
        <v>2390</v>
      </c>
      <c r="H522" t="s">
        <v>1907</v>
      </c>
      <c r="I522" t="s">
        <v>692</v>
      </c>
    </row>
    <row r="523" spans="1:9" x14ac:dyDescent="0.25">
      <c r="A523">
        <v>40302022102</v>
      </c>
      <c r="B523" s="54" t="str">
        <f t="shared" si="19"/>
        <v>040302022102</v>
      </c>
      <c r="C523" t="s">
        <v>318</v>
      </c>
      <c r="D523">
        <v>40302022105</v>
      </c>
      <c r="E523" t="str">
        <f t="shared" si="18"/>
        <v>040302022105</v>
      </c>
      <c r="F523" s="54" t="s">
        <v>2467</v>
      </c>
      <c r="G523" t="s">
        <v>2419</v>
      </c>
      <c r="H523" t="s">
        <v>1907</v>
      </c>
      <c r="I523" t="s">
        <v>692</v>
      </c>
    </row>
    <row r="524" spans="1:9" x14ac:dyDescent="0.25">
      <c r="A524">
        <v>40302022103</v>
      </c>
      <c r="B524" s="54" t="str">
        <f t="shared" si="19"/>
        <v>040302022103</v>
      </c>
      <c r="C524" t="s">
        <v>325</v>
      </c>
      <c r="D524">
        <v>40302022105</v>
      </c>
      <c r="E524" t="str">
        <f t="shared" si="18"/>
        <v>040302022105</v>
      </c>
      <c r="F524" s="54" t="s">
        <v>2468</v>
      </c>
      <c r="G524" t="s">
        <v>2358</v>
      </c>
      <c r="H524" t="s">
        <v>1907</v>
      </c>
      <c r="I524" t="s">
        <v>692</v>
      </c>
    </row>
    <row r="525" spans="1:9" x14ac:dyDescent="0.25">
      <c r="A525">
        <v>40302022104</v>
      </c>
      <c r="B525" s="54" t="str">
        <f t="shared" si="19"/>
        <v>040302022104</v>
      </c>
      <c r="C525" t="s">
        <v>992</v>
      </c>
      <c r="D525">
        <v>40302022106</v>
      </c>
      <c r="E525" t="str">
        <f t="shared" si="18"/>
        <v>040302022106</v>
      </c>
      <c r="F525" s="54" t="s">
        <v>2469</v>
      </c>
      <c r="G525" t="s">
        <v>2390</v>
      </c>
      <c r="H525" t="s">
        <v>1907</v>
      </c>
      <c r="I525" t="s">
        <v>692</v>
      </c>
    </row>
    <row r="526" spans="1:9" x14ac:dyDescent="0.25">
      <c r="A526">
        <v>40302022105</v>
      </c>
      <c r="B526" s="54" t="str">
        <f t="shared" si="19"/>
        <v>040302022105</v>
      </c>
      <c r="C526" t="s">
        <v>985</v>
      </c>
      <c r="D526">
        <v>40302022106</v>
      </c>
      <c r="E526" t="str">
        <f t="shared" si="18"/>
        <v>040302022106</v>
      </c>
      <c r="F526" s="54" t="s">
        <v>2470</v>
      </c>
      <c r="G526" t="s">
        <v>2390</v>
      </c>
      <c r="H526" t="s">
        <v>1907</v>
      </c>
      <c r="I526" t="s">
        <v>692</v>
      </c>
    </row>
    <row r="527" spans="1:9" x14ac:dyDescent="0.25">
      <c r="A527">
        <v>40302022106</v>
      </c>
      <c r="B527" s="54" t="str">
        <f t="shared" si="19"/>
        <v>040302022106</v>
      </c>
      <c r="C527" t="s">
        <v>319</v>
      </c>
      <c r="D527">
        <v>40302011205</v>
      </c>
      <c r="E527" t="str">
        <f t="shared" ref="E527:E590" si="20">CONCATENATE(0,D527)</f>
        <v>040302011205</v>
      </c>
      <c r="F527" s="54" t="s">
        <v>2471</v>
      </c>
      <c r="G527" t="s">
        <v>2331</v>
      </c>
      <c r="H527" t="s">
        <v>1907</v>
      </c>
      <c r="I527" t="s">
        <v>692</v>
      </c>
    </row>
    <row r="528" spans="1:9" x14ac:dyDescent="0.25">
      <c r="A528">
        <v>40302030101</v>
      </c>
      <c r="B528" s="54" t="str">
        <f t="shared" si="19"/>
        <v>040302030101</v>
      </c>
      <c r="C528" t="s">
        <v>483</v>
      </c>
      <c r="D528">
        <v>40302030401</v>
      </c>
      <c r="E528" t="str">
        <f t="shared" si="20"/>
        <v>040302030401</v>
      </c>
      <c r="F528" s="54" t="s">
        <v>2472</v>
      </c>
      <c r="G528" t="s">
        <v>1971</v>
      </c>
      <c r="H528" t="s">
        <v>1912</v>
      </c>
      <c r="I528" t="s">
        <v>692</v>
      </c>
    </row>
    <row r="529" spans="1:9" x14ac:dyDescent="0.25">
      <c r="A529">
        <v>40302030102</v>
      </c>
      <c r="B529" s="54" t="str">
        <f t="shared" si="19"/>
        <v>040302030102</v>
      </c>
      <c r="C529" t="s">
        <v>340</v>
      </c>
      <c r="D529">
        <v>40302030401</v>
      </c>
      <c r="E529" t="str">
        <f t="shared" si="20"/>
        <v>040302030401</v>
      </c>
      <c r="F529" s="54" t="s">
        <v>2473</v>
      </c>
      <c r="G529" t="s">
        <v>1906</v>
      </c>
      <c r="H529" t="s">
        <v>1912</v>
      </c>
      <c r="I529" t="s">
        <v>692</v>
      </c>
    </row>
    <row r="530" spans="1:9" x14ac:dyDescent="0.25">
      <c r="A530">
        <v>40302030103</v>
      </c>
      <c r="B530" s="54" t="str">
        <f t="shared" si="19"/>
        <v>040302030103</v>
      </c>
      <c r="C530" t="s">
        <v>1000</v>
      </c>
      <c r="D530">
        <v>40302030401</v>
      </c>
      <c r="E530" t="str">
        <f t="shared" si="20"/>
        <v>040302030401</v>
      </c>
      <c r="F530" s="54" t="s">
        <v>2474</v>
      </c>
      <c r="G530" t="s">
        <v>1971</v>
      </c>
      <c r="H530" t="s">
        <v>1912</v>
      </c>
      <c r="I530" t="s">
        <v>692</v>
      </c>
    </row>
    <row r="531" spans="1:9" x14ac:dyDescent="0.25">
      <c r="A531">
        <v>40302030201</v>
      </c>
      <c r="B531" s="54" t="str">
        <f t="shared" si="19"/>
        <v>040302030201</v>
      </c>
      <c r="C531" t="s">
        <v>676</v>
      </c>
      <c r="D531">
        <v>40302030204</v>
      </c>
      <c r="E531" t="str">
        <f t="shared" si="20"/>
        <v>040302030204</v>
      </c>
      <c r="F531" s="54" t="s">
        <v>2475</v>
      </c>
      <c r="G531" t="s">
        <v>1971</v>
      </c>
      <c r="H531" t="s">
        <v>1907</v>
      </c>
      <c r="I531" t="s">
        <v>692</v>
      </c>
    </row>
    <row r="532" spans="1:9" x14ac:dyDescent="0.25">
      <c r="A532">
        <v>40302030202</v>
      </c>
      <c r="B532" s="54" t="str">
        <f t="shared" si="19"/>
        <v>040302030202</v>
      </c>
      <c r="C532" t="s">
        <v>1414</v>
      </c>
      <c r="D532">
        <v>40302030203</v>
      </c>
      <c r="E532" t="str">
        <f t="shared" si="20"/>
        <v>040302030203</v>
      </c>
      <c r="F532" s="54" t="s">
        <v>2476</v>
      </c>
      <c r="G532" t="s">
        <v>2390</v>
      </c>
      <c r="H532" t="s">
        <v>1907</v>
      </c>
      <c r="I532" t="s">
        <v>692</v>
      </c>
    </row>
    <row r="533" spans="1:9" x14ac:dyDescent="0.25">
      <c r="A533">
        <v>40302030203</v>
      </c>
      <c r="B533" s="54" t="str">
        <f t="shared" si="19"/>
        <v>040302030203</v>
      </c>
      <c r="C533" t="s">
        <v>819</v>
      </c>
      <c r="D533">
        <v>40302030204</v>
      </c>
      <c r="E533" t="str">
        <f t="shared" si="20"/>
        <v>040302030204</v>
      </c>
      <c r="F533" s="54" t="s">
        <v>2477</v>
      </c>
      <c r="G533" t="s">
        <v>2390</v>
      </c>
      <c r="H533" t="s">
        <v>1907</v>
      </c>
      <c r="I533" t="s">
        <v>692</v>
      </c>
    </row>
    <row r="534" spans="1:9" x14ac:dyDescent="0.25">
      <c r="A534">
        <v>40302030204</v>
      </c>
      <c r="B534" s="54" t="str">
        <f t="shared" si="19"/>
        <v>040302030204</v>
      </c>
      <c r="C534" t="s">
        <v>2478</v>
      </c>
      <c r="D534">
        <v>40302030401</v>
      </c>
      <c r="E534" t="str">
        <f t="shared" si="20"/>
        <v>040302030401</v>
      </c>
      <c r="F534" s="54" t="s">
        <v>2479</v>
      </c>
      <c r="G534" t="s">
        <v>2390</v>
      </c>
      <c r="H534" t="s">
        <v>1907</v>
      </c>
      <c r="I534" t="s">
        <v>692</v>
      </c>
    </row>
    <row r="535" spans="1:9" x14ac:dyDescent="0.25">
      <c r="A535">
        <v>40302030301</v>
      </c>
      <c r="B535" s="54" t="str">
        <f t="shared" si="19"/>
        <v>040302030301</v>
      </c>
      <c r="C535" t="s">
        <v>1416</v>
      </c>
      <c r="D535">
        <v>40302030401</v>
      </c>
      <c r="E535" t="str">
        <f t="shared" si="20"/>
        <v>040302030401</v>
      </c>
      <c r="F535" s="54" t="s">
        <v>2480</v>
      </c>
      <c r="G535" t="s">
        <v>1971</v>
      </c>
      <c r="H535" t="s">
        <v>1912</v>
      </c>
      <c r="I535" t="s">
        <v>692</v>
      </c>
    </row>
    <row r="536" spans="1:9" x14ac:dyDescent="0.25">
      <c r="A536">
        <v>40302030302</v>
      </c>
      <c r="B536" s="54" t="str">
        <f t="shared" si="19"/>
        <v>040302030302</v>
      </c>
      <c r="C536" t="s">
        <v>1433</v>
      </c>
      <c r="D536">
        <v>40302030401</v>
      </c>
      <c r="E536" t="str">
        <f t="shared" si="20"/>
        <v>040302030401</v>
      </c>
      <c r="F536" s="54" t="s">
        <v>2481</v>
      </c>
      <c r="G536" t="s">
        <v>1971</v>
      </c>
      <c r="H536" t="s">
        <v>1912</v>
      </c>
      <c r="I536" t="s">
        <v>692</v>
      </c>
    </row>
    <row r="537" spans="1:9" x14ac:dyDescent="0.25">
      <c r="A537">
        <v>40302030303</v>
      </c>
      <c r="B537" s="54" t="str">
        <f t="shared" si="19"/>
        <v>040302030303</v>
      </c>
      <c r="C537" t="s">
        <v>462</v>
      </c>
      <c r="D537">
        <v>40302030401</v>
      </c>
      <c r="E537" t="str">
        <f t="shared" si="20"/>
        <v>040302030401</v>
      </c>
      <c r="F537" s="54" t="s">
        <v>2482</v>
      </c>
      <c r="G537" t="s">
        <v>1971</v>
      </c>
      <c r="H537" t="s">
        <v>1912</v>
      </c>
      <c r="I537" t="s">
        <v>692</v>
      </c>
    </row>
    <row r="538" spans="1:9" x14ac:dyDescent="0.25">
      <c r="A538">
        <v>40302030304</v>
      </c>
      <c r="B538" s="54" t="str">
        <f t="shared" si="19"/>
        <v>040302030304</v>
      </c>
      <c r="C538" t="s">
        <v>480</v>
      </c>
      <c r="D538">
        <v>40302030401</v>
      </c>
      <c r="E538" t="str">
        <f t="shared" si="20"/>
        <v>040302030401</v>
      </c>
      <c r="F538" s="54" t="s">
        <v>2483</v>
      </c>
      <c r="G538" t="s">
        <v>1971</v>
      </c>
      <c r="H538" t="s">
        <v>1912</v>
      </c>
      <c r="I538" t="s">
        <v>692</v>
      </c>
    </row>
    <row r="539" spans="1:9" x14ac:dyDescent="0.25">
      <c r="A539">
        <v>40302030304</v>
      </c>
      <c r="B539" s="54" t="str">
        <f t="shared" si="19"/>
        <v>040302030304</v>
      </c>
      <c r="C539" t="s">
        <v>480</v>
      </c>
      <c r="D539">
        <v>40302030401</v>
      </c>
      <c r="E539" t="str">
        <f t="shared" si="20"/>
        <v>040302030401</v>
      </c>
      <c r="F539" s="54" t="s">
        <v>2483</v>
      </c>
      <c r="G539" t="s">
        <v>1906</v>
      </c>
      <c r="H539" t="s">
        <v>1912</v>
      </c>
      <c r="I539" t="s">
        <v>692</v>
      </c>
    </row>
    <row r="540" spans="1:9" x14ac:dyDescent="0.25">
      <c r="A540">
        <v>40302030401</v>
      </c>
      <c r="B540" s="54" t="str">
        <f t="shared" si="19"/>
        <v>040302030401</v>
      </c>
      <c r="C540" t="s">
        <v>86</v>
      </c>
      <c r="D540">
        <v>40302040201</v>
      </c>
      <c r="E540" t="str">
        <f t="shared" si="20"/>
        <v>040302040201</v>
      </c>
      <c r="F540" s="54" t="s">
        <v>2484</v>
      </c>
      <c r="G540" t="s">
        <v>1980</v>
      </c>
      <c r="H540" t="s">
        <v>2034</v>
      </c>
      <c r="I540" t="s">
        <v>692</v>
      </c>
    </row>
    <row r="541" spans="1:9" x14ac:dyDescent="0.25">
      <c r="A541">
        <v>40302040101</v>
      </c>
      <c r="B541" s="54" t="str">
        <f t="shared" si="19"/>
        <v>040302040101</v>
      </c>
      <c r="C541" t="s">
        <v>229</v>
      </c>
      <c r="D541">
        <v>40602000000</v>
      </c>
      <c r="E541" t="str">
        <f t="shared" si="20"/>
        <v>040602000000</v>
      </c>
      <c r="F541" s="54" t="s">
        <v>2485</v>
      </c>
      <c r="G541" t="s">
        <v>1971</v>
      </c>
      <c r="H541" t="s">
        <v>1912</v>
      </c>
      <c r="I541" t="s">
        <v>692</v>
      </c>
    </row>
    <row r="542" spans="1:9" x14ac:dyDescent="0.25">
      <c r="A542">
        <v>40302040101</v>
      </c>
      <c r="B542" s="54" t="str">
        <f t="shared" si="19"/>
        <v>040302040101</v>
      </c>
      <c r="C542" t="s">
        <v>229</v>
      </c>
      <c r="D542">
        <v>40602000000</v>
      </c>
      <c r="E542" t="str">
        <f t="shared" si="20"/>
        <v>040602000000</v>
      </c>
      <c r="F542" s="54" t="s">
        <v>2485</v>
      </c>
      <c r="G542" t="s">
        <v>1971</v>
      </c>
      <c r="H542" t="s">
        <v>1912</v>
      </c>
      <c r="I542" t="s">
        <v>692</v>
      </c>
    </row>
    <row r="543" spans="1:9" x14ac:dyDescent="0.25">
      <c r="A543">
        <v>40302040101</v>
      </c>
      <c r="B543" s="54" t="str">
        <f t="shared" si="19"/>
        <v>040302040101</v>
      </c>
      <c r="C543" t="s">
        <v>229</v>
      </c>
      <c r="D543">
        <v>40602000000</v>
      </c>
      <c r="E543" t="str">
        <f t="shared" si="20"/>
        <v>040602000000</v>
      </c>
      <c r="F543" s="54" t="s">
        <v>2485</v>
      </c>
      <c r="G543" t="s">
        <v>1971</v>
      </c>
      <c r="H543" t="s">
        <v>1912</v>
      </c>
      <c r="I543" t="s">
        <v>692</v>
      </c>
    </row>
    <row r="544" spans="1:9" x14ac:dyDescent="0.25">
      <c r="A544">
        <v>40302040101</v>
      </c>
      <c r="B544" s="54" t="str">
        <f t="shared" si="19"/>
        <v>040302040101</v>
      </c>
      <c r="C544" t="s">
        <v>229</v>
      </c>
      <c r="D544">
        <v>40602000000</v>
      </c>
      <c r="E544" t="str">
        <f t="shared" si="20"/>
        <v>040602000000</v>
      </c>
      <c r="F544" s="54" t="s">
        <v>2485</v>
      </c>
      <c r="G544" t="s">
        <v>1971</v>
      </c>
      <c r="H544" t="s">
        <v>1912</v>
      </c>
      <c r="I544" t="s">
        <v>692</v>
      </c>
    </row>
    <row r="545" spans="1:9" x14ac:dyDescent="0.25">
      <c r="A545">
        <v>40302040102</v>
      </c>
      <c r="B545" s="54" t="str">
        <f t="shared" si="19"/>
        <v>040302040102</v>
      </c>
      <c r="C545" t="s">
        <v>508</v>
      </c>
      <c r="D545">
        <v>40302040104</v>
      </c>
      <c r="E545" t="str">
        <f t="shared" si="20"/>
        <v>040302040104</v>
      </c>
      <c r="F545" s="54" t="s">
        <v>2486</v>
      </c>
      <c r="G545" t="s">
        <v>1971</v>
      </c>
      <c r="H545" t="s">
        <v>1907</v>
      </c>
      <c r="I545" t="s">
        <v>692</v>
      </c>
    </row>
    <row r="546" spans="1:9" x14ac:dyDescent="0.25">
      <c r="A546">
        <v>40302040103</v>
      </c>
      <c r="B546" s="54" t="str">
        <f t="shared" si="19"/>
        <v>040302040103</v>
      </c>
      <c r="C546" t="s">
        <v>962</v>
      </c>
      <c r="D546">
        <v>40302040104</v>
      </c>
      <c r="E546" t="str">
        <f t="shared" si="20"/>
        <v>040302040104</v>
      </c>
      <c r="F546" s="54" t="s">
        <v>2487</v>
      </c>
      <c r="G546" t="s">
        <v>1971</v>
      </c>
      <c r="H546" t="s">
        <v>1907</v>
      </c>
      <c r="I546" t="s">
        <v>692</v>
      </c>
    </row>
    <row r="547" spans="1:9" x14ac:dyDescent="0.25">
      <c r="A547">
        <v>40302040104</v>
      </c>
      <c r="B547" s="54" t="str">
        <f t="shared" si="19"/>
        <v>040302040104</v>
      </c>
      <c r="C547" t="s">
        <v>486</v>
      </c>
      <c r="D547">
        <v>40302040106</v>
      </c>
      <c r="E547" t="str">
        <f t="shared" si="20"/>
        <v>040302040106</v>
      </c>
      <c r="F547" s="54" t="s">
        <v>2488</v>
      </c>
      <c r="G547" t="s">
        <v>1971</v>
      </c>
      <c r="H547" t="s">
        <v>1907</v>
      </c>
      <c r="I547" t="s">
        <v>692</v>
      </c>
    </row>
    <row r="548" spans="1:9" x14ac:dyDescent="0.25">
      <c r="A548">
        <v>40302040105</v>
      </c>
      <c r="B548" s="54" t="str">
        <f t="shared" si="19"/>
        <v>040302040105</v>
      </c>
      <c r="C548" t="s">
        <v>106</v>
      </c>
      <c r="D548">
        <v>40302040106</v>
      </c>
      <c r="E548" t="str">
        <f t="shared" si="20"/>
        <v>040302040106</v>
      </c>
      <c r="F548" s="54" t="s">
        <v>2489</v>
      </c>
      <c r="G548" t="s">
        <v>1971</v>
      </c>
      <c r="H548" t="s">
        <v>1907</v>
      </c>
      <c r="I548" t="s">
        <v>692</v>
      </c>
    </row>
    <row r="549" spans="1:9" x14ac:dyDescent="0.25">
      <c r="A549">
        <v>40302040106</v>
      </c>
      <c r="B549" s="54" t="str">
        <f t="shared" si="19"/>
        <v>040302040106</v>
      </c>
      <c r="C549" t="s">
        <v>1313</v>
      </c>
      <c r="D549">
        <v>40602000000</v>
      </c>
      <c r="E549" t="str">
        <f t="shared" si="20"/>
        <v>040602000000</v>
      </c>
      <c r="F549" s="54" t="s">
        <v>2490</v>
      </c>
      <c r="G549" t="s">
        <v>2140</v>
      </c>
      <c r="H549" t="s">
        <v>1907</v>
      </c>
      <c r="I549" t="s">
        <v>692</v>
      </c>
    </row>
    <row r="550" spans="1:9" x14ac:dyDescent="0.25">
      <c r="A550">
        <v>40302040201</v>
      </c>
      <c r="B550" s="54" t="str">
        <f t="shared" si="19"/>
        <v>040302040201</v>
      </c>
      <c r="C550" t="s">
        <v>324</v>
      </c>
      <c r="D550">
        <v>40302040205</v>
      </c>
      <c r="E550" t="str">
        <f t="shared" si="20"/>
        <v>040302040205</v>
      </c>
      <c r="F550" s="54" t="s">
        <v>2491</v>
      </c>
      <c r="G550" t="s">
        <v>1971</v>
      </c>
      <c r="H550" t="s">
        <v>1907</v>
      </c>
      <c r="I550" t="s">
        <v>692</v>
      </c>
    </row>
    <row r="551" spans="1:9" x14ac:dyDescent="0.25">
      <c r="A551">
        <v>40302040202</v>
      </c>
      <c r="B551" s="54" t="str">
        <f t="shared" si="19"/>
        <v>040302040202</v>
      </c>
      <c r="C551" t="s">
        <v>266</v>
      </c>
      <c r="D551">
        <v>40302040205</v>
      </c>
      <c r="E551" t="str">
        <f t="shared" si="20"/>
        <v>040302040205</v>
      </c>
      <c r="F551" s="54" t="s">
        <v>2492</v>
      </c>
      <c r="G551" t="s">
        <v>1971</v>
      </c>
      <c r="H551" t="s">
        <v>1907</v>
      </c>
      <c r="I551" t="s">
        <v>692</v>
      </c>
    </row>
    <row r="552" spans="1:9" x14ac:dyDescent="0.25">
      <c r="A552">
        <v>40302040203</v>
      </c>
      <c r="B552" s="54" t="str">
        <f t="shared" si="19"/>
        <v>040302040203</v>
      </c>
      <c r="C552" t="s">
        <v>982</v>
      </c>
      <c r="D552">
        <v>40302040205</v>
      </c>
      <c r="E552" t="str">
        <f t="shared" si="20"/>
        <v>040302040205</v>
      </c>
      <c r="F552" s="54" t="s">
        <v>2493</v>
      </c>
      <c r="G552" t="s">
        <v>2044</v>
      </c>
      <c r="H552" t="s">
        <v>1907</v>
      </c>
      <c r="I552" t="s">
        <v>692</v>
      </c>
    </row>
    <row r="553" spans="1:9" x14ac:dyDescent="0.25">
      <c r="A553">
        <v>40302040204</v>
      </c>
      <c r="B553" s="54" t="str">
        <f t="shared" si="19"/>
        <v>040302040204</v>
      </c>
      <c r="C553" t="s">
        <v>92</v>
      </c>
      <c r="D553">
        <v>40302040205</v>
      </c>
      <c r="E553" t="str">
        <f t="shared" si="20"/>
        <v>040302040205</v>
      </c>
      <c r="F553" s="54" t="s">
        <v>2494</v>
      </c>
      <c r="G553" t="s">
        <v>2044</v>
      </c>
      <c r="H553" t="s">
        <v>1907</v>
      </c>
      <c r="I553" t="s">
        <v>692</v>
      </c>
    </row>
    <row r="554" spans="1:9" x14ac:dyDescent="0.25">
      <c r="A554">
        <v>40302040205</v>
      </c>
      <c r="B554" s="54" t="str">
        <f t="shared" si="19"/>
        <v>040302040205</v>
      </c>
      <c r="C554" t="s">
        <v>2495</v>
      </c>
      <c r="D554">
        <v>40302040405</v>
      </c>
      <c r="E554" t="str">
        <f t="shared" si="20"/>
        <v>040302040405</v>
      </c>
      <c r="F554" s="54" t="s">
        <v>2496</v>
      </c>
      <c r="G554" t="s">
        <v>1971</v>
      </c>
      <c r="H554" t="s">
        <v>1907</v>
      </c>
      <c r="I554" t="s">
        <v>692</v>
      </c>
    </row>
    <row r="555" spans="1:9" x14ac:dyDescent="0.25">
      <c r="A555">
        <v>40302040301</v>
      </c>
      <c r="B555" s="54" t="str">
        <f t="shared" si="19"/>
        <v>040302040301</v>
      </c>
      <c r="C555" t="s">
        <v>1187</v>
      </c>
      <c r="D555">
        <v>40302040304</v>
      </c>
      <c r="E555" t="str">
        <f t="shared" si="20"/>
        <v>040302040304</v>
      </c>
      <c r="F555" s="54" t="s">
        <v>2497</v>
      </c>
      <c r="G555" t="s">
        <v>1971</v>
      </c>
      <c r="H555" t="s">
        <v>1907</v>
      </c>
      <c r="I555" t="s">
        <v>692</v>
      </c>
    </row>
    <row r="556" spans="1:9" x14ac:dyDescent="0.25">
      <c r="A556">
        <v>40302040302</v>
      </c>
      <c r="B556" s="54" t="str">
        <f t="shared" si="19"/>
        <v>040302040302</v>
      </c>
      <c r="C556" t="s">
        <v>971</v>
      </c>
      <c r="D556">
        <v>40302040304</v>
      </c>
      <c r="E556" t="str">
        <f t="shared" si="20"/>
        <v>040302040304</v>
      </c>
      <c r="F556" s="54" t="s">
        <v>2498</v>
      </c>
      <c r="G556" t="s">
        <v>1971</v>
      </c>
      <c r="H556" t="s">
        <v>1907</v>
      </c>
      <c r="I556" t="s">
        <v>692</v>
      </c>
    </row>
    <row r="557" spans="1:9" x14ac:dyDescent="0.25">
      <c r="A557">
        <v>40302040303</v>
      </c>
      <c r="B557" s="54" t="str">
        <f t="shared" si="19"/>
        <v>040302040303</v>
      </c>
      <c r="C557" t="s">
        <v>1198</v>
      </c>
      <c r="D557">
        <v>40302040304</v>
      </c>
      <c r="E557" t="str">
        <f t="shared" si="20"/>
        <v>040302040304</v>
      </c>
      <c r="F557" s="54" t="s">
        <v>2499</v>
      </c>
      <c r="G557" t="s">
        <v>2044</v>
      </c>
      <c r="H557" t="s">
        <v>1907</v>
      </c>
      <c r="I557" t="s">
        <v>692</v>
      </c>
    </row>
    <row r="558" spans="1:9" x14ac:dyDescent="0.25">
      <c r="A558">
        <v>40302040304</v>
      </c>
      <c r="B558" s="54" t="str">
        <f t="shared" si="19"/>
        <v>040302040304</v>
      </c>
      <c r="C558" t="s">
        <v>2500</v>
      </c>
      <c r="D558">
        <v>40302040405</v>
      </c>
      <c r="E558" t="str">
        <f t="shared" si="20"/>
        <v>040302040405</v>
      </c>
      <c r="F558" s="54" t="s">
        <v>2501</v>
      </c>
      <c r="G558" t="s">
        <v>1971</v>
      </c>
      <c r="H558" t="s">
        <v>1907</v>
      </c>
      <c r="I558" t="s">
        <v>692</v>
      </c>
    </row>
    <row r="559" spans="1:9" x14ac:dyDescent="0.25">
      <c r="A559">
        <v>40302040401</v>
      </c>
      <c r="B559" s="54" t="str">
        <f t="shared" si="19"/>
        <v>040302040401</v>
      </c>
      <c r="C559" t="s">
        <v>2502</v>
      </c>
      <c r="D559">
        <v>40602000000</v>
      </c>
      <c r="E559" t="str">
        <f t="shared" si="20"/>
        <v>040602000000</v>
      </c>
      <c r="F559" s="54" t="s">
        <v>2503</v>
      </c>
      <c r="G559" t="s">
        <v>1971</v>
      </c>
      <c r="H559" t="s">
        <v>1912</v>
      </c>
      <c r="I559" t="s">
        <v>692</v>
      </c>
    </row>
    <row r="560" spans="1:9" x14ac:dyDescent="0.25">
      <c r="A560">
        <v>40302040401</v>
      </c>
      <c r="B560" s="54" t="str">
        <f t="shared" si="19"/>
        <v>040302040401</v>
      </c>
      <c r="C560" t="s">
        <v>2502</v>
      </c>
      <c r="D560">
        <v>40602000000</v>
      </c>
      <c r="E560" t="str">
        <f t="shared" si="20"/>
        <v>040602000000</v>
      </c>
      <c r="F560" s="54" t="s">
        <v>2503</v>
      </c>
      <c r="G560" t="s">
        <v>1971</v>
      </c>
      <c r="H560" t="s">
        <v>1912</v>
      </c>
      <c r="I560" t="s">
        <v>692</v>
      </c>
    </row>
    <row r="561" spans="1:9" x14ac:dyDescent="0.25">
      <c r="A561">
        <v>40302040402</v>
      </c>
      <c r="B561" s="54" t="str">
        <f t="shared" si="19"/>
        <v>040302040402</v>
      </c>
      <c r="C561" t="s">
        <v>314</v>
      </c>
      <c r="D561">
        <v>40302040405</v>
      </c>
      <c r="E561" t="str">
        <f t="shared" si="20"/>
        <v>040302040405</v>
      </c>
      <c r="F561" s="54" t="s">
        <v>2504</v>
      </c>
      <c r="G561" t="s">
        <v>1971</v>
      </c>
      <c r="H561" t="s">
        <v>1907</v>
      </c>
      <c r="I561" t="s">
        <v>692</v>
      </c>
    </row>
    <row r="562" spans="1:9" x14ac:dyDescent="0.25">
      <c r="A562">
        <v>40302040403</v>
      </c>
      <c r="B562" s="54" t="str">
        <f t="shared" si="19"/>
        <v>040302040403</v>
      </c>
      <c r="C562" t="s">
        <v>1170</v>
      </c>
      <c r="D562">
        <v>40302040405</v>
      </c>
      <c r="E562" t="str">
        <f t="shared" si="20"/>
        <v>040302040405</v>
      </c>
      <c r="F562" s="54" t="s">
        <v>2505</v>
      </c>
      <c r="G562" t="s">
        <v>1971</v>
      </c>
      <c r="H562" t="s">
        <v>1907</v>
      </c>
      <c r="I562" t="s">
        <v>692</v>
      </c>
    </row>
    <row r="563" spans="1:9" x14ac:dyDescent="0.25">
      <c r="A563">
        <v>40302040404</v>
      </c>
      <c r="B563" s="54" t="str">
        <f t="shared" si="19"/>
        <v>040302040404</v>
      </c>
      <c r="C563" t="s">
        <v>970</v>
      </c>
      <c r="D563">
        <v>40302040405</v>
      </c>
      <c r="E563" t="str">
        <f t="shared" si="20"/>
        <v>040302040405</v>
      </c>
      <c r="F563" s="54" t="s">
        <v>2506</v>
      </c>
      <c r="G563" t="s">
        <v>1971</v>
      </c>
      <c r="H563" t="s">
        <v>1907</v>
      </c>
      <c r="I563" t="s">
        <v>692</v>
      </c>
    </row>
    <row r="564" spans="1:9" x14ac:dyDescent="0.25">
      <c r="A564">
        <v>40302040405</v>
      </c>
      <c r="B564" s="54" t="str">
        <f t="shared" si="19"/>
        <v>040302040405</v>
      </c>
      <c r="C564" t="s">
        <v>1196</v>
      </c>
      <c r="D564">
        <v>40602000000</v>
      </c>
      <c r="E564" t="str">
        <f t="shared" si="20"/>
        <v>040602000000</v>
      </c>
      <c r="F564" s="54" t="s">
        <v>2507</v>
      </c>
      <c r="G564" t="s">
        <v>1971</v>
      </c>
      <c r="H564" t="s">
        <v>1907</v>
      </c>
      <c r="I564" t="s">
        <v>692</v>
      </c>
    </row>
    <row r="565" spans="1:9" x14ac:dyDescent="0.25">
      <c r="A565">
        <v>40400020101</v>
      </c>
      <c r="B565" s="54" t="str">
        <f t="shared" si="19"/>
        <v>040400020101</v>
      </c>
      <c r="C565" t="s">
        <v>428</v>
      </c>
      <c r="D565">
        <v>40602000000</v>
      </c>
      <c r="E565" t="str">
        <f t="shared" si="20"/>
        <v>040602000000</v>
      </c>
      <c r="F565" s="54" t="s">
        <v>2508</v>
      </c>
      <c r="G565" t="s">
        <v>1971</v>
      </c>
      <c r="H565" t="s">
        <v>1912</v>
      </c>
      <c r="I565" t="s">
        <v>692</v>
      </c>
    </row>
    <row r="566" spans="1:9" x14ac:dyDescent="0.25">
      <c r="A566">
        <v>40400020101</v>
      </c>
      <c r="B566" s="54" t="str">
        <f t="shared" si="19"/>
        <v>040400020101</v>
      </c>
      <c r="C566" t="s">
        <v>428</v>
      </c>
      <c r="D566">
        <v>40602000000</v>
      </c>
      <c r="E566" t="str">
        <f t="shared" si="20"/>
        <v>040602000000</v>
      </c>
      <c r="F566" s="54" t="s">
        <v>2508</v>
      </c>
      <c r="G566" t="s">
        <v>1971</v>
      </c>
      <c r="H566" t="s">
        <v>1912</v>
      </c>
      <c r="I566" t="s">
        <v>692</v>
      </c>
    </row>
    <row r="567" spans="1:9" x14ac:dyDescent="0.25">
      <c r="A567">
        <v>40400020102</v>
      </c>
      <c r="B567" s="54" t="str">
        <f t="shared" si="19"/>
        <v>040400020102</v>
      </c>
      <c r="C567" t="s">
        <v>103</v>
      </c>
      <c r="D567">
        <v>40602000000</v>
      </c>
      <c r="E567" t="str">
        <f t="shared" si="20"/>
        <v>040602000000</v>
      </c>
      <c r="F567" s="54" t="s">
        <v>2509</v>
      </c>
      <c r="G567" t="s">
        <v>1971</v>
      </c>
      <c r="H567" t="s">
        <v>1907</v>
      </c>
      <c r="I567" t="s">
        <v>692</v>
      </c>
    </row>
    <row r="568" spans="1:9" x14ac:dyDescent="0.25">
      <c r="A568">
        <v>40400020201</v>
      </c>
      <c r="B568" s="54" t="str">
        <f t="shared" si="19"/>
        <v>040400020201</v>
      </c>
      <c r="C568" t="s">
        <v>1086</v>
      </c>
      <c r="D568">
        <v>40400020203</v>
      </c>
      <c r="E568" t="str">
        <f t="shared" si="20"/>
        <v>040400020203</v>
      </c>
      <c r="F568" s="54" t="s">
        <v>2510</v>
      </c>
      <c r="G568" t="s">
        <v>1971</v>
      </c>
      <c r="H568" t="s">
        <v>1907</v>
      </c>
      <c r="I568" t="s">
        <v>692</v>
      </c>
    </row>
    <row r="569" spans="1:9" x14ac:dyDescent="0.25">
      <c r="A569">
        <v>40400020202</v>
      </c>
      <c r="B569" s="54" t="str">
        <f t="shared" si="19"/>
        <v>040400020202</v>
      </c>
      <c r="C569" t="s">
        <v>408</v>
      </c>
      <c r="D569">
        <v>40400020204</v>
      </c>
      <c r="E569" t="str">
        <f t="shared" si="20"/>
        <v>040400020204</v>
      </c>
      <c r="F569" s="54" t="s">
        <v>2511</v>
      </c>
      <c r="G569" t="s">
        <v>1971</v>
      </c>
      <c r="H569" t="s">
        <v>1907</v>
      </c>
      <c r="I569" t="s">
        <v>692</v>
      </c>
    </row>
    <row r="570" spans="1:9" x14ac:dyDescent="0.25">
      <c r="A570">
        <v>40400020203</v>
      </c>
      <c r="B570" s="54" t="str">
        <f t="shared" si="19"/>
        <v>040400020203</v>
      </c>
      <c r="C570" t="s">
        <v>1036</v>
      </c>
      <c r="D570">
        <v>40400020204</v>
      </c>
      <c r="E570" t="str">
        <f t="shared" si="20"/>
        <v>040400020204</v>
      </c>
      <c r="F570" s="54" t="s">
        <v>2512</v>
      </c>
      <c r="G570" t="s">
        <v>1971</v>
      </c>
      <c r="H570" t="s">
        <v>1907</v>
      </c>
      <c r="I570" t="s">
        <v>692</v>
      </c>
    </row>
    <row r="571" spans="1:9" x14ac:dyDescent="0.25">
      <c r="A571">
        <v>40400020204</v>
      </c>
      <c r="B571" s="54" t="str">
        <f t="shared" si="19"/>
        <v>040400020204</v>
      </c>
      <c r="C571" t="s">
        <v>409</v>
      </c>
      <c r="D571">
        <v>40400020302</v>
      </c>
      <c r="E571" t="str">
        <f t="shared" si="20"/>
        <v>040400020302</v>
      </c>
      <c r="F571" s="54" t="s">
        <v>2513</v>
      </c>
      <c r="G571" t="s">
        <v>1971</v>
      </c>
      <c r="H571" t="s">
        <v>1907</v>
      </c>
      <c r="I571" t="s">
        <v>692</v>
      </c>
    </row>
    <row r="572" spans="1:9" x14ac:dyDescent="0.25">
      <c r="A572">
        <v>40400020301</v>
      </c>
      <c r="B572" s="54" t="str">
        <f t="shared" si="19"/>
        <v>040400020301</v>
      </c>
      <c r="C572" t="s">
        <v>1025</v>
      </c>
      <c r="D572">
        <v>40400020302</v>
      </c>
      <c r="E572" t="str">
        <f t="shared" si="20"/>
        <v>040400020302</v>
      </c>
      <c r="F572" s="54" t="s">
        <v>2514</v>
      </c>
      <c r="G572" t="s">
        <v>1971</v>
      </c>
      <c r="H572" t="s">
        <v>1907</v>
      </c>
      <c r="I572" t="s">
        <v>692</v>
      </c>
    </row>
    <row r="573" spans="1:9" x14ac:dyDescent="0.25">
      <c r="A573">
        <v>40400020302</v>
      </c>
      <c r="B573" s="54" t="str">
        <f t="shared" si="19"/>
        <v>040400020302</v>
      </c>
      <c r="C573" t="s">
        <v>364</v>
      </c>
      <c r="D573">
        <v>40400020303</v>
      </c>
      <c r="E573" t="str">
        <f t="shared" si="20"/>
        <v>040400020303</v>
      </c>
      <c r="F573" s="54" t="s">
        <v>2515</v>
      </c>
      <c r="G573" t="s">
        <v>1906</v>
      </c>
      <c r="H573" t="s">
        <v>1907</v>
      </c>
      <c r="I573" t="s">
        <v>692</v>
      </c>
    </row>
    <row r="574" spans="1:9" x14ac:dyDescent="0.25">
      <c r="A574">
        <v>40400020303</v>
      </c>
      <c r="B574" s="54" t="str">
        <f t="shared" si="19"/>
        <v>040400020303</v>
      </c>
      <c r="C574" t="s">
        <v>1033</v>
      </c>
      <c r="D574">
        <v>40400020305</v>
      </c>
      <c r="E574" t="str">
        <f t="shared" si="20"/>
        <v>040400020305</v>
      </c>
      <c r="F574" s="54" t="s">
        <v>2516</v>
      </c>
      <c r="G574" t="s">
        <v>1971</v>
      </c>
      <c r="H574" t="s">
        <v>1907</v>
      </c>
      <c r="I574" t="s">
        <v>692</v>
      </c>
    </row>
    <row r="575" spans="1:9" x14ac:dyDescent="0.25">
      <c r="A575">
        <v>40400020304</v>
      </c>
      <c r="B575" s="54" t="str">
        <f t="shared" si="19"/>
        <v>040400020304</v>
      </c>
      <c r="C575" t="s">
        <v>1084</v>
      </c>
      <c r="D575">
        <v>40400020305</v>
      </c>
      <c r="E575" t="str">
        <f t="shared" si="20"/>
        <v>040400020305</v>
      </c>
      <c r="F575" s="54" t="s">
        <v>2517</v>
      </c>
      <c r="G575" t="s">
        <v>1971</v>
      </c>
      <c r="H575" t="s">
        <v>1907</v>
      </c>
      <c r="I575" t="s">
        <v>692</v>
      </c>
    </row>
    <row r="576" spans="1:9" x14ac:dyDescent="0.25">
      <c r="A576">
        <v>40400020305</v>
      </c>
      <c r="B576" s="54" t="str">
        <f t="shared" si="19"/>
        <v>040400020305</v>
      </c>
      <c r="C576" t="s">
        <v>1097</v>
      </c>
      <c r="D576">
        <v>40400020306</v>
      </c>
      <c r="E576" t="str">
        <f t="shared" si="20"/>
        <v>040400020306</v>
      </c>
      <c r="F576" s="54" t="s">
        <v>2518</v>
      </c>
      <c r="G576" t="s">
        <v>1971</v>
      </c>
      <c r="H576" t="s">
        <v>1907</v>
      </c>
      <c r="I576" t="s">
        <v>692</v>
      </c>
    </row>
    <row r="577" spans="1:9" x14ac:dyDescent="0.25">
      <c r="A577">
        <v>40400020306</v>
      </c>
      <c r="B577" s="54" t="str">
        <f t="shared" si="19"/>
        <v>040400020306</v>
      </c>
      <c r="C577" t="s">
        <v>2519</v>
      </c>
      <c r="D577">
        <v>40602000000</v>
      </c>
      <c r="E577" t="str">
        <f t="shared" si="20"/>
        <v>040602000000</v>
      </c>
      <c r="F577" s="54" t="s">
        <v>2520</v>
      </c>
      <c r="G577" t="s">
        <v>1971</v>
      </c>
      <c r="H577" t="s">
        <v>1907</v>
      </c>
      <c r="I577" t="s">
        <v>692</v>
      </c>
    </row>
    <row r="578" spans="1:9" x14ac:dyDescent="0.25">
      <c r="A578">
        <v>40400020401</v>
      </c>
      <c r="B578" s="54" t="str">
        <f t="shared" ref="B578:B641" si="21">LEFT(F578,12)</f>
        <v>040400020401</v>
      </c>
      <c r="C578" t="s">
        <v>374</v>
      </c>
      <c r="D578">
        <v>40602000000</v>
      </c>
      <c r="E578" t="str">
        <f t="shared" si="20"/>
        <v>040602000000</v>
      </c>
      <c r="F578" s="54" t="s">
        <v>2521</v>
      </c>
      <c r="G578" t="s">
        <v>1971</v>
      </c>
      <c r="H578" t="s">
        <v>1912</v>
      </c>
      <c r="I578" t="s">
        <v>692</v>
      </c>
    </row>
    <row r="579" spans="1:9" x14ac:dyDescent="0.25">
      <c r="A579">
        <v>40400020401</v>
      </c>
      <c r="B579" s="54" t="str">
        <f t="shared" si="21"/>
        <v>040400020401</v>
      </c>
      <c r="C579" t="s">
        <v>374</v>
      </c>
      <c r="D579">
        <v>40602000000</v>
      </c>
      <c r="E579" t="str">
        <f t="shared" si="20"/>
        <v>040602000000</v>
      </c>
      <c r="F579" s="54" t="s">
        <v>2521</v>
      </c>
      <c r="G579" t="s">
        <v>1971</v>
      </c>
      <c r="H579" t="s">
        <v>1912</v>
      </c>
      <c r="I579" t="s">
        <v>692</v>
      </c>
    </row>
    <row r="580" spans="1:9" x14ac:dyDescent="0.25">
      <c r="A580">
        <v>40400020402</v>
      </c>
      <c r="B580" s="54" t="str">
        <f t="shared" si="21"/>
        <v>040400020402</v>
      </c>
      <c r="C580" t="s">
        <v>620</v>
      </c>
      <c r="D580">
        <v>40400020403</v>
      </c>
      <c r="E580" t="str">
        <f t="shared" si="20"/>
        <v>040400020403</v>
      </c>
      <c r="F580" s="54" t="s">
        <v>2522</v>
      </c>
      <c r="G580" t="s">
        <v>1971</v>
      </c>
      <c r="H580" t="s">
        <v>1907</v>
      </c>
      <c r="I580" t="s">
        <v>692</v>
      </c>
    </row>
    <row r="581" spans="1:9" x14ac:dyDescent="0.25">
      <c r="A581">
        <v>40400020403</v>
      </c>
      <c r="B581" s="54" t="str">
        <f t="shared" si="21"/>
        <v>040400020403</v>
      </c>
      <c r="C581" t="s">
        <v>4</v>
      </c>
      <c r="D581">
        <v>40602000000</v>
      </c>
      <c r="E581" t="str">
        <f t="shared" si="20"/>
        <v>040602000000</v>
      </c>
      <c r="F581" s="54" t="s">
        <v>2523</v>
      </c>
      <c r="G581" t="s">
        <v>1971</v>
      </c>
      <c r="H581" t="s">
        <v>1907</v>
      </c>
      <c r="I581" t="s">
        <v>692</v>
      </c>
    </row>
    <row r="582" spans="1:9" x14ac:dyDescent="0.25">
      <c r="A582">
        <v>40400020501</v>
      </c>
      <c r="B582" s="54" t="str">
        <f t="shared" si="21"/>
        <v>040400020501</v>
      </c>
      <c r="C582" t="s">
        <v>388</v>
      </c>
      <c r="D582">
        <v>40602000000</v>
      </c>
      <c r="E582" t="str">
        <f t="shared" si="20"/>
        <v>040602000000</v>
      </c>
      <c r="F582" s="54" t="s">
        <v>2524</v>
      </c>
      <c r="G582" t="s">
        <v>1971</v>
      </c>
      <c r="H582" t="s">
        <v>1912</v>
      </c>
      <c r="I582" t="s">
        <v>2525</v>
      </c>
    </row>
    <row r="583" spans="1:9" x14ac:dyDescent="0.25">
      <c r="A583">
        <v>40400030101</v>
      </c>
      <c r="B583" s="54" t="str">
        <f t="shared" si="21"/>
        <v>040400030101</v>
      </c>
      <c r="C583" t="s">
        <v>666</v>
      </c>
      <c r="D583">
        <v>40400030103</v>
      </c>
      <c r="E583" t="str">
        <f t="shared" si="20"/>
        <v>040400030103</v>
      </c>
      <c r="F583" s="54" t="s">
        <v>2526</v>
      </c>
      <c r="G583" t="s">
        <v>1971</v>
      </c>
      <c r="H583" t="s">
        <v>1907</v>
      </c>
      <c r="I583" t="s">
        <v>692</v>
      </c>
    </row>
    <row r="584" spans="1:9" x14ac:dyDescent="0.25">
      <c r="A584">
        <v>40400030102</v>
      </c>
      <c r="B584" s="54" t="str">
        <f t="shared" si="21"/>
        <v>040400030102</v>
      </c>
      <c r="C584" t="s">
        <v>1398</v>
      </c>
      <c r="D584">
        <v>40400030103</v>
      </c>
      <c r="E584" t="str">
        <f t="shared" si="20"/>
        <v>040400030103</v>
      </c>
      <c r="F584" s="54" t="s">
        <v>2527</v>
      </c>
      <c r="G584" t="s">
        <v>1971</v>
      </c>
      <c r="H584" t="s">
        <v>1907</v>
      </c>
      <c r="I584" t="s">
        <v>692</v>
      </c>
    </row>
    <row r="585" spans="1:9" x14ac:dyDescent="0.25">
      <c r="A585">
        <v>40400030103</v>
      </c>
      <c r="B585" s="54" t="str">
        <f t="shared" si="21"/>
        <v>040400030103</v>
      </c>
      <c r="C585" t="s">
        <v>830</v>
      </c>
      <c r="D585">
        <v>40400030107</v>
      </c>
      <c r="E585" t="str">
        <f t="shared" si="20"/>
        <v>040400030107</v>
      </c>
      <c r="F585" s="54" t="s">
        <v>2528</v>
      </c>
      <c r="G585" t="s">
        <v>1971</v>
      </c>
      <c r="H585" t="s">
        <v>1907</v>
      </c>
      <c r="I585" t="s">
        <v>692</v>
      </c>
    </row>
    <row r="586" spans="1:9" x14ac:dyDescent="0.25">
      <c r="A586">
        <v>40400030104</v>
      </c>
      <c r="B586" s="54" t="str">
        <f t="shared" si="21"/>
        <v>040400030104</v>
      </c>
      <c r="C586" t="s">
        <v>201</v>
      </c>
      <c r="D586">
        <v>40400030107</v>
      </c>
      <c r="E586" t="str">
        <f t="shared" si="20"/>
        <v>040400030107</v>
      </c>
      <c r="F586" s="54" t="s">
        <v>2529</v>
      </c>
      <c r="G586" t="s">
        <v>1971</v>
      </c>
      <c r="H586" t="s">
        <v>1907</v>
      </c>
      <c r="I586" t="s">
        <v>692</v>
      </c>
    </row>
    <row r="587" spans="1:9" x14ac:dyDescent="0.25">
      <c r="A587">
        <v>40400030105</v>
      </c>
      <c r="B587" s="54" t="str">
        <f t="shared" si="21"/>
        <v>040400030105</v>
      </c>
      <c r="C587" t="s">
        <v>99</v>
      </c>
      <c r="D587">
        <v>40400030107</v>
      </c>
      <c r="E587" t="str">
        <f t="shared" si="20"/>
        <v>040400030107</v>
      </c>
      <c r="F587" s="54" t="s">
        <v>2530</v>
      </c>
      <c r="G587" t="s">
        <v>1971</v>
      </c>
      <c r="H587" t="s">
        <v>1907</v>
      </c>
      <c r="I587" t="s">
        <v>692</v>
      </c>
    </row>
    <row r="588" spans="1:9" x14ac:dyDescent="0.25">
      <c r="A588">
        <v>40400030106</v>
      </c>
      <c r="B588" s="54" t="str">
        <f t="shared" si="21"/>
        <v>040400030106</v>
      </c>
      <c r="C588" t="s">
        <v>1388</v>
      </c>
      <c r="D588">
        <v>40400030107</v>
      </c>
      <c r="E588" t="str">
        <f t="shared" si="20"/>
        <v>040400030107</v>
      </c>
      <c r="F588" s="54" t="s">
        <v>2531</v>
      </c>
      <c r="G588" t="s">
        <v>1971</v>
      </c>
      <c r="H588" t="s">
        <v>1907</v>
      </c>
      <c r="I588" t="s">
        <v>692</v>
      </c>
    </row>
    <row r="589" spans="1:9" x14ac:dyDescent="0.25">
      <c r="A589">
        <v>40400030107</v>
      </c>
      <c r="B589" s="54" t="str">
        <f t="shared" si="21"/>
        <v>040400030107</v>
      </c>
      <c r="C589" t="s">
        <v>66</v>
      </c>
      <c r="D589">
        <v>40400030209</v>
      </c>
      <c r="E589" t="str">
        <f t="shared" si="20"/>
        <v>040400030209</v>
      </c>
      <c r="F589" s="54" t="s">
        <v>2532</v>
      </c>
      <c r="G589" t="s">
        <v>1971</v>
      </c>
      <c r="H589" t="s">
        <v>1907</v>
      </c>
      <c r="I589" t="s">
        <v>692</v>
      </c>
    </row>
    <row r="590" spans="1:9" x14ac:dyDescent="0.25">
      <c r="A590">
        <v>40400030201</v>
      </c>
      <c r="B590" s="54" t="str">
        <f t="shared" si="21"/>
        <v>040400030201</v>
      </c>
      <c r="C590" t="s">
        <v>825</v>
      </c>
      <c r="D590">
        <v>40400030203</v>
      </c>
      <c r="E590" t="str">
        <f t="shared" si="20"/>
        <v>040400030203</v>
      </c>
      <c r="F590" s="54" t="s">
        <v>2533</v>
      </c>
      <c r="G590" t="s">
        <v>1971</v>
      </c>
      <c r="H590" t="s">
        <v>1907</v>
      </c>
      <c r="I590" t="s">
        <v>692</v>
      </c>
    </row>
    <row r="591" spans="1:9" x14ac:dyDescent="0.25">
      <c r="A591">
        <v>40400030202</v>
      </c>
      <c r="B591" s="54" t="str">
        <f t="shared" si="21"/>
        <v>040400030202</v>
      </c>
      <c r="C591" t="s">
        <v>824</v>
      </c>
      <c r="D591">
        <v>40400030204</v>
      </c>
      <c r="E591" t="str">
        <f t="shared" ref="E591:E654" si="22">CONCATENATE(0,D591)</f>
        <v>040400030204</v>
      </c>
      <c r="F591" s="54" t="s">
        <v>2534</v>
      </c>
      <c r="G591" t="s">
        <v>1971</v>
      </c>
      <c r="H591" t="s">
        <v>1907</v>
      </c>
      <c r="I591" t="s">
        <v>692</v>
      </c>
    </row>
    <row r="592" spans="1:9" x14ac:dyDescent="0.25">
      <c r="A592">
        <v>40400030203</v>
      </c>
      <c r="B592" s="54" t="str">
        <f t="shared" si="21"/>
        <v>040400030203</v>
      </c>
      <c r="C592" t="s">
        <v>831</v>
      </c>
      <c r="D592">
        <v>40400030204</v>
      </c>
      <c r="E592" t="str">
        <f t="shared" si="22"/>
        <v>040400030204</v>
      </c>
      <c r="F592" s="54" t="s">
        <v>2535</v>
      </c>
      <c r="G592" t="s">
        <v>1971</v>
      </c>
      <c r="H592" t="s">
        <v>1907</v>
      </c>
      <c r="I592" t="s">
        <v>692</v>
      </c>
    </row>
    <row r="593" spans="1:9" x14ac:dyDescent="0.25">
      <c r="A593">
        <v>40400030204</v>
      </c>
      <c r="B593" s="54" t="str">
        <f t="shared" si="21"/>
        <v>040400030204</v>
      </c>
      <c r="C593" t="s">
        <v>649</v>
      </c>
      <c r="D593">
        <v>40400030207</v>
      </c>
      <c r="E593" t="str">
        <f t="shared" si="22"/>
        <v>040400030207</v>
      </c>
      <c r="F593" s="54" t="s">
        <v>2536</v>
      </c>
      <c r="G593" t="s">
        <v>1971</v>
      </c>
      <c r="H593" t="s">
        <v>1907</v>
      </c>
      <c r="I593" t="s">
        <v>692</v>
      </c>
    </row>
    <row r="594" spans="1:9" x14ac:dyDescent="0.25">
      <c r="A594">
        <v>40400030205</v>
      </c>
      <c r="B594" s="54" t="str">
        <f t="shared" si="21"/>
        <v>040400030205</v>
      </c>
      <c r="C594" t="s">
        <v>821</v>
      </c>
      <c r="D594">
        <v>40400030206</v>
      </c>
      <c r="E594" t="str">
        <f t="shared" si="22"/>
        <v>040400030206</v>
      </c>
      <c r="F594" s="54" t="s">
        <v>2537</v>
      </c>
      <c r="G594" t="s">
        <v>1971</v>
      </c>
      <c r="H594" t="s">
        <v>1907</v>
      </c>
      <c r="I594" t="s">
        <v>692</v>
      </c>
    </row>
    <row r="595" spans="1:9" x14ac:dyDescent="0.25">
      <c r="A595">
        <v>40400030206</v>
      </c>
      <c r="B595" s="54" t="str">
        <f t="shared" si="21"/>
        <v>040400030206</v>
      </c>
      <c r="C595" t="s">
        <v>1396</v>
      </c>
      <c r="D595">
        <v>40400030207</v>
      </c>
      <c r="E595" t="str">
        <f t="shared" si="22"/>
        <v>040400030207</v>
      </c>
      <c r="F595" s="54" t="s">
        <v>2538</v>
      </c>
      <c r="G595" t="s">
        <v>1971</v>
      </c>
      <c r="H595" t="s">
        <v>1907</v>
      </c>
      <c r="I595" t="s">
        <v>692</v>
      </c>
    </row>
    <row r="596" spans="1:9" x14ac:dyDescent="0.25">
      <c r="A596">
        <v>40400030207</v>
      </c>
      <c r="B596" s="54" t="str">
        <f t="shared" si="21"/>
        <v>040400030207</v>
      </c>
      <c r="C596" t="s">
        <v>1385</v>
      </c>
      <c r="D596">
        <v>40400030208</v>
      </c>
      <c r="E596" t="str">
        <f t="shared" si="22"/>
        <v>040400030208</v>
      </c>
      <c r="F596" s="54" t="s">
        <v>2539</v>
      </c>
      <c r="G596" t="s">
        <v>1971</v>
      </c>
      <c r="H596" t="s">
        <v>1907</v>
      </c>
      <c r="I596" t="s">
        <v>692</v>
      </c>
    </row>
    <row r="597" spans="1:9" x14ac:dyDescent="0.25">
      <c r="A597">
        <v>40400030208</v>
      </c>
      <c r="B597" s="54" t="str">
        <f t="shared" si="21"/>
        <v>040400030208</v>
      </c>
      <c r="C597" t="s">
        <v>642</v>
      </c>
      <c r="D597">
        <v>40400030209</v>
      </c>
      <c r="E597" t="str">
        <f t="shared" si="22"/>
        <v>040400030209</v>
      </c>
      <c r="F597" s="54" t="s">
        <v>2540</v>
      </c>
      <c r="G597" t="s">
        <v>1971</v>
      </c>
      <c r="H597" t="s">
        <v>1907</v>
      </c>
      <c r="I597" t="s">
        <v>692</v>
      </c>
    </row>
    <row r="598" spans="1:9" x14ac:dyDescent="0.25">
      <c r="A598">
        <v>40400030209</v>
      </c>
      <c r="B598" s="54" t="str">
        <f t="shared" si="21"/>
        <v>040400030209</v>
      </c>
      <c r="C598" t="s">
        <v>2541</v>
      </c>
      <c r="D598">
        <v>40400030601</v>
      </c>
      <c r="E598" t="str">
        <f t="shared" si="22"/>
        <v>040400030601</v>
      </c>
      <c r="F598" s="54" t="s">
        <v>2542</v>
      </c>
      <c r="G598" t="s">
        <v>1971</v>
      </c>
      <c r="H598" t="s">
        <v>1907</v>
      </c>
      <c r="I598" t="s">
        <v>692</v>
      </c>
    </row>
    <row r="599" spans="1:9" x14ac:dyDescent="0.25">
      <c r="A599">
        <v>40400030301</v>
      </c>
      <c r="B599" s="54" t="str">
        <f t="shared" si="21"/>
        <v>040400030301</v>
      </c>
      <c r="C599" t="s">
        <v>1135</v>
      </c>
      <c r="D599">
        <v>40400030302</v>
      </c>
      <c r="E599" t="str">
        <f t="shared" si="22"/>
        <v>040400030302</v>
      </c>
      <c r="F599" s="54" t="s">
        <v>2543</v>
      </c>
      <c r="G599" t="s">
        <v>1971</v>
      </c>
      <c r="H599" t="s">
        <v>1907</v>
      </c>
      <c r="I599" t="s">
        <v>692</v>
      </c>
    </row>
    <row r="600" spans="1:9" x14ac:dyDescent="0.25">
      <c r="A600">
        <v>40400030302</v>
      </c>
      <c r="B600" s="54" t="str">
        <f t="shared" si="21"/>
        <v>040400030302</v>
      </c>
      <c r="C600" t="s">
        <v>197</v>
      </c>
      <c r="D600">
        <v>40400030303</v>
      </c>
      <c r="E600" t="str">
        <f t="shared" si="22"/>
        <v>040400030303</v>
      </c>
      <c r="F600" s="54" t="s">
        <v>2544</v>
      </c>
      <c r="G600" t="s">
        <v>1971</v>
      </c>
      <c r="H600" t="s">
        <v>1907</v>
      </c>
      <c r="I600" t="s">
        <v>692</v>
      </c>
    </row>
    <row r="601" spans="1:9" x14ac:dyDescent="0.25">
      <c r="A601">
        <v>40400030303</v>
      </c>
      <c r="B601" s="54" t="str">
        <f t="shared" si="21"/>
        <v>040400030303</v>
      </c>
      <c r="C601" t="s">
        <v>840</v>
      </c>
      <c r="D601">
        <v>40400030304</v>
      </c>
      <c r="E601" t="str">
        <f t="shared" si="22"/>
        <v>040400030304</v>
      </c>
      <c r="F601" s="54" t="s">
        <v>2545</v>
      </c>
      <c r="G601" t="s">
        <v>1971</v>
      </c>
      <c r="H601" t="s">
        <v>1907</v>
      </c>
      <c r="I601" t="s">
        <v>692</v>
      </c>
    </row>
    <row r="602" spans="1:9" x14ac:dyDescent="0.25">
      <c r="A602">
        <v>40400030304</v>
      </c>
      <c r="B602" s="54" t="str">
        <f t="shared" si="21"/>
        <v>040400030304</v>
      </c>
      <c r="C602" t="s">
        <v>71</v>
      </c>
      <c r="D602">
        <v>40400030602</v>
      </c>
      <c r="E602" t="str">
        <f t="shared" si="22"/>
        <v>040400030602</v>
      </c>
      <c r="F602" s="54" t="s">
        <v>2546</v>
      </c>
      <c r="G602" t="s">
        <v>1971</v>
      </c>
      <c r="H602" t="s">
        <v>1907</v>
      </c>
      <c r="I602" t="s">
        <v>692</v>
      </c>
    </row>
    <row r="603" spans="1:9" x14ac:dyDescent="0.25">
      <c r="A603">
        <v>40400030401</v>
      </c>
      <c r="B603" s="54" t="str">
        <f t="shared" si="21"/>
        <v>040400030401</v>
      </c>
      <c r="C603" t="s">
        <v>1136</v>
      </c>
      <c r="D603">
        <v>40400030403</v>
      </c>
      <c r="E603" t="str">
        <f t="shared" si="22"/>
        <v>040400030403</v>
      </c>
      <c r="F603" s="54" t="s">
        <v>2547</v>
      </c>
      <c r="G603" t="s">
        <v>1971</v>
      </c>
      <c r="H603" t="s">
        <v>1907</v>
      </c>
      <c r="I603" t="s">
        <v>692</v>
      </c>
    </row>
    <row r="604" spans="1:9" x14ac:dyDescent="0.25">
      <c r="A604">
        <v>40400030402</v>
      </c>
      <c r="B604" s="54" t="str">
        <f t="shared" si="21"/>
        <v>040400030402</v>
      </c>
      <c r="C604" t="s">
        <v>1142</v>
      </c>
      <c r="D604">
        <v>40400030403</v>
      </c>
      <c r="E604" t="str">
        <f t="shared" si="22"/>
        <v>040400030403</v>
      </c>
      <c r="F604" s="54" t="s">
        <v>2548</v>
      </c>
      <c r="G604" t="s">
        <v>2044</v>
      </c>
      <c r="H604" t="s">
        <v>1907</v>
      </c>
      <c r="I604" t="s">
        <v>692</v>
      </c>
    </row>
    <row r="605" spans="1:9" x14ac:dyDescent="0.25">
      <c r="A605">
        <v>40400030403</v>
      </c>
      <c r="B605" s="54" t="str">
        <f t="shared" si="21"/>
        <v>040400030403</v>
      </c>
      <c r="C605" t="s">
        <v>1011</v>
      </c>
      <c r="D605">
        <v>40400030405</v>
      </c>
      <c r="E605" t="str">
        <f t="shared" si="22"/>
        <v>040400030405</v>
      </c>
      <c r="F605" s="54" t="s">
        <v>2549</v>
      </c>
      <c r="G605" t="s">
        <v>1971</v>
      </c>
      <c r="H605" t="s">
        <v>1907</v>
      </c>
      <c r="I605" t="s">
        <v>692</v>
      </c>
    </row>
    <row r="606" spans="1:9" x14ac:dyDescent="0.25">
      <c r="A606">
        <v>40400030404</v>
      </c>
      <c r="B606" s="54" t="str">
        <f t="shared" si="21"/>
        <v>040400030404</v>
      </c>
      <c r="C606" t="s">
        <v>353</v>
      </c>
      <c r="D606">
        <v>40400030405</v>
      </c>
      <c r="E606" t="str">
        <f t="shared" si="22"/>
        <v>040400030405</v>
      </c>
      <c r="F606" s="54" t="s">
        <v>2550</v>
      </c>
      <c r="G606" t="s">
        <v>1971</v>
      </c>
      <c r="H606" t="s">
        <v>1907</v>
      </c>
      <c r="I606" t="s">
        <v>692</v>
      </c>
    </row>
    <row r="607" spans="1:9" x14ac:dyDescent="0.25">
      <c r="A607">
        <v>40400030405</v>
      </c>
      <c r="B607" s="54" t="str">
        <f t="shared" si="21"/>
        <v>040400030405</v>
      </c>
      <c r="C607" t="s">
        <v>77</v>
      </c>
      <c r="D607">
        <v>40400030605</v>
      </c>
      <c r="E607" t="str">
        <f t="shared" si="22"/>
        <v>040400030605</v>
      </c>
      <c r="F607" s="54" t="s">
        <v>2551</v>
      </c>
      <c r="G607" t="s">
        <v>1971</v>
      </c>
      <c r="H607" t="s">
        <v>1907</v>
      </c>
      <c r="I607" t="s">
        <v>692</v>
      </c>
    </row>
    <row r="608" spans="1:9" x14ac:dyDescent="0.25">
      <c r="A608">
        <v>40400030501</v>
      </c>
      <c r="B608" s="54" t="str">
        <f t="shared" si="21"/>
        <v>040400030501</v>
      </c>
      <c r="C608" t="s">
        <v>5</v>
      </c>
      <c r="D608">
        <v>40400030605</v>
      </c>
      <c r="E608" t="str">
        <f t="shared" si="22"/>
        <v>040400030605</v>
      </c>
      <c r="F608" s="54" t="s">
        <v>2552</v>
      </c>
      <c r="G608" t="s">
        <v>1971</v>
      </c>
      <c r="H608" t="s">
        <v>1907</v>
      </c>
      <c r="I608" t="s">
        <v>692</v>
      </c>
    </row>
    <row r="609" spans="1:9" x14ac:dyDescent="0.25">
      <c r="A609">
        <v>40400030601</v>
      </c>
      <c r="B609" s="54" t="str">
        <f t="shared" si="21"/>
        <v>040400030601</v>
      </c>
      <c r="C609" t="s">
        <v>634</v>
      </c>
      <c r="D609">
        <v>40602000000</v>
      </c>
      <c r="E609" t="str">
        <f t="shared" si="22"/>
        <v>040602000000</v>
      </c>
      <c r="F609" s="54" t="s">
        <v>2553</v>
      </c>
      <c r="G609" t="s">
        <v>1971</v>
      </c>
      <c r="H609" t="s">
        <v>1912</v>
      </c>
      <c r="I609" t="s">
        <v>692</v>
      </c>
    </row>
    <row r="610" spans="1:9" x14ac:dyDescent="0.25">
      <c r="A610">
        <v>40400030602</v>
      </c>
      <c r="B610" s="54" t="str">
        <f t="shared" si="21"/>
        <v>040400030602</v>
      </c>
      <c r="C610" t="s">
        <v>1386</v>
      </c>
      <c r="D610">
        <v>40400030603</v>
      </c>
      <c r="E610" t="str">
        <f t="shared" si="22"/>
        <v>040400030603</v>
      </c>
      <c r="F610" s="54" t="s">
        <v>2554</v>
      </c>
      <c r="G610" t="s">
        <v>1971</v>
      </c>
      <c r="H610" t="s">
        <v>1907</v>
      </c>
      <c r="I610" t="s">
        <v>692</v>
      </c>
    </row>
    <row r="611" spans="1:9" x14ac:dyDescent="0.25">
      <c r="A611">
        <v>40400030603</v>
      </c>
      <c r="B611" s="54" t="str">
        <f t="shared" si="21"/>
        <v>040400030603</v>
      </c>
      <c r="C611" t="s">
        <v>837</v>
      </c>
      <c r="D611">
        <v>40400030604</v>
      </c>
      <c r="E611" t="str">
        <f t="shared" si="22"/>
        <v>040400030604</v>
      </c>
      <c r="F611" s="54" t="s">
        <v>2555</v>
      </c>
      <c r="G611" t="s">
        <v>1971</v>
      </c>
      <c r="H611" t="s">
        <v>1907</v>
      </c>
      <c r="I611" t="s">
        <v>692</v>
      </c>
    </row>
    <row r="612" spans="1:9" x14ac:dyDescent="0.25">
      <c r="A612">
        <v>40400030604</v>
      </c>
      <c r="B612" s="54" t="str">
        <f t="shared" si="21"/>
        <v>040400030604</v>
      </c>
      <c r="C612" t="s">
        <v>847</v>
      </c>
      <c r="D612">
        <v>40400030606</v>
      </c>
      <c r="E612" t="str">
        <f t="shared" si="22"/>
        <v>040400030606</v>
      </c>
      <c r="F612" s="54" t="s">
        <v>2556</v>
      </c>
      <c r="G612" t="s">
        <v>2044</v>
      </c>
      <c r="H612" t="s">
        <v>1907</v>
      </c>
      <c r="I612" t="s">
        <v>692</v>
      </c>
    </row>
    <row r="613" spans="1:9" x14ac:dyDescent="0.25">
      <c r="A613">
        <v>40400030605</v>
      </c>
      <c r="B613" s="54" t="str">
        <f t="shared" si="21"/>
        <v>040400030605</v>
      </c>
      <c r="C613" t="s">
        <v>1013</v>
      </c>
      <c r="D613">
        <v>40400030606</v>
      </c>
      <c r="E613" t="str">
        <f t="shared" si="22"/>
        <v>040400030606</v>
      </c>
      <c r="F613" s="54" t="s">
        <v>2557</v>
      </c>
      <c r="G613" t="s">
        <v>1971</v>
      </c>
      <c r="H613" t="s">
        <v>1907</v>
      </c>
      <c r="I613" t="s">
        <v>692</v>
      </c>
    </row>
    <row r="614" spans="1:9" x14ac:dyDescent="0.25">
      <c r="A614">
        <v>40400030606</v>
      </c>
      <c r="B614" s="54" t="str">
        <f t="shared" si="21"/>
        <v>040400030606</v>
      </c>
      <c r="C614" t="s">
        <v>1007</v>
      </c>
      <c r="D614">
        <v>40602000000</v>
      </c>
      <c r="E614" t="str">
        <f t="shared" si="22"/>
        <v>040602000000</v>
      </c>
      <c r="F614" s="54" t="s">
        <v>2558</v>
      </c>
      <c r="G614" t="s">
        <v>1971</v>
      </c>
      <c r="H614" t="s">
        <v>1907</v>
      </c>
      <c r="I614" t="s">
        <v>692</v>
      </c>
    </row>
    <row r="615" spans="1:9" x14ac:dyDescent="0.25">
      <c r="A615">
        <v>70300010101</v>
      </c>
      <c r="B615" s="54" t="str">
        <f t="shared" si="21"/>
        <v>070300010101</v>
      </c>
      <c r="C615" t="s">
        <v>1068</v>
      </c>
      <c r="D615">
        <v>70300010102</v>
      </c>
      <c r="E615" t="str">
        <f t="shared" si="22"/>
        <v>070300010102</v>
      </c>
      <c r="F615" s="54" t="s">
        <v>2559</v>
      </c>
      <c r="G615" t="s">
        <v>2006</v>
      </c>
      <c r="H615" t="s">
        <v>2007</v>
      </c>
      <c r="I615" t="s">
        <v>692</v>
      </c>
    </row>
    <row r="616" spans="1:9" x14ac:dyDescent="0.25">
      <c r="A616">
        <v>70300010102</v>
      </c>
      <c r="B616" s="54" t="str">
        <f t="shared" si="21"/>
        <v>070300010102</v>
      </c>
      <c r="C616" t="s">
        <v>266</v>
      </c>
      <c r="D616">
        <v>70300010103</v>
      </c>
      <c r="E616" t="str">
        <f t="shared" si="22"/>
        <v>070300010103</v>
      </c>
      <c r="F616" s="54" t="s">
        <v>2560</v>
      </c>
      <c r="G616" t="s">
        <v>1906</v>
      </c>
      <c r="H616" t="s">
        <v>1907</v>
      </c>
      <c r="I616" t="s">
        <v>692</v>
      </c>
    </row>
    <row r="617" spans="1:9" x14ac:dyDescent="0.25">
      <c r="A617">
        <v>70300010103</v>
      </c>
      <c r="B617" s="54" t="str">
        <f t="shared" si="21"/>
        <v>070300010103</v>
      </c>
      <c r="C617" t="s">
        <v>1072</v>
      </c>
      <c r="D617">
        <v>70300010107</v>
      </c>
      <c r="E617" t="str">
        <f t="shared" si="22"/>
        <v>070300010107</v>
      </c>
      <c r="F617" s="54" t="s">
        <v>2561</v>
      </c>
      <c r="G617" t="s">
        <v>1906</v>
      </c>
      <c r="H617" t="s">
        <v>1907</v>
      </c>
      <c r="I617" t="s">
        <v>692</v>
      </c>
    </row>
    <row r="618" spans="1:9" x14ac:dyDescent="0.25">
      <c r="A618">
        <v>70300010104</v>
      </c>
      <c r="B618" s="54" t="str">
        <f t="shared" si="21"/>
        <v>070300010104</v>
      </c>
      <c r="C618" t="s">
        <v>1071</v>
      </c>
      <c r="D618">
        <v>70300010107</v>
      </c>
      <c r="E618" t="str">
        <f t="shared" si="22"/>
        <v>070300010107</v>
      </c>
      <c r="F618" s="54" t="s">
        <v>2562</v>
      </c>
      <c r="G618" t="s">
        <v>1906</v>
      </c>
      <c r="H618" t="s">
        <v>1907</v>
      </c>
      <c r="I618" t="s">
        <v>692</v>
      </c>
    </row>
    <row r="619" spans="1:9" x14ac:dyDescent="0.25">
      <c r="A619">
        <v>70300010105</v>
      </c>
      <c r="B619" s="54" t="str">
        <f t="shared" si="21"/>
        <v>070300010105</v>
      </c>
      <c r="C619" t="s">
        <v>405</v>
      </c>
      <c r="D619">
        <v>70300010106</v>
      </c>
      <c r="E619" t="str">
        <f t="shared" si="22"/>
        <v>070300010106</v>
      </c>
      <c r="F619" s="54" t="s">
        <v>2563</v>
      </c>
      <c r="G619" t="s">
        <v>1980</v>
      </c>
      <c r="H619" t="s">
        <v>1907</v>
      </c>
      <c r="I619" t="s">
        <v>692</v>
      </c>
    </row>
    <row r="620" spans="1:9" x14ac:dyDescent="0.25">
      <c r="A620">
        <v>70300010106</v>
      </c>
      <c r="B620" s="54" t="str">
        <f t="shared" si="21"/>
        <v>070300010106</v>
      </c>
      <c r="C620" t="s">
        <v>591</v>
      </c>
      <c r="D620">
        <v>70300010107</v>
      </c>
      <c r="E620" t="str">
        <f t="shared" si="22"/>
        <v>070300010107</v>
      </c>
      <c r="F620" s="54" t="s">
        <v>2564</v>
      </c>
      <c r="G620" t="s">
        <v>1971</v>
      </c>
      <c r="H620" t="s">
        <v>1907</v>
      </c>
      <c r="I620" t="s">
        <v>692</v>
      </c>
    </row>
    <row r="621" spans="1:9" x14ac:dyDescent="0.25">
      <c r="A621">
        <v>70300010107</v>
      </c>
      <c r="B621" s="54" t="str">
        <f t="shared" si="21"/>
        <v>070300010107</v>
      </c>
      <c r="C621" t="s">
        <v>2565</v>
      </c>
      <c r="D621">
        <v>70300010204</v>
      </c>
      <c r="E621" t="str">
        <f t="shared" si="22"/>
        <v>070300010204</v>
      </c>
      <c r="F621" s="54" t="s">
        <v>2566</v>
      </c>
      <c r="G621" t="s">
        <v>2147</v>
      </c>
      <c r="H621" t="s">
        <v>1907</v>
      </c>
      <c r="I621" t="s">
        <v>692</v>
      </c>
    </row>
    <row r="622" spans="1:9" x14ac:dyDescent="0.25">
      <c r="A622">
        <v>70300010201</v>
      </c>
      <c r="B622" s="54" t="str">
        <f t="shared" si="21"/>
        <v>070300010201</v>
      </c>
      <c r="C622" t="s">
        <v>903</v>
      </c>
      <c r="D622">
        <v>70300010204</v>
      </c>
      <c r="E622" t="str">
        <f t="shared" si="22"/>
        <v>070300010204</v>
      </c>
      <c r="F622" s="54" t="s">
        <v>2567</v>
      </c>
      <c r="G622" t="s">
        <v>1906</v>
      </c>
      <c r="H622" t="s">
        <v>1907</v>
      </c>
      <c r="I622" t="s">
        <v>692</v>
      </c>
    </row>
    <row r="623" spans="1:9" x14ac:dyDescent="0.25">
      <c r="A623">
        <v>70300010202</v>
      </c>
      <c r="B623" s="54" t="str">
        <f t="shared" si="21"/>
        <v>070300010202</v>
      </c>
      <c r="C623" t="s">
        <v>382</v>
      </c>
      <c r="D623">
        <v>70300010204</v>
      </c>
      <c r="E623" t="str">
        <f t="shared" si="22"/>
        <v>070300010204</v>
      </c>
      <c r="F623" s="54" t="s">
        <v>2568</v>
      </c>
      <c r="G623" t="s">
        <v>1971</v>
      </c>
      <c r="H623" t="s">
        <v>1907</v>
      </c>
      <c r="I623" t="s">
        <v>692</v>
      </c>
    </row>
    <row r="624" spans="1:9" x14ac:dyDescent="0.25">
      <c r="A624">
        <v>70300010203</v>
      </c>
      <c r="B624" s="54" t="str">
        <f t="shared" si="21"/>
        <v>070300010203</v>
      </c>
      <c r="C624" t="s">
        <v>1050</v>
      </c>
      <c r="D624">
        <v>70300010204</v>
      </c>
      <c r="E624" t="str">
        <f t="shared" si="22"/>
        <v>070300010204</v>
      </c>
      <c r="F624" s="54" t="s">
        <v>2569</v>
      </c>
      <c r="G624" t="s">
        <v>1971</v>
      </c>
      <c r="H624" t="s">
        <v>1907</v>
      </c>
      <c r="I624" t="s">
        <v>692</v>
      </c>
    </row>
    <row r="625" spans="1:9" x14ac:dyDescent="0.25">
      <c r="A625">
        <v>70300010204</v>
      </c>
      <c r="B625" s="54" t="str">
        <f t="shared" si="21"/>
        <v>070300010204</v>
      </c>
      <c r="C625" t="s">
        <v>1082</v>
      </c>
      <c r="D625">
        <v>70300010206</v>
      </c>
      <c r="E625" t="str">
        <f t="shared" si="22"/>
        <v>070300010206</v>
      </c>
      <c r="F625" s="54" t="s">
        <v>2570</v>
      </c>
      <c r="G625" t="s">
        <v>2147</v>
      </c>
      <c r="H625" t="s">
        <v>1907</v>
      </c>
      <c r="I625" t="s">
        <v>692</v>
      </c>
    </row>
    <row r="626" spans="1:9" x14ac:dyDescent="0.25">
      <c r="A626">
        <v>70300010205</v>
      </c>
      <c r="B626" s="54" t="str">
        <f t="shared" si="21"/>
        <v>070300010205</v>
      </c>
      <c r="C626" t="s">
        <v>383</v>
      </c>
      <c r="D626">
        <v>70300010206</v>
      </c>
      <c r="E626" t="str">
        <f t="shared" si="22"/>
        <v>070300010206</v>
      </c>
      <c r="F626" s="54" t="s">
        <v>2571</v>
      </c>
      <c r="G626" t="s">
        <v>1971</v>
      </c>
      <c r="H626" t="s">
        <v>1907</v>
      </c>
      <c r="I626" t="s">
        <v>692</v>
      </c>
    </row>
    <row r="627" spans="1:9" x14ac:dyDescent="0.25">
      <c r="A627">
        <v>70300010206</v>
      </c>
      <c r="B627" s="54" t="str">
        <f t="shared" si="21"/>
        <v>070300010206</v>
      </c>
      <c r="C627" t="s">
        <v>2572</v>
      </c>
      <c r="D627">
        <v>70300011202</v>
      </c>
      <c r="E627" t="str">
        <f t="shared" si="22"/>
        <v>070300011202</v>
      </c>
      <c r="F627" s="54" t="s">
        <v>2573</v>
      </c>
      <c r="G627" t="s">
        <v>1971</v>
      </c>
      <c r="H627" t="s">
        <v>1907</v>
      </c>
      <c r="I627" t="s">
        <v>692</v>
      </c>
    </row>
    <row r="628" spans="1:9" x14ac:dyDescent="0.25">
      <c r="A628">
        <v>70300010301</v>
      </c>
      <c r="B628" s="54" t="str">
        <f t="shared" si="21"/>
        <v>070300010301</v>
      </c>
      <c r="C628" t="s">
        <v>1059</v>
      </c>
      <c r="D628">
        <v>70300010302</v>
      </c>
      <c r="E628" t="str">
        <f t="shared" si="22"/>
        <v>070300010302</v>
      </c>
      <c r="F628" s="54" t="s">
        <v>2574</v>
      </c>
      <c r="G628" t="s">
        <v>1971</v>
      </c>
      <c r="H628" t="s">
        <v>1907</v>
      </c>
      <c r="I628" t="s">
        <v>1908</v>
      </c>
    </row>
    <row r="629" spans="1:9" x14ac:dyDescent="0.25">
      <c r="A629">
        <v>70300010302</v>
      </c>
      <c r="B629" s="54" t="str">
        <f t="shared" si="21"/>
        <v>070300010302</v>
      </c>
      <c r="C629" t="s">
        <v>1080</v>
      </c>
      <c r="D629">
        <v>70300010303</v>
      </c>
      <c r="E629" t="str">
        <f t="shared" si="22"/>
        <v>070300010303</v>
      </c>
      <c r="F629" s="54" t="s">
        <v>2575</v>
      </c>
      <c r="G629" t="s">
        <v>1971</v>
      </c>
      <c r="H629" t="s">
        <v>1907</v>
      </c>
      <c r="I629" t="s">
        <v>692</v>
      </c>
    </row>
    <row r="630" spans="1:9" x14ac:dyDescent="0.25">
      <c r="A630">
        <v>70300010303</v>
      </c>
      <c r="B630" s="54" t="str">
        <f t="shared" si="21"/>
        <v>070300010303</v>
      </c>
      <c r="C630" t="s">
        <v>88</v>
      </c>
      <c r="D630">
        <v>70300011202</v>
      </c>
      <c r="E630" t="str">
        <f t="shared" si="22"/>
        <v>070300011202</v>
      </c>
      <c r="F630" s="54" t="s">
        <v>2576</v>
      </c>
      <c r="G630" t="s">
        <v>1971</v>
      </c>
      <c r="H630" t="s">
        <v>1907</v>
      </c>
      <c r="I630" t="s">
        <v>1908</v>
      </c>
    </row>
    <row r="631" spans="1:9" x14ac:dyDescent="0.25">
      <c r="A631">
        <v>70300010401</v>
      </c>
      <c r="B631" s="54" t="str">
        <f t="shared" si="21"/>
        <v>070300010401</v>
      </c>
      <c r="C631" t="s">
        <v>26</v>
      </c>
      <c r="D631">
        <v>70300010402</v>
      </c>
      <c r="E631" t="str">
        <f t="shared" si="22"/>
        <v>070300010402</v>
      </c>
      <c r="F631" s="54" t="s">
        <v>2577</v>
      </c>
      <c r="G631" t="s">
        <v>1906</v>
      </c>
      <c r="H631" t="s">
        <v>1907</v>
      </c>
      <c r="I631" t="s">
        <v>692</v>
      </c>
    </row>
    <row r="632" spans="1:9" x14ac:dyDescent="0.25">
      <c r="A632">
        <v>70300010402</v>
      </c>
      <c r="B632" s="54" t="str">
        <f t="shared" si="21"/>
        <v>070300010402</v>
      </c>
      <c r="C632" t="s">
        <v>1523</v>
      </c>
      <c r="D632">
        <v>70300010405</v>
      </c>
      <c r="E632" t="str">
        <f t="shared" si="22"/>
        <v>070300010405</v>
      </c>
      <c r="F632" s="54" t="s">
        <v>2578</v>
      </c>
      <c r="G632" t="s">
        <v>1971</v>
      </c>
      <c r="H632" t="s">
        <v>1907</v>
      </c>
      <c r="I632" t="s">
        <v>692</v>
      </c>
    </row>
    <row r="633" spans="1:9" x14ac:dyDescent="0.25">
      <c r="A633">
        <v>70300010403</v>
      </c>
      <c r="B633" s="54" t="str">
        <f t="shared" si="21"/>
        <v>070300010403</v>
      </c>
      <c r="C633" t="s">
        <v>117</v>
      </c>
      <c r="D633">
        <v>70300010405</v>
      </c>
      <c r="E633" t="str">
        <f t="shared" si="22"/>
        <v>070300010405</v>
      </c>
      <c r="F633" s="54" t="s">
        <v>2579</v>
      </c>
      <c r="G633" t="s">
        <v>1971</v>
      </c>
      <c r="H633" t="s">
        <v>1907</v>
      </c>
      <c r="I633" t="s">
        <v>692</v>
      </c>
    </row>
    <row r="634" spans="1:9" x14ac:dyDescent="0.25">
      <c r="A634">
        <v>70300010404</v>
      </c>
      <c r="B634" s="54" t="str">
        <f t="shared" si="21"/>
        <v>070300010404</v>
      </c>
      <c r="C634" t="s">
        <v>1520</v>
      </c>
      <c r="D634">
        <v>70300010405</v>
      </c>
      <c r="E634" t="str">
        <f t="shared" si="22"/>
        <v>070300010405</v>
      </c>
      <c r="F634" s="54" t="s">
        <v>2580</v>
      </c>
      <c r="G634" t="s">
        <v>2456</v>
      </c>
      <c r="H634" t="s">
        <v>1907</v>
      </c>
      <c r="I634" t="s">
        <v>692</v>
      </c>
    </row>
    <row r="635" spans="1:9" x14ac:dyDescent="0.25">
      <c r="A635">
        <v>70300010405</v>
      </c>
      <c r="B635" s="54" t="str">
        <f t="shared" si="21"/>
        <v>070300010405</v>
      </c>
      <c r="C635" t="s">
        <v>2581</v>
      </c>
      <c r="D635">
        <v>70300010501</v>
      </c>
      <c r="E635" t="str">
        <f t="shared" si="22"/>
        <v>070300010501</v>
      </c>
      <c r="F635" s="54" t="s">
        <v>2582</v>
      </c>
      <c r="G635" t="s">
        <v>2390</v>
      </c>
      <c r="H635" t="s">
        <v>1907</v>
      </c>
      <c r="I635" t="s">
        <v>692</v>
      </c>
    </row>
    <row r="636" spans="1:9" x14ac:dyDescent="0.25">
      <c r="A636">
        <v>70300010501</v>
      </c>
      <c r="B636" s="54" t="str">
        <f t="shared" si="21"/>
        <v>070300010501</v>
      </c>
      <c r="C636" t="s">
        <v>1519</v>
      </c>
      <c r="D636">
        <v>70300010502</v>
      </c>
      <c r="E636" t="str">
        <f t="shared" si="22"/>
        <v>070300010502</v>
      </c>
      <c r="F636" s="54" t="s">
        <v>2583</v>
      </c>
      <c r="G636" t="s">
        <v>1971</v>
      </c>
      <c r="H636" t="s">
        <v>1907</v>
      </c>
      <c r="I636" t="s">
        <v>692</v>
      </c>
    </row>
    <row r="637" spans="1:9" x14ac:dyDescent="0.25">
      <c r="A637">
        <v>70300010502</v>
      </c>
      <c r="B637" s="54" t="str">
        <f t="shared" si="21"/>
        <v>070300010502</v>
      </c>
      <c r="C637" t="s">
        <v>757</v>
      </c>
      <c r="D637">
        <v>70300010503</v>
      </c>
      <c r="E637" t="str">
        <f t="shared" si="22"/>
        <v>070300010503</v>
      </c>
      <c r="F637" s="54" t="s">
        <v>2584</v>
      </c>
      <c r="G637" t="s">
        <v>1971</v>
      </c>
      <c r="H637" t="s">
        <v>1907</v>
      </c>
      <c r="I637" t="s">
        <v>692</v>
      </c>
    </row>
    <row r="638" spans="1:9" x14ac:dyDescent="0.25">
      <c r="A638">
        <v>70300010503</v>
      </c>
      <c r="B638" s="54" t="str">
        <f t="shared" si="21"/>
        <v>070300010503</v>
      </c>
      <c r="C638" t="s">
        <v>737</v>
      </c>
      <c r="D638">
        <v>70300010504</v>
      </c>
      <c r="E638" t="str">
        <f t="shared" si="22"/>
        <v>070300010504</v>
      </c>
      <c r="F638" s="54" t="s">
        <v>2585</v>
      </c>
      <c r="G638" t="s">
        <v>1971</v>
      </c>
      <c r="H638" t="s">
        <v>1907</v>
      </c>
      <c r="I638" t="s">
        <v>692</v>
      </c>
    </row>
    <row r="639" spans="1:9" x14ac:dyDescent="0.25">
      <c r="A639">
        <v>70300010504</v>
      </c>
      <c r="B639" s="54" t="str">
        <f t="shared" si="21"/>
        <v>070300010504</v>
      </c>
      <c r="C639" t="s">
        <v>736</v>
      </c>
      <c r="D639">
        <v>70300010506</v>
      </c>
      <c r="E639" t="str">
        <f t="shared" si="22"/>
        <v>070300010506</v>
      </c>
      <c r="F639" s="54" t="s">
        <v>2586</v>
      </c>
      <c r="G639" t="s">
        <v>2390</v>
      </c>
      <c r="H639" t="s">
        <v>1907</v>
      </c>
      <c r="I639" t="s">
        <v>692</v>
      </c>
    </row>
    <row r="640" spans="1:9" x14ac:dyDescent="0.25">
      <c r="A640">
        <v>70300010505</v>
      </c>
      <c r="B640" s="54" t="str">
        <f t="shared" si="21"/>
        <v>070300010505</v>
      </c>
      <c r="C640" t="s">
        <v>120</v>
      </c>
      <c r="D640">
        <v>70300010506</v>
      </c>
      <c r="E640" t="str">
        <f t="shared" si="22"/>
        <v>070300010506</v>
      </c>
      <c r="F640" s="54" t="s">
        <v>2587</v>
      </c>
      <c r="G640" t="s">
        <v>1971</v>
      </c>
      <c r="H640" t="s">
        <v>1907</v>
      </c>
      <c r="I640" t="s">
        <v>692</v>
      </c>
    </row>
    <row r="641" spans="1:9" x14ac:dyDescent="0.25">
      <c r="A641">
        <v>70300010506</v>
      </c>
      <c r="B641" s="54" t="str">
        <f t="shared" si="21"/>
        <v>070300010506</v>
      </c>
      <c r="C641" t="s">
        <v>2588</v>
      </c>
      <c r="D641">
        <v>70300011202</v>
      </c>
      <c r="E641" t="str">
        <f t="shared" si="22"/>
        <v>070300011202</v>
      </c>
      <c r="F641" s="54" t="s">
        <v>2589</v>
      </c>
      <c r="G641" t="s">
        <v>1971</v>
      </c>
      <c r="H641" t="s">
        <v>1907</v>
      </c>
      <c r="I641" t="s">
        <v>692</v>
      </c>
    </row>
    <row r="642" spans="1:9" x14ac:dyDescent="0.25">
      <c r="A642">
        <v>70300010604</v>
      </c>
      <c r="B642" s="54" t="str">
        <f t="shared" ref="B642:B705" si="23">LEFT(F642,12)</f>
        <v>070300010604</v>
      </c>
      <c r="C642" t="s">
        <v>746</v>
      </c>
      <c r="D642">
        <v>70300010605</v>
      </c>
      <c r="E642" t="str">
        <f t="shared" si="22"/>
        <v>070300010605</v>
      </c>
      <c r="F642" s="54" t="s">
        <v>2590</v>
      </c>
      <c r="G642" t="s">
        <v>1971</v>
      </c>
      <c r="H642" t="s">
        <v>1907</v>
      </c>
      <c r="I642" t="s">
        <v>1908</v>
      </c>
    </row>
    <row r="643" spans="1:9" x14ac:dyDescent="0.25">
      <c r="A643">
        <v>70300010801</v>
      </c>
      <c r="B643" s="54" t="str">
        <f t="shared" si="23"/>
        <v>070300010801</v>
      </c>
      <c r="C643" t="s">
        <v>760</v>
      </c>
      <c r="D643">
        <v>70300010805</v>
      </c>
      <c r="E643" t="str">
        <f t="shared" si="22"/>
        <v>070300010805</v>
      </c>
      <c r="F643" s="54" t="s">
        <v>2591</v>
      </c>
      <c r="G643" t="s">
        <v>1971</v>
      </c>
      <c r="H643" t="s">
        <v>1907</v>
      </c>
      <c r="I643" t="s">
        <v>692</v>
      </c>
    </row>
    <row r="644" spans="1:9" x14ac:dyDescent="0.25">
      <c r="A644">
        <v>70300010802</v>
      </c>
      <c r="B644" s="54" t="str">
        <f t="shared" si="23"/>
        <v>070300010802</v>
      </c>
      <c r="C644" t="s">
        <v>758</v>
      </c>
      <c r="D644">
        <v>70300010805</v>
      </c>
      <c r="E644" t="str">
        <f t="shared" si="22"/>
        <v>070300010805</v>
      </c>
      <c r="F644" s="54" t="s">
        <v>2592</v>
      </c>
      <c r="G644" t="s">
        <v>1971</v>
      </c>
      <c r="H644" t="s">
        <v>1907</v>
      </c>
      <c r="I644" t="s">
        <v>692</v>
      </c>
    </row>
    <row r="645" spans="1:9" x14ac:dyDescent="0.25">
      <c r="A645">
        <v>70300010803</v>
      </c>
      <c r="B645" s="54" t="str">
        <f t="shared" si="23"/>
        <v>070300010803</v>
      </c>
      <c r="C645" t="s">
        <v>115</v>
      </c>
      <c r="D645">
        <v>70300010805</v>
      </c>
      <c r="E645" t="str">
        <f t="shared" si="22"/>
        <v>070300010805</v>
      </c>
      <c r="F645" s="54" t="s">
        <v>2593</v>
      </c>
      <c r="G645" t="s">
        <v>1971</v>
      </c>
      <c r="H645" t="s">
        <v>1907</v>
      </c>
      <c r="I645" t="s">
        <v>692</v>
      </c>
    </row>
    <row r="646" spans="1:9" x14ac:dyDescent="0.25">
      <c r="A646">
        <v>70300010804</v>
      </c>
      <c r="B646" s="54" t="str">
        <f t="shared" si="23"/>
        <v>070300010804</v>
      </c>
      <c r="C646" t="s">
        <v>126</v>
      </c>
      <c r="D646">
        <v>70300010805</v>
      </c>
      <c r="E646" t="str">
        <f t="shared" si="22"/>
        <v>070300010805</v>
      </c>
      <c r="F646" s="54" t="s">
        <v>2594</v>
      </c>
      <c r="G646" t="s">
        <v>1971</v>
      </c>
      <c r="H646" t="s">
        <v>1907</v>
      </c>
      <c r="I646" t="s">
        <v>692</v>
      </c>
    </row>
    <row r="647" spans="1:9" x14ac:dyDescent="0.25">
      <c r="A647">
        <v>70300010805</v>
      </c>
      <c r="B647" s="54" t="str">
        <f t="shared" si="23"/>
        <v>070300010805</v>
      </c>
      <c r="C647" t="s">
        <v>2595</v>
      </c>
      <c r="D647">
        <v>70300010904</v>
      </c>
      <c r="E647" t="str">
        <f t="shared" si="22"/>
        <v>070300010904</v>
      </c>
      <c r="F647" s="54" t="s">
        <v>2596</v>
      </c>
      <c r="G647" t="s">
        <v>1971</v>
      </c>
      <c r="H647" t="s">
        <v>1907</v>
      </c>
      <c r="I647" t="s">
        <v>692</v>
      </c>
    </row>
    <row r="648" spans="1:9" x14ac:dyDescent="0.25">
      <c r="A648">
        <v>70300010901</v>
      </c>
      <c r="B648" s="54" t="str">
        <f t="shared" si="23"/>
        <v>070300010901</v>
      </c>
      <c r="C648" t="s">
        <v>622</v>
      </c>
      <c r="D648">
        <v>70500010902</v>
      </c>
      <c r="E648" t="str">
        <f t="shared" si="22"/>
        <v>070500010902</v>
      </c>
      <c r="F648" s="54" t="s">
        <v>2597</v>
      </c>
      <c r="G648" t="s">
        <v>1971</v>
      </c>
      <c r="H648" t="s">
        <v>1907</v>
      </c>
      <c r="I648" t="s">
        <v>692</v>
      </c>
    </row>
    <row r="649" spans="1:9" x14ac:dyDescent="0.25">
      <c r="A649">
        <v>70300010902</v>
      </c>
      <c r="B649" s="54" t="str">
        <f t="shared" si="23"/>
        <v>070300010902</v>
      </c>
      <c r="C649" t="s">
        <v>1499</v>
      </c>
      <c r="D649">
        <v>70300010903</v>
      </c>
      <c r="E649" t="str">
        <f t="shared" si="22"/>
        <v>070300010903</v>
      </c>
      <c r="F649" s="54" t="s">
        <v>2598</v>
      </c>
      <c r="G649" t="s">
        <v>1906</v>
      </c>
      <c r="H649" t="s">
        <v>1907</v>
      </c>
      <c r="I649" t="s">
        <v>692</v>
      </c>
    </row>
    <row r="650" spans="1:9" x14ac:dyDescent="0.25">
      <c r="A650">
        <v>70300010903</v>
      </c>
      <c r="B650" s="54" t="str">
        <f t="shared" si="23"/>
        <v>070300010903</v>
      </c>
      <c r="C650" t="s">
        <v>722</v>
      </c>
      <c r="D650">
        <v>70300010904</v>
      </c>
      <c r="E650" t="str">
        <f t="shared" si="22"/>
        <v>070300010904</v>
      </c>
      <c r="F650" s="54" t="s">
        <v>2599</v>
      </c>
      <c r="G650" t="s">
        <v>1971</v>
      </c>
      <c r="H650" t="s">
        <v>1907</v>
      </c>
      <c r="I650" t="s">
        <v>692</v>
      </c>
    </row>
    <row r="651" spans="1:9" x14ac:dyDescent="0.25">
      <c r="A651">
        <v>70300010904</v>
      </c>
      <c r="B651" s="54" t="str">
        <f t="shared" si="23"/>
        <v>070300010904</v>
      </c>
      <c r="C651" t="s">
        <v>1493</v>
      </c>
      <c r="D651">
        <v>70300010905</v>
      </c>
      <c r="E651" t="str">
        <f t="shared" si="22"/>
        <v>070300010905</v>
      </c>
      <c r="F651" s="54" t="s">
        <v>2600</v>
      </c>
      <c r="G651" t="s">
        <v>1971</v>
      </c>
      <c r="H651" t="s">
        <v>1907</v>
      </c>
      <c r="I651" t="s">
        <v>692</v>
      </c>
    </row>
    <row r="652" spans="1:9" x14ac:dyDescent="0.25">
      <c r="A652">
        <v>70300010905</v>
      </c>
      <c r="B652" s="54" t="str">
        <f t="shared" si="23"/>
        <v>070300010905</v>
      </c>
      <c r="C652" t="s">
        <v>123</v>
      </c>
      <c r="D652">
        <v>70300010906</v>
      </c>
      <c r="E652" t="str">
        <f t="shared" si="22"/>
        <v>070300010906</v>
      </c>
      <c r="F652" s="54" t="s">
        <v>2601</v>
      </c>
      <c r="G652" t="s">
        <v>1971</v>
      </c>
      <c r="H652" t="s">
        <v>1907</v>
      </c>
      <c r="I652" t="s">
        <v>692</v>
      </c>
    </row>
    <row r="653" spans="1:9" x14ac:dyDescent="0.25">
      <c r="A653">
        <v>70300010906</v>
      </c>
      <c r="B653" s="54" t="str">
        <f t="shared" si="23"/>
        <v>070300010906</v>
      </c>
      <c r="C653" t="s">
        <v>754</v>
      </c>
      <c r="D653">
        <v>70300011203</v>
      </c>
      <c r="E653" t="str">
        <f t="shared" si="22"/>
        <v>070300011203</v>
      </c>
      <c r="F653" s="54" t="s">
        <v>2602</v>
      </c>
      <c r="G653" t="s">
        <v>1971</v>
      </c>
      <c r="H653" t="s">
        <v>1907</v>
      </c>
      <c r="I653" t="s">
        <v>692</v>
      </c>
    </row>
    <row r="654" spans="1:9" x14ac:dyDescent="0.25">
      <c r="A654">
        <v>70300011201</v>
      </c>
      <c r="B654" s="54" t="str">
        <f t="shared" si="23"/>
        <v>070300011201</v>
      </c>
      <c r="C654" t="s">
        <v>1081</v>
      </c>
      <c r="D654">
        <v>70300011202</v>
      </c>
      <c r="E654" t="str">
        <f t="shared" si="22"/>
        <v>070300011202</v>
      </c>
      <c r="F654" s="54" t="s">
        <v>2603</v>
      </c>
      <c r="G654" t="s">
        <v>1971</v>
      </c>
      <c r="H654" t="s">
        <v>1907</v>
      </c>
      <c r="I654" t="s">
        <v>692</v>
      </c>
    </row>
    <row r="655" spans="1:9" x14ac:dyDescent="0.25">
      <c r="A655">
        <v>70300011202</v>
      </c>
      <c r="B655" s="54" t="str">
        <f t="shared" si="23"/>
        <v>070300011202</v>
      </c>
      <c r="C655" t="s">
        <v>745</v>
      </c>
      <c r="D655">
        <v>70300011203</v>
      </c>
      <c r="E655" t="str">
        <f t="shared" ref="E655:E718" si="24">CONCATENATE(0,D655)</f>
        <v>070300011203</v>
      </c>
      <c r="F655" s="54" t="s">
        <v>2604</v>
      </c>
      <c r="G655" t="s">
        <v>1971</v>
      </c>
      <c r="H655" t="s">
        <v>1907</v>
      </c>
      <c r="I655" t="s">
        <v>1908</v>
      </c>
    </row>
    <row r="656" spans="1:9" x14ac:dyDescent="0.25">
      <c r="A656">
        <v>70300011203</v>
      </c>
      <c r="B656" s="54" t="str">
        <f t="shared" si="23"/>
        <v>070300011203</v>
      </c>
      <c r="C656" t="s">
        <v>747</v>
      </c>
      <c r="D656">
        <v>70300011204</v>
      </c>
      <c r="E656" t="str">
        <f t="shared" si="24"/>
        <v>070300011204</v>
      </c>
      <c r="F656" s="54" t="s">
        <v>2605</v>
      </c>
      <c r="G656" t="s">
        <v>1971</v>
      </c>
      <c r="H656" t="s">
        <v>1907</v>
      </c>
      <c r="I656" t="s">
        <v>1908</v>
      </c>
    </row>
    <row r="657" spans="1:9" x14ac:dyDescent="0.25">
      <c r="A657">
        <v>70300011204</v>
      </c>
      <c r="B657" s="54" t="str">
        <f t="shared" si="23"/>
        <v>070300011204</v>
      </c>
      <c r="C657" t="s">
        <v>2606</v>
      </c>
      <c r="D657">
        <v>70300050201</v>
      </c>
      <c r="E657" t="str">
        <f t="shared" si="24"/>
        <v>070300050201</v>
      </c>
      <c r="F657" s="54" t="s">
        <v>2607</v>
      </c>
      <c r="G657" t="s">
        <v>1971</v>
      </c>
      <c r="H657" t="s">
        <v>1907</v>
      </c>
      <c r="I657" t="s">
        <v>1908</v>
      </c>
    </row>
    <row r="658" spans="1:9" x14ac:dyDescent="0.25">
      <c r="A658">
        <v>70300020101</v>
      </c>
      <c r="B658" s="54" t="str">
        <f t="shared" si="23"/>
        <v>070300020101</v>
      </c>
      <c r="C658" t="s">
        <v>1281</v>
      </c>
      <c r="D658">
        <v>70300020103</v>
      </c>
      <c r="E658" t="str">
        <f t="shared" si="24"/>
        <v>070300020103</v>
      </c>
      <c r="F658" s="54" t="s">
        <v>2608</v>
      </c>
      <c r="G658" t="s">
        <v>1971</v>
      </c>
      <c r="H658" t="s">
        <v>1907</v>
      </c>
      <c r="I658" t="s">
        <v>692</v>
      </c>
    </row>
    <row r="659" spans="1:9" x14ac:dyDescent="0.25">
      <c r="A659">
        <v>70300020102</v>
      </c>
      <c r="B659" s="54" t="str">
        <f t="shared" si="23"/>
        <v>070300020102</v>
      </c>
      <c r="C659" t="s">
        <v>406</v>
      </c>
      <c r="D659">
        <v>70300020103</v>
      </c>
      <c r="E659" t="str">
        <f t="shared" si="24"/>
        <v>070300020103</v>
      </c>
      <c r="F659" s="54" t="s">
        <v>2609</v>
      </c>
      <c r="G659" t="s">
        <v>1971</v>
      </c>
      <c r="H659" t="s">
        <v>1907</v>
      </c>
      <c r="I659" t="s">
        <v>692</v>
      </c>
    </row>
    <row r="660" spans="1:9" x14ac:dyDescent="0.25">
      <c r="A660">
        <v>70300020103</v>
      </c>
      <c r="B660" s="54" t="str">
        <f t="shared" si="23"/>
        <v>070300020103</v>
      </c>
      <c r="C660" t="s">
        <v>1284</v>
      </c>
      <c r="D660">
        <v>70300020105</v>
      </c>
      <c r="E660" t="str">
        <f t="shared" si="24"/>
        <v>070300020105</v>
      </c>
      <c r="F660" s="54" t="s">
        <v>2610</v>
      </c>
      <c r="G660" t="s">
        <v>1906</v>
      </c>
      <c r="H660" t="s">
        <v>1907</v>
      </c>
      <c r="I660" t="s">
        <v>692</v>
      </c>
    </row>
    <row r="661" spans="1:9" x14ac:dyDescent="0.25">
      <c r="A661">
        <v>70300020104</v>
      </c>
      <c r="B661" s="54" t="str">
        <f t="shared" si="23"/>
        <v>070300020104</v>
      </c>
      <c r="C661" t="s">
        <v>560</v>
      </c>
      <c r="D661">
        <v>70300020105</v>
      </c>
      <c r="E661" t="str">
        <f t="shared" si="24"/>
        <v>070300020105</v>
      </c>
      <c r="F661" s="54" t="s">
        <v>2611</v>
      </c>
      <c r="G661" t="s">
        <v>2006</v>
      </c>
      <c r="H661" t="s">
        <v>2007</v>
      </c>
      <c r="I661" t="s">
        <v>692</v>
      </c>
    </row>
    <row r="662" spans="1:9" x14ac:dyDescent="0.25">
      <c r="A662">
        <v>70300020105</v>
      </c>
      <c r="B662" s="54" t="str">
        <f t="shared" si="23"/>
        <v>070300020105</v>
      </c>
      <c r="C662" t="s">
        <v>1514</v>
      </c>
      <c r="D662">
        <v>70300020106</v>
      </c>
      <c r="E662" t="str">
        <f t="shared" si="24"/>
        <v>070300020106</v>
      </c>
      <c r="F662" s="54" t="s">
        <v>2612</v>
      </c>
      <c r="G662" t="s">
        <v>1971</v>
      </c>
      <c r="H662" t="s">
        <v>1907</v>
      </c>
      <c r="I662" t="s">
        <v>692</v>
      </c>
    </row>
    <row r="663" spans="1:9" x14ac:dyDescent="0.25">
      <c r="A663">
        <v>70300020106</v>
      </c>
      <c r="B663" s="54" t="str">
        <f t="shared" si="23"/>
        <v>070300020106</v>
      </c>
      <c r="C663" t="s">
        <v>2613</v>
      </c>
      <c r="D663">
        <v>70300020202</v>
      </c>
      <c r="E663" t="str">
        <f t="shared" si="24"/>
        <v>070300020202</v>
      </c>
      <c r="F663" s="54" t="s">
        <v>2614</v>
      </c>
      <c r="G663" t="s">
        <v>2208</v>
      </c>
      <c r="H663" t="s">
        <v>1907</v>
      </c>
      <c r="I663" t="s">
        <v>692</v>
      </c>
    </row>
    <row r="664" spans="1:9" x14ac:dyDescent="0.25">
      <c r="A664">
        <v>70300020201</v>
      </c>
      <c r="B664" s="54" t="str">
        <f t="shared" si="23"/>
        <v>070300020201</v>
      </c>
      <c r="C664" t="s">
        <v>118</v>
      </c>
      <c r="D664">
        <v>70300020202</v>
      </c>
      <c r="E664" t="str">
        <f t="shared" si="24"/>
        <v>070300020202</v>
      </c>
      <c r="F664" s="54" t="s">
        <v>2615</v>
      </c>
      <c r="G664" t="s">
        <v>2110</v>
      </c>
      <c r="H664" t="s">
        <v>1907</v>
      </c>
      <c r="I664" t="s">
        <v>692</v>
      </c>
    </row>
    <row r="665" spans="1:9" x14ac:dyDescent="0.25">
      <c r="A665">
        <v>70300020202</v>
      </c>
      <c r="B665" s="54" t="str">
        <f t="shared" si="23"/>
        <v>070300020202</v>
      </c>
      <c r="C665" t="s">
        <v>1517</v>
      </c>
      <c r="D665">
        <v>70300020205</v>
      </c>
      <c r="E665" t="str">
        <f t="shared" si="24"/>
        <v>070300020205</v>
      </c>
      <c r="F665" s="54" t="s">
        <v>2616</v>
      </c>
      <c r="G665" t="s">
        <v>2166</v>
      </c>
      <c r="H665" t="s">
        <v>1907</v>
      </c>
      <c r="I665" t="s">
        <v>692</v>
      </c>
    </row>
    <row r="666" spans="1:9" x14ac:dyDescent="0.25">
      <c r="A666">
        <v>70300020203</v>
      </c>
      <c r="B666" s="54" t="str">
        <f t="shared" si="23"/>
        <v>070300020203</v>
      </c>
      <c r="C666" t="s">
        <v>121</v>
      </c>
      <c r="D666">
        <v>70300020204</v>
      </c>
      <c r="E666" t="str">
        <f t="shared" si="24"/>
        <v>070300020204</v>
      </c>
      <c r="F666" s="54" t="s">
        <v>2617</v>
      </c>
      <c r="G666" t="s">
        <v>2110</v>
      </c>
      <c r="H666" t="s">
        <v>1907</v>
      </c>
      <c r="I666" t="s">
        <v>692</v>
      </c>
    </row>
    <row r="667" spans="1:9" x14ac:dyDescent="0.25">
      <c r="A667">
        <v>70300020204</v>
      </c>
      <c r="B667" s="54" t="str">
        <f t="shared" si="23"/>
        <v>070300020204</v>
      </c>
      <c r="C667" t="s">
        <v>755</v>
      </c>
      <c r="D667">
        <v>70300020205</v>
      </c>
      <c r="E667" t="str">
        <f t="shared" si="24"/>
        <v>070300020205</v>
      </c>
      <c r="F667" s="54" t="s">
        <v>2618</v>
      </c>
      <c r="G667" t="s">
        <v>2110</v>
      </c>
      <c r="H667" t="s">
        <v>1907</v>
      </c>
      <c r="I667" t="s">
        <v>692</v>
      </c>
    </row>
    <row r="668" spans="1:9" x14ac:dyDescent="0.25">
      <c r="A668">
        <v>70300020205</v>
      </c>
      <c r="B668" s="54" t="str">
        <f t="shared" si="23"/>
        <v>070300020205</v>
      </c>
      <c r="C668" t="s">
        <v>1516</v>
      </c>
      <c r="D668">
        <v>70300020207</v>
      </c>
      <c r="E668" t="str">
        <f t="shared" si="24"/>
        <v>070300020207</v>
      </c>
      <c r="F668" s="54" t="s">
        <v>2619</v>
      </c>
      <c r="G668" t="s">
        <v>2110</v>
      </c>
      <c r="H668" t="s">
        <v>1907</v>
      </c>
      <c r="I668" t="s">
        <v>692</v>
      </c>
    </row>
    <row r="669" spans="1:9" x14ac:dyDescent="0.25">
      <c r="A669">
        <v>70300020206</v>
      </c>
      <c r="B669" s="54" t="str">
        <f t="shared" si="23"/>
        <v>070300020206</v>
      </c>
      <c r="C669" t="s">
        <v>756</v>
      </c>
      <c r="D669">
        <v>70300020207</v>
      </c>
      <c r="E669" t="str">
        <f t="shared" si="24"/>
        <v>070300020207</v>
      </c>
      <c r="F669" s="54" t="s">
        <v>2620</v>
      </c>
      <c r="G669" t="s">
        <v>2110</v>
      </c>
      <c r="H669" t="s">
        <v>1907</v>
      </c>
      <c r="I669" t="s">
        <v>692</v>
      </c>
    </row>
    <row r="670" spans="1:9" x14ac:dyDescent="0.25">
      <c r="A670">
        <v>70300020207</v>
      </c>
      <c r="B670" s="54" t="str">
        <f t="shared" si="23"/>
        <v>070300020207</v>
      </c>
      <c r="C670" t="s">
        <v>119</v>
      </c>
      <c r="D670">
        <v>70300020403</v>
      </c>
      <c r="E670" t="str">
        <f t="shared" si="24"/>
        <v>070300020403</v>
      </c>
      <c r="F670" s="54" t="s">
        <v>2621</v>
      </c>
      <c r="G670" t="s">
        <v>2622</v>
      </c>
      <c r="H670" t="s">
        <v>1907</v>
      </c>
      <c r="I670" t="s">
        <v>692</v>
      </c>
    </row>
    <row r="671" spans="1:9" x14ac:dyDescent="0.25">
      <c r="A671">
        <v>70300020301</v>
      </c>
      <c r="B671" s="54" t="str">
        <f t="shared" si="23"/>
        <v>070300020301</v>
      </c>
      <c r="C671" t="s">
        <v>1073</v>
      </c>
      <c r="D671">
        <v>70300020303</v>
      </c>
      <c r="E671" t="str">
        <f t="shared" si="24"/>
        <v>070300020303</v>
      </c>
      <c r="F671" s="54" t="s">
        <v>2623</v>
      </c>
      <c r="G671" t="s">
        <v>1906</v>
      </c>
      <c r="H671" t="s">
        <v>1907</v>
      </c>
      <c r="I671" t="s">
        <v>692</v>
      </c>
    </row>
    <row r="672" spans="1:9" x14ac:dyDescent="0.25">
      <c r="A672">
        <v>70300020302</v>
      </c>
      <c r="B672" s="54" t="str">
        <f t="shared" si="23"/>
        <v>070300020302</v>
      </c>
      <c r="C672" t="s">
        <v>731</v>
      </c>
      <c r="D672">
        <v>70300020306</v>
      </c>
      <c r="E672" t="str">
        <f t="shared" si="24"/>
        <v>070300020306</v>
      </c>
      <c r="F672" s="54" t="s">
        <v>2624</v>
      </c>
      <c r="G672" t="s">
        <v>1980</v>
      </c>
      <c r="H672" t="s">
        <v>1907</v>
      </c>
      <c r="I672" t="s">
        <v>692</v>
      </c>
    </row>
    <row r="673" spans="1:9" x14ac:dyDescent="0.25">
      <c r="A673">
        <v>70300020303</v>
      </c>
      <c r="B673" s="54" t="str">
        <f t="shared" si="23"/>
        <v>070300020303</v>
      </c>
      <c r="C673" t="s">
        <v>384</v>
      </c>
      <c r="D673">
        <v>70300020304</v>
      </c>
      <c r="E673" t="str">
        <f t="shared" si="24"/>
        <v>070300020304</v>
      </c>
      <c r="F673" s="54" t="s">
        <v>2625</v>
      </c>
      <c r="G673" t="s">
        <v>1906</v>
      </c>
      <c r="H673" t="s">
        <v>1907</v>
      </c>
      <c r="I673" t="s">
        <v>692</v>
      </c>
    </row>
    <row r="674" spans="1:9" x14ac:dyDescent="0.25">
      <c r="A674">
        <v>70300020304</v>
      </c>
      <c r="B674" s="54" t="str">
        <f t="shared" si="23"/>
        <v>070300020304</v>
      </c>
      <c r="C674" t="s">
        <v>1051</v>
      </c>
      <c r="D674">
        <v>70300020306</v>
      </c>
      <c r="E674" t="str">
        <f t="shared" si="24"/>
        <v>070300020306</v>
      </c>
      <c r="F674" s="54" t="s">
        <v>2626</v>
      </c>
      <c r="G674" t="s">
        <v>1971</v>
      </c>
      <c r="H674" t="s">
        <v>1907</v>
      </c>
      <c r="I674" t="s">
        <v>692</v>
      </c>
    </row>
    <row r="675" spans="1:9" x14ac:dyDescent="0.25">
      <c r="A675">
        <v>70300020305</v>
      </c>
      <c r="B675" s="54" t="str">
        <f t="shared" si="23"/>
        <v>070300020305</v>
      </c>
      <c r="C675" t="s">
        <v>1515</v>
      </c>
      <c r="D675">
        <v>70300020306</v>
      </c>
      <c r="E675" t="str">
        <f t="shared" si="24"/>
        <v>070300020306</v>
      </c>
      <c r="F675" s="54" t="s">
        <v>2627</v>
      </c>
      <c r="G675" t="s">
        <v>1906</v>
      </c>
      <c r="H675" t="s">
        <v>1907</v>
      </c>
      <c r="I675" t="s">
        <v>692</v>
      </c>
    </row>
    <row r="676" spans="1:9" x14ac:dyDescent="0.25">
      <c r="A676">
        <v>70300020306</v>
      </c>
      <c r="B676" s="54" t="str">
        <f t="shared" si="23"/>
        <v>070300020306</v>
      </c>
      <c r="C676" t="s">
        <v>1513</v>
      </c>
      <c r="D676">
        <v>70300020308</v>
      </c>
      <c r="E676" t="str">
        <f t="shared" si="24"/>
        <v>070300020308</v>
      </c>
      <c r="F676" s="54" t="s">
        <v>2628</v>
      </c>
      <c r="G676" t="s">
        <v>1906</v>
      </c>
      <c r="H676" t="s">
        <v>1907</v>
      </c>
      <c r="I676" t="s">
        <v>692</v>
      </c>
    </row>
    <row r="677" spans="1:9" x14ac:dyDescent="0.25">
      <c r="A677">
        <v>70300020307</v>
      </c>
      <c r="B677" s="54" t="str">
        <f t="shared" si="23"/>
        <v>070300020307</v>
      </c>
      <c r="C677" t="s">
        <v>117</v>
      </c>
      <c r="D677">
        <v>70300020308</v>
      </c>
      <c r="E677" t="str">
        <f t="shared" si="24"/>
        <v>070300020308</v>
      </c>
      <c r="F677" s="54" t="s">
        <v>2629</v>
      </c>
      <c r="G677" t="s">
        <v>1906</v>
      </c>
      <c r="H677" t="s">
        <v>1907</v>
      </c>
      <c r="I677" t="s">
        <v>692</v>
      </c>
    </row>
    <row r="678" spans="1:9" x14ac:dyDescent="0.25">
      <c r="A678">
        <v>70300020308</v>
      </c>
      <c r="B678" s="54" t="str">
        <f t="shared" si="23"/>
        <v>070300020308</v>
      </c>
      <c r="C678" t="s">
        <v>748</v>
      </c>
      <c r="D678">
        <v>70300020309</v>
      </c>
      <c r="E678" t="str">
        <f t="shared" si="24"/>
        <v>070300020309</v>
      </c>
      <c r="F678" s="54" t="s">
        <v>2630</v>
      </c>
      <c r="G678" t="s">
        <v>2221</v>
      </c>
      <c r="H678" t="s">
        <v>1907</v>
      </c>
      <c r="I678" t="s">
        <v>692</v>
      </c>
    </row>
    <row r="679" spans="1:9" x14ac:dyDescent="0.25">
      <c r="A679">
        <v>70300020309</v>
      </c>
      <c r="B679" s="54" t="str">
        <f t="shared" si="23"/>
        <v>070300020309</v>
      </c>
      <c r="C679" t="s">
        <v>385</v>
      </c>
      <c r="D679">
        <v>70300020311</v>
      </c>
      <c r="E679" t="str">
        <f t="shared" si="24"/>
        <v>070300020311</v>
      </c>
      <c r="F679" s="54" t="s">
        <v>2631</v>
      </c>
      <c r="G679" t="s">
        <v>2147</v>
      </c>
      <c r="H679" t="s">
        <v>1907</v>
      </c>
      <c r="I679" t="s">
        <v>692</v>
      </c>
    </row>
    <row r="680" spans="1:9" x14ac:dyDescent="0.25">
      <c r="A680">
        <v>70300020310</v>
      </c>
      <c r="B680" s="54" t="str">
        <f t="shared" si="23"/>
        <v>070300020310</v>
      </c>
      <c r="C680" t="s">
        <v>749</v>
      </c>
      <c r="D680">
        <v>70300020311</v>
      </c>
      <c r="E680" t="str">
        <f t="shared" si="24"/>
        <v>070300020311</v>
      </c>
      <c r="F680" s="54" t="s">
        <v>2632</v>
      </c>
      <c r="G680" t="s">
        <v>1906</v>
      </c>
      <c r="H680" t="s">
        <v>1907</v>
      </c>
      <c r="I680" t="s">
        <v>692</v>
      </c>
    </row>
    <row r="681" spans="1:9" x14ac:dyDescent="0.25">
      <c r="A681">
        <v>70300020311</v>
      </c>
      <c r="B681" s="54" t="str">
        <f t="shared" si="23"/>
        <v>070300020311</v>
      </c>
      <c r="C681" t="s">
        <v>21</v>
      </c>
      <c r="D681">
        <v>70300020406</v>
      </c>
      <c r="E681" t="str">
        <f t="shared" si="24"/>
        <v>070300020406</v>
      </c>
      <c r="F681" s="54" t="s">
        <v>2633</v>
      </c>
      <c r="G681" t="s">
        <v>1906</v>
      </c>
      <c r="H681" t="s">
        <v>1907</v>
      </c>
      <c r="I681" t="s">
        <v>692</v>
      </c>
    </row>
    <row r="682" spans="1:9" x14ac:dyDescent="0.25">
      <c r="A682">
        <v>70300020401</v>
      </c>
      <c r="B682" s="54" t="str">
        <f t="shared" si="23"/>
        <v>070300020401</v>
      </c>
      <c r="C682" t="s">
        <v>751</v>
      </c>
      <c r="D682">
        <v>70300020403</v>
      </c>
      <c r="E682" t="str">
        <f t="shared" si="24"/>
        <v>070300020403</v>
      </c>
      <c r="F682" s="54" t="s">
        <v>2634</v>
      </c>
      <c r="G682" t="s">
        <v>1971</v>
      </c>
      <c r="H682" t="s">
        <v>1907</v>
      </c>
      <c r="I682" t="s">
        <v>692</v>
      </c>
    </row>
    <row r="683" spans="1:9" x14ac:dyDescent="0.25">
      <c r="A683">
        <v>70300020402</v>
      </c>
      <c r="B683" s="54" t="str">
        <f t="shared" si="23"/>
        <v>070300020402</v>
      </c>
      <c r="C683" t="s">
        <v>753</v>
      </c>
      <c r="D683">
        <v>70300020403</v>
      </c>
      <c r="E683" t="str">
        <f t="shared" si="24"/>
        <v>070300020403</v>
      </c>
      <c r="F683" s="54" t="s">
        <v>2635</v>
      </c>
      <c r="G683" t="s">
        <v>1971</v>
      </c>
      <c r="H683" t="s">
        <v>1907</v>
      </c>
      <c r="I683" t="s">
        <v>692</v>
      </c>
    </row>
    <row r="684" spans="1:9" x14ac:dyDescent="0.25">
      <c r="A684">
        <v>70300020403</v>
      </c>
      <c r="B684" s="54" t="str">
        <f t="shared" si="23"/>
        <v>070300020403</v>
      </c>
      <c r="C684" t="s">
        <v>752</v>
      </c>
      <c r="D684">
        <v>70300020406</v>
      </c>
      <c r="E684" t="str">
        <f t="shared" si="24"/>
        <v>070300020406</v>
      </c>
      <c r="F684" s="54" t="s">
        <v>2636</v>
      </c>
      <c r="G684" t="s">
        <v>1980</v>
      </c>
      <c r="H684" t="s">
        <v>1907</v>
      </c>
      <c r="I684" t="s">
        <v>692</v>
      </c>
    </row>
    <row r="685" spans="1:9" x14ac:dyDescent="0.25">
      <c r="A685">
        <v>70300020404</v>
      </c>
      <c r="B685" s="54" t="str">
        <f t="shared" si="23"/>
        <v>070300020404</v>
      </c>
      <c r="C685" t="s">
        <v>735</v>
      </c>
      <c r="D685">
        <v>70300020406</v>
      </c>
      <c r="E685" t="str">
        <f t="shared" si="24"/>
        <v>070300020406</v>
      </c>
      <c r="F685" s="54" t="s">
        <v>2637</v>
      </c>
      <c r="G685" t="s">
        <v>2442</v>
      </c>
      <c r="H685" t="s">
        <v>2007</v>
      </c>
      <c r="I685" t="s">
        <v>692</v>
      </c>
    </row>
    <row r="686" spans="1:9" x14ac:dyDescent="0.25">
      <c r="A686">
        <v>70300020405</v>
      </c>
      <c r="B686" s="54" t="str">
        <f t="shared" si="23"/>
        <v>070300020405</v>
      </c>
      <c r="C686" t="s">
        <v>750</v>
      </c>
      <c r="D686">
        <v>70300020406</v>
      </c>
      <c r="E686" t="str">
        <f t="shared" si="24"/>
        <v>070300020406</v>
      </c>
      <c r="F686" s="54" t="s">
        <v>2638</v>
      </c>
      <c r="G686" t="s">
        <v>1971</v>
      </c>
      <c r="H686" t="s">
        <v>1907</v>
      </c>
      <c r="I686" t="s">
        <v>692</v>
      </c>
    </row>
    <row r="687" spans="1:9" x14ac:dyDescent="0.25">
      <c r="A687">
        <v>70300020406</v>
      </c>
      <c r="B687" s="54" t="str">
        <f t="shared" si="23"/>
        <v>070300020406</v>
      </c>
      <c r="C687" t="s">
        <v>732</v>
      </c>
      <c r="D687">
        <v>70300020407</v>
      </c>
      <c r="E687" t="str">
        <f t="shared" si="24"/>
        <v>070300020407</v>
      </c>
      <c r="F687" s="54" t="s">
        <v>2639</v>
      </c>
      <c r="G687" t="s">
        <v>1971</v>
      </c>
      <c r="H687" t="s">
        <v>1965</v>
      </c>
      <c r="I687" t="s">
        <v>692</v>
      </c>
    </row>
    <row r="688" spans="1:9" x14ac:dyDescent="0.25">
      <c r="A688">
        <v>70300020407</v>
      </c>
      <c r="B688" s="54" t="str">
        <f t="shared" si="23"/>
        <v>070300020407</v>
      </c>
      <c r="C688" t="s">
        <v>733</v>
      </c>
      <c r="D688">
        <v>70300011202</v>
      </c>
      <c r="E688" t="str">
        <f t="shared" si="24"/>
        <v>070300011202</v>
      </c>
      <c r="F688" s="54" t="s">
        <v>2640</v>
      </c>
      <c r="G688" t="s">
        <v>1906</v>
      </c>
      <c r="H688" t="s">
        <v>1907</v>
      </c>
      <c r="I688" t="s">
        <v>692</v>
      </c>
    </row>
    <row r="689" spans="1:9" x14ac:dyDescent="0.25">
      <c r="A689">
        <v>70300050101</v>
      </c>
      <c r="B689" s="54" t="str">
        <f t="shared" si="23"/>
        <v>070300050101</v>
      </c>
      <c r="C689" t="s">
        <v>1496</v>
      </c>
      <c r="D689">
        <v>70300050103</v>
      </c>
      <c r="E689" t="str">
        <f t="shared" si="24"/>
        <v>070300050103</v>
      </c>
      <c r="F689" s="54" t="s">
        <v>2641</v>
      </c>
      <c r="G689" t="s">
        <v>1971</v>
      </c>
      <c r="H689" t="s">
        <v>1907</v>
      </c>
      <c r="I689" t="s">
        <v>692</v>
      </c>
    </row>
    <row r="690" spans="1:9" x14ac:dyDescent="0.25">
      <c r="A690">
        <v>70300050102</v>
      </c>
      <c r="B690" s="54" t="str">
        <f t="shared" si="23"/>
        <v>070300050102</v>
      </c>
      <c r="C690" t="s">
        <v>738</v>
      </c>
      <c r="D690">
        <v>70300050103</v>
      </c>
      <c r="E690" t="str">
        <f t="shared" si="24"/>
        <v>070300050103</v>
      </c>
      <c r="F690" s="54" t="s">
        <v>2642</v>
      </c>
      <c r="G690" t="s">
        <v>2298</v>
      </c>
      <c r="H690" t="s">
        <v>1907</v>
      </c>
      <c r="I690" t="s">
        <v>692</v>
      </c>
    </row>
    <row r="691" spans="1:9" x14ac:dyDescent="0.25">
      <c r="A691">
        <v>70300050103</v>
      </c>
      <c r="B691" s="54" t="str">
        <f t="shared" si="23"/>
        <v>070300050103</v>
      </c>
      <c r="C691" t="s">
        <v>759</v>
      </c>
      <c r="D691">
        <v>70300050104</v>
      </c>
      <c r="E691" t="str">
        <f t="shared" si="24"/>
        <v>070300050104</v>
      </c>
      <c r="F691" s="54" t="s">
        <v>2643</v>
      </c>
      <c r="G691" t="s">
        <v>1971</v>
      </c>
      <c r="H691" t="s">
        <v>1907</v>
      </c>
      <c r="I691" t="s">
        <v>692</v>
      </c>
    </row>
    <row r="692" spans="1:9" x14ac:dyDescent="0.25">
      <c r="A692">
        <v>70300050104</v>
      </c>
      <c r="B692" s="54" t="str">
        <f t="shared" si="23"/>
        <v>070300050104</v>
      </c>
      <c r="C692" t="s">
        <v>2644</v>
      </c>
      <c r="D692">
        <v>70300050201</v>
      </c>
      <c r="E692" t="str">
        <f t="shared" si="24"/>
        <v>070300050201</v>
      </c>
      <c r="F692" s="54" t="s">
        <v>2645</v>
      </c>
      <c r="G692" t="s">
        <v>2298</v>
      </c>
      <c r="H692" t="s">
        <v>1907</v>
      </c>
      <c r="I692" t="s">
        <v>692</v>
      </c>
    </row>
    <row r="693" spans="1:9" x14ac:dyDescent="0.25">
      <c r="A693">
        <v>70300050201</v>
      </c>
      <c r="B693" s="54" t="str">
        <f t="shared" si="23"/>
        <v>070300050201</v>
      </c>
      <c r="C693" t="s">
        <v>742</v>
      </c>
      <c r="D693">
        <v>70300050207</v>
      </c>
      <c r="E693" t="str">
        <f t="shared" si="24"/>
        <v>070300050207</v>
      </c>
      <c r="F693" s="54" t="s">
        <v>2646</v>
      </c>
      <c r="G693" t="s">
        <v>2373</v>
      </c>
      <c r="H693" t="s">
        <v>1907</v>
      </c>
      <c r="I693" t="s">
        <v>1908</v>
      </c>
    </row>
    <row r="694" spans="1:9" x14ac:dyDescent="0.25">
      <c r="A694">
        <v>70300050207</v>
      </c>
      <c r="B694" s="54" t="str">
        <f t="shared" si="23"/>
        <v>070300050207</v>
      </c>
      <c r="C694" t="s">
        <v>2647</v>
      </c>
      <c r="D694">
        <v>70300050602</v>
      </c>
      <c r="E694" t="str">
        <f t="shared" si="24"/>
        <v>070300050602</v>
      </c>
      <c r="F694" s="54" t="s">
        <v>2648</v>
      </c>
      <c r="G694" t="s">
        <v>1971</v>
      </c>
      <c r="H694" t="s">
        <v>1907</v>
      </c>
      <c r="I694" t="s">
        <v>1908</v>
      </c>
    </row>
    <row r="695" spans="1:9" x14ac:dyDescent="0.25">
      <c r="A695">
        <v>70300050501</v>
      </c>
      <c r="B695" s="54" t="str">
        <f t="shared" si="23"/>
        <v>070300050501</v>
      </c>
      <c r="C695" t="s">
        <v>764</v>
      </c>
      <c r="D695">
        <v>70300050503</v>
      </c>
      <c r="E695" t="str">
        <f t="shared" si="24"/>
        <v>070300050503</v>
      </c>
      <c r="F695" s="54" t="s">
        <v>2649</v>
      </c>
      <c r="G695" t="s">
        <v>1971</v>
      </c>
      <c r="H695" t="s">
        <v>1907</v>
      </c>
      <c r="I695" t="s">
        <v>692</v>
      </c>
    </row>
    <row r="696" spans="1:9" x14ac:dyDescent="0.25">
      <c r="A696">
        <v>70300050502</v>
      </c>
      <c r="B696" s="54" t="str">
        <f t="shared" si="23"/>
        <v>070300050502</v>
      </c>
      <c r="C696" t="s">
        <v>125</v>
      </c>
      <c r="D696">
        <v>70300050503</v>
      </c>
      <c r="E696" t="str">
        <f t="shared" si="24"/>
        <v>070300050503</v>
      </c>
      <c r="F696" s="54" t="s">
        <v>2650</v>
      </c>
      <c r="G696" t="s">
        <v>2651</v>
      </c>
      <c r="H696" t="s">
        <v>1907</v>
      </c>
      <c r="I696" t="s">
        <v>692</v>
      </c>
    </row>
    <row r="697" spans="1:9" x14ac:dyDescent="0.25">
      <c r="A697">
        <v>70300050503</v>
      </c>
      <c r="B697" s="54" t="str">
        <f t="shared" si="23"/>
        <v>070300050503</v>
      </c>
      <c r="C697" t="s">
        <v>1497</v>
      </c>
      <c r="D697">
        <v>70300050505</v>
      </c>
      <c r="E697" t="str">
        <f t="shared" si="24"/>
        <v>070300050505</v>
      </c>
      <c r="F697" s="54" t="s">
        <v>2652</v>
      </c>
      <c r="G697" t="s">
        <v>2373</v>
      </c>
      <c r="H697" t="s">
        <v>1907</v>
      </c>
      <c r="I697" t="s">
        <v>692</v>
      </c>
    </row>
    <row r="698" spans="1:9" x14ac:dyDescent="0.25">
      <c r="A698">
        <v>70300050504</v>
      </c>
      <c r="B698" s="54" t="str">
        <f t="shared" si="23"/>
        <v>070300050504</v>
      </c>
      <c r="C698" t="s">
        <v>723</v>
      </c>
      <c r="D698">
        <v>70300050505</v>
      </c>
      <c r="E698" t="str">
        <f t="shared" si="24"/>
        <v>070300050505</v>
      </c>
      <c r="F698" s="54" t="s">
        <v>2653</v>
      </c>
      <c r="G698" t="s">
        <v>1971</v>
      </c>
      <c r="H698" t="s">
        <v>1907</v>
      </c>
      <c r="I698" t="s">
        <v>692</v>
      </c>
    </row>
    <row r="699" spans="1:9" x14ac:dyDescent="0.25">
      <c r="A699">
        <v>70300050505</v>
      </c>
      <c r="B699" s="54" t="str">
        <f t="shared" si="23"/>
        <v>070300050505</v>
      </c>
      <c r="C699" t="s">
        <v>2654</v>
      </c>
      <c r="D699">
        <v>70300050602</v>
      </c>
      <c r="E699" t="str">
        <f t="shared" si="24"/>
        <v>070300050602</v>
      </c>
      <c r="F699" s="54" t="s">
        <v>2655</v>
      </c>
      <c r="G699" t="s">
        <v>2298</v>
      </c>
      <c r="H699" t="s">
        <v>1907</v>
      </c>
      <c r="I699" t="s">
        <v>692</v>
      </c>
    </row>
    <row r="700" spans="1:9" x14ac:dyDescent="0.25">
      <c r="A700">
        <v>70300050601</v>
      </c>
      <c r="B700" s="54" t="str">
        <f t="shared" si="23"/>
        <v>070300050601</v>
      </c>
      <c r="C700" t="s">
        <v>91</v>
      </c>
      <c r="D700">
        <v>70300050602</v>
      </c>
      <c r="E700" t="str">
        <f t="shared" si="24"/>
        <v>070300050602</v>
      </c>
      <c r="F700" s="54" t="s">
        <v>2656</v>
      </c>
      <c r="G700" t="s">
        <v>1971</v>
      </c>
      <c r="H700" t="s">
        <v>1907</v>
      </c>
      <c r="I700" t="s">
        <v>692</v>
      </c>
    </row>
    <row r="701" spans="1:9" x14ac:dyDescent="0.25">
      <c r="A701">
        <v>70300050602</v>
      </c>
      <c r="B701" s="54" t="str">
        <f t="shared" si="23"/>
        <v>070300050602</v>
      </c>
      <c r="C701" t="s">
        <v>1058</v>
      </c>
      <c r="D701">
        <v>70300050605</v>
      </c>
      <c r="E701" t="str">
        <f t="shared" si="24"/>
        <v>070300050605</v>
      </c>
      <c r="F701" s="54" t="s">
        <v>2657</v>
      </c>
      <c r="G701" t="s">
        <v>1971</v>
      </c>
      <c r="H701" t="s">
        <v>1907</v>
      </c>
      <c r="I701" t="s">
        <v>1908</v>
      </c>
    </row>
    <row r="702" spans="1:9" x14ac:dyDescent="0.25">
      <c r="A702">
        <v>70300050604</v>
      </c>
      <c r="B702" s="54" t="str">
        <f t="shared" si="23"/>
        <v>070300050604</v>
      </c>
      <c r="C702" t="s">
        <v>766</v>
      </c>
      <c r="D702">
        <v>70300050605</v>
      </c>
      <c r="E702" t="str">
        <f t="shared" si="24"/>
        <v>070300050605</v>
      </c>
      <c r="F702" s="54" t="s">
        <v>2658</v>
      </c>
      <c r="G702" t="s">
        <v>2442</v>
      </c>
      <c r="H702" t="s">
        <v>2007</v>
      </c>
      <c r="I702" t="s">
        <v>692</v>
      </c>
    </row>
    <row r="703" spans="1:9" x14ac:dyDescent="0.25">
      <c r="A703">
        <v>70300050605</v>
      </c>
      <c r="B703" s="54" t="str">
        <f t="shared" si="23"/>
        <v>070300050605</v>
      </c>
      <c r="C703" t="s">
        <v>2659</v>
      </c>
      <c r="D703">
        <v>70300050902</v>
      </c>
      <c r="E703" t="str">
        <f t="shared" si="24"/>
        <v>070300050902</v>
      </c>
      <c r="F703" s="54" t="s">
        <v>2660</v>
      </c>
      <c r="G703" t="s">
        <v>2147</v>
      </c>
      <c r="H703" t="s">
        <v>1907</v>
      </c>
      <c r="I703" t="s">
        <v>1908</v>
      </c>
    </row>
    <row r="704" spans="1:9" x14ac:dyDescent="0.25">
      <c r="A704">
        <v>70300050701</v>
      </c>
      <c r="B704" s="54" t="str">
        <f t="shared" si="23"/>
        <v>070300050701</v>
      </c>
      <c r="C704" t="s">
        <v>1504</v>
      </c>
      <c r="D704">
        <v>70300050704</v>
      </c>
      <c r="E704" t="str">
        <f t="shared" si="24"/>
        <v>070300050704</v>
      </c>
      <c r="F704" s="54" t="s">
        <v>2661</v>
      </c>
      <c r="G704" t="s">
        <v>1971</v>
      </c>
      <c r="H704" t="s">
        <v>1907</v>
      </c>
      <c r="I704" t="s">
        <v>692</v>
      </c>
    </row>
    <row r="705" spans="1:9" x14ac:dyDescent="0.25">
      <c r="A705">
        <v>70300050702</v>
      </c>
      <c r="B705" s="54" t="str">
        <f t="shared" si="23"/>
        <v>070300050702</v>
      </c>
      <c r="C705" t="s">
        <v>1501</v>
      </c>
      <c r="D705">
        <v>70300050703</v>
      </c>
      <c r="E705" t="str">
        <f t="shared" si="24"/>
        <v>070300050703</v>
      </c>
      <c r="F705" s="54" t="s">
        <v>2662</v>
      </c>
      <c r="G705" t="s">
        <v>1971</v>
      </c>
      <c r="H705" t="s">
        <v>1907</v>
      </c>
      <c r="I705" t="s">
        <v>692</v>
      </c>
    </row>
    <row r="706" spans="1:9" x14ac:dyDescent="0.25">
      <c r="A706">
        <v>70300050703</v>
      </c>
      <c r="B706" s="54" t="str">
        <f t="shared" ref="B706:B769" si="25">LEFT(F706,12)</f>
        <v>070300050703</v>
      </c>
      <c r="C706" t="s">
        <v>1503</v>
      </c>
      <c r="D706">
        <v>70300050704</v>
      </c>
      <c r="E706" t="str">
        <f t="shared" si="24"/>
        <v>070300050704</v>
      </c>
      <c r="F706" s="54" t="s">
        <v>2663</v>
      </c>
      <c r="G706" t="s">
        <v>1971</v>
      </c>
      <c r="H706" t="s">
        <v>1907</v>
      </c>
      <c r="I706" t="s">
        <v>692</v>
      </c>
    </row>
    <row r="707" spans="1:9" x14ac:dyDescent="0.25">
      <c r="A707">
        <v>70300050704</v>
      </c>
      <c r="B707" s="54" t="str">
        <f t="shared" si="25"/>
        <v>070300050704</v>
      </c>
      <c r="C707" t="s">
        <v>1506</v>
      </c>
      <c r="D707">
        <v>70300050707</v>
      </c>
      <c r="E707" t="str">
        <f t="shared" si="24"/>
        <v>070300050707</v>
      </c>
      <c r="F707" s="54" t="s">
        <v>2664</v>
      </c>
      <c r="G707" t="s">
        <v>1971</v>
      </c>
      <c r="H707" t="s">
        <v>1907</v>
      </c>
      <c r="I707" t="s">
        <v>692</v>
      </c>
    </row>
    <row r="708" spans="1:9" x14ac:dyDescent="0.25">
      <c r="A708">
        <v>70300050705</v>
      </c>
      <c r="B708" s="54" t="str">
        <f t="shared" si="25"/>
        <v>070300050705</v>
      </c>
      <c r="C708" t="s">
        <v>1511</v>
      </c>
      <c r="D708">
        <v>70300050706</v>
      </c>
      <c r="E708" t="str">
        <f t="shared" si="24"/>
        <v>070300050706</v>
      </c>
      <c r="F708" s="54" t="s">
        <v>2665</v>
      </c>
      <c r="G708" t="s">
        <v>1971</v>
      </c>
      <c r="H708" t="s">
        <v>1907</v>
      </c>
      <c r="I708" t="s">
        <v>692</v>
      </c>
    </row>
    <row r="709" spans="1:9" x14ac:dyDescent="0.25">
      <c r="A709">
        <v>70300050706</v>
      </c>
      <c r="B709" s="54" t="str">
        <f t="shared" si="25"/>
        <v>070300050706</v>
      </c>
      <c r="C709" t="s">
        <v>26</v>
      </c>
      <c r="D709">
        <v>70300050707</v>
      </c>
      <c r="E709" t="str">
        <f t="shared" si="24"/>
        <v>070300050707</v>
      </c>
      <c r="F709" s="54" t="s">
        <v>2666</v>
      </c>
      <c r="G709" t="s">
        <v>1971</v>
      </c>
      <c r="H709" t="s">
        <v>1907</v>
      </c>
      <c r="I709" t="s">
        <v>692</v>
      </c>
    </row>
    <row r="710" spans="1:9" x14ac:dyDescent="0.25">
      <c r="A710">
        <v>70300050707</v>
      </c>
      <c r="B710" s="54" t="str">
        <f t="shared" si="25"/>
        <v>070300050707</v>
      </c>
      <c r="C710" t="s">
        <v>1508</v>
      </c>
      <c r="D710">
        <v>70300050708</v>
      </c>
      <c r="E710" t="str">
        <f t="shared" si="24"/>
        <v>070300050708</v>
      </c>
      <c r="F710" s="54" t="s">
        <v>2667</v>
      </c>
      <c r="G710" t="s">
        <v>1971</v>
      </c>
      <c r="H710" t="s">
        <v>1907</v>
      </c>
      <c r="I710" t="s">
        <v>692</v>
      </c>
    </row>
    <row r="711" spans="1:9" x14ac:dyDescent="0.25">
      <c r="A711">
        <v>70300050708</v>
      </c>
      <c r="B711" s="54" t="str">
        <f t="shared" si="25"/>
        <v>070300050708</v>
      </c>
      <c r="C711" t="s">
        <v>2668</v>
      </c>
      <c r="D711">
        <v>70300050806</v>
      </c>
      <c r="E711" t="str">
        <f t="shared" si="24"/>
        <v>070300050806</v>
      </c>
      <c r="F711" s="54" t="s">
        <v>2669</v>
      </c>
      <c r="G711" t="s">
        <v>1971</v>
      </c>
      <c r="H711" t="s">
        <v>1907</v>
      </c>
      <c r="I711" t="s">
        <v>692</v>
      </c>
    </row>
    <row r="712" spans="1:9" x14ac:dyDescent="0.25">
      <c r="A712">
        <v>70300050801</v>
      </c>
      <c r="B712" s="54" t="str">
        <f t="shared" si="25"/>
        <v>070300050801</v>
      </c>
      <c r="C712" t="s">
        <v>1505</v>
      </c>
      <c r="D712">
        <v>70300050802</v>
      </c>
      <c r="E712" t="str">
        <f t="shared" si="24"/>
        <v>070300050802</v>
      </c>
      <c r="F712" s="54" t="s">
        <v>2670</v>
      </c>
      <c r="G712" t="s">
        <v>1971</v>
      </c>
      <c r="H712" t="s">
        <v>1907</v>
      </c>
      <c r="I712" t="s">
        <v>692</v>
      </c>
    </row>
    <row r="713" spans="1:9" x14ac:dyDescent="0.25">
      <c r="A713">
        <v>70300050802</v>
      </c>
      <c r="B713" s="54" t="str">
        <f t="shared" si="25"/>
        <v>070300050802</v>
      </c>
      <c r="C713" t="s">
        <v>1509</v>
      </c>
      <c r="D713">
        <v>70300050807</v>
      </c>
      <c r="E713" t="str">
        <f t="shared" si="24"/>
        <v>070300050807</v>
      </c>
      <c r="F713" s="54" t="s">
        <v>2671</v>
      </c>
      <c r="G713" t="s">
        <v>1971</v>
      </c>
      <c r="H713" t="s">
        <v>1907</v>
      </c>
      <c r="I713" t="s">
        <v>692</v>
      </c>
    </row>
    <row r="714" spans="1:9" x14ac:dyDescent="0.25">
      <c r="A714">
        <v>70300050803</v>
      </c>
      <c r="B714" s="54" t="str">
        <f t="shared" si="25"/>
        <v>070300050803</v>
      </c>
      <c r="C714" t="s">
        <v>129</v>
      </c>
      <c r="D714">
        <v>70300050807</v>
      </c>
      <c r="E714" t="str">
        <f t="shared" si="24"/>
        <v>070300050807</v>
      </c>
      <c r="F714" s="54" t="s">
        <v>2672</v>
      </c>
      <c r="G714" t="s">
        <v>1971</v>
      </c>
      <c r="H714" t="s">
        <v>1907</v>
      </c>
      <c r="I714" t="s">
        <v>692</v>
      </c>
    </row>
    <row r="715" spans="1:9" x14ac:dyDescent="0.25">
      <c r="A715">
        <v>70300050804</v>
      </c>
      <c r="B715" s="54" t="str">
        <f t="shared" si="25"/>
        <v>070300050804</v>
      </c>
      <c r="C715" t="s">
        <v>728</v>
      </c>
      <c r="D715">
        <v>70300050807</v>
      </c>
      <c r="E715" t="str">
        <f t="shared" si="24"/>
        <v>070300050807</v>
      </c>
      <c r="F715" s="54" t="s">
        <v>2673</v>
      </c>
      <c r="G715" t="s">
        <v>1971</v>
      </c>
      <c r="H715" t="s">
        <v>1907</v>
      </c>
      <c r="I715" t="s">
        <v>692</v>
      </c>
    </row>
    <row r="716" spans="1:9" x14ac:dyDescent="0.25">
      <c r="A716">
        <v>70300050805</v>
      </c>
      <c r="B716" s="54" t="str">
        <f t="shared" si="25"/>
        <v>070300050805</v>
      </c>
      <c r="C716" t="s">
        <v>1485</v>
      </c>
      <c r="D716">
        <v>70300050807</v>
      </c>
      <c r="E716" t="str">
        <f t="shared" si="24"/>
        <v>070300050807</v>
      </c>
      <c r="F716" s="54" t="s">
        <v>2674</v>
      </c>
      <c r="G716" t="s">
        <v>2442</v>
      </c>
      <c r="H716" t="s">
        <v>2007</v>
      </c>
      <c r="I716" t="s">
        <v>692</v>
      </c>
    </row>
    <row r="717" spans="1:9" x14ac:dyDescent="0.25">
      <c r="A717">
        <v>70300050806</v>
      </c>
      <c r="B717" s="54" t="str">
        <f t="shared" si="25"/>
        <v>070300050806</v>
      </c>
      <c r="C717" t="s">
        <v>771</v>
      </c>
      <c r="D717">
        <v>70300050807</v>
      </c>
      <c r="E717" t="str">
        <f t="shared" si="24"/>
        <v>070300050807</v>
      </c>
      <c r="F717" s="54" t="s">
        <v>2675</v>
      </c>
      <c r="G717" t="s">
        <v>1906</v>
      </c>
      <c r="H717" t="s">
        <v>1907</v>
      </c>
      <c r="I717" t="s">
        <v>692</v>
      </c>
    </row>
    <row r="718" spans="1:9" x14ac:dyDescent="0.25">
      <c r="A718">
        <v>70300050807</v>
      </c>
      <c r="B718" s="54" t="str">
        <f t="shared" si="25"/>
        <v>070300050807</v>
      </c>
      <c r="C718" t="s">
        <v>712</v>
      </c>
      <c r="D718">
        <v>70300050809</v>
      </c>
      <c r="E718" t="str">
        <f t="shared" si="24"/>
        <v>070300050809</v>
      </c>
      <c r="F718" s="54" t="s">
        <v>2676</v>
      </c>
      <c r="G718" t="s">
        <v>1971</v>
      </c>
      <c r="H718" t="s">
        <v>1907</v>
      </c>
      <c r="I718" t="s">
        <v>692</v>
      </c>
    </row>
    <row r="719" spans="1:9" x14ac:dyDescent="0.25">
      <c r="A719">
        <v>70300050808</v>
      </c>
      <c r="B719" s="54" t="str">
        <f t="shared" si="25"/>
        <v>070300050808</v>
      </c>
      <c r="C719" t="s">
        <v>131</v>
      </c>
      <c r="D719">
        <v>70300050809</v>
      </c>
      <c r="E719" t="str">
        <f t="shared" ref="E719:E782" si="26">CONCATENATE(0,D719)</f>
        <v>070300050809</v>
      </c>
      <c r="F719" s="54" t="s">
        <v>2677</v>
      </c>
      <c r="G719" t="s">
        <v>2442</v>
      </c>
      <c r="H719" t="s">
        <v>2007</v>
      </c>
      <c r="I719" t="s">
        <v>692</v>
      </c>
    </row>
    <row r="720" spans="1:9" x14ac:dyDescent="0.25">
      <c r="A720">
        <v>70300050809</v>
      </c>
      <c r="B720" s="54" t="str">
        <f t="shared" si="25"/>
        <v>070300050809</v>
      </c>
      <c r="C720" t="s">
        <v>2678</v>
      </c>
      <c r="D720">
        <v>70300050906</v>
      </c>
      <c r="E720" t="str">
        <f t="shared" si="26"/>
        <v>070300050906</v>
      </c>
      <c r="F720" s="54" t="s">
        <v>2679</v>
      </c>
      <c r="G720" t="s">
        <v>1971</v>
      </c>
      <c r="H720" t="s">
        <v>1907</v>
      </c>
      <c r="I720" t="s">
        <v>692</v>
      </c>
    </row>
    <row r="721" spans="1:9" x14ac:dyDescent="0.25">
      <c r="A721">
        <v>70300050902</v>
      </c>
      <c r="B721" s="54" t="str">
        <f t="shared" si="25"/>
        <v>070300050902</v>
      </c>
      <c r="C721" t="s">
        <v>1057</v>
      </c>
      <c r="D721">
        <v>70300050903</v>
      </c>
      <c r="E721" t="str">
        <f t="shared" si="26"/>
        <v>070300050903</v>
      </c>
      <c r="F721" s="54" t="s">
        <v>2680</v>
      </c>
      <c r="G721" t="s">
        <v>1971</v>
      </c>
      <c r="H721" t="s">
        <v>1907</v>
      </c>
      <c r="I721" t="s">
        <v>1908</v>
      </c>
    </row>
    <row r="722" spans="1:9" x14ac:dyDescent="0.25">
      <c r="A722">
        <v>70300050903</v>
      </c>
      <c r="B722" s="54" t="str">
        <f t="shared" si="25"/>
        <v>070300050903</v>
      </c>
      <c r="C722" t="s">
        <v>1056</v>
      </c>
      <c r="D722">
        <v>70300050905</v>
      </c>
      <c r="E722" t="str">
        <f t="shared" si="26"/>
        <v>070300050905</v>
      </c>
      <c r="F722" s="54" t="s">
        <v>2681</v>
      </c>
      <c r="G722" t="s">
        <v>1971</v>
      </c>
      <c r="H722" t="s">
        <v>1907</v>
      </c>
      <c r="I722" t="s">
        <v>1908</v>
      </c>
    </row>
    <row r="723" spans="1:9" x14ac:dyDescent="0.25">
      <c r="A723">
        <v>70300050904</v>
      </c>
      <c r="B723" s="54" t="str">
        <f t="shared" si="25"/>
        <v>070300050904</v>
      </c>
      <c r="C723" t="s">
        <v>772</v>
      </c>
      <c r="D723">
        <v>70300050906</v>
      </c>
      <c r="E723" t="str">
        <f t="shared" si="26"/>
        <v>070300050906</v>
      </c>
      <c r="F723" s="54" t="s">
        <v>2682</v>
      </c>
      <c r="G723" t="s">
        <v>1971</v>
      </c>
      <c r="H723" t="s">
        <v>1907</v>
      </c>
      <c r="I723" t="s">
        <v>692</v>
      </c>
    </row>
    <row r="724" spans="1:9" x14ac:dyDescent="0.25">
      <c r="A724">
        <v>70300050905</v>
      </c>
      <c r="B724" s="54" t="str">
        <f t="shared" si="25"/>
        <v>070300050905</v>
      </c>
      <c r="C724" t="s">
        <v>391</v>
      </c>
      <c r="D724">
        <v>70300050908</v>
      </c>
      <c r="E724" t="str">
        <f t="shared" si="26"/>
        <v>070300050908</v>
      </c>
      <c r="F724" s="54" t="s">
        <v>2683</v>
      </c>
      <c r="G724" t="s">
        <v>1971</v>
      </c>
      <c r="H724" t="s">
        <v>1907</v>
      </c>
      <c r="I724" t="s">
        <v>1908</v>
      </c>
    </row>
    <row r="725" spans="1:9" x14ac:dyDescent="0.25">
      <c r="A725">
        <v>70300050908</v>
      </c>
      <c r="B725" s="54" t="str">
        <f t="shared" si="25"/>
        <v>070300050908</v>
      </c>
      <c r="C725" t="s">
        <v>2684</v>
      </c>
      <c r="D725">
        <v>70300051201</v>
      </c>
      <c r="E725" t="str">
        <f t="shared" si="26"/>
        <v>070300051201</v>
      </c>
      <c r="F725" s="54" t="s">
        <v>2685</v>
      </c>
      <c r="G725" t="s">
        <v>1971</v>
      </c>
      <c r="H725" t="s">
        <v>1907</v>
      </c>
      <c r="I725" t="s">
        <v>1908</v>
      </c>
    </row>
    <row r="726" spans="1:9" x14ac:dyDescent="0.25">
      <c r="A726">
        <v>70300051001</v>
      </c>
      <c r="B726" s="54" t="str">
        <f t="shared" si="25"/>
        <v>070300051001</v>
      </c>
      <c r="C726" t="s">
        <v>1483</v>
      </c>
      <c r="D726">
        <v>70300051003</v>
      </c>
      <c r="E726" t="str">
        <f t="shared" si="26"/>
        <v>070300051003</v>
      </c>
      <c r="F726" s="54" t="s">
        <v>2686</v>
      </c>
      <c r="G726" t="s">
        <v>1971</v>
      </c>
      <c r="H726" t="s">
        <v>1907</v>
      </c>
      <c r="I726" t="s">
        <v>692</v>
      </c>
    </row>
    <row r="727" spans="1:9" x14ac:dyDescent="0.25">
      <c r="A727">
        <v>70300051002</v>
      </c>
      <c r="B727" s="54" t="str">
        <f t="shared" si="25"/>
        <v>070300051002</v>
      </c>
      <c r="C727" t="s">
        <v>717</v>
      </c>
      <c r="D727">
        <v>70300051004</v>
      </c>
      <c r="E727" t="str">
        <f t="shared" si="26"/>
        <v>070300051004</v>
      </c>
      <c r="F727" s="54" t="s">
        <v>2687</v>
      </c>
      <c r="G727" t="s">
        <v>1971</v>
      </c>
      <c r="H727" t="s">
        <v>1907</v>
      </c>
      <c r="I727" t="s">
        <v>692</v>
      </c>
    </row>
    <row r="728" spans="1:9" x14ac:dyDescent="0.25">
      <c r="A728">
        <v>70300051003</v>
      </c>
      <c r="B728" s="54" t="str">
        <f t="shared" si="25"/>
        <v>070300051003</v>
      </c>
      <c r="C728" t="s">
        <v>713</v>
      </c>
      <c r="D728">
        <v>70300051004</v>
      </c>
      <c r="E728" t="str">
        <f t="shared" si="26"/>
        <v>070300051004</v>
      </c>
      <c r="F728" s="54" t="s">
        <v>2688</v>
      </c>
      <c r="G728" t="s">
        <v>1971</v>
      </c>
      <c r="H728" t="s">
        <v>1907</v>
      </c>
      <c r="I728" t="s">
        <v>692</v>
      </c>
    </row>
    <row r="729" spans="1:9" x14ac:dyDescent="0.25">
      <c r="A729">
        <v>70300051004</v>
      </c>
      <c r="B729" s="54" t="str">
        <f t="shared" si="25"/>
        <v>070300051004</v>
      </c>
      <c r="C729" t="s">
        <v>134</v>
      </c>
      <c r="D729">
        <v>70300051007</v>
      </c>
      <c r="E729" t="str">
        <f t="shared" si="26"/>
        <v>070300051007</v>
      </c>
      <c r="F729" s="54" t="s">
        <v>2689</v>
      </c>
      <c r="G729" t="s">
        <v>1971</v>
      </c>
      <c r="H729" t="s">
        <v>1907</v>
      </c>
      <c r="I729" t="s">
        <v>692</v>
      </c>
    </row>
    <row r="730" spans="1:9" x14ac:dyDescent="0.25">
      <c r="A730">
        <v>70300051005</v>
      </c>
      <c r="B730" s="54" t="str">
        <f t="shared" si="25"/>
        <v>070300051005</v>
      </c>
      <c r="C730" t="s">
        <v>1486</v>
      </c>
      <c r="D730">
        <v>70300051007</v>
      </c>
      <c r="E730" t="str">
        <f t="shared" si="26"/>
        <v>070300051007</v>
      </c>
      <c r="F730" s="54" t="s">
        <v>2690</v>
      </c>
      <c r="G730" t="s">
        <v>1971</v>
      </c>
      <c r="H730" t="s">
        <v>2007</v>
      </c>
      <c r="I730" t="s">
        <v>692</v>
      </c>
    </row>
    <row r="731" spans="1:9" x14ac:dyDescent="0.25">
      <c r="A731">
        <v>70300051006</v>
      </c>
      <c r="B731" s="54" t="str">
        <f t="shared" si="25"/>
        <v>070300051006</v>
      </c>
      <c r="C731" t="s">
        <v>566</v>
      </c>
      <c r="D731">
        <v>70300051007</v>
      </c>
      <c r="E731" t="str">
        <f t="shared" si="26"/>
        <v>070300051007</v>
      </c>
      <c r="F731" s="54" t="s">
        <v>2691</v>
      </c>
      <c r="G731" t="s">
        <v>1971</v>
      </c>
      <c r="H731" t="s">
        <v>1907</v>
      </c>
      <c r="I731" t="s">
        <v>692</v>
      </c>
    </row>
    <row r="732" spans="1:9" x14ac:dyDescent="0.25">
      <c r="A732">
        <v>70300051007</v>
      </c>
      <c r="B732" s="54" t="str">
        <f t="shared" si="25"/>
        <v>070300051007</v>
      </c>
      <c r="C732" t="s">
        <v>1487</v>
      </c>
      <c r="D732">
        <v>70300051008</v>
      </c>
      <c r="E732" t="str">
        <f t="shared" si="26"/>
        <v>070300051008</v>
      </c>
      <c r="F732" s="54" t="s">
        <v>2692</v>
      </c>
      <c r="G732" t="s">
        <v>1971</v>
      </c>
      <c r="H732" t="s">
        <v>1907</v>
      </c>
      <c r="I732" t="s">
        <v>692</v>
      </c>
    </row>
    <row r="733" spans="1:9" x14ac:dyDescent="0.25">
      <c r="A733">
        <v>70300051008</v>
      </c>
      <c r="B733" s="54" t="str">
        <f t="shared" si="25"/>
        <v>070300051008</v>
      </c>
      <c r="C733" t="s">
        <v>2693</v>
      </c>
      <c r="D733">
        <v>70300051205</v>
      </c>
      <c r="E733" t="str">
        <f t="shared" si="26"/>
        <v>070300051205</v>
      </c>
      <c r="F733" s="54" t="s">
        <v>2694</v>
      </c>
      <c r="G733" t="s">
        <v>1971</v>
      </c>
      <c r="H733" t="s">
        <v>1907</v>
      </c>
      <c r="I733" t="s">
        <v>692</v>
      </c>
    </row>
    <row r="734" spans="1:9" x14ac:dyDescent="0.25">
      <c r="A734">
        <v>70300051101</v>
      </c>
      <c r="B734" s="54" t="str">
        <f t="shared" si="25"/>
        <v>070300051101</v>
      </c>
      <c r="C734" t="s">
        <v>1490</v>
      </c>
      <c r="D734">
        <v>70300051104</v>
      </c>
      <c r="E734" t="str">
        <f t="shared" si="26"/>
        <v>070300051104</v>
      </c>
      <c r="F734" s="54" t="s">
        <v>2695</v>
      </c>
      <c r="G734" t="s">
        <v>1971</v>
      </c>
      <c r="H734" t="s">
        <v>1907</v>
      </c>
      <c r="I734" t="s">
        <v>692</v>
      </c>
    </row>
    <row r="735" spans="1:9" x14ac:dyDescent="0.25">
      <c r="A735">
        <v>70300051102</v>
      </c>
      <c r="B735" s="54" t="str">
        <f t="shared" si="25"/>
        <v>070300051102</v>
      </c>
      <c r="C735" t="s">
        <v>138</v>
      </c>
      <c r="D735">
        <v>70300051104</v>
      </c>
      <c r="E735" t="str">
        <f t="shared" si="26"/>
        <v>070300051104</v>
      </c>
      <c r="F735" s="54" t="s">
        <v>2696</v>
      </c>
      <c r="G735" t="s">
        <v>2442</v>
      </c>
      <c r="H735" t="s">
        <v>2007</v>
      </c>
      <c r="I735" t="s">
        <v>692</v>
      </c>
    </row>
    <row r="736" spans="1:9" x14ac:dyDescent="0.25">
      <c r="A736">
        <v>70300051103</v>
      </c>
      <c r="B736" s="54" t="str">
        <f t="shared" si="25"/>
        <v>070300051103</v>
      </c>
      <c r="C736" t="s">
        <v>700</v>
      </c>
      <c r="D736">
        <v>70300051104</v>
      </c>
      <c r="E736" t="str">
        <f t="shared" si="26"/>
        <v>070300051104</v>
      </c>
      <c r="F736" s="54" t="s">
        <v>2697</v>
      </c>
      <c r="G736" t="s">
        <v>1971</v>
      </c>
      <c r="H736" t="s">
        <v>1907</v>
      </c>
      <c r="I736" t="s">
        <v>692</v>
      </c>
    </row>
    <row r="737" spans="1:9" x14ac:dyDescent="0.25">
      <c r="A737">
        <v>70300051104</v>
      </c>
      <c r="B737" s="54" t="str">
        <f t="shared" si="25"/>
        <v>070300051104</v>
      </c>
      <c r="C737" t="s">
        <v>779</v>
      </c>
      <c r="D737">
        <v>70300051105</v>
      </c>
      <c r="E737" t="str">
        <f t="shared" si="26"/>
        <v>070300051105</v>
      </c>
      <c r="F737" s="54" t="s">
        <v>2698</v>
      </c>
      <c r="G737" t="s">
        <v>1971</v>
      </c>
      <c r="H737" t="s">
        <v>1907</v>
      </c>
      <c r="I737" t="s">
        <v>692</v>
      </c>
    </row>
    <row r="738" spans="1:9" x14ac:dyDescent="0.25">
      <c r="A738">
        <v>70300051105</v>
      </c>
      <c r="B738" s="54" t="str">
        <f t="shared" si="25"/>
        <v>070300051105</v>
      </c>
      <c r="C738" t="s">
        <v>2699</v>
      </c>
      <c r="D738">
        <v>70300051205</v>
      </c>
      <c r="E738" t="str">
        <f t="shared" si="26"/>
        <v>070300051205</v>
      </c>
      <c r="F738" s="54" t="s">
        <v>2700</v>
      </c>
      <c r="G738" t="s">
        <v>1971</v>
      </c>
      <c r="H738" t="s">
        <v>1907</v>
      </c>
      <c r="I738" t="s">
        <v>692</v>
      </c>
    </row>
    <row r="739" spans="1:9" x14ac:dyDescent="0.25">
      <c r="A739">
        <v>70300051201</v>
      </c>
      <c r="B739" s="54" t="str">
        <f t="shared" si="25"/>
        <v>070300051201</v>
      </c>
      <c r="C739" t="s">
        <v>393</v>
      </c>
      <c r="D739">
        <v>70300051205</v>
      </c>
      <c r="E739" t="str">
        <f t="shared" si="26"/>
        <v>070300051205</v>
      </c>
      <c r="F739" s="54" t="s">
        <v>2701</v>
      </c>
      <c r="G739" t="s">
        <v>1971</v>
      </c>
      <c r="H739" t="s">
        <v>1907</v>
      </c>
      <c r="I739" t="s">
        <v>1908</v>
      </c>
    </row>
    <row r="740" spans="1:9" x14ac:dyDescent="0.25">
      <c r="A740">
        <v>70300051204</v>
      </c>
      <c r="B740" s="54" t="str">
        <f t="shared" si="25"/>
        <v>070300051204</v>
      </c>
      <c r="C740" t="s">
        <v>139</v>
      </c>
      <c r="D740">
        <v>70300051205</v>
      </c>
      <c r="E740" t="str">
        <f t="shared" si="26"/>
        <v>070300051205</v>
      </c>
      <c r="F740" s="54" t="s">
        <v>2702</v>
      </c>
      <c r="G740" t="s">
        <v>2442</v>
      </c>
      <c r="H740" t="s">
        <v>2007</v>
      </c>
      <c r="I740" t="s">
        <v>692</v>
      </c>
    </row>
    <row r="741" spans="1:9" x14ac:dyDescent="0.25">
      <c r="A741">
        <v>70300051205</v>
      </c>
      <c r="B741" s="54" t="str">
        <f t="shared" si="25"/>
        <v>070300051205</v>
      </c>
      <c r="C741" t="s">
        <v>744</v>
      </c>
      <c r="D741">
        <v>70300051206</v>
      </c>
      <c r="E741" t="str">
        <f t="shared" si="26"/>
        <v>070300051206</v>
      </c>
      <c r="F741" s="54" t="s">
        <v>2703</v>
      </c>
      <c r="G741" t="s">
        <v>2704</v>
      </c>
      <c r="H741" t="s">
        <v>1907</v>
      </c>
      <c r="I741" t="s">
        <v>1908</v>
      </c>
    </row>
    <row r="742" spans="1:9" x14ac:dyDescent="0.25">
      <c r="A742">
        <v>70300051206</v>
      </c>
      <c r="B742" s="54" t="str">
        <f t="shared" si="25"/>
        <v>070300051206</v>
      </c>
      <c r="C742" t="s">
        <v>2705</v>
      </c>
      <c r="D742">
        <v>70400010102</v>
      </c>
      <c r="E742" t="str">
        <f t="shared" si="26"/>
        <v>070400010102</v>
      </c>
      <c r="F742" s="54" t="s">
        <v>2706</v>
      </c>
      <c r="G742" t="s">
        <v>1906</v>
      </c>
      <c r="H742" t="s">
        <v>1907</v>
      </c>
      <c r="I742" t="s">
        <v>1908</v>
      </c>
    </row>
    <row r="743" spans="1:9" x14ac:dyDescent="0.25">
      <c r="A743">
        <v>70400010101</v>
      </c>
      <c r="B743" s="54" t="str">
        <f t="shared" si="25"/>
        <v>070400010101</v>
      </c>
      <c r="C743" t="s">
        <v>703</v>
      </c>
      <c r="D743">
        <v>70400010102</v>
      </c>
      <c r="E743" t="str">
        <f t="shared" si="26"/>
        <v>070400010102</v>
      </c>
      <c r="F743" s="54" t="s">
        <v>2707</v>
      </c>
      <c r="G743" t="s">
        <v>1906</v>
      </c>
      <c r="H743" t="s">
        <v>1907</v>
      </c>
      <c r="I743" t="s">
        <v>692</v>
      </c>
    </row>
    <row r="744" spans="1:9" x14ac:dyDescent="0.25">
      <c r="A744">
        <v>70400010102</v>
      </c>
      <c r="B744" s="54" t="str">
        <f t="shared" si="25"/>
        <v>070400010102</v>
      </c>
      <c r="C744" t="s">
        <v>2708</v>
      </c>
      <c r="D744">
        <v>70400010403</v>
      </c>
      <c r="E744" t="str">
        <f t="shared" si="26"/>
        <v>070400010403</v>
      </c>
      <c r="F744" s="54" t="s">
        <v>2709</v>
      </c>
      <c r="G744" t="s">
        <v>1980</v>
      </c>
      <c r="H744" t="s">
        <v>1907</v>
      </c>
      <c r="I744" t="s">
        <v>1908</v>
      </c>
    </row>
    <row r="745" spans="1:9" x14ac:dyDescent="0.25">
      <c r="A745">
        <v>70400010301</v>
      </c>
      <c r="B745" s="54" t="str">
        <f t="shared" si="25"/>
        <v>070400010301</v>
      </c>
      <c r="C745" t="s">
        <v>781</v>
      </c>
      <c r="D745">
        <v>70400010303</v>
      </c>
      <c r="E745" t="str">
        <f t="shared" si="26"/>
        <v>070400010303</v>
      </c>
      <c r="F745" s="54" t="s">
        <v>2710</v>
      </c>
      <c r="G745" t="s">
        <v>1971</v>
      </c>
      <c r="H745" t="s">
        <v>1907</v>
      </c>
      <c r="I745" t="s">
        <v>692</v>
      </c>
    </row>
    <row r="746" spans="1:9" x14ac:dyDescent="0.25">
      <c r="A746">
        <v>70400010302</v>
      </c>
      <c r="B746" s="54" t="str">
        <f t="shared" si="25"/>
        <v>070400010302</v>
      </c>
      <c r="C746" t="s">
        <v>786</v>
      </c>
      <c r="D746">
        <v>70400010303</v>
      </c>
      <c r="E746" t="str">
        <f t="shared" si="26"/>
        <v>070400010303</v>
      </c>
      <c r="F746" s="54" t="s">
        <v>2711</v>
      </c>
      <c r="G746" t="s">
        <v>1906</v>
      </c>
      <c r="H746" t="s">
        <v>1907</v>
      </c>
      <c r="I746" t="s">
        <v>692</v>
      </c>
    </row>
    <row r="747" spans="1:9" x14ac:dyDescent="0.25">
      <c r="A747">
        <v>70400010303</v>
      </c>
      <c r="B747" s="54" t="str">
        <f t="shared" si="25"/>
        <v>070400010303</v>
      </c>
      <c r="C747" t="s">
        <v>2712</v>
      </c>
      <c r="D747">
        <v>70400010403</v>
      </c>
      <c r="E747" t="str">
        <f t="shared" si="26"/>
        <v>070400010403</v>
      </c>
      <c r="F747" s="54" t="s">
        <v>2713</v>
      </c>
      <c r="G747" t="s">
        <v>1971</v>
      </c>
      <c r="H747" t="s">
        <v>1907</v>
      </c>
      <c r="I747" t="s">
        <v>692</v>
      </c>
    </row>
    <row r="748" spans="1:9" x14ac:dyDescent="0.25">
      <c r="A748">
        <v>70400010403</v>
      </c>
      <c r="B748" s="54" t="str">
        <f t="shared" si="25"/>
        <v>070400010403</v>
      </c>
      <c r="C748" t="s">
        <v>1527</v>
      </c>
      <c r="D748">
        <v>70400010705</v>
      </c>
      <c r="E748" t="str">
        <f t="shared" si="26"/>
        <v>070400010705</v>
      </c>
      <c r="F748" s="54" t="s">
        <v>2714</v>
      </c>
      <c r="G748" t="s">
        <v>2298</v>
      </c>
      <c r="H748" t="s">
        <v>1907</v>
      </c>
      <c r="I748" t="s">
        <v>1908</v>
      </c>
    </row>
    <row r="749" spans="1:9" x14ac:dyDescent="0.25">
      <c r="A749">
        <v>70400010501</v>
      </c>
      <c r="B749" s="54" t="str">
        <f t="shared" si="25"/>
        <v>070400010501</v>
      </c>
      <c r="C749" t="s">
        <v>719</v>
      </c>
      <c r="D749">
        <v>70400010502</v>
      </c>
      <c r="E749" t="str">
        <f t="shared" si="26"/>
        <v>070400010502</v>
      </c>
      <c r="F749" s="54" t="s">
        <v>2715</v>
      </c>
      <c r="G749" t="s">
        <v>1906</v>
      </c>
      <c r="H749" t="s">
        <v>1907</v>
      </c>
      <c r="I749" t="s">
        <v>692</v>
      </c>
    </row>
    <row r="750" spans="1:9" x14ac:dyDescent="0.25">
      <c r="A750">
        <v>70400010502</v>
      </c>
      <c r="B750" s="54" t="str">
        <f t="shared" si="25"/>
        <v>070400010502</v>
      </c>
      <c r="C750" t="s">
        <v>140</v>
      </c>
      <c r="D750">
        <v>70400010505</v>
      </c>
      <c r="E750" t="str">
        <f t="shared" si="26"/>
        <v>070400010505</v>
      </c>
      <c r="F750" s="54" t="s">
        <v>2716</v>
      </c>
      <c r="G750" t="s">
        <v>1906</v>
      </c>
      <c r="H750" t="s">
        <v>1907</v>
      </c>
      <c r="I750" t="s">
        <v>692</v>
      </c>
    </row>
    <row r="751" spans="1:9" x14ac:dyDescent="0.25">
      <c r="A751">
        <v>70400010503</v>
      </c>
      <c r="B751" s="54" t="str">
        <f t="shared" si="25"/>
        <v>070400010503</v>
      </c>
      <c r="C751" t="s">
        <v>782</v>
      </c>
      <c r="D751">
        <v>70400010505</v>
      </c>
      <c r="E751" t="str">
        <f t="shared" si="26"/>
        <v>070400010505</v>
      </c>
      <c r="F751" s="54" t="s">
        <v>2717</v>
      </c>
      <c r="G751" t="s">
        <v>1971</v>
      </c>
      <c r="H751" t="s">
        <v>1907</v>
      </c>
      <c r="I751" t="s">
        <v>692</v>
      </c>
    </row>
    <row r="752" spans="1:9" x14ac:dyDescent="0.25">
      <c r="A752">
        <v>70400010504</v>
      </c>
      <c r="B752" s="54" t="str">
        <f t="shared" si="25"/>
        <v>070400010504</v>
      </c>
      <c r="C752" t="s">
        <v>265</v>
      </c>
      <c r="D752">
        <v>70400010505</v>
      </c>
      <c r="E752" t="str">
        <f t="shared" si="26"/>
        <v>070400010505</v>
      </c>
      <c r="F752" s="54" t="s">
        <v>2718</v>
      </c>
      <c r="G752" t="s">
        <v>1906</v>
      </c>
      <c r="H752" t="s">
        <v>1907</v>
      </c>
      <c r="I752" t="s">
        <v>692</v>
      </c>
    </row>
    <row r="753" spans="1:9" x14ac:dyDescent="0.25">
      <c r="A753">
        <v>70400010505</v>
      </c>
      <c r="B753" s="54" t="str">
        <f t="shared" si="25"/>
        <v>070400010505</v>
      </c>
      <c r="C753" t="s">
        <v>1474</v>
      </c>
      <c r="D753">
        <v>70400010506</v>
      </c>
      <c r="E753" t="str">
        <f t="shared" si="26"/>
        <v>070400010506</v>
      </c>
      <c r="F753" s="54" t="s">
        <v>2719</v>
      </c>
      <c r="G753" t="s">
        <v>1971</v>
      </c>
      <c r="H753" t="s">
        <v>1907</v>
      </c>
      <c r="I753" t="s">
        <v>692</v>
      </c>
    </row>
    <row r="754" spans="1:9" x14ac:dyDescent="0.25">
      <c r="A754">
        <v>70400010506</v>
      </c>
      <c r="B754" s="54" t="str">
        <f t="shared" si="25"/>
        <v>070400010506</v>
      </c>
      <c r="C754" t="s">
        <v>705</v>
      </c>
      <c r="D754">
        <v>70400010507</v>
      </c>
      <c r="E754" t="str">
        <f t="shared" si="26"/>
        <v>070400010507</v>
      </c>
      <c r="F754" s="54" t="s">
        <v>2720</v>
      </c>
      <c r="G754" t="s">
        <v>1906</v>
      </c>
      <c r="H754" t="s">
        <v>1907</v>
      </c>
      <c r="I754" t="s">
        <v>692</v>
      </c>
    </row>
    <row r="755" spans="1:9" x14ac:dyDescent="0.25">
      <c r="A755">
        <v>70400010507</v>
      </c>
      <c r="B755" s="54" t="str">
        <f t="shared" si="25"/>
        <v>070400010507</v>
      </c>
      <c r="C755" t="s">
        <v>2721</v>
      </c>
      <c r="D755">
        <v>70400010705</v>
      </c>
      <c r="E755" t="str">
        <f t="shared" si="26"/>
        <v>070400010705</v>
      </c>
      <c r="F755" s="54" t="s">
        <v>2722</v>
      </c>
      <c r="G755" t="s">
        <v>1906</v>
      </c>
      <c r="H755" t="s">
        <v>1907</v>
      </c>
      <c r="I755" t="s">
        <v>692</v>
      </c>
    </row>
    <row r="756" spans="1:9" x14ac:dyDescent="0.25">
      <c r="A756">
        <v>70400010701</v>
      </c>
      <c r="B756" s="54" t="str">
        <f t="shared" si="25"/>
        <v>070400010701</v>
      </c>
      <c r="C756" t="s">
        <v>1477</v>
      </c>
      <c r="D756">
        <v>70400010705</v>
      </c>
      <c r="E756" t="str">
        <f t="shared" si="26"/>
        <v>070400010705</v>
      </c>
      <c r="F756" s="54" t="s">
        <v>2723</v>
      </c>
      <c r="G756" t="s">
        <v>1971</v>
      </c>
      <c r="H756" t="s">
        <v>1907</v>
      </c>
      <c r="I756" t="s">
        <v>692</v>
      </c>
    </row>
    <row r="757" spans="1:9" x14ac:dyDescent="0.25">
      <c r="A757">
        <v>70400010702</v>
      </c>
      <c r="B757" s="54" t="str">
        <f t="shared" si="25"/>
        <v>070400010702</v>
      </c>
      <c r="C757" t="s">
        <v>49</v>
      </c>
      <c r="D757">
        <v>70400010705</v>
      </c>
      <c r="E757" t="str">
        <f t="shared" si="26"/>
        <v>070400010705</v>
      </c>
      <c r="F757" s="54" t="s">
        <v>2724</v>
      </c>
      <c r="G757" t="s">
        <v>1906</v>
      </c>
      <c r="H757" t="s">
        <v>1907</v>
      </c>
      <c r="I757" t="s">
        <v>692</v>
      </c>
    </row>
    <row r="758" spans="1:9" x14ac:dyDescent="0.25">
      <c r="A758">
        <v>70400010705</v>
      </c>
      <c r="B758" s="54" t="str">
        <f t="shared" si="25"/>
        <v>070400010705</v>
      </c>
      <c r="C758" t="s">
        <v>113</v>
      </c>
      <c r="D758">
        <v>70400030601</v>
      </c>
      <c r="E758" t="str">
        <f t="shared" si="26"/>
        <v>070400030601</v>
      </c>
      <c r="F758" s="54" t="s">
        <v>2725</v>
      </c>
      <c r="G758" t="s">
        <v>2298</v>
      </c>
      <c r="H758" t="s">
        <v>1907</v>
      </c>
      <c r="I758" t="s">
        <v>1908</v>
      </c>
    </row>
    <row r="759" spans="1:9" x14ac:dyDescent="0.25">
      <c r="A759">
        <v>70400030101</v>
      </c>
      <c r="B759" s="54" t="str">
        <f t="shared" si="25"/>
        <v>070400030101</v>
      </c>
      <c r="C759" t="s">
        <v>1312</v>
      </c>
      <c r="D759">
        <v>70400030102</v>
      </c>
      <c r="E759" t="str">
        <f t="shared" si="26"/>
        <v>070400030102</v>
      </c>
      <c r="F759" s="54" t="s">
        <v>2726</v>
      </c>
      <c r="G759" t="s">
        <v>1971</v>
      </c>
      <c r="H759" t="s">
        <v>1907</v>
      </c>
      <c r="I759" t="s">
        <v>692</v>
      </c>
    </row>
    <row r="760" spans="1:9" x14ac:dyDescent="0.25">
      <c r="A760">
        <v>70400030102</v>
      </c>
      <c r="B760" s="54" t="str">
        <f t="shared" si="25"/>
        <v>070400030102</v>
      </c>
      <c r="C760" t="s">
        <v>1191</v>
      </c>
      <c r="D760">
        <v>70400030103</v>
      </c>
      <c r="E760" t="str">
        <f t="shared" si="26"/>
        <v>070400030103</v>
      </c>
      <c r="F760" s="54" t="s">
        <v>2727</v>
      </c>
      <c r="G760" t="s">
        <v>1971</v>
      </c>
      <c r="H760" t="s">
        <v>1907</v>
      </c>
      <c r="I760" t="s">
        <v>692</v>
      </c>
    </row>
    <row r="761" spans="1:9" x14ac:dyDescent="0.25">
      <c r="A761">
        <v>70400030103</v>
      </c>
      <c r="B761" s="54" t="str">
        <f t="shared" si="25"/>
        <v>070400030103</v>
      </c>
      <c r="C761" t="s">
        <v>707</v>
      </c>
      <c r="D761">
        <v>70400030105</v>
      </c>
      <c r="E761" t="str">
        <f t="shared" si="26"/>
        <v>070400030105</v>
      </c>
      <c r="F761" s="54" t="s">
        <v>2728</v>
      </c>
      <c r="G761" t="s">
        <v>1906</v>
      </c>
      <c r="H761" t="s">
        <v>1907</v>
      </c>
      <c r="I761" t="s">
        <v>692</v>
      </c>
    </row>
    <row r="762" spans="1:9" x14ac:dyDescent="0.25">
      <c r="A762">
        <v>70400030104</v>
      </c>
      <c r="B762" s="54" t="str">
        <f t="shared" si="25"/>
        <v>070400030104</v>
      </c>
      <c r="C762" t="s">
        <v>1158</v>
      </c>
      <c r="D762">
        <v>70400030105</v>
      </c>
      <c r="E762" t="str">
        <f t="shared" si="26"/>
        <v>070400030105</v>
      </c>
      <c r="F762" s="54" t="s">
        <v>2729</v>
      </c>
      <c r="G762" t="s">
        <v>1906</v>
      </c>
      <c r="H762" t="s">
        <v>1907</v>
      </c>
      <c r="I762" t="s">
        <v>692</v>
      </c>
    </row>
    <row r="763" spans="1:9" x14ac:dyDescent="0.25">
      <c r="A763">
        <v>70400030105</v>
      </c>
      <c r="B763" s="54" t="str">
        <f t="shared" si="25"/>
        <v>070400030105</v>
      </c>
      <c r="C763" t="s">
        <v>709</v>
      </c>
      <c r="D763">
        <v>70400030108</v>
      </c>
      <c r="E763" t="str">
        <f t="shared" si="26"/>
        <v>070400030108</v>
      </c>
      <c r="F763" s="54" t="s">
        <v>2730</v>
      </c>
      <c r="G763" t="s">
        <v>1906</v>
      </c>
      <c r="H763" t="s">
        <v>1907</v>
      </c>
      <c r="I763" t="s">
        <v>692</v>
      </c>
    </row>
    <row r="764" spans="1:9" x14ac:dyDescent="0.25">
      <c r="A764">
        <v>70400030106</v>
      </c>
      <c r="B764" s="54" t="str">
        <f t="shared" si="25"/>
        <v>070400030106</v>
      </c>
      <c r="C764" t="s">
        <v>1480</v>
      </c>
      <c r="D764">
        <v>70400030108</v>
      </c>
      <c r="E764" t="str">
        <f t="shared" si="26"/>
        <v>070400030108</v>
      </c>
      <c r="F764" s="54" t="s">
        <v>2731</v>
      </c>
      <c r="G764" t="s">
        <v>1971</v>
      </c>
      <c r="H764" t="s">
        <v>1907</v>
      </c>
      <c r="I764" t="s">
        <v>692</v>
      </c>
    </row>
    <row r="765" spans="1:9" x14ac:dyDescent="0.25">
      <c r="A765">
        <v>70400030107</v>
      </c>
      <c r="B765" s="54" t="str">
        <f t="shared" si="25"/>
        <v>070400030107</v>
      </c>
      <c r="C765" t="s">
        <v>708</v>
      </c>
      <c r="D765">
        <v>70400030108</v>
      </c>
      <c r="E765" t="str">
        <f t="shared" si="26"/>
        <v>070400030108</v>
      </c>
      <c r="F765" s="54" t="s">
        <v>2732</v>
      </c>
      <c r="G765" t="s">
        <v>1906</v>
      </c>
      <c r="H765" t="s">
        <v>1907</v>
      </c>
      <c r="I765" t="s">
        <v>692</v>
      </c>
    </row>
    <row r="766" spans="1:9" x14ac:dyDescent="0.25">
      <c r="A766">
        <v>70400030108</v>
      </c>
      <c r="B766" s="54" t="str">
        <f t="shared" si="25"/>
        <v>070400030108</v>
      </c>
      <c r="C766" t="s">
        <v>2733</v>
      </c>
      <c r="D766">
        <v>70400030204</v>
      </c>
      <c r="E766" t="str">
        <f t="shared" si="26"/>
        <v>070400030204</v>
      </c>
      <c r="F766" s="54" t="s">
        <v>2734</v>
      </c>
      <c r="G766" t="s">
        <v>1971</v>
      </c>
      <c r="H766" t="s">
        <v>1907</v>
      </c>
      <c r="I766" t="s">
        <v>692</v>
      </c>
    </row>
    <row r="767" spans="1:9" x14ac:dyDescent="0.25">
      <c r="A767">
        <v>70400030201</v>
      </c>
      <c r="B767" s="54" t="str">
        <f t="shared" si="25"/>
        <v>070400030201</v>
      </c>
      <c r="C767" t="s">
        <v>1453</v>
      </c>
      <c r="D767">
        <v>70400030202</v>
      </c>
      <c r="E767" t="str">
        <f t="shared" si="26"/>
        <v>070400030202</v>
      </c>
      <c r="F767" s="54" t="s">
        <v>2735</v>
      </c>
      <c r="G767" t="s">
        <v>1906</v>
      </c>
      <c r="H767" t="s">
        <v>1907</v>
      </c>
      <c r="I767" t="s">
        <v>692</v>
      </c>
    </row>
    <row r="768" spans="1:9" x14ac:dyDescent="0.25">
      <c r="A768">
        <v>70400030202</v>
      </c>
      <c r="B768" s="54" t="str">
        <f t="shared" si="25"/>
        <v>070400030202</v>
      </c>
      <c r="C768" t="s">
        <v>57</v>
      </c>
      <c r="D768">
        <v>70400030204</v>
      </c>
      <c r="E768" t="str">
        <f t="shared" si="26"/>
        <v>070400030204</v>
      </c>
      <c r="F768" s="54" t="s">
        <v>2736</v>
      </c>
      <c r="G768" t="s">
        <v>1971</v>
      </c>
      <c r="H768" t="s">
        <v>1907</v>
      </c>
      <c r="I768" t="s">
        <v>692</v>
      </c>
    </row>
    <row r="769" spans="1:9" x14ac:dyDescent="0.25">
      <c r="A769">
        <v>70400030203</v>
      </c>
      <c r="B769" s="54" t="str">
        <f t="shared" si="25"/>
        <v>070400030203</v>
      </c>
      <c r="C769" t="s">
        <v>262</v>
      </c>
      <c r="D769">
        <v>70400030204</v>
      </c>
      <c r="E769" t="str">
        <f t="shared" si="26"/>
        <v>070400030204</v>
      </c>
      <c r="F769" s="54" t="s">
        <v>2737</v>
      </c>
      <c r="G769" t="s">
        <v>1906</v>
      </c>
      <c r="H769" t="s">
        <v>1907</v>
      </c>
      <c r="I769" t="s">
        <v>692</v>
      </c>
    </row>
    <row r="770" spans="1:9" x14ac:dyDescent="0.25">
      <c r="A770">
        <v>70400030204</v>
      </c>
      <c r="B770" s="54" t="str">
        <f t="shared" ref="B770:B833" si="27">LEFT(F770,12)</f>
        <v>070400030204</v>
      </c>
      <c r="C770" t="s">
        <v>693</v>
      </c>
      <c r="D770">
        <v>70400030205</v>
      </c>
      <c r="E770" t="str">
        <f t="shared" si="26"/>
        <v>070400030205</v>
      </c>
      <c r="F770" s="54" t="s">
        <v>2738</v>
      </c>
      <c r="G770" t="s">
        <v>1971</v>
      </c>
      <c r="H770" t="s">
        <v>1907</v>
      </c>
      <c r="I770" t="s">
        <v>692</v>
      </c>
    </row>
    <row r="771" spans="1:9" x14ac:dyDescent="0.25">
      <c r="A771">
        <v>70400030205</v>
      </c>
      <c r="B771" s="54" t="str">
        <f t="shared" si="27"/>
        <v>070400030205</v>
      </c>
      <c r="C771" t="s">
        <v>2739</v>
      </c>
      <c r="D771">
        <v>70400030601</v>
      </c>
      <c r="E771" t="str">
        <f t="shared" si="26"/>
        <v>070400030601</v>
      </c>
      <c r="F771" s="54" t="s">
        <v>2740</v>
      </c>
      <c r="G771" t="s">
        <v>2298</v>
      </c>
      <c r="H771" t="s">
        <v>1907</v>
      </c>
      <c r="I771" t="s">
        <v>692</v>
      </c>
    </row>
    <row r="772" spans="1:9" x14ac:dyDescent="0.25">
      <c r="A772">
        <v>70400030401</v>
      </c>
      <c r="B772" s="54" t="str">
        <f t="shared" si="27"/>
        <v>070400030401</v>
      </c>
      <c r="C772" t="s">
        <v>1455</v>
      </c>
      <c r="D772">
        <v>70400030403</v>
      </c>
      <c r="E772" t="str">
        <f t="shared" si="26"/>
        <v>070400030403</v>
      </c>
      <c r="F772" s="54" t="s">
        <v>2741</v>
      </c>
      <c r="G772" t="s">
        <v>1906</v>
      </c>
      <c r="H772" t="s">
        <v>1907</v>
      </c>
      <c r="I772" t="s">
        <v>692</v>
      </c>
    </row>
    <row r="773" spans="1:9" x14ac:dyDescent="0.25">
      <c r="A773">
        <v>70400030402</v>
      </c>
      <c r="B773" s="54" t="str">
        <f t="shared" si="27"/>
        <v>070400030402</v>
      </c>
      <c r="C773" t="s">
        <v>1454</v>
      </c>
      <c r="D773">
        <v>70400030403</v>
      </c>
      <c r="E773" t="str">
        <f t="shared" si="26"/>
        <v>070400030403</v>
      </c>
      <c r="F773" s="54" t="s">
        <v>2742</v>
      </c>
      <c r="G773" t="s">
        <v>1906</v>
      </c>
      <c r="H773" t="s">
        <v>1907</v>
      </c>
      <c r="I773" t="s">
        <v>692</v>
      </c>
    </row>
    <row r="774" spans="1:9" x14ac:dyDescent="0.25">
      <c r="A774">
        <v>70400030403</v>
      </c>
      <c r="B774" s="54" t="str">
        <f t="shared" si="27"/>
        <v>070400030403</v>
      </c>
      <c r="C774" t="s">
        <v>1074</v>
      </c>
      <c r="D774">
        <v>70400030405</v>
      </c>
      <c r="E774" t="str">
        <f t="shared" si="26"/>
        <v>070400030405</v>
      </c>
      <c r="F774" s="54" t="s">
        <v>2743</v>
      </c>
      <c r="G774" t="s">
        <v>1906</v>
      </c>
      <c r="H774" t="s">
        <v>1907</v>
      </c>
      <c r="I774" t="s">
        <v>692</v>
      </c>
    </row>
    <row r="775" spans="1:9" x14ac:dyDescent="0.25">
      <c r="A775">
        <v>70400030404</v>
      </c>
      <c r="B775" s="54" t="str">
        <f t="shared" si="27"/>
        <v>070400030404</v>
      </c>
      <c r="C775" t="s">
        <v>269</v>
      </c>
      <c r="D775">
        <v>70400030405</v>
      </c>
      <c r="E775" t="str">
        <f t="shared" si="26"/>
        <v>070400030405</v>
      </c>
      <c r="F775" s="54" t="s">
        <v>2744</v>
      </c>
      <c r="G775" t="s">
        <v>1906</v>
      </c>
      <c r="H775" t="s">
        <v>1907</v>
      </c>
      <c r="I775" t="s">
        <v>692</v>
      </c>
    </row>
    <row r="776" spans="1:9" x14ac:dyDescent="0.25">
      <c r="A776">
        <v>70400030405</v>
      </c>
      <c r="B776" s="54" t="str">
        <f t="shared" si="27"/>
        <v>070400030405</v>
      </c>
      <c r="C776" t="s">
        <v>1054</v>
      </c>
      <c r="D776">
        <v>70400030606</v>
      </c>
      <c r="E776" t="str">
        <f t="shared" si="26"/>
        <v>070400030606</v>
      </c>
      <c r="F776" s="54" t="s">
        <v>2745</v>
      </c>
      <c r="G776" t="s">
        <v>1906</v>
      </c>
      <c r="H776" t="s">
        <v>1907</v>
      </c>
      <c r="I776" t="s">
        <v>692</v>
      </c>
    </row>
    <row r="777" spans="1:9" x14ac:dyDescent="0.25">
      <c r="A777">
        <v>70400030601</v>
      </c>
      <c r="B777" s="54" t="str">
        <f t="shared" si="27"/>
        <v>070400030601</v>
      </c>
      <c r="C777" t="s">
        <v>1055</v>
      </c>
      <c r="D777">
        <v>70400030604</v>
      </c>
      <c r="E777" t="str">
        <f t="shared" si="26"/>
        <v>070400030604</v>
      </c>
      <c r="F777" s="54" t="s">
        <v>2746</v>
      </c>
      <c r="G777" t="s">
        <v>2747</v>
      </c>
      <c r="H777" t="s">
        <v>1907</v>
      </c>
      <c r="I777" t="s">
        <v>1908</v>
      </c>
    </row>
    <row r="778" spans="1:9" x14ac:dyDescent="0.25">
      <c r="A778">
        <v>70400030604</v>
      </c>
      <c r="B778" s="54" t="str">
        <f t="shared" si="27"/>
        <v>070400030604</v>
      </c>
      <c r="C778" t="s">
        <v>1526</v>
      </c>
      <c r="D778">
        <v>70400030606</v>
      </c>
      <c r="E778" t="str">
        <f t="shared" si="26"/>
        <v>070400030606</v>
      </c>
      <c r="F778" s="54" t="s">
        <v>2748</v>
      </c>
      <c r="G778" t="s">
        <v>2747</v>
      </c>
      <c r="H778" t="s">
        <v>1907</v>
      </c>
      <c r="I778" t="s">
        <v>1908</v>
      </c>
    </row>
    <row r="779" spans="1:9" x14ac:dyDescent="0.25">
      <c r="A779">
        <v>70400030605</v>
      </c>
      <c r="B779" s="54" t="str">
        <f t="shared" si="27"/>
        <v>070400030605</v>
      </c>
      <c r="C779" t="s">
        <v>386</v>
      </c>
      <c r="D779">
        <v>40300030606</v>
      </c>
      <c r="E779" t="str">
        <f t="shared" si="26"/>
        <v>040300030606</v>
      </c>
      <c r="F779" s="54" t="s">
        <v>2749</v>
      </c>
      <c r="G779" t="s">
        <v>1971</v>
      </c>
      <c r="H779" t="s">
        <v>1907</v>
      </c>
      <c r="I779" t="s">
        <v>692</v>
      </c>
    </row>
    <row r="780" spans="1:9" x14ac:dyDescent="0.25">
      <c r="A780">
        <v>70400030606</v>
      </c>
      <c r="B780" s="54" t="str">
        <f t="shared" si="27"/>
        <v>070400030606</v>
      </c>
      <c r="C780" t="s">
        <v>395</v>
      </c>
      <c r="D780">
        <v>40300030610</v>
      </c>
      <c r="E780" t="str">
        <f t="shared" si="26"/>
        <v>040300030610</v>
      </c>
      <c r="F780" s="54" t="s">
        <v>2750</v>
      </c>
      <c r="G780" t="s">
        <v>2747</v>
      </c>
      <c r="H780" t="s">
        <v>1907</v>
      </c>
      <c r="I780" t="s">
        <v>1908</v>
      </c>
    </row>
    <row r="781" spans="1:9" x14ac:dyDescent="0.25">
      <c r="A781">
        <v>70400030610</v>
      </c>
      <c r="B781" s="54" t="str">
        <f t="shared" si="27"/>
        <v>070400030610</v>
      </c>
      <c r="C781" t="s">
        <v>107</v>
      </c>
      <c r="D781">
        <v>70400060101</v>
      </c>
      <c r="E781" t="str">
        <f t="shared" si="26"/>
        <v>070400060101</v>
      </c>
      <c r="F781" s="54" t="s">
        <v>2751</v>
      </c>
      <c r="G781" t="s">
        <v>2752</v>
      </c>
      <c r="H781" t="s">
        <v>1907</v>
      </c>
      <c r="I781" t="s">
        <v>1908</v>
      </c>
    </row>
    <row r="782" spans="1:9" x14ac:dyDescent="0.25">
      <c r="A782">
        <v>70400050101</v>
      </c>
      <c r="B782" s="54" t="str">
        <f t="shared" si="27"/>
        <v>070400050101</v>
      </c>
      <c r="C782" t="s">
        <v>342</v>
      </c>
      <c r="D782">
        <v>70400050102</v>
      </c>
      <c r="E782" t="str">
        <f t="shared" si="26"/>
        <v>070400050102</v>
      </c>
      <c r="F782" s="54" t="s">
        <v>2753</v>
      </c>
      <c r="G782" t="s">
        <v>1906</v>
      </c>
      <c r="H782" t="s">
        <v>1907</v>
      </c>
      <c r="I782" t="s">
        <v>692</v>
      </c>
    </row>
    <row r="783" spans="1:9" x14ac:dyDescent="0.25">
      <c r="A783">
        <v>70400050102</v>
      </c>
      <c r="B783" s="54" t="str">
        <f t="shared" si="27"/>
        <v>070400050102</v>
      </c>
      <c r="C783" t="s">
        <v>487</v>
      </c>
      <c r="D783">
        <v>70400050103</v>
      </c>
      <c r="E783" t="str">
        <f t="shared" ref="E783:E846" si="28">CONCATENATE(0,D783)</f>
        <v>070400050103</v>
      </c>
      <c r="F783" s="54" t="s">
        <v>2754</v>
      </c>
      <c r="G783" t="s">
        <v>1906</v>
      </c>
      <c r="H783" t="s">
        <v>1907</v>
      </c>
      <c r="I783" t="s">
        <v>692</v>
      </c>
    </row>
    <row r="784" spans="1:9" x14ac:dyDescent="0.25">
      <c r="A784">
        <v>70400050103</v>
      </c>
      <c r="B784" s="54" t="str">
        <f t="shared" si="27"/>
        <v>070400050103</v>
      </c>
      <c r="C784" t="s">
        <v>2075</v>
      </c>
      <c r="D784">
        <v>70400050207</v>
      </c>
      <c r="E784" t="str">
        <f t="shared" si="28"/>
        <v>070400050207</v>
      </c>
      <c r="F784" s="54" t="s">
        <v>2755</v>
      </c>
      <c r="G784" t="s">
        <v>1906</v>
      </c>
      <c r="H784" t="s">
        <v>1907</v>
      </c>
      <c r="I784" t="s">
        <v>692</v>
      </c>
    </row>
    <row r="785" spans="1:9" x14ac:dyDescent="0.25">
      <c r="A785">
        <v>70400050201</v>
      </c>
      <c r="B785" s="54" t="str">
        <f t="shared" si="27"/>
        <v>070400050201</v>
      </c>
      <c r="C785" t="s">
        <v>969</v>
      </c>
      <c r="D785">
        <v>70400050202</v>
      </c>
      <c r="E785" t="str">
        <f t="shared" si="28"/>
        <v>070400050202</v>
      </c>
      <c r="F785" s="54" t="s">
        <v>2756</v>
      </c>
      <c r="G785" t="s">
        <v>1971</v>
      </c>
      <c r="H785" t="s">
        <v>1907</v>
      </c>
      <c r="I785" t="s">
        <v>692</v>
      </c>
    </row>
    <row r="786" spans="1:9" x14ac:dyDescent="0.25">
      <c r="A786">
        <v>70400050202</v>
      </c>
      <c r="B786" s="54" t="str">
        <f t="shared" si="27"/>
        <v>070400050202</v>
      </c>
      <c r="C786" t="s">
        <v>491</v>
      </c>
      <c r="D786">
        <v>70400050203</v>
      </c>
      <c r="E786" t="str">
        <f t="shared" si="28"/>
        <v>070400050203</v>
      </c>
      <c r="F786" s="54" t="s">
        <v>2757</v>
      </c>
      <c r="G786" t="s">
        <v>1971</v>
      </c>
      <c r="H786" t="s">
        <v>1907</v>
      </c>
      <c r="I786" t="s">
        <v>692</v>
      </c>
    </row>
    <row r="787" spans="1:9" x14ac:dyDescent="0.25">
      <c r="A787">
        <v>70400050203</v>
      </c>
      <c r="B787" s="54" t="str">
        <f t="shared" si="27"/>
        <v>070400050203</v>
      </c>
      <c r="C787" t="s">
        <v>490</v>
      </c>
      <c r="D787">
        <v>70400050204</v>
      </c>
      <c r="E787" t="str">
        <f t="shared" si="28"/>
        <v>070400050204</v>
      </c>
      <c r="F787" s="54" t="s">
        <v>2758</v>
      </c>
      <c r="G787" t="s">
        <v>1906</v>
      </c>
      <c r="H787" t="s">
        <v>1907</v>
      </c>
      <c r="I787" t="s">
        <v>692</v>
      </c>
    </row>
    <row r="788" spans="1:9" x14ac:dyDescent="0.25">
      <c r="A788">
        <v>70400050204</v>
      </c>
      <c r="B788" s="54" t="str">
        <f t="shared" si="27"/>
        <v>070400050204</v>
      </c>
      <c r="C788" t="s">
        <v>1075</v>
      </c>
      <c r="D788">
        <v>70400050205</v>
      </c>
      <c r="E788" t="str">
        <f t="shared" si="28"/>
        <v>070400050205</v>
      </c>
      <c r="F788" s="54" t="s">
        <v>2759</v>
      </c>
      <c r="G788" t="s">
        <v>1906</v>
      </c>
      <c r="H788" t="s">
        <v>1907</v>
      </c>
      <c r="I788" t="s">
        <v>692</v>
      </c>
    </row>
    <row r="789" spans="1:9" x14ac:dyDescent="0.25">
      <c r="A789">
        <v>70400050205</v>
      </c>
      <c r="B789" s="54" t="str">
        <f t="shared" si="27"/>
        <v>070400050205</v>
      </c>
      <c r="C789" t="s">
        <v>492</v>
      </c>
      <c r="D789">
        <v>70400050206</v>
      </c>
      <c r="E789" t="str">
        <f t="shared" si="28"/>
        <v>070400050206</v>
      </c>
      <c r="F789" s="54" t="s">
        <v>2760</v>
      </c>
      <c r="G789" t="s">
        <v>1906</v>
      </c>
      <c r="H789" t="s">
        <v>1907</v>
      </c>
      <c r="I789" t="s">
        <v>692</v>
      </c>
    </row>
    <row r="790" spans="1:9" x14ac:dyDescent="0.25">
      <c r="A790">
        <v>70400050206</v>
      </c>
      <c r="B790" s="54" t="str">
        <f t="shared" si="27"/>
        <v>070400050206</v>
      </c>
      <c r="C790" t="s">
        <v>1179</v>
      </c>
      <c r="D790">
        <v>70400050207</v>
      </c>
      <c r="E790" t="str">
        <f t="shared" si="28"/>
        <v>070400050207</v>
      </c>
      <c r="F790" s="54" t="s">
        <v>2761</v>
      </c>
      <c r="G790" t="s">
        <v>1980</v>
      </c>
      <c r="H790" t="s">
        <v>1907</v>
      </c>
      <c r="I790" t="s">
        <v>692</v>
      </c>
    </row>
    <row r="791" spans="1:9" x14ac:dyDescent="0.25">
      <c r="A791">
        <v>70400050207</v>
      </c>
      <c r="B791" s="54" t="str">
        <f t="shared" si="27"/>
        <v>070400050207</v>
      </c>
      <c r="C791" t="s">
        <v>2762</v>
      </c>
      <c r="D791">
        <v>70400050401</v>
      </c>
      <c r="E791" t="str">
        <f t="shared" si="28"/>
        <v>070400050401</v>
      </c>
      <c r="F791" s="54" t="s">
        <v>2763</v>
      </c>
      <c r="G791" t="s">
        <v>1980</v>
      </c>
      <c r="H791" t="s">
        <v>1907</v>
      </c>
      <c r="I791" t="s">
        <v>692</v>
      </c>
    </row>
    <row r="792" spans="1:9" x14ac:dyDescent="0.25">
      <c r="A792">
        <v>70400050301</v>
      </c>
      <c r="B792" s="54" t="str">
        <f t="shared" si="27"/>
        <v>070400050301</v>
      </c>
      <c r="C792" t="s">
        <v>967</v>
      </c>
      <c r="D792">
        <v>70400050304</v>
      </c>
      <c r="E792" t="str">
        <f t="shared" si="28"/>
        <v>070400050304</v>
      </c>
      <c r="F792" s="54" t="s">
        <v>2764</v>
      </c>
      <c r="G792" t="s">
        <v>1906</v>
      </c>
      <c r="H792" t="s">
        <v>1907</v>
      </c>
      <c r="I792" t="s">
        <v>692</v>
      </c>
    </row>
    <row r="793" spans="1:9" x14ac:dyDescent="0.25">
      <c r="A793">
        <v>70400050302</v>
      </c>
      <c r="B793" s="54" t="str">
        <f t="shared" si="27"/>
        <v>070400050302</v>
      </c>
      <c r="C793" t="s">
        <v>144</v>
      </c>
      <c r="D793">
        <v>70400050304</v>
      </c>
      <c r="E793" t="str">
        <f t="shared" si="28"/>
        <v>070400050304</v>
      </c>
      <c r="F793" s="54" t="s">
        <v>2765</v>
      </c>
      <c r="G793" t="s">
        <v>1906</v>
      </c>
      <c r="H793" t="s">
        <v>1907</v>
      </c>
      <c r="I793" t="s">
        <v>692</v>
      </c>
    </row>
    <row r="794" spans="1:9" x14ac:dyDescent="0.25">
      <c r="A794">
        <v>70400050303</v>
      </c>
      <c r="B794" s="54" t="str">
        <f t="shared" si="27"/>
        <v>070400050303</v>
      </c>
      <c r="C794" t="s">
        <v>788</v>
      </c>
      <c r="D794">
        <v>70400050303</v>
      </c>
      <c r="E794" t="str">
        <f t="shared" si="28"/>
        <v>070400050303</v>
      </c>
      <c r="F794" s="54" t="s">
        <v>2766</v>
      </c>
      <c r="G794" t="s">
        <v>1906</v>
      </c>
      <c r="H794" t="s">
        <v>1907</v>
      </c>
      <c r="I794" t="s">
        <v>692</v>
      </c>
    </row>
    <row r="795" spans="1:9" x14ac:dyDescent="0.25">
      <c r="A795">
        <v>70400050304</v>
      </c>
      <c r="B795" s="54" t="str">
        <f t="shared" si="27"/>
        <v>070400050304</v>
      </c>
      <c r="C795" t="s">
        <v>2767</v>
      </c>
      <c r="D795">
        <v>70400050401</v>
      </c>
      <c r="E795" t="str">
        <f t="shared" si="28"/>
        <v>070400050401</v>
      </c>
      <c r="F795" s="54" t="s">
        <v>2768</v>
      </c>
      <c r="G795" t="s">
        <v>1906</v>
      </c>
      <c r="H795" t="s">
        <v>1907</v>
      </c>
      <c r="I795" t="s">
        <v>692</v>
      </c>
    </row>
    <row r="796" spans="1:9" x14ac:dyDescent="0.25">
      <c r="A796">
        <v>70400050401</v>
      </c>
      <c r="B796" s="54" t="str">
        <f t="shared" si="27"/>
        <v>070400050401</v>
      </c>
      <c r="C796" t="s">
        <v>694</v>
      </c>
      <c r="D796">
        <v>70400050403</v>
      </c>
      <c r="E796" t="str">
        <f t="shared" si="28"/>
        <v>070400050403</v>
      </c>
      <c r="F796" s="54" t="s">
        <v>2769</v>
      </c>
      <c r="G796" t="s">
        <v>1906</v>
      </c>
      <c r="H796" t="s">
        <v>1907</v>
      </c>
      <c r="I796" t="s">
        <v>692</v>
      </c>
    </row>
    <row r="797" spans="1:9" x14ac:dyDescent="0.25">
      <c r="A797">
        <v>70400050402</v>
      </c>
      <c r="B797" s="54" t="str">
        <f t="shared" si="27"/>
        <v>070400050402</v>
      </c>
      <c r="C797" t="s">
        <v>789</v>
      </c>
      <c r="D797">
        <v>70400050403</v>
      </c>
      <c r="E797" t="str">
        <f t="shared" si="28"/>
        <v>070400050403</v>
      </c>
      <c r="F797" s="54" t="s">
        <v>2770</v>
      </c>
      <c r="G797" t="s">
        <v>1906</v>
      </c>
      <c r="H797" t="s">
        <v>1907</v>
      </c>
      <c r="I797" t="s">
        <v>692</v>
      </c>
    </row>
    <row r="798" spans="1:9" x14ac:dyDescent="0.25">
      <c r="A798">
        <v>70400050403</v>
      </c>
      <c r="B798" s="54" t="str">
        <f t="shared" si="27"/>
        <v>070400050403</v>
      </c>
      <c r="C798" t="s">
        <v>1052</v>
      </c>
      <c r="D798">
        <v>70400050405</v>
      </c>
      <c r="E798" t="str">
        <f t="shared" si="28"/>
        <v>070400050405</v>
      </c>
      <c r="F798" s="54" t="s">
        <v>2771</v>
      </c>
      <c r="G798" t="s">
        <v>1906</v>
      </c>
      <c r="H798" t="s">
        <v>1907</v>
      </c>
      <c r="I798" t="s">
        <v>692</v>
      </c>
    </row>
    <row r="799" spans="1:9" x14ac:dyDescent="0.25">
      <c r="A799">
        <v>70400050404</v>
      </c>
      <c r="B799" s="54" t="str">
        <f t="shared" si="27"/>
        <v>070400050404</v>
      </c>
      <c r="C799" t="s">
        <v>403</v>
      </c>
      <c r="D799">
        <v>70400050405</v>
      </c>
      <c r="E799" t="str">
        <f t="shared" si="28"/>
        <v>070400050405</v>
      </c>
      <c r="F799" s="54" t="s">
        <v>2772</v>
      </c>
      <c r="G799" t="s">
        <v>1971</v>
      </c>
      <c r="H799" t="s">
        <v>1907</v>
      </c>
      <c r="I799" t="s">
        <v>692</v>
      </c>
    </row>
    <row r="800" spans="1:9" x14ac:dyDescent="0.25">
      <c r="A800">
        <v>70400050405</v>
      </c>
      <c r="B800" s="54" t="str">
        <f t="shared" si="27"/>
        <v>070400050405</v>
      </c>
      <c r="C800" t="s">
        <v>2773</v>
      </c>
      <c r="D800">
        <v>70400050501</v>
      </c>
      <c r="E800" t="str">
        <f t="shared" si="28"/>
        <v>070400050501</v>
      </c>
      <c r="F800" s="54" t="s">
        <v>2774</v>
      </c>
      <c r="G800" t="s">
        <v>1906</v>
      </c>
      <c r="H800" t="s">
        <v>1907</v>
      </c>
      <c r="I800" t="s">
        <v>692</v>
      </c>
    </row>
    <row r="801" spans="1:9" x14ac:dyDescent="0.25">
      <c r="A801">
        <v>70400050501</v>
      </c>
      <c r="B801" s="54" t="str">
        <f t="shared" si="27"/>
        <v>070400050501</v>
      </c>
      <c r="C801" t="s">
        <v>1053</v>
      </c>
      <c r="D801">
        <v>70400050502</v>
      </c>
      <c r="E801" t="str">
        <f t="shared" si="28"/>
        <v>070400050502</v>
      </c>
      <c r="F801" s="54" t="s">
        <v>2775</v>
      </c>
      <c r="G801" t="s">
        <v>1971</v>
      </c>
      <c r="H801" t="s">
        <v>1907</v>
      </c>
      <c r="I801" t="s">
        <v>692</v>
      </c>
    </row>
    <row r="802" spans="1:9" x14ac:dyDescent="0.25">
      <c r="A802">
        <v>70400050502</v>
      </c>
      <c r="B802" s="54" t="str">
        <f t="shared" si="27"/>
        <v>070400050502</v>
      </c>
      <c r="C802" t="s">
        <v>387</v>
      </c>
      <c r="D802">
        <v>70400050504</v>
      </c>
      <c r="E802" t="str">
        <f t="shared" si="28"/>
        <v>070400050504</v>
      </c>
      <c r="F802" s="54" t="s">
        <v>2776</v>
      </c>
      <c r="G802" t="s">
        <v>1906</v>
      </c>
      <c r="H802" t="s">
        <v>1907</v>
      </c>
      <c r="I802" t="s">
        <v>692</v>
      </c>
    </row>
    <row r="803" spans="1:9" x14ac:dyDescent="0.25">
      <c r="A803">
        <v>70400050503</v>
      </c>
      <c r="B803" s="54" t="str">
        <f t="shared" si="27"/>
        <v>070400050503</v>
      </c>
      <c r="C803" t="s">
        <v>262</v>
      </c>
      <c r="D803">
        <v>70400050504</v>
      </c>
      <c r="E803" t="str">
        <f t="shared" si="28"/>
        <v>070400050504</v>
      </c>
      <c r="F803" s="54" t="s">
        <v>2777</v>
      </c>
      <c r="G803" t="s">
        <v>1906</v>
      </c>
      <c r="H803" t="s">
        <v>1907</v>
      </c>
      <c r="I803" t="s">
        <v>692</v>
      </c>
    </row>
    <row r="804" spans="1:9" x14ac:dyDescent="0.25">
      <c r="A804">
        <v>70400050504</v>
      </c>
      <c r="B804" s="54" t="str">
        <f t="shared" si="27"/>
        <v>070400050504</v>
      </c>
      <c r="C804" t="s">
        <v>492</v>
      </c>
      <c r="D804">
        <v>70400030610</v>
      </c>
      <c r="E804" t="str">
        <f t="shared" si="28"/>
        <v>070400030610</v>
      </c>
      <c r="F804" s="54" t="s">
        <v>2778</v>
      </c>
      <c r="G804" t="s">
        <v>2779</v>
      </c>
      <c r="H804" t="s">
        <v>1907</v>
      </c>
      <c r="I804" t="s">
        <v>692</v>
      </c>
    </row>
    <row r="805" spans="1:9" x14ac:dyDescent="0.25">
      <c r="A805">
        <v>70400060101</v>
      </c>
      <c r="B805" s="54" t="str">
        <f t="shared" si="27"/>
        <v>070400060101</v>
      </c>
      <c r="C805" t="s">
        <v>394</v>
      </c>
      <c r="D805">
        <v>70400060103</v>
      </c>
      <c r="E805" t="str">
        <f t="shared" si="28"/>
        <v>070400060103</v>
      </c>
      <c r="F805" s="54" t="s">
        <v>2780</v>
      </c>
      <c r="G805" t="s">
        <v>2147</v>
      </c>
      <c r="H805" t="s">
        <v>1965</v>
      </c>
      <c r="I805" t="s">
        <v>1908</v>
      </c>
    </row>
    <row r="806" spans="1:9" x14ac:dyDescent="0.25">
      <c r="A806">
        <v>70400060102</v>
      </c>
      <c r="B806" s="54" t="str">
        <f t="shared" si="27"/>
        <v>070400060102</v>
      </c>
      <c r="C806" t="s">
        <v>997</v>
      </c>
      <c r="D806">
        <v>70400060103</v>
      </c>
      <c r="E806" t="str">
        <f t="shared" si="28"/>
        <v>070400060103</v>
      </c>
      <c r="F806" s="54" t="s">
        <v>2781</v>
      </c>
      <c r="G806" t="s">
        <v>1971</v>
      </c>
      <c r="H806" t="s">
        <v>1907</v>
      </c>
      <c r="I806" t="s">
        <v>692</v>
      </c>
    </row>
    <row r="807" spans="1:9" x14ac:dyDescent="0.25">
      <c r="A807">
        <v>70400060103</v>
      </c>
      <c r="B807" s="54" t="str">
        <f t="shared" si="27"/>
        <v>070400060103</v>
      </c>
      <c r="C807" t="s">
        <v>2782</v>
      </c>
      <c r="D807">
        <v>70400060502</v>
      </c>
      <c r="E807" t="str">
        <f t="shared" si="28"/>
        <v>070400060502</v>
      </c>
      <c r="F807" s="54" t="s">
        <v>2783</v>
      </c>
      <c r="G807" t="s">
        <v>2147</v>
      </c>
      <c r="H807" t="s">
        <v>1907</v>
      </c>
      <c r="I807" t="s">
        <v>1908</v>
      </c>
    </row>
    <row r="808" spans="1:9" x14ac:dyDescent="0.25">
      <c r="A808">
        <v>70400060201</v>
      </c>
      <c r="B808" s="54" t="str">
        <f t="shared" si="27"/>
        <v>070400060201</v>
      </c>
      <c r="C808" t="s">
        <v>1155</v>
      </c>
      <c r="D808">
        <v>70400060202</v>
      </c>
      <c r="E808" t="str">
        <f t="shared" si="28"/>
        <v>070400060202</v>
      </c>
      <c r="F808" s="54" t="s">
        <v>2784</v>
      </c>
      <c r="G808" t="s">
        <v>1906</v>
      </c>
      <c r="H808" t="s">
        <v>1907</v>
      </c>
      <c r="I808" t="s">
        <v>692</v>
      </c>
    </row>
    <row r="809" spans="1:9" x14ac:dyDescent="0.25">
      <c r="A809">
        <v>70400060202</v>
      </c>
      <c r="B809" s="54" t="str">
        <f t="shared" si="27"/>
        <v>070400060202</v>
      </c>
      <c r="C809" t="s">
        <v>331</v>
      </c>
      <c r="D809">
        <v>70400060204</v>
      </c>
      <c r="E809" t="str">
        <f t="shared" si="28"/>
        <v>070400060204</v>
      </c>
      <c r="F809" s="54" t="s">
        <v>2785</v>
      </c>
      <c r="G809" t="s">
        <v>1971</v>
      </c>
      <c r="H809" t="s">
        <v>1907</v>
      </c>
      <c r="I809" t="s">
        <v>692</v>
      </c>
    </row>
    <row r="810" spans="1:9" x14ac:dyDescent="0.25">
      <c r="A810">
        <v>70400060203</v>
      </c>
      <c r="B810" s="54" t="str">
        <f t="shared" si="27"/>
        <v>070400060203</v>
      </c>
      <c r="C810" t="s">
        <v>201</v>
      </c>
      <c r="D810">
        <v>70400060204</v>
      </c>
      <c r="E810" t="str">
        <f t="shared" si="28"/>
        <v>070400060204</v>
      </c>
      <c r="F810" s="54" t="s">
        <v>2786</v>
      </c>
      <c r="G810" t="s">
        <v>1906</v>
      </c>
      <c r="H810" t="s">
        <v>1907</v>
      </c>
      <c r="I810" t="s">
        <v>692</v>
      </c>
    </row>
    <row r="811" spans="1:9" x14ac:dyDescent="0.25">
      <c r="A811">
        <v>70400060204</v>
      </c>
      <c r="B811" s="54" t="str">
        <f t="shared" si="27"/>
        <v>070400060204</v>
      </c>
      <c r="C811" t="s">
        <v>2787</v>
      </c>
      <c r="D811">
        <v>70400060306</v>
      </c>
      <c r="E811" t="str">
        <f t="shared" si="28"/>
        <v>070400060306</v>
      </c>
      <c r="F811" s="54" t="s">
        <v>2788</v>
      </c>
      <c r="G811" t="s">
        <v>1971</v>
      </c>
      <c r="H811" t="s">
        <v>1907</v>
      </c>
      <c r="I811" t="s">
        <v>692</v>
      </c>
    </row>
    <row r="812" spans="1:9" x14ac:dyDescent="0.25">
      <c r="A812">
        <v>70400060301</v>
      </c>
      <c r="B812" s="54" t="str">
        <f t="shared" si="27"/>
        <v>070400060301</v>
      </c>
      <c r="C812" t="s">
        <v>1001</v>
      </c>
      <c r="D812">
        <v>70400060306</v>
      </c>
      <c r="E812" t="str">
        <f t="shared" si="28"/>
        <v>070400060306</v>
      </c>
      <c r="F812" s="54" t="s">
        <v>2789</v>
      </c>
      <c r="G812" t="s">
        <v>1971</v>
      </c>
      <c r="H812" t="s">
        <v>1907</v>
      </c>
      <c r="I812" t="s">
        <v>692</v>
      </c>
    </row>
    <row r="813" spans="1:9" x14ac:dyDescent="0.25">
      <c r="A813">
        <v>70400060302</v>
      </c>
      <c r="B813" s="54" t="str">
        <f t="shared" si="27"/>
        <v>070400060302</v>
      </c>
      <c r="C813" t="s">
        <v>109</v>
      </c>
      <c r="D813">
        <v>70400060306</v>
      </c>
      <c r="E813" t="str">
        <f t="shared" si="28"/>
        <v>070400060306</v>
      </c>
      <c r="F813" s="54" t="s">
        <v>2790</v>
      </c>
      <c r="G813" t="s">
        <v>1906</v>
      </c>
      <c r="H813" t="s">
        <v>1907</v>
      </c>
      <c r="I813" t="s">
        <v>692</v>
      </c>
    </row>
    <row r="814" spans="1:9" x14ac:dyDescent="0.25">
      <c r="A814">
        <v>70400060303</v>
      </c>
      <c r="B814" s="54" t="str">
        <f t="shared" si="27"/>
        <v>070400060303</v>
      </c>
      <c r="C814" t="s">
        <v>1440</v>
      </c>
      <c r="D814">
        <v>70400060304</v>
      </c>
      <c r="E814" t="str">
        <f t="shared" si="28"/>
        <v>070400060304</v>
      </c>
      <c r="F814" s="54" t="s">
        <v>2791</v>
      </c>
      <c r="G814" t="s">
        <v>1971</v>
      </c>
      <c r="H814" t="s">
        <v>1907</v>
      </c>
      <c r="I814" t="s">
        <v>692</v>
      </c>
    </row>
    <row r="815" spans="1:9" x14ac:dyDescent="0.25">
      <c r="A815">
        <v>70400060304</v>
      </c>
      <c r="B815" s="54" t="str">
        <f t="shared" si="27"/>
        <v>070400060304</v>
      </c>
      <c r="C815" t="s">
        <v>63</v>
      </c>
      <c r="D815">
        <v>70400060306</v>
      </c>
      <c r="E815" t="str">
        <f t="shared" si="28"/>
        <v>070400060306</v>
      </c>
      <c r="F815" s="54" t="s">
        <v>2792</v>
      </c>
      <c r="G815" t="s">
        <v>1971</v>
      </c>
      <c r="H815" t="s">
        <v>1907</v>
      </c>
      <c r="I815" t="s">
        <v>692</v>
      </c>
    </row>
    <row r="816" spans="1:9" x14ac:dyDescent="0.25">
      <c r="A816">
        <v>70400060305</v>
      </c>
      <c r="B816" s="54" t="str">
        <f t="shared" si="27"/>
        <v>070400060305</v>
      </c>
      <c r="C816" t="s">
        <v>1158</v>
      </c>
      <c r="D816">
        <v>70400060306</v>
      </c>
      <c r="E816" t="str">
        <f t="shared" si="28"/>
        <v>070400060306</v>
      </c>
      <c r="F816" s="54" t="s">
        <v>2793</v>
      </c>
      <c r="G816" t="s">
        <v>1971</v>
      </c>
      <c r="H816" t="s">
        <v>1907</v>
      </c>
      <c r="I816" t="s">
        <v>692</v>
      </c>
    </row>
    <row r="817" spans="1:9" x14ac:dyDescent="0.25">
      <c r="A817">
        <v>70400060306</v>
      </c>
      <c r="B817" s="54" t="str">
        <f t="shared" si="27"/>
        <v>070400060306</v>
      </c>
      <c r="C817" t="s">
        <v>456</v>
      </c>
      <c r="D817">
        <v>70400060310</v>
      </c>
      <c r="E817" t="str">
        <f t="shared" si="28"/>
        <v>070400060310</v>
      </c>
      <c r="F817" s="54" t="s">
        <v>2794</v>
      </c>
      <c r="G817" t="s">
        <v>1971</v>
      </c>
      <c r="H817" t="s">
        <v>1907</v>
      </c>
      <c r="I817" t="s">
        <v>692</v>
      </c>
    </row>
    <row r="818" spans="1:9" x14ac:dyDescent="0.25">
      <c r="A818">
        <v>70400060307</v>
      </c>
      <c r="B818" s="54" t="str">
        <f t="shared" si="27"/>
        <v>070400060307</v>
      </c>
      <c r="C818" t="s">
        <v>98</v>
      </c>
      <c r="D818">
        <v>70400060310</v>
      </c>
      <c r="E818" t="str">
        <f t="shared" si="28"/>
        <v>070400060310</v>
      </c>
      <c r="F818" s="54" t="s">
        <v>2795</v>
      </c>
      <c r="G818" t="s">
        <v>1971</v>
      </c>
      <c r="H818" t="s">
        <v>1907</v>
      </c>
      <c r="I818" t="s">
        <v>692</v>
      </c>
    </row>
    <row r="819" spans="1:9" x14ac:dyDescent="0.25">
      <c r="A819">
        <v>70400060308</v>
      </c>
      <c r="B819" s="54" t="str">
        <f t="shared" si="27"/>
        <v>070400060308</v>
      </c>
      <c r="C819" t="s">
        <v>678</v>
      </c>
      <c r="D819">
        <v>70400060310</v>
      </c>
      <c r="E819" t="str">
        <f t="shared" si="28"/>
        <v>070400060310</v>
      </c>
      <c r="F819" s="54" t="s">
        <v>2796</v>
      </c>
      <c r="G819" t="s">
        <v>1971</v>
      </c>
      <c r="H819" t="s">
        <v>1907</v>
      </c>
      <c r="I819" t="s">
        <v>692</v>
      </c>
    </row>
    <row r="820" spans="1:9" x14ac:dyDescent="0.25">
      <c r="A820">
        <v>70400060309</v>
      </c>
      <c r="B820" s="54" t="str">
        <f t="shared" si="27"/>
        <v>070400060309</v>
      </c>
      <c r="C820" t="s">
        <v>337</v>
      </c>
      <c r="D820">
        <v>70400060310</v>
      </c>
      <c r="E820" t="str">
        <f t="shared" si="28"/>
        <v>070400060310</v>
      </c>
      <c r="F820" s="54" t="s">
        <v>2797</v>
      </c>
      <c r="G820" t="s">
        <v>1971</v>
      </c>
      <c r="H820" t="s">
        <v>1907</v>
      </c>
      <c r="I820" t="s">
        <v>692</v>
      </c>
    </row>
    <row r="821" spans="1:9" x14ac:dyDescent="0.25">
      <c r="A821">
        <v>70400060310</v>
      </c>
      <c r="B821" s="54" t="str">
        <f t="shared" si="27"/>
        <v>070400060310</v>
      </c>
      <c r="C821" t="s">
        <v>2798</v>
      </c>
      <c r="D821">
        <v>70400060402</v>
      </c>
      <c r="E821" t="str">
        <f t="shared" si="28"/>
        <v>070400060402</v>
      </c>
      <c r="F821" s="54" t="s">
        <v>2799</v>
      </c>
      <c r="G821" t="s">
        <v>2147</v>
      </c>
      <c r="H821" t="s">
        <v>1907</v>
      </c>
      <c r="I821" t="s">
        <v>692</v>
      </c>
    </row>
    <row r="822" spans="1:9" x14ac:dyDescent="0.25">
      <c r="A822">
        <v>70400060401</v>
      </c>
      <c r="B822" s="54" t="str">
        <f t="shared" si="27"/>
        <v>070400060401</v>
      </c>
      <c r="C822" t="s">
        <v>680</v>
      </c>
      <c r="D822">
        <v>70400060402</v>
      </c>
      <c r="E822" t="str">
        <f t="shared" si="28"/>
        <v>070400060402</v>
      </c>
      <c r="F822" s="54" t="s">
        <v>2800</v>
      </c>
      <c r="G822" t="s">
        <v>1971</v>
      </c>
      <c r="H822" t="s">
        <v>1907</v>
      </c>
      <c r="I822" t="s">
        <v>692</v>
      </c>
    </row>
    <row r="823" spans="1:9" x14ac:dyDescent="0.25">
      <c r="A823">
        <v>70400060402</v>
      </c>
      <c r="B823" s="54" t="str">
        <f t="shared" si="27"/>
        <v>070400060402</v>
      </c>
      <c r="C823" t="s">
        <v>455</v>
      </c>
      <c r="D823">
        <v>70400060403</v>
      </c>
      <c r="E823" t="str">
        <f t="shared" si="28"/>
        <v>070400060403</v>
      </c>
      <c r="F823" s="54" t="s">
        <v>2801</v>
      </c>
      <c r="G823" t="s">
        <v>2147</v>
      </c>
      <c r="H823" t="s">
        <v>1907</v>
      </c>
      <c r="I823" t="s">
        <v>692</v>
      </c>
    </row>
    <row r="824" spans="1:9" x14ac:dyDescent="0.25">
      <c r="A824">
        <v>70400060403</v>
      </c>
      <c r="B824" s="54" t="str">
        <f t="shared" si="27"/>
        <v>070400060403</v>
      </c>
      <c r="C824" t="s">
        <v>2802</v>
      </c>
      <c r="D824">
        <v>70400060502</v>
      </c>
      <c r="E824" t="str">
        <f t="shared" si="28"/>
        <v>070400060502</v>
      </c>
      <c r="F824" s="54" t="s">
        <v>2803</v>
      </c>
      <c r="G824" t="s">
        <v>1971</v>
      </c>
      <c r="H824" t="s">
        <v>1907</v>
      </c>
      <c r="I824" t="s">
        <v>692</v>
      </c>
    </row>
    <row r="825" spans="1:9" x14ac:dyDescent="0.25">
      <c r="A825">
        <v>70400060502</v>
      </c>
      <c r="B825" s="54" t="str">
        <f t="shared" si="27"/>
        <v>070400060502</v>
      </c>
      <c r="C825" t="s">
        <v>2804</v>
      </c>
      <c r="D825">
        <v>70600010504</v>
      </c>
      <c r="E825" t="str">
        <f t="shared" si="28"/>
        <v>070600010504</v>
      </c>
      <c r="F825" s="54" t="s">
        <v>2805</v>
      </c>
      <c r="G825" t="s">
        <v>2147</v>
      </c>
      <c r="H825" t="s">
        <v>1965</v>
      </c>
      <c r="I825" t="s">
        <v>1908</v>
      </c>
    </row>
    <row r="826" spans="1:9" x14ac:dyDescent="0.25">
      <c r="A826">
        <v>70400070101</v>
      </c>
      <c r="B826" s="54" t="str">
        <f t="shared" si="27"/>
        <v>070400070101</v>
      </c>
      <c r="C826" t="s">
        <v>1374</v>
      </c>
      <c r="D826">
        <v>70400070103</v>
      </c>
      <c r="E826" t="str">
        <f t="shared" si="28"/>
        <v>070400070103</v>
      </c>
      <c r="F826" s="54" t="s">
        <v>2806</v>
      </c>
      <c r="G826" t="s">
        <v>1971</v>
      </c>
      <c r="H826" t="s">
        <v>1907</v>
      </c>
      <c r="I826" t="s">
        <v>692</v>
      </c>
    </row>
    <row r="827" spans="1:9" x14ac:dyDescent="0.25">
      <c r="A827">
        <v>70400070102</v>
      </c>
      <c r="B827" s="54" t="str">
        <f t="shared" si="27"/>
        <v>070400070102</v>
      </c>
      <c r="C827" t="s">
        <v>496</v>
      </c>
      <c r="D827">
        <v>70400070103</v>
      </c>
      <c r="E827" t="str">
        <f t="shared" si="28"/>
        <v>070400070103</v>
      </c>
      <c r="F827" s="54" t="s">
        <v>2807</v>
      </c>
      <c r="G827" t="s">
        <v>1971</v>
      </c>
      <c r="H827" t="s">
        <v>1907</v>
      </c>
      <c r="I827" t="s">
        <v>692</v>
      </c>
    </row>
    <row r="828" spans="1:9" x14ac:dyDescent="0.25">
      <c r="A828">
        <v>70400070103</v>
      </c>
      <c r="B828" s="54" t="str">
        <f t="shared" si="27"/>
        <v>070400070103</v>
      </c>
      <c r="C828" t="s">
        <v>852</v>
      </c>
      <c r="D828">
        <v>70400070105</v>
      </c>
      <c r="E828" t="str">
        <f t="shared" si="28"/>
        <v>070400070105</v>
      </c>
      <c r="F828" s="54" t="s">
        <v>2808</v>
      </c>
      <c r="G828" t="s">
        <v>1971</v>
      </c>
      <c r="H828" t="s">
        <v>1907</v>
      </c>
      <c r="I828" t="s">
        <v>692</v>
      </c>
    </row>
    <row r="829" spans="1:9" x14ac:dyDescent="0.25">
      <c r="A829">
        <v>70400070104</v>
      </c>
      <c r="B829" s="54" t="str">
        <f t="shared" si="27"/>
        <v>070400070104</v>
      </c>
      <c r="C829" t="s">
        <v>517</v>
      </c>
      <c r="D829">
        <v>70400070105</v>
      </c>
      <c r="E829" t="str">
        <f t="shared" si="28"/>
        <v>070400070105</v>
      </c>
      <c r="F829" s="54" t="s">
        <v>2809</v>
      </c>
      <c r="G829" t="s">
        <v>1971</v>
      </c>
      <c r="H829" t="s">
        <v>1907</v>
      </c>
      <c r="I829" t="s">
        <v>692</v>
      </c>
    </row>
    <row r="830" spans="1:9" x14ac:dyDescent="0.25">
      <c r="A830">
        <v>70400070105</v>
      </c>
      <c r="B830" s="54" t="str">
        <f t="shared" si="27"/>
        <v>070400070105</v>
      </c>
      <c r="C830" t="s">
        <v>1379</v>
      </c>
      <c r="D830">
        <v>70400070106</v>
      </c>
      <c r="E830" t="str">
        <f t="shared" si="28"/>
        <v>070400070106</v>
      </c>
      <c r="F830" s="54" t="s">
        <v>2810</v>
      </c>
      <c r="G830" t="s">
        <v>1971</v>
      </c>
      <c r="H830" t="s">
        <v>1907</v>
      </c>
      <c r="I830" t="s">
        <v>692</v>
      </c>
    </row>
    <row r="831" spans="1:9" x14ac:dyDescent="0.25">
      <c r="A831">
        <v>70400070106</v>
      </c>
      <c r="B831" s="54" t="str">
        <f t="shared" si="27"/>
        <v>070400070106</v>
      </c>
      <c r="C831" t="s">
        <v>2811</v>
      </c>
      <c r="D831">
        <v>70400070204</v>
      </c>
      <c r="E831" t="str">
        <f t="shared" si="28"/>
        <v>070400070204</v>
      </c>
      <c r="F831" s="54" t="s">
        <v>2812</v>
      </c>
      <c r="G831" t="s">
        <v>1971</v>
      </c>
      <c r="H831" t="s">
        <v>1907</v>
      </c>
      <c r="I831" t="s">
        <v>692</v>
      </c>
    </row>
    <row r="832" spans="1:9" x14ac:dyDescent="0.25">
      <c r="A832">
        <v>70400070201</v>
      </c>
      <c r="B832" s="54" t="str">
        <f t="shared" si="27"/>
        <v>070400070201</v>
      </c>
      <c r="C832" t="s">
        <v>1337</v>
      </c>
      <c r="D832">
        <v>70400070203</v>
      </c>
      <c r="E832" t="str">
        <f t="shared" si="28"/>
        <v>070400070203</v>
      </c>
      <c r="F832" s="54" t="s">
        <v>2813</v>
      </c>
      <c r="G832" t="s">
        <v>1971</v>
      </c>
      <c r="H832" t="s">
        <v>1907</v>
      </c>
      <c r="I832" t="s">
        <v>692</v>
      </c>
    </row>
    <row r="833" spans="1:9" x14ac:dyDescent="0.25">
      <c r="A833">
        <v>70400070202</v>
      </c>
      <c r="B833" s="54" t="str">
        <f t="shared" si="27"/>
        <v>070400070202</v>
      </c>
      <c r="C833" t="s">
        <v>614</v>
      </c>
      <c r="D833">
        <v>70400070203</v>
      </c>
      <c r="E833" t="str">
        <f t="shared" si="28"/>
        <v>070400070203</v>
      </c>
      <c r="F833" s="54" t="s">
        <v>2814</v>
      </c>
      <c r="G833" t="s">
        <v>1971</v>
      </c>
      <c r="H833" t="s">
        <v>1907</v>
      </c>
      <c r="I833" t="s">
        <v>692</v>
      </c>
    </row>
    <row r="834" spans="1:9" x14ac:dyDescent="0.25">
      <c r="A834">
        <v>70400070203</v>
      </c>
      <c r="B834" s="54" t="str">
        <f t="shared" ref="B834:B897" si="29">LEFT(F834,12)</f>
        <v>070400070203</v>
      </c>
      <c r="C834" t="s">
        <v>2815</v>
      </c>
      <c r="D834">
        <v>70400070305</v>
      </c>
      <c r="E834" t="str">
        <f t="shared" si="28"/>
        <v>070400070305</v>
      </c>
      <c r="F834" s="54" t="s">
        <v>2816</v>
      </c>
      <c r="G834" t="s">
        <v>1906</v>
      </c>
      <c r="H834" t="s">
        <v>1907</v>
      </c>
      <c r="I834" t="s">
        <v>692</v>
      </c>
    </row>
    <row r="835" spans="1:9" x14ac:dyDescent="0.25">
      <c r="A835">
        <v>70400070301</v>
      </c>
      <c r="B835" s="54" t="str">
        <f t="shared" si="29"/>
        <v>070400070301</v>
      </c>
      <c r="C835" t="s">
        <v>49</v>
      </c>
      <c r="D835">
        <v>70400070304</v>
      </c>
      <c r="E835" t="str">
        <f t="shared" si="28"/>
        <v>070400070304</v>
      </c>
      <c r="F835" s="54" t="s">
        <v>2817</v>
      </c>
      <c r="G835" t="s">
        <v>2818</v>
      </c>
      <c r="H835" t="s">
        <v>1907</v>
      </c>
      <c r="I835" t="s">
        <v>692</v>
      </c>
    </row>
    <row r="836" spans="1:9" x14ac:dyDescent="0.25">
      <c r="A836">
        <v>70400070302</v>
      </c>
      <c r="B836" s="54" t="str">
        <f t="shared" si="29"/>
        <v>070400070302</v>
      </c>
      <c r="C836" t="s">
        <v>1361</v>
      </c>
      <c r="D836">
        <v>70400070304</v>
      </c>
      <c r="E836" t="str">
        <f t="shared" si="28"/>
        <v>070400070304</v>
      </c>
      <c r="F836" s="54" t="s">
        <v>2819</v>
      </c>
      <c r="G836" t="s">
        <v>2110</v>
      </c>
      <c r="H836" t="s">
        <v>1907</v>
      </c>
      <c r="I836" t="s">
        <v>692</v>
      </c>
    </row>
    <row r="837" spans="1:9" x14ac:dyDescent="0.25">
      <c r="A837">
        <v>70400070303</v>
      </c>
      <c r="B837" s="54" t="str">
        <f t="shared" si="29"/>
        <v>070400070303</v>
      </c>
      <c r="C837" t="s">
        <v>622</v>
      </c>
      <c r="D837">
        <v>70400070304</v>
      </c>
      <c r="E837" t="str">
        <f t="shared" si="28"/>
        <v>070400070304</v>
      </c>
      <c r="F837" s="54" t="s">
        <v>2820</v>
      </c>
      <c r="G837" t="s">
        <v>1971</v>
      </c>
      <c r="H837" t="s">
        <v>1907</v>
      </c>
      <c r="I837" t="s">
        <v>692</v>
      </c>
    </row>
    <row r="838" spans="1:9" x14ac:dyDescent="0.25">
      <c r="A838">
        <v>70400070304</v>
      </c>
      <c r="B838" s="54" t="str">
        <f t="shared" si="29"/>
        <v>070400070304</v>
      </c>
      <c r="C838" t="s">
        <v>205</v>
      </c>
      <c r="D838">
        <v>70400070305</v>
      </c>
      <c r="E838" t="str">
        <f t="shared" si="28"/>
        <v>070400070305</v>
      </c>
      <c r="F838" s="54" t="s">
        <v>2821</v>
      </c>
      <c r="G838" t="s">
        <v>2110</v>
      </c>
      <c r="H838" t="s">
        <v>1907</v>
      </c>
      <c r="I838" t="s">
        <v>692</v>
      </c>
    </row>
    <row r="839" spans="1:9" x14ac:dyDescent="0.25">
      <c r="A839">
        <v>70400070305</v>
      </c>
      <c r="B839" s="54" t="str">
        <f t="shared" si="29"/>
        <v>070400070305</v>
      </c>
      <c r="C839" t="s">
        <v>2822</v>
      </c>
      <c r="D839">
        <v>70700070405</v>
      </c>
      <c r="E839" t="str">
        <f t="shared" si="28"/>
        <v>070700070405</v>
      </c>
      <c r="F839" s="54" t="s">
        <v>2823</v>
      </c>
      <c r="G839" t="s">
        <v>2110</v>
      </c>
      <c r="H839" t="s">
        <v>1907</v>
      </c>
      <c r="I839" t="s">
        <v>692</v>
      </c>
    </row>
    <row r="840" spans="1:9" x14ac:dyDescent="0.25">
      <c r="A840">
        <v>70400070401</v>
      </c>
      <c r="B840" s="54" t="str">
        <f t="shared" si="29"/>
        <v>070400070401</v>
      </c>
      <c r="C840" t="s">
        <v>617</v>
      </c>
      <c r="D840">
        <v>70400070402</v>
      </c>
      <c r="E840" t="str">
        <f t="shared" si="28"/>
        <v>070400070402</v>
      </c>
      <c r="F840" s="54" t="s">
        <v>2824</v>
      </c>
      <c r="G840" t="s">
        <v>1906</v>
      </c>
      <c r="H840" t="s">
        <v>1907</v>
      </c>
      <c r="I840" t="s">
        <v>692</v>
      </c>
    </row>
    <row r="841" spans="1:9" x14ac:dyDescent="0.25">
      <c r="A841">
        <v>70400070402</v>
      </c>
      <c r="B841" s="54" t="str">
        <f t="shared" si="29"/>
        <v>070400070402</v>
      </c>
      <c r="C841" t="s">
        <v>1328</v>
      </c>
      <c r="D841">
        <v>70400070403</v>
      </c>
      <c r="E841" t="str">
        <f t="shared" si="28"/>
        <v>070400070403</v>
      </c>
      <c r="F841" s="54" t="s">
        <v>2825</v>
      </c>
      <c r="G841" t="s">
        <v>1906</v>
      </c>
      <c r="H841" t="s">
        <v>1907</v>
      </c>
      <c r="I841" t="s">
        <v>692</v>
      </c>
    </row>
    <row r="842" spans="1:9" x14ac:dyDescent="0.25">
      <c r="A842">
        <v>70400070403</v>
      </c>
      <c r="B842" s="54" t="str">
        <f t="shared" si="29"/>
        <v>070400070403</v>
      </c>
      <c r="C842" t="s">
        <v>1324</v>
      </c>
      <c r="D842">
        <v>70400070405</v>
      </c>
      <c r="E842" t="str">
        <f t="shared" si="28"/>
        <v>070400070405</v>
      </c>
      <c r="F842" s="54" t="s">
        <v>2826</v>
      </c>
      <c r="G842" t="s">
        <v>1971</v>
      </c>
      <c r="H842" t="s">
        <v>1907</v>
      </c>
      <c r="I842" t="s">
        <v>692</v>
      </c>
    </row>
    <row r="843" spans="1:9" x14ac:dyDescent="0.25">
      <c r="A843">
        <v>70400070404</v>
      </c>
      <c r="B843" s="54" t="str">
        <f t="shared" si="29"/>
        <v>070400070404</v>
      </c>
      <c r="C843" t="s">
        <v>1303</v>
      </c>
      <c r="D843">
        <v>70400070405</v>
      </c>
      <c r="E843" t="str">
        <f t="shared" si="28"/>
        <v>070400070405</v>
      </c>
      <c r="F843" s="54" t="s">
        <v>2827</v>
      </c>
      <c r="G843" t="s">
        <v>1906</v>
      </c>
      <c r="H843" t="s">
        <v>1907</v>
      </c>
      <c r="I843" t="s">
        <v>692</v>
      </c>
    </row>
    <row r="844" spans="1:9" x14ac:dyDescent="0.25">
      <c r="A844">
        <v>70400070405</v>
      </c>
      <c r="B844" s="54" t="str">
        <f t="shared" si="29"/>
        <v>070400070405</v>
      </c>
      <c r="C844" t="s">
        <v>2828</v>
      </c>
      <c r="D844">
        <v>70400070905</v>
      </c>
      <c r="E844" t="str">
        <f t="shared" si="28"/>
        <v>070400070905</v>
      </c>
      <c r="F844" s="54" t="s">
        <v>2829</v>
      </c>
      <c r="G844" t="s">
        <v>1906</v>
      </c>
      <c r="H844" t="s">
        <v>1907</v>
      </c>
      <c r="I844" t="s">
        <v>692</v>
      </c>
    </row>
    <row r="845" spans="1:9" x14ac:dyDescent="0.25">
      <c r="A845">
        <v>70400070501</v>
      </c>
      <c r="B845" s="54" t="str">
        <f t="shared" si="29"/>
        <v>070400070501</v>
      </c>
      <c r="C845" t="s">
        <v>1335</v>
      </c>
      <c r="D845">
        <v>70400070503</v>
      </c>
      <c r="E845" t="str">
        <f t="shared" si="28"/>
        <v>070400070503</v>
      </c>
      <c r="F845" s="54" t="s">
        <v>2830</v>
      </c>
      <c r="G845" t="s">
        <v>1971</v>
      </c>
      <c r="H845" t="s">
        <v>1907</v>
      </c>
      <c r="I845" t="s">
        <v>692</v>
      </c>
    </row>
    <row r="846" spans="1:9" x14ac:dyDescent="0.25">
      <c r="A846">
        <v>70400070502</v>
      </c>
      <c r="B846" s="54" t="str">
        <f t="shared" si="29"/>
        <v>070400070502</v>
      </c>
      <c r="C846" t="s">
        <v>912</v>
      </c>
      <c r="D846">
        <v>70400070503</v>
      </c>
      <c r="E846" t="str">
        <f t="shared" si="28"/>
        <v>070400070503</v>
      </c>
      <c r="F846" s="54" t="s">
        <v>2831</v>
      </c>
      <c r="G846" t="s">
        <v>1971</v>
      </c>
      <c r="H846" t="s">
        <v>1907</v>
      </c>
      <c r="I846" t="s">
        <v>692</v>
      </c>
    </row>
    <row r="847" spans="1:9" x14ac:dyDescent="0.25">
      <c r="A847">
        <v>70400070503</v>
      </c>
      <c r="B847" s="54" t="str">
        <f t="shared" si="29"/>
        <v>070400070503</v>
      </c>
      <c r="C847" t="s">
        <v>2832</v>
      </c>
      <c r="D847">
        <v>70400070905</v>
      </c>
      <c r="E847" t="str">
        <f t="shared" ref="E847:E910" si="30">CONCATENATE(0,D847)</f>
        <v>070400070905</v>
      </c>
      <c r="F847" s="54" t="s">
        <v>2833</v>
      </c>
      <c r="G847" t="s">
        <v>1971</v>
      </c>
      <c r="H847" t="s">
        <v>1907</v>
      </c>
      <c r="I847" t="s">
        <v>692</v>
      </c>
    </row>
    <row r="848" spans="1:9" x14ac:dyDescent="0.25">
      <c r="A848">
        <v>70400070601</v>
      </c>
      <c r="B848" s="54" t="str">
        <f t="shared" si="29"/>
        <v>070400070601</v>
      </c>
      <c r="C848" t="s">
        <v>499</v>
      </c>
      <c r="D848">
        <v>70400070602</v>
      </c>
      <c r="E848" t="str">
        <f t="shared" si="30"/>
        <v>070400070602</v>
      </c>
      <c r="F848" s="54" t="s">
        <v>2834</v>
      </c>
      <c r="G848" t="s">
        <v>1971</v>
      </c>
      <c r="H848" t="s">
        <v>1907</v>
      </c>
      <c r="I848" t="s">
        <v>692</v>
      </c>
    </row>
    <row r="849" spans="1:9" x14ac:dyDescent="0.25">
      <c r="A849">
        <v>70400070602</v>
      </c>
      <c r="B849" s="54" t="str">
        <f t="shared" si="29"/>
        <v>070400070602</v>
      </c>
      <c r="C849" t="s">
        <v>960</v>
      </c>
      <c r="D849">
        <v>70400070603</v>
      </c>
      <c r="E849" t="str">
        <f t="shared" si="30"/>
        <v>070400070603</v>
      </c>
      <c r="F849" s="54" t="s">
        <v>2835</v>
      </c>
      <c r="G849" t="s">
        <v>1971</v>
      </c>
      <c r="H849" t="s">
        <v>1907</v>
      </c>
      <c r="I849" t="s">
        <v>692</v>
      </c>
    </row>
    <row r="850" spans="1:9" x14ac:dyDescent="0.25">
      <c r="A850">
        <v>70400070603</v>
      </c>
      <c r="B850" s="54" t="str">
        <f t="shared" si="29"/>
        <v>070400070603</v>
      </c>
      <c r="C850" t="s">
        <v>975</v>
      </c>
      <c r="D850">
        <v>70400070605</v>
      </c>
      <c r="E850" t="str">
        <f t="shared" si="30"/>
        <v>070400070605</v>
      </c>
      <c r="F850" s="54" t="s">
        <v>2836</v>
      </c>
      <c r="G850" t="s">
        <v>2837</v>
      </c>
      <c r="H850" t="s">
        <v>1907</v>
      </c>
      <c r="I850" t="s">
        <v>692</v>
      </c>
    </row>
    <row r="851" spans="1:9" x14ac:dyDescent="0.25">
      <c r="A851">
        <v>70400070604</v>
      </c>
      <c r="B851" s="54" t="str">
        <f t="shared" si="29"/>
        <v>070400070604</v>
      </c>
      <c r="C851" t="s">
        <v>137</v>
      </c>
      <c r="D851">
        <v>70400070605</v>
      </c>
      <c r="E851" t="str">
        <f t="shared" si="30"/>
        <v>070400070605</v>
      </c>
      <c r="F851" s="54" t="s">
        <v>2838</v>
      </c>
      <c r="G851" t="s">
        <v>1906</v>
      </c>
      <c r="H851" t="s">
        <v>1907</v>
      </c>
      <c r="I851" t="s">
        <v>692</v>
      </c>
    </row>
    <row r="852" spans="1:9" x14ac:dyDescent="0.25">
      <c r="A852">
        <v>70400070605</v>
      </c>
      <c r="B852" s="54" t="str">
        <f t="shared" si="29"/>
        <v>070400070605</v>
      </c>
      <c r="C852" t="s">
        <v>978</v>
      </c>
      <c r="D852">
        <v>70400070606</v>
      </c>
      <c r="E852" t="str">
        <f t="shared" si="30"/>
        <v>070400070606</v>
      </c>
      <c r="F852" s="54" t="s">
        <v>2839</v>
      </c>
      <c r="G852" t="s">
        <v>2840</v>
      </c>
      <c r="H852" t="s">
        <v>1907</v>
      </c>
      <c r="I852" t="s">
        <v>692</v>
      </c>
    </row>
    <row r="853" spans="1:9" x14ac:dyDescent="0.25">
      <c r="A853">
        <v>70400070606</v>
      </c>
      <c r="B853" s="54" t="str">
        <f t="shared" si="29"/>
        <v>070400070606</v>
      </c>
      <c r="C853" t="s">
        <v>489</v>
      </c>
      <c r="D853">
        <v>70400070608</v>
      </c>
      <c r="E853" t="str">
        <f t="shared" si="30"/>
        <v>070400070608</v>
      </c>
      <c r="F853" s="54" t="s">
        <v>2841</v>
      </c>
      <c r="G853" t="s">
        <v>1971</v>
      </c>
      <c r="H853" t="s">
        <v>1907</v>
      </c>
      <c r="I853" t="s">
        <v>692</v>
      </c>
    </row>
    <row r="854" spans="1:9" x14ac:dyDescent="0.25">
      <c r="A854">
        <v>70400070607</v>
      </c>
      <c r="B854" s="54" t="str">
        <f t="shared" si="29"/>
        <v>070400070607</v>
      </c>
      <c r="C854" t="s">
        <v>267</v>
      </c>
      <c r="D854">
        <v>70400070608</v>
      </c>
      <c r="E854" t="str">
        <f t="shared" si="30"/>
        <v>070400070608</v>
      </c>
      <c r="F854" s="54" t="s">
        <v>2842</v>
      </c>
      <c r="G854" t="s">
        <v>1906</v>
      </c>
      <c r="H854" t="s">
        <v>1907</v>
      </c>
      <c r="I854" t="s">
        <v>692</v>
      </c>
    </row>
    <row r="855" spans="1:9" x14ac:dyDescent="0.25">
      <c r="A855">
        <v>70400070608</v>
      </c>
      <c r="B855" s="54" t="str">
        <f t="shared" si="29"/>
        <v>070400070608</v>
      </c>
      <c r="C855" t="s">
        <v>2843</v>
      </c>
      <c r="D855">
        <v>70400070906</v>
      </c>
      <c r="E855" t="str">
        <f t="shared" si="30"/>
        <v>070400070906</v>
      </c>
      <c r="F855" s="54" t="s">
        <v>2844</v>
      </c>
      <c r="G855" t="s">
        <v>1971</v>
      </c>
      <c r="H855" t="s">
        <v>1907</v>
      </c>
      <c r="I855" t="s">
        <v>692</v>
      </c>
    </row>
    <row r="856" spans="1:9" x14ac:dyDescent="0.25">
      <c r="A856">
        <v>70400070701</v>
      </c>
      <c r="B856" s="54" t="str">
        <f t="shared" si="29"/>
        <v>070400070701</v>
      </c>
      <c r="C856" t="s">
        <v>1183</v>
      </c>
      <c r="D856">
        <v>70400070702</v>
      </c>
      <c r="E856" t="str">
        <f t="shared" si="30"/>
        <v>070400070702</v>
      </c>
      <c r="F856" s="54" t="s">
        <v>2845</v>
      </c>
      <c r="G856" t="s">
        <v>2276</v>
      </c>
      <c r="H856" t="s">
        <v>1907</v>
      </c>
      <c r="I856" t="s">
        <v>692</v>
      </c>
    </row>
    <row r="857" spans="1:9" x14ac:dyDescent="0.25">
      <c r="A857">
        <v>70400070702</v>
      </c>
      <c r="B857" s="54" t="str">
        <f t="shared" si="29"/>
        <v>070400070702</v>
      </c>
      <c r="C857" t="s">
        <v>315</v>
      </c>
      <c r="D857">
        <v>70400070703</v>
      </c>
      <c r="E857" t="str">
        <f t="shared" si="30"/>
        <v>070400070703</v>
      </c>
      <c r="F857" s="54" t="s">
        <v>2846</v>
      </c>
      <c r="G857" t="s">
        <v>2298</v>
      </c>
      <c r="H857" t="s">
        <v>1907</v>
      </c>
      <c r="I857" t="s">
        <v>692</v>
      </c>
    </row>
    <row r="858" spans="1:9" x14ac:dyDescent="0.25">
      <c r="A858">
        <v>70400070703</v>
      </c>
      <c r="B858" s="54" t="str">
        <f t="shared" si="29"/>
        <v>070400070703</v>
      </c>
      <c r="C858" t="s">
        <v>2847</v>
      </c>
      <c r="D858">
        <v>70400070906</v>
      </c>
      <c r="E858" t="str">
        <f t="shared" si="30"/>
        <v>070400070906</v>
      </c>
      <c r="F858" s="54" t="s">
        <v>2848</v>
      </c>
      <c r="G858" t="s">
        <v>1971</v>
      </c>
      <c r="H858" t="s">
        <v>1907</v>
      </c>
      <c r="I858" t="s">
        <v>692</v>
      </c>
    </row>
    <row r="859" spans="1:9" x14ac:dyDescent="0.25">
      <c r="A859">
        <v>70400070801</v>
      </c>
      <c r="B859" s="54" t="str">
        <f t="shared" si="29"/>
        <v>070400070801</v>
      </c>
      <c r="C859" t="s">
        <v>1194</v>
      </c>
      <c r="D859">
        <v>70400070802</v>
      </c>
      <c r="E859" t="str">
        <f t="shared" si="30"/>
        <v>070400070802</v>
      </c>
      <c r="F859" s="54" t="s">
        <v>2849</v>
      </c>
      <c r="G859" t="s">
        <v>1971</v>
      </c>
      <c r="H859" t="s">
        <v>1907</v>
      </c>
      <c r="I859" t="s">
        <v>692</v>
      </c>
    </row>
    <row r="860" spans="1:9" x14ac:dyDescent="0.25">
      <c r="A860">
        <v>70400070802</v>
      </c>
      <c r="B860" s="54" t="str">
        <f t="shared" si="29"/>
        <v>070400070802</v>
      </c>
      <c r="C860" t="s">
        <v>1195</v>
      </c>
      <c r="D860">
        <v>70400070803</v>
      </c>
      <c r="E860" t="str">
        <f t="shared" si="30"/>
        <v>070400070803</v>
      </c>
      <c r="F860" s="54" t="s">
        <v>2850</v>
      </c>
      <c r="G860" t="s">
        <v>1971</v>
      </c>
      <c r="H860" t="s">
        <v>1907</v>
      </c>
      <c r="I860" t="s">
        <v>692</v>
      </c>
    </row>
    <row r="861" spans="1:9" x14ac:dyDescent="0.25">
      <c r="A861">
        <v>70400070803</v>
      </c>
      <c r="B861" s="54" t="str">
        <f t="shared" si="29"/>
        <v>070400070803</v>
      </c>
      <c r="C861" t="s">
        <v>2851</v>
      </c>
      <c r="D861">
        <v>70400070906</v>
      </c>
      <c r="E861" t="str">
        <f t="shared" si="30"/>
        <v>070400070906</v>
      </c>
      <c r="F861" s="54" t="s">
        <v>2852</v>
      </c>
      <c r="G861" t="s">
        <v>1906</v>
      </c>
      <c r="H861" t="s">
        <v>1907</v>
      </c>
      <c r="I861" t="s">
        <v>692</v>
      </c>
    </row>
    <row r="862" spans="1:9" x14ac:dyDescent="0.25">
      <c r="A862">
        <v>70400070901</v>
      </c>
      <c r="B862" s="54" t="str">
        <f t="shared" si="29"/>
        <v>070400070901</v>
      </c>
      <c r="C862" t="s">
        <v>889</v>
      </c>
      <c r="D862">
        <v>70400070902</v>
      </c>
      <c r="E862" t="str">
        <f t="shared" si="30"/>
        <v>070400070902</v>
      </c>
      <c r="F862" s="54" t="s">
        <v>2853</v>
      </c>
      <c r="G862" t="s">
        <v>1906</v>
      </c>
      <c r="H862" t="s">
        <v>1907</v>
      </c>
      <c r="I862" t="s">
        <v>692</v>
      </c>
    </row>
    <row r="863" spans="1:9" x14ac:dyDescent="0.25">
      <c r="A863">
        <v>70400070902</v>
      </c>
      <c r="B863" s="54" t="str">
        <f t="shared" si="29"/>
        <v>070400070902</v>
      </c>
      <c r="C863" t="s">
        <v>1305</v>
      </c>
      <c r="D863">
        <v>70400070905</v>
      </c>
      <c r="E863" t="str">
        <f t="shared" si="30"/>
        <v>070400070905</v>
      </c>
      <c r="F863" s="54" t="s">
        <v>2854</v>
      </c>
      <c r="G863" t="s">
        <v>1906</v>
      </c>
      <c r="H863" t="s">
        <v>1907</v>
      </c>
      <c r="I863" t="s">
        <v>692</v>
      </c>
    </row>
    <row r="864" spans="1:9" x14ac:dyDescent="0.25">
      <c r="A864">
        <v>70400070903</v>
      </c>
      <c r="B864" s="54" t="str">
        <f t="shared" si="29"/>
        <v>070400070903</v>
      </c>
      <c r="C864" t="s">
        <v>961</v>
      </c>
      <c r="D864">
        <v>70400070904</v>
      </c>
      <c r="E864" t="str">
        <f t="shared" si="30"/>
        <v>070400070904</v>
      </c>
      <c r="F864" s="54" t="s">
        <v>2855</v>
      </c>
      <c r="G864" t="s">
        <v>1906</v>
      </c>
      <c r="H864" t="s">
        <v>1907</v>
      </c>
      <c r="I864" t="s">
        <v>692</v>
      </c>
    </row>
    <row r="865" spans="1:9" x14ac:dyDescent="0.25">
      <c r="A865">
        <v>70400070904</v>
      </c>
      <c r="B865" s="54" t="str">
        <f t="shared" si="29"/>
        <v>070400070904</v>
      </c>
      <c r="C865" t="s">
        <v>1317</v>
      </c>
      <c r="D865">
        <v>70400070905</v>
      </c>
      <c r="E865" t="str">
        <f t="shared" si="30"/>
        <v>070400070905</v>
      </c>
      <c r="F865" s="54" t="s">
        <v>2856</v>
      </c>
      <c r="G865" t="s">
        <v>1971</v>
      </c>
      <c r="H865" t="s">
        <v>1907</v>
      </c>
      <c r="I865" t="s">
        <v>692</v>
      </c>
    </row>
    <row r="866" spans="1:9" x14ac:dyDescent="0.25">
      <c r="A866">
        <v>70400070905</v>
      </c>
      <c r="B866" s="54" t="str">
        <f t="shared" si="29"/>
        <v>070400070905</v>
      </c>
      <c r="C866" t="s">
        <v>599</v>
      </c>
      <c r="D866">
        <v>70400070906</v>
      </c>
      <c r="E866" t="str">
        <f t="shared" si="30"/>
        <v>070400070906</v>
      </c>
      <c r="F866" s="54" t="s">
        <v>2857</v>
      </c>
      <c r="G866" t="s">
        <v>1971</v>
      </c>
      <c r="H866" t="s">
        <v>1907</v>
      </c>
      <c r="I866" t="s">
        <v>692</v>
      </c>
    </row>
    <row r="867" spans="1:9" x14ac:dyDescent="0.25">
      <c r="A867">
        <v>70400070906</v>
      </c>
      <c r="B867" s="54" t="str">
        <f t="shared" si="29"/>
        <v>070400070906</v>
      </c>
      <c r="C867" t="s">
        <v>2858</v>
      </c>
      <c r="D867">
        <v>70400071004</v>
      </c>
      <c r="E867" t="str">
        <f t="shared" si="30"/>
        <v>070400071004</v>
      </c>
      <c r="F867" s="54" t="s">
        <v>2859</v>
      </c>
      <c r="G867" t="s">
        <v>1971</v>
      </c>
      <c r="H867" t="s">
        <v>1907</v>
      </c>
      <c r="I867" t="s">
        <v>692</v>
      </c>
    </row>
    <row r="868" spans="1:9" x14ac:dyDescent="0.25">
      <c r="A868">
        <v>70400071001</v>
      </c>
      <c r="B868" s="54" t="str">
        <f t="shared" si="29"/>
        <v>070400071001</v>
      </c>
      <c r="C868" t="s">
        <v>473</v>
      </c>
      <c r="D868">
        <v>70400071004</v>
      </c>
      <c r="E868" t="str">
        <f t="shared" si="30"/>
        <v>070400071004</v>
      </c>
      <c r="F868" s="54" t="s">
        <v>2860</v>
      </c>
      <c r="G868" t="s">
        <v>1906</v>
      </c>
      <c r="H868" t="s">
        <v>1961</v>
      </c>
      <c r="I868" t="s">
        <v>692</v>
      </c>
    </row>
    <row r="869" spans="1:9" x14ac:dyDescent="0.25">
      <c r="A869">
        <v>70400071002</v>
      </c>
      <c r="B869" s="54" t="str">
        <f t="shared" si="29"/>
        <v>070400071002</v>
      </c>
      <c r="C869" t="s">
        <v>320</v>
      </c>
      <c r="D869">
        <v>70400071004</v>
      </c>
      <c r="E869" t="str">
        <f t="shared" si="30"/>
        <v>070400071004</v>
      </c>
      <c r="F869" s="54" t="s">
        <v>2861</v>
      </c>
      <c r="G869" t="s">
        <v>2140</v>
      </c>
      <c r="H869" t="s">
        <v>1907</v>
      </c>
      <c r="I869" t="s">
        <v>692</v>
      </c>
    </row>
    <row r="870" spans="1:9" x14ac:dyDescent="0.25">
      <c r="A870">
        <v>70400071003</v>
      </c>
      <c r="B870" s="54" t="str">
        <f t="shared" si="29"/>
        <v>070400071003</v>
      </c>
      <c r="C870" t="s">
        <v>556</v>
      </c>
      <c r="D870">
        <v>70400071004</v>
      </c>
      <c r="E870" t="str">
        <f t="shared" si="30"/>
        <v>070400071004</v>
      </c>
      <c r="F870" s="54" t="s">
        <v>2862</v>
      </c>
      <c r="G870" t="s">
        <v>1906</v>
      </c>
      <c r="H870" t="s">
        <v>1907</v>
      </c>
      <c r="I870" t="s">
        <v>692</v>
      </c>
    </row>
    <row r="871" spans="1:9" x14ac:dyDescent="0.25">
      <c r="A871">
        <v>70400071004</v>
      </c>
      <c r="B871" s="54" t="str">
        <f t="shared" si="29"/>
        <v>070400071004</v>
      </c>
      <c r="C871" t="s">
        <v>979</v>
      </c>
      <c r="D871">
        <v>70400071008</v>
      </c>
      <c r="E871" t="str">
        <f t="shared" si="30"/>
        <v>070400071008</v>
      </c>
      <c r="F871" s="54" t="s">
        <v>2863</v>
      </c>
      <c r="G871" t="s">
        <v>2140</v>
      </c>
      <c r="H871" t="s">
        <v>1907</v>
      </c>
      <c r="I871" t="s">
        <v>692</v>
      </c>
    </row>
    <row r="872" spans="1:9" x14ac:dyDescent="0.25">
      <c r="A872">
        <v>70400071005</v>
      </c>
      <c r="B872" s="54" t="str">
        <f t="shared" si="29"/>
        <v>070400071005</v>
      </c>
      <c r="C872" t="s">
        <v>271</v>
      </c>
      <c r="D872">
        <v>70400071006</v>
      </c>
      <c r="E872" t="str">
        <f t="shared" si="30"/>
        <v>070400071006</v>
      </c>
      <c r="F872" s="54" t="s">
        <v>2864</v>
      </c>
      <c r="G872" t="s">
        <v>1906</v>
      </c>
      <c r="H872" t="s">
        <v>1907</v>
      </c>
      <c r="I872" t="s">
        <v>692</v>
      </c>
    </row>
    <row r="873" spans="1:9" x14ac:dyDescent="0.25">
      <c r="A873">
        <v>70400071006</v>
      </c>
      <c r="B873" s="54" t="str">
        <f t="shared" si="29"/>
        <v>070400071006</v>
      </c>
      <c r="C873" t="s">
        <v>323</v>
      </c>
      <c r="D873">
        <v>70400071007</v>
      </c>
      <c r="E873" t="str">
        <f t="shared" si="30"/>
        <v>070400071007</v>
      </c>
      <c r="F873" s="54" t="s">
        <v>2865</v>
      </c>
      <c r="G873" t="s">
        <v>1906</v>
      </c>
      <c r="H873" t="s">
        <v>1907</v>
      </c>
      <c r="I873" t="s">
        <v>692</v>
      </c>
    </row>
    <row r="874" spans="1:9" x14ac:dyDescent="0.25">
      <c r="A874">
        <v>70400071007</v>
      </c>
      <c r="B874" s="54" t="str">
        <f t="shared" si="29"/>
        <v>070400071007</v>
      </c>
      <c r="C874" t="s">
        <v>479</v>
      </c>
      <c r="D874">
        <v>70400071008</v>
      </c>
      <c r="E874" t="str">
        <f t="shared" si="30"/>
        <v>070400071008</v>
      </c>
      <c r="F874" s="54" t="s">
        <v>2866</v>
      </c>
      <c r="G874" t="s">
        <v>1906</v>
      </c>
      <c r="H874" t="s">
        <v>1907</v>
      </c>
      <c r="I874" t="s">
        <v>692</v>
      </c>
    </row>
    <row r="875" spans="1:9" x14ac:dyDescent="0.25">
      <c r="A875">
        <v>70400071008</v>
      </c>
      <c r="B875" s="54" t="str">
        <f t="shared" si="29"/>
        <v>070400071008</v>
      </c>
      <c r="C875" t="s">
        <v>2867</v>
      </c>
      <c r="D875">
        <v>70400071205</v>
      </c>
      <c r="E875" t="str">
        <f t="shared" si="30"/>
        <v>070400071205</v>
      </c>
      <c r="F875" s="54" t="s">
        <v>2868</v>
      </c>
      <c r="G875" t="s">
        <v>1906</v>
      </c>
      <c r="H875" t="s">
        <v>1907</v>
      </c>
      <c r="I875" t="s">
        <v>692</v>
      </c>
    </row>
    <row r="876" spans="1:9" x14ac:dyDescent="0.25">
      <c r="A876">
        <v>70400071101</v>
      </c>
      <c r="B876" s="54" t="str">
        <f t="shared" si="29"/>
        <v>070400071101</v>
      </c>
      <c r="C876" t="s">
        <v>1168</v>
      </c>
      <c r="D876">
        <v>70400071102</v>
      </c>
      <c r="E876" t="str">
        <f t="shared" si="30"/>
        <v>070400071102</v>
      </c>
      <c r="F876" s="54" t="s">
        <v>2869</v>
      </c>
      <c r="G876" t="s">
        <v>1906</v>
      </c>
      <c r="H876" t="s">
        <v>1907</v>
      </c>
      <c r="I876" t="s">
        <v>692</v>
      </c>
    </row>
    <row r="877" spans="1:9" x14ac:dyDescent="0.25">
      <c r="A877">
        <v>70400071102</v>
      </c>
      <c r="B877" s="54" t="str">
        <f t="shared" si="29"/>
        <v>070400071102</v>
      </c>
      <c r="C877" t="s">
        <v>984</v>
      </c>
      <c r="D877">
        <v>70400071104</v>
      </c>
      <c r="E877" t="str">
        <f t="shared" si="30"/>
        <v>070400071104</v>
      </c>
      <c r="F877" s="54" t="s">
        <v>2870</v>
      </c>
      <c r="G877" t="s">
        <v>1971</v>
      </c>
      <c r="H877" t="s">
        <v>1907</v>
      </c>
      <c r="I877" t="s">
        <v>692</v>
      </c>
    </row>
    <row r="878" spans="1:9" x14ac:dyDescent="0.25">
      <c r="A878">
        <v>70400071103</v>
      </c>
      <c r="B878" s="54" t="str">
        <f t="shared" si="29"/>
        <v>070400071103</v>
      </c>
      <c r="C878" t="s">
        <v>1075</v>
      </c>
      <c r="D878">
        <v>70400071104</v>
      </c>
      <c r="E878" t="str">
        <f t="shared" si="30"/>
        <v>070400071104</v>
      </c>
      <c r="F878" s="54" t="s">
        <v>2871</v>
      </c>
      <c r="G878" t="s">
        <v>1906</v>
      </c>
      <c r="H878" t="s">
        <v>1907</v>
      </c>
      <c r="I878" t="s">
        <v>692</v>
      </c>
    </row>
    <row r="879" spans="1:9" x14ac:dyDescent="0.25">
      <c r="A879">
        <v>70400071104</v>
      </c>
      <c r="B879" s="54" t="str">
        <f t="shared" si="29"/>
        <v>070400071104</v>
      </c>
      <c r="C879" t="s">
        <v>2872</v>
      </c>
      <c r="D879">
        <v>70400071209</v>
      </c>
      <c r="E879" t="str">
        <f t="shared" si="30"/>
        <v>070400071209</v>
      </c>
      <c r="F879" s="54" t="s">
        <v>2873</v>
      </c>
      <c r="G879" t="s">
        <v>1906</v>
      </c>
      <c r="H879" t="s">
        <v>1907</v>
      </c>
      <c r="I879" t="s">
        <v>692</v>
      </c>
    </row>
    <row r="880" spans="1:9" x14ac:dyDescent="0.25">
      <c r="A880">
        <v>70400071201</v>
      </c>
      <c r="B880" s="54" t="str">
        <f t="shared" si="29"/>
        <v>070400071201</v>
      </c>
      <c r="C880" t="s">
        <v>1148</v>
      </c>
      <c r="D880">
        <v>70400071202</v>
      </c>
      <c r="E880" t="str">
        <f t="shared" si="30"/>
        <v>070400071202</v>
      </c>
      <c r="F880" s="54" t="s">
        <v>2874</v>
      </c>
      <c r="G880" t="s">
        <v>1906</v>
      </c>
      <c r="H880" t="s">
        <v>1907</v>
      </c>
      <c r="I880" t="s">
        <v>692</v>
      </c>
    </row>
    <row r="881" spans="1:9" x14ac:dyDescent="0.25">
      <c r="A881">
        <v>70400071202</v>
      </c>
      <c r="B881" s="54" t="str">
        <f t="shared" si="29"/>
        <v>070400071202</v>
      </c>
      <c r="C881" t="s">
        <v>1147</v>
      </c>
      <c r="D881">
        <v>70400071205</v>
      </c>
      <c r="E881" t="str">
        <f t="shared" si="30"/>
        <v>070400071205</v>
      </c>
      <c r="F881" s="54" t="s">
        <v>2875</v>
      </c>
      <c r="G881" t="s">
        <v>1906</v>
      </c>
      <c r="H881" t="s">
        <v>1907</v>
      </c>
      <c r="I881" t="s">
        <v>692</v>
      </c>
    </row>
    <row r="882" spans="1:9" x14ac:dyDescent="0.25">
      <c r="A882">
        <v>70400071203</v>
      </c>
      <c r="B882" s="54" t="str">
        <f t="shared" si="29"/>
        <v>070400071203</v>
      </c>
      <c r="C882" t="s">
        <v>1164</v>
      </c>
      <c r="D882">
        <v>70400071205</v>
      </c>
      <c r="E882" t="str">
        <f t="shared" si="30"/>
        <v>070400071205</v>
      </c>
      <c r="F882" s="54" t="s">
        <v>2876</v>
      </c>
      <c r="G882" t="s">
        <v>1906</v>
      </c>
      <c r="H882" t="s">
        <v>1907</v>
      </c>
      <c r="I882" t="s">
        <v>692</v>
      </c>
    </row>
    <row r="883" spans="1:9" x14ac:dyDescent="0.25">
      <c r="A883">
        <v>70400071204</v>
      </c>
      <c r="B883" s="54" t="str">
        <f t="shared" si="29"/>
        <v>070400071204</v>
      </c>
      <c r="C883" t="s">
        <v>115</v>
      </c>
      <c r="D883">
        <v>70400071205</v>
      </c>
      <c r="E883" t="str">
        <f t="shared" si="30"/>
        <v>070400071205</v>
      </c>
      <c r="F883" s="54" t="s">
        <v>2877</v>
      </c>
      <c r="G883" t="s">
        <v>1906</v>
      </c>
      <c r="H883" t="s">
        <v>1907</v>
      </c>
      <c r="I883" t="s">
        <v>692</v>
      </c>
    </row>
    <row r="884" spans="1:9" x14ac:dyDescent="0.25">
      <c r="A884">
        <v>70400071205</v>
      </c>
      <c r="B884" s="54" t="str">
        <f t="shared" si="29"/>
        <v>070400071205</v>
      </c>
      <c r="C884" t="s">
        <v>1165</v>
      </c>
      <c r="D884">
        <v>70400071206</v>
      </c>
      <c r="E884" t="str">
        <f t="shared" si="30"/>
        <v>070400071206</v>
      </c>
      <c r="F884" s="54" t="s">
        <v>2878</v>
      </c>
      <c r="G884" t="s">
        <v>1906</v>
      </c>
      <c r="H884" t="s">
        <v>1907</v>
      </c>
      <c r="I884" t="s">
        <v>692</v>
      </c>
    </row>
    <row r="885" spans="1:9" x14ac:dyDescent="0.25">
      <c r="A885">
        <v>70400071206</v>
      </c>
      <c r="B885" s="54" t="str">
        <f t="shared" si="29"/>
        <v>070400071206</v>
      </c>
      <c r="C885" t="s">
        <v>988</v>
      </c>
      <c r="D885">
        <v>70400071208</v>
      </c>
      <c r="E885" t="str">
        <f t="shared" si="30"/>
        <v>070400071208</v>
      </c>
      <c r="F885" s="54" t="s">
        <v>2879</v>
      </c>
      <c r="G885" t="s">
        <v>1971</v>
      </c>
      <c r="H885" t="s">
        <v>1907</v>
      </c>
      <c r="I885" t="s">
        <v>692</v>
      </c>
    </row>
    <row r="886" spans="1:9" x14ac:dyDescent="0.25">
      <c r="A886">
        <v>70400071207</v>
      </c>
      <c r="B886" s="54" t="str">
        <f t="shared" si="29"/>
        <v>070400071207</v>
      </c>
      <c r="C886" t="s">
        <v>465</v>
      </c>
      <c r="D886">
        <v>70400071208</v>
      </c>
      <c r="E886" t="str">
        <f t="shared" si="30"/>
        <v>070400071208</v>
      </c>
      <c r="F886" s="54" t="s">
        <v>2880</v>
      </c>
      <c r="G886" t="s">
        <v>1906</v>
      </c>
      <c r="H886" t="s">
        <v>1907</v>
      </c>
      <c r="I886" t="s">
        <v>692</v>
      </c>
    </row>
    <row r="887" spans="1:9" x14ac:dyDescent="0.25">
      <c r="A887">
        <v>70400071208</v>
      </c>
      <c r="B887" s="54" t="str">
        <f t="shared" si="29"/>
        <v>070400071208</v>
      </c>
      <c r="C887" t="s">
        <v>465</v>
      </c>
      <c r="D887">
        <v>70400071209</v>
      </c>
      <c r="E887" t="str">
        <f t="shared" si="30"/>
        <v>070400071209</v>
      </c>
      <c r="F887" s="54" t="s">
        <v>2881</v>
      </c>
      <c r="G887" t="s">
        <v>1971</v>
      </c>
      <c r="H887" t="s">
        <v>1907</v>
      </c>
      <c r="I887" t="s">
        <v>692</v>
      </c>
    </row>
    <row r="888" spans="1:9" x14ac:dyDescent="0.25">
      <c r="A888">
        <v>70400071209</v>
      </c>
      <c r="B888" s="54" t="str">
        <f t="shared" si="29"/>
        <v>070400071209</v>
      </c>
      <c r="C888" t="s">
        <v>2882</v>
      </c>
      <c r="D888">
        <v>70400060103</v>
      </c>
      <c r="E888" t="str">
        <f t="shared" si="30"/>
        <v>070400060103</v>
      </c>
      <c r="F888" s="54" t="s">
        <v>2883</v>
      </c>
      <c r="G888" t="s">
        <v>1971</v>
      </c>
      <c r="H888" t="s">
        <v>1907</v>
      </c>
      <c r="I888" t="s">
        <v>692</v>
      </c>
    </row>
    <row r="889" spans="1:9" x14ac:dyDescent="0.25">
      <c r="A889">
        <v>70500010101</v>
      </c>
      <c r="B889" s="54" t="str">
        <f t="shared" si="29"/>
        <v>070500010101</v>
      </c>
      <c r="C889" t="s">
        <v>259</v>
      </c>
      <c r="D889">
        <v>70500010102</v>
      </c>
      <c r="E889" t="str">
        <f t="shared" si="30"/>
        <v>070500010102</v>
      </c>
      <c r="F889" s="54" t="s">
        <v>2884</v>
      </c>
      <c r="G889" t="s">
        <v>1906</v>
      </c>
      <c r="H889" t="s">
        <v>1907</v>
      </c>
      <c r="I889" t="s">
        <v>692</v>
      </c>
    </row>
    <row r="890" spans="1:9" x14ac:dyDescent="0.25">
      <c r="A890">
        <v>70500010102</v>
      </c>
      <c r="B890" s="54" t="str">
        <f t="shared" si="29"/>
        <v>070500010102</v>
      </c>
      <c r="C890" t="s">
        <v>901</v>
      </c>
      <c r="D890">
        <v>70500010104</v>
      </c>
      <c r="E890" t="str">
        <f t="shared" si="30"/>
        <v>070500010104</v>
      </c>
      <c r="F890" s="54" t="s">
        <v>2885</v>
      </c>
      <c r="G890" t="s">
        <v>1906</v>
      </c>
      <c r="H890" t="s">
        <v>1907</v>
      </c>
      <c r="I890" t="s">
        <v>692</v>
      </c>
    </row>
    <row r="891" spans="1:9" x14ac:dyDescent="0.25">
      <c r="A891">
        <v>70500010103</v>
      </c>
      <c r="B891" s="54" t="str">
        <f t="shared" si="29"/>
        <v>070500010103</v>
      </c>
      <c r="C891" t="s">
        <v>574</v>
      </c>
      <c r="D891">
        <v>70500010104</v>
      </c>
      <c r="E891" t="str">
        <f t="shared" si="30"/>
        <v>070500010104</v>
      </c>
      <c r="F891" s="54" t="s">
        <v>2886</v>
      </c>
      <c r="G891" t="s">
        <v>1971</v>
      </c>
      <c r="H891" t="s">
        <v>1907</v>
      </c>
      <c r="I891" t="s">
        <v>692</v>
      </c>
    </row>
    <row r="892" spans="1:9" x14ac:dyDescent="0.25">
      <c r="A892">
        <v>70500010104</v>
      </c>
      <c r="B892" s="54" t="str">
        <f t="shared" si="29"/>
        <v>070500010104</v>
      </c>
      <c r="C892" t="s">
        <v>1259</v>
      </c>
      <c r="D892">
        <v>70500010107</v>
      </c>
      <c r="E892" t="str">
        <f t="shared" si="30"/>
        <v>070500010107</v>
      </c>
      <c r="F892" s="54" t="s">
        <v>2887</v>
      </c>
      <c r="G892" t="s">
        <v>1971</v>
      </c>
      <c r="H892" t="s">
        <v>1907</v>
      </c>
      <c r="I892" t="s">
        <v>692</v>
      </c>
    </row>
    <row r="893" spans="1:9" x14ac:dyDescent="0.25">
      <c r="A893">
        <v>70500010105</v>
      </c>
      <c r="B893" s="54" t="str">
        <f t="shared" si="29"/>
        <v>070500010105</v>
      </c>
      <c r="C893" t="s">
        <v>903</v>
      </c>
      <c r="D893">
        <v>70500010107</v>
      </c>
      <c r="E893" t="str">
        <f t="shared" si="30"/>
        <v>070500010107</v>
      </c>
      <c r="F893" s="54" t="s">
        <v>2888</v>
      </c>
      <c r="G893" t="s">
        <v>1971</v>
      </c>
      <c r="H893" t="s">
        <v>1907</v>
      </c>
      <c r="I893" t="s">
        <v>692</v>
      </c>
    </row>
    <row r="894" spans="1:9" x14ac:dyDescent="0.25">
      <c r="A894">
        <v>70500010106</v>
      </c>
      <c r="B894" s="54" t="str">
        <f t="shared" si="29"/>
        <v>070500010106</v>
      </c>
      <c r="C894" t="s">
        <v>558</v>
      </c>
      <c r="D894">
        <v>70500010107</v>
      </c>
      <c r="E894" t="str">
        <f t="shared" si="30"/>
        <v>070500010107</v>
      </c>
      <c r="F894" s="54" t="s">
        <v>2889</v>
      </c>
      <c r="G894" t="s">
        <v>1971</v>
      </c>
      <c r="H894" t="s">
        <v>1907</v>
      </c>
      <c r="I894" t="s">
        <v>692</v>
      </c>
    </row>
    <row r="895" spans="1:9" x14ac:dyDescent="0.25">
      <c r="A895">
        <v>70500010107</v>
      </c>
      <c r="B895" s="54" t="str">
        <f t="shared" si="29"/>
        <v>070500010107</v>
      </c>
      <c r="C895" t="s">
        <v>562</v>
      </c>
      <c r="D895">
        <v>70500010109</v>
      </c>
      <c r="E895" t="str">
        <f t="shared" si="30"/>
        <v>070500010109</v>
      </c>
      <c r="F895" s="54" t="s">
        <v>2890</v>
      </c>
      <c r="G895" t="s">
        <v>1971</v>
      </c>
      <c r="H895" t="s">
        <v>1907</v>
      </c>
      <c r="I895" t="s">
        <v>692</v>
      </c>
    </row>
    <row r="896" spans="1:9" x14ac:dyDescent="0.25">
      <c r="A896">
        <v>70500010108</v>
      </c>
      <c r="B896" s="54" t="str">
        <f t="shared" si="29"/>
        <v>070500010108</v>
      </c>
      <c r="C896" t="s">
        <v>1255</v>
      </c>
      <c r="D896">
        <v>70500010109</v>
      </c>
      <c r="E896" t="str">
        <f t="shared" si="30"/>
        <v>070500010109</v>
      </c>
      <c r="F896" s="54" t="s">
        <v>2891</v>
      </c>
      <c r="G896" t="s">
        <v>1906</v>
      </c>
      <c r="H896" t="s">
        <v>1907</v>
      </c>
      <c r="I896" t="s">
        <v>692</v>
      </c>
    </row>
    <row r="897" spans="1:9" x14ac:dyDescent="0.25">
      <c r="A897">
        <v>70500010109</v>
      </c>
      <c r="B897" s="54" t="str">
        <f t="shared" si="29"/>
        <v>070500010109</v>
      </c>
      <c r="C897" t="s">
        <v>2892</v>
      </c>
      <c r="D897">
        <v>70500010307</v>
      </c>
      <c r="E897" t="str">
        <f t="shared" si="30"/>
        <v>070500010307</v>
      </c>
      <c r="F897" s="54" t="s">
        <v>2893</v>
      </c>
      <c r="G897" t="s">
        <v>1906</v>
      </c>
      <c r="H897" t="s">
        <v>1907</v>
      </c>
      <c r="I897" t="s">
        <v>692</v>
      </c>
    </row>
    <row r="898" spans="1:9" x14ac:dyDescent="0.25">
      <c r="A898">
        <v>70500010201</v>
      </c>
      <c r="B898" s="54" t="str">
        <f t="shared" ref="B898:B961" si="31">LEFT(F898,12)</f>
        <v>070500010201</v>
      </c>
      <c r="C898" t="s">
        <v>1286</v>
      </c>
      <c r="D898">
        <v>70500010202</v>
      </c>
      <c r="E898" t="str">
        <f t="shared" si="30"/>
        <v>070500010202</v>
      </c>
      <c r="F898" s="54" t="s">
        <v>2894</v>
      </c>
      <c r="G898" t="s">
        <v>1906</v>
      </c>
      <c r="H898" t="s">
        <v>1907</v>
      </c>
      <c r="I898" t="s">
        <v>692</v>
      </c>
    </row>
    <row r="899" spans="1:9" x14ac:dyDescent="0.25">
      <c r="A899">
        <v>70500010202</v>
      </c>
      <c r="B899" s="54" t="str">
        <f t="shared" si="31"/>
        <v>070500010202</v>
      </c>
      <c r="C899" t="s">
        <v>1285</v>
      </c>
      <c r="D899">
        <v>70500010205</v>
      </c>
      <c r="E899" t="str">
        <f t="shared" si="30"/>
        <v>070500010205</v>
      </c>
      <c r="F899" s="54" t="s">
        <v>2895</v>
      </c>
      <c r="G899" t="s">
        <v>1906</v>
      </c>
      <c r="H899" t="s">
        <v>1907</v>
      </c>
      <c r="I899" t="s">
        <v>692</v>
      </c>
    </row>
    <row r="900" spans="1:9" x14ac:dyDescent="0.25">
      <c r="A900">
        <v>70500010203</v>
      </c>
      <c r="B900" s="54" t="str">
        <f t="shared" si="31"/>
        <v>070500010203</v>
      </c>
      <c r="C900" t="s">
        <v>1282</v>
      </c>
      <c r="D900">
        <v>70500010205</v>
      </c>
      <c r="E900" t="str">
        <f t="shared" si="30"/>
        <v>070500010205</v>
      </c>
      <c r="F900" s="54" t="s">
        <v>2896</v>
      </c>
      <c r="G900" t="s">
        <v>1971</v>
      </c>
      <c r="H900" t="s">
        <v>1907</v>
      </c>
      <c r="I900" t="s">
        <v>692</v>
      </c>
    </row>
    <row r="901" spans="1:9" x14ac:dyDescent="0.25">
      <c r="A901">
        <v>70500010204</v>
      </c>
      <c r="B901" s="54" t="str">
        <f t="shared" si="31"/>
        <v>070500010204</v>
      </c>
      <c r="C901" t="s">
        <v>1262</v>
      </c>
      <c r="D901">
        <v>70500010205</v>
      </c>
      <c r="E901" t="str">
        <f t="shared" si="30"/>
        <v>070500010205</v>
      </c>
      <c r="F901" s="54" t="s">
        <v>2897</v>
      </c>
      <c r="G901" t="s">
        <v>1971</v>
      </c>
      <c r="H901" t="s">
        <v>1907</v>
      </c>
      <c r="I901" t="s">
        <v>692</v>
      </c>
    </row>
    <row r="902" spans="1:9" x14ac:dyDescent="0.25">
      <c r="A902">
        <v>70500010205</v>
      </c>
      <c r="B902" s="54" t="str">
        <f t="shared" si="31"/>
        <v>070500010205</v>
      </c>
      <c r="C902" t="s">
        <v>1288</v>
      </c>
      <c r="D902">
        <v>70500010207</v>
      </c>
      <c r="E902" t="str">
        <f t="shared" si="30"/>
        <v>070500010207</v>
      </c>
      <c r="F902" s="54" t="s">
        <v>2898</v>
      </c>
      <c r="G902" t="s">
        <v>1971</v>
      </c>
      <c r="H902" t="s">
        <v>1907</v>
      </c>
      <c r="I902" t="s">
        <v>692</v>
      </c>
    </row>
    <row r="903" spans="1:9" x14ac:dyDescent="0.25">
      <c r="A903">
        <v>70500010206</v>
      </c>
      <c r="B903" s="54" t="str">
        <f t="shared" si="31"/>
        <v>070500010206</v>
      </c>
      <c r="C903" t="s">
        <v>258</v>
      </c>
      <c r="D903">
        <v>70500010207</v>
      </c>
      <c r="E903" t="str">
        <f t="shared" si="30"/>
        <v>070500010207</v>
      </c>
      <c r="F903" s="54" t="s">
        <v>2899</v>
      </c>
      <c r="G903" t="s">
        <v>1971</v>
      </c>
      <c r="H903" t="s">
        <v>1907</v>
      </c>
      <c r="I903" t="s">
        <v>692</v>
      </c>
    </row>
    <row r="904" spans="1:9" x14ac:dyDescent="0.25">
      <c r="A904">
        <v>70500010207</v>
      </c>
      <c r="B904" s="54" t="str">
        <f t="shared" si="31"/>
        <v>070500010207</v>
      </c>
      <c r="C904" t="s">
        <v>1260</v>
      </c>
      <c r="D904">
        <v>70500010208</v>
      </c>
      <c r="E904" t="str">
        <f t="shared" si="30"/>
        <v>070500010208</v>
      </c>
      <c r="F904" s="54" t="s">
        <v>2900</v>
      </c>
      <c r="G904" t="s">
        <v>1971</v>
      </c>
      <c r="H904" t="s">
        <v>1907</v>
      </c>
      <c r="I904" t="s">
        <v>692</v>
      </c>
    </row>
    <row r="905" spans="1:9" x14ac:dyDescent="0.25">
      <c r="A905">
        <v>70500010208</v>
      </c>
      <c r="B905" s="54" t="str">
        <f t="shared" si="31"/>
        <v>070500010208</v>
      </c>
      <c r="C905" t="s">
        <v>907</v>
      </c>
      <c r="D905">
        <v>70500010210</v>
      </c>
      <c r="E905" t="str">
        <f t="shared" si="30"/>
        <v>070500010210</v>
      </c>
      <c r="F905" s="54" t="s">
        <v>2901</v>
      </c>
      <c r="G905" t="s">
        <v>1906</v>
      </c>
      <c r="H905" t="s">
        <v>1907</v>
      </c>
      <c r="I905" t="s">
        <v>692</v>
      </c>
    </row>
    <row r="906" spans="1:9" x14ac:dyDescent="0.25">
      <c r="A906">
        <v>70500010209</v>
      </c>
      <c r="B906" s="54" t="str">
        <f t="shared" si="31"/>
        <v>070500010209</v>
      </c>
      <c r="C906" t="s">
        <v>1265</v>
      </c>
      <c r="D906">
        <v>70500010210</v>
      </c>
      <c r="E906" t="str">
        <f t="shared" si="30"/>
        <v>070500010210</v>
      </c>
      <c r="F906" s="54" t="s">
        <v>2902</v>
      </c>
      <c r="G906" t="s">
        <v>1906</v>
      </c>
      <c r="H906" t="s">
        <v>1907</v>
      </c>
      <c r="I906" t="s">
        <v>692</v>
      </c>
    </row>
    <row r="907" spans="1:9" x14ac:dyDescent="0.25">
      <c r="A907">
        <v>70500010210</v>
      </c>
      <c r="B907" s="54" t="str">
        <f t="shared" si="31"/>
        <v>070500010210</v>
      </c>
      <c r="C907" t="s">
        <v>908</v>
      </c>
      <c r="D907">
        <v>70500010211</v>
      </c>
      <c r="E907" t="str">
        <f t="shared" si="30"/>
        <v>070500010211</v>
      </c>
      <c r="F907" s="54" t="s">
        <v>2903</v>
      </c>
      <c r="G907" t="s">
        <v>1971</v>
      </c>
      <c r="H907" t="s">
        <v>1907</v>
      </c>
      <c r="I907" t="s">
        <v>692</v>
      </c>
    </row>
    <row r="908" spans="1:9" x14ac:dyDescent="0.25">
      <c r="A908">
        <v>70500010211</v>
      </c>
      <c r="B908" s="54" t="str">
        <f t="shared" si="31"/>
        <v>070500010211</v>
      </c>
      <c r="C908" t="s">
        <v>1270</v>
      </c>
      <c r="D908">
        <v>70500010213</v>
      </c>
      <c r="E908" t="str">
        <f t="shared" si="30"/>
        <v>070500010213</v>
      </c>
      <c r="F908" s="54" t="s">
        <v>2904</v>
      </c>
      <c r="G908" t="s">
        <v>2147</v>
      </c>
      <c r="H908" t="s">
        <v>1907</v>
      </c>
      <c r="I908" t="s">
        <v>692</v>
      </c>
    </row>
    <row r="909" spans="1:9" x14ac:dyDescent="0.25">
      <c r="A909">
        <v>70500010212</v>
      </c>
      <c r="B909" s="54" t="str">
        <f t="shared" si="31"/>
        <v>070500010212</v>
      </c>
      <c r="C909" t="s">
        <v>1268</v>
      </c>
      <c r="D909">
        <v>70500010213</v>
      </c>
      <c r="E909" t="str">
        <f t="shared" si="30"/>
        <v>070500010213</v>
      </c>
      <c r="F909" s="54" t="s">
        <v>2905</v>
      </c>
      <c r="G909" t="s">
        <v>1971</v>
      </c>
      <c r="H909" t="s">
        <v>1907</v>
      </c>
      <c r="I909" t="s">
        <v>692</v>
      </c>
    </row>
    <row r="910" spans="1:9" x14ac:dyDescent="0.25">
      <c r="A910">
        <v>70500010213</v>
      </c>
      <c r="B910" s="54" t="str">
        <f t="shared" si="31"/>
        <v>070500010213</v>
      </c>
      <c r="C910" t="s">
        <v>23</v>
      </c>
      <c r="D910">
        <v>70500010307</v>
      </c>
      <c r="E910" t="str">
        <f t="shared" si="30"/>
        <v>070500010307</v>
      </c>
      <c r="F910" s="54" t="s">
        <v>2906</v>
      </c>
      <c r="G910" t="s">
        <v>2147</v>
      </c>
      <c r="H910" t="s">
        <v>1907</v>
      </c>
      <c r="I910" t="s">
        <v>692</v>
      </c>
    </row>
    <row r="911" spans="1:9" x14ac:dyDescent="0.25">
      <c r="A911">
        <v>70500010301</v>
      </c>
      <c r="B911" s="54" t="str">
        <f t="shared" si="31"/>
        <v>070500010301</v>
      </c>
      <c r="C911" t="s">
        <v>920</v>
      </c>
      <c r="D911">
        <v>70500010302</v>
      </c>
      <c r="E911" t="str">
        <f t="shared" ref="E911:E974" si="32">CONCATENATE(0,D911)</f>
        <v>070500010302</v>
      </c>
      <c r="F911" s="54" t="s">
        <v>2907</v>
      </c>
      <c r="G911" t="s">
        <v>1906</v>
      </c>
      <c r="H911" t="s">
        <v>1907</v>
      </c>
      <c r="I911" t="s">
        <v>692</v>
      </c>
    </row>
    <row r="912" spans="1:9" x14ac:dyDescent="0.25">
      <c r="A912">
        <v>70500010302</v>
      </c>
      <c r="B912" s="54" t="str">
        <f t="shared" si="31"/>
        <v>070500010302</v>
      </c>
      <c r="C912" t="s">
        <v>1240</v>
      </c>
      <c r="D912">
        <v>70500010307</v>
      </c>
      <c r="E912" t="str">
        <f t="shared" si="32"/>
        <v>070500010307</v>
      </c>
      <c r="F912" s="54" t="s">
        <v>2908</v>
      </c>
      <c r="G912" t="s">
        <v>2909</v>
      </c>
      <c r="H912" t="s">
        <v>1907</v>
      </c>
      <c r="I912" t="s">
        <v>692</v>
      </c>
    </row>
    <row r="913" spans="1:9" x14ac:dyDescent="0.25">
      <c r="A913">
        <v>70500010303</v>
      </c>
      <c r="B913" s="54" t="str">
        <f t="shared" si="31"/>
        <v>070500010303</v>
      </c>
      <c r="C913" t="s">
        <v>116</v>
      </c>
      <c r="D913">
        <v>70500010302</v>
      </c>
      <c r="E913" t="str">
        <f t="shared" si="32"/>
        <v>070500010302</v>
      </c>
      <c r="F913" s="54" t="s">
        <v>2910</v>
      </c>
      <c r="G913" t="s">
        <v>2911</v>
      </c>
      <c r="H913" t="s">
        <v>1907</v>
      </c>
      <c r="I913" t="s">
        <v>692</v>
      </c>
    </row>
    <row r="914" spans="1:9" x14ac:dyDescent="0.25">
      <c r="A914">
        <v>70500010304</v>
      </c>
      <c r="B914" s="54" t="str">
        <f t="shared" si="31"/>
        <v>070500010304</v>
      </c>
      <c r="C914" t="s">
        <v>263</v>
      </c>
      <c r="D914">
        <v>70500010307</v>
      </c>
      <c r="E914" t="str">
        <f t="shared" si="32"/>
        <v>070500010307</v>
      </c>
      <c r="F914" s="54" t="s">
        <v>2912</v>
      </c>
      <c r="G914" t="s">
        <v>2221</v>
      </c>
      <c r="H914" t="s">
        <v>1907</v>
      </c>
      <c r="I914" t="s">
        <v>692</v>
      </c>
    </row>
    <row r="915" spans="1:9" x14ac:dyDescent="0.25">
      <c r="A915">
        <v>70500010305</v>
      </c>
      <c r="B915" s="54" t="str">
        <f t="shared" si="31"/>
        <v>070500010305</v>
      </c>
      <c r="C915" t="s">
        <v>137</v>
      </c>
      <c r="D915">
        <v>70500010307</v>
      </c>
      <c r="E915" t="str">
        <f t="shared" si="32"/>
        <v>070500010307</v>
      </c>
      <c r="F915" s="54" t="s">
        <v>2913</v>
      </c>
      <c r="G915" t="s">
        <v>1906</v>
      </c>
      <c r="H915" t="s">
        <v>1907</v>
      </c>
      <c r="I915" t="s">
        <v>692</v>
      </c>
    </row>
    <row r="916" spans="1:9" x14ac:dyDescent="0.25">
      <c r="A916">
        <v>70500010306</v>
      </c>
      <c r="B916" s="54" t="str">
        <f t="shared" si="31"/>
        <v>070500010306</v>
      </c>
      <c r="C916" t="s">
        <v>546</v>
      </c>
      <c r="D916">
        <v>70500010307</v>
      </c>
      <c r="E916" t="str">
        <f t="shared" si="32"/>
        <v>070500010307</v>
      </c>
      <c r="F916" s="54" t="s">
        <v>2914</v>
      </c>
      <c r="G916" t="s">
        <v>1906</v>
      </c>
      <c r="H916" t="s">
        <v>1907</v>
      </c>
      <c r="I916" t="s">
        <v>692</v>
      </c>
    </row>
    <row r="917" spans="1:9" x14ac:dyDescent="0.25">
      <c r="A917">
        <v>70500010307</v>
      </c>
      <c r="B917" s="54" t="str">
        <f t="shared" si="31"/>
        <v>070500010307</v>
      </c>
      <c r="C917" t="s">
        <v>2915</v>
      </c>
      <c r="D917">
        <v>70500010501</v>
      </c>
      <c r="E917" t="str">
        <f t="shared" si="32"/>
        <v>070500010501</v>
      </c>
      <c r="F917" s="54" t="s">
        <v>2916</v>
      </c>
      <c r="G917" t="s">
        <v>2917</v>
      </c>
      <c r="H917" t="s">
        <v>1907</v>
      </c>
      <c r="I917" t="s">
        <v>692</v>
      </c>
    </row>
    <row r="918" spans="1:9" x14ac:dyDescent="0.25">
      <c r="A918">
        <v>70500010401</v>
      </c>
      <c r="B918" s="54" t="str">
        <f t="shared" si="31"/>
        <v>070500010401</v>
      </c>
      <c r="C918" t="s">
        <v>734</v>
      </c>
      <c r="D918">
        <v>70500010404</v>
      </c>
      <c r="E918" t="str">
        <f t="shared" si="32"/>
        <v>070500010404</v>
      </c>
      <c r="F918" s="54" t="s">
        <v>2918</v>
      </c>
      <c r="G918" t="s">
        <v>1971</v>
      </c>
      <c r="H918" t="s">
        <v>1907</v>
      </c>
      <c r="I918" t="s">
        <v>692</v>
      </c>
    </row>
    <row r="919" spans="1:9" x14ac:dyDescent="0.25">
      <c r="A919">
        <v>70500010402</v>
      </c>
      <c r="B919" s="54" t="str">
        <f t="shared" si="31"/>
        <v>070500010402</v>
      </c>
      <c r="C919" t="s">
        <v>1518</v>
      </c>
      <c r="D919">
        <v>70500010404</v>
      </c>
      <c r="E919" t="str">
        <f t="shared" si="32"/>
        <v>070500010404</v>
      </c>
      <c r="F919" s="54" t="s">
        <v>2919</v>
      </c>
      <c r="G919" t="s">
        <v>1971</v>
      </c>
      <c r="H919" t="s">
        <v>1907</v>
      </c>
      <c r="I919" t="s">
        <v>692</v>
      </c>
    </row>
    <row r="920" spans="1:9" x14ac:dyDescent="0.25">
      <c r="A920">
        <v>70500010403</v>
      </c>
      <c r="B920" s="54" t="str">
        <f t="shared" si="31"/>
        <v>070500010403</v>
      </c>
      <c r="C920" t="s">
        <v>1521</v>
      </c>
      <c r="D920">
        <v>70500010404</v>
      </c>
      <c r="E920" t="str">
        <f t="shared" si="32"/>
        <v>070500010404</v>
      </c>
      <c r="F920" s="54" t="s">
        <v>2920</v>
      </c>
      <c r="G920" t="s">
        <v>1971</v>
      </c>
      <c r="H920" t="s">
        <v>1907</v>
      </c>
      <c r="I920" t="s">
        <v>692</v>
      </c>
    </row>
    <row r="921" spans="1:9" x14ac:dyDescent="0.25">
      <c r="A921">
        <v>70500010404</v>
      </c>
      <c r="B921" s="54" t="str">
        <f t="shared" si="31"/>
        <v>070500010404</v>
      </c>
      <c r="C921" t="s">
        <v>122</v>
      </c>
      <c r="D921">
        <v>70500010405</v>
      </c>
      <c r="E921" t="str">
        <f t="shared" si="32"/>
        <v>070500010405</v>
      </c>
      <c r="F921" s="54" t="s">
        <v>2921</v>
      </c>
      <c r="G921" t="s">
        <v>1971</v>
      </c>
      <c r="H921" t="s">
        <v>1907</v>
      </c>
      <c r="I921" t="s">
        <v>692</v>
      </c>
    </row>
    <row r="922" spans="1:9" x14ac:dyDescent="0.25">
      <c r="A922">
        <v>70500010405</v>
      </c>
      <c r="B922" s="54" t="str">
        <f t="shared" si="31"/>
        <v>070500010405</v>
      </c>
      <c r="C922" t="s">
        <v>1522</v>
      </c>
      <c r="D922">
        <v>70500010406</v>
      </c>
      <c r="E922" t="str">
        <f t="shared" si="32"/>
        <v>070500010406</v>
      </c>
      <c r="F922" s="54" t="s">
        <v>2922</v>
      </c>
      <c r="G922" t="s">
        <v>1971</v>
      </c>
      <c r="H922" t="s">
        <v>1907</v>
      </c>
      <c r="I922" t="s">
        <v>692</v>
      </c>
    </row>
    <row r="923" spans="1:9" x14ac:dyDescent="0.25">
      <c r="A923">
        <v>70500010406</v>
      </c>
      <c r="B923" s="54" t="str">
        <f t="shared" si="31"/>
        <v>070500010406</v>
      </c>
      <c r="C923" t="s">
        <v>124</v>
      </c>
      <c r="D923">
        <v>70500010407</v>
      </c>
      <c r="E923" t="str">
        <f t="shared" si="32"/>
        <v>070500010407</v>
      </c>
      <c r="F923" s="54" t="s">
        <v>2923</v>
      </c>
      <c r="G923" t="s">
        <v>1971</v>
      </c>
      <c r="H923" t="s">
        <v>1907</v>
      </c>
      <c r="I923" t="s">
        <v>692</v>
      </c>
    </row>
    <row r="924" spans="1:9" x14ac:dyDescent="0.25">
      <c r="A924">
        <v>70500010407</v>
      </c>
      <c r="B924" s="54" t="str">
        <f t="shared" si="31"/>
        <v>070500010407</v>
      </c>
      <c r="C924" t="s">
        <v>40</v>
      </c>
      <c r="D924">
        <v>70500010509</v>
      </c>
      <c r="E924" t="str">
        <f t="shared" si="32"/>
        <v>070500010509</v>
      </c>
      <c r="F924" s="54" t="s">
        <v>2924</v>
      </c>
      <c r="G924" t="s">
        <v>1971</v>
      </c>
      <c r="H924" t="s">
        <v>1907</v>
      </c>
      <c r="I924" t="s">
        <v>692</v>
      </c>
    </row>
    <row r="925" spans="1:9" x14ac:dyDescent="0.25">
      <c r="A925">
        <v>70500010501</v>
      </c>
      <c r="B925" s="54" t="str">
        <f t="shared" si="31"/>
        <v>070500010501</v>
      </c>
      <c r="C925" t="s">
        <v>917</v>
      </c>
      <c r="D925">
        <v>70500010509</v>
      </c>
      <c r="E925" t="str">
        <f t="shared" si="32"/>
        <v>070500010509</v>
      </c>
      <c r="F925" s="54" t="s">
        <v>2925</v>
      </c>
      <c r="G925" t="s">
        <v>2147</v>
      </c>
      <c r="H925" t="s">
        <v>1907</v>
      </c>
      <c r="I925" t="s">
        <v>692</v>
      </c>
    </row>
    <row r="926" spans="1:9" x14ac:dyDescent="0.25">
      <c r="A926">
        <v>70500010502</v>
      </c>
      <c r="B926" s="54" t="str">
        <f t="shared" si="31"/>
        <v>070500010502</v>
      </c>
      <c r="C926" t="s">
        <v>1241</v>
      </c>
      <c r="D926">
        <v>70500010503</v>
      </c>
      <c r="E926" t="str">
        <f t="shared" si="32"/>
        <v>070500010503</v>
      </c>
      <c r="F926" s="54" t="s">
        <v>2926</v>
      </c>
      <c r="G926" t="s">
        <v>2147</v>
      </c>
      <c r="H926" t="s">
        <v>1907</v>
      </c>
      <c r="I926" t="s">
        <v>692</v>
      </c>
    </row>
    <row r="927" spans="1:9" x14ac:dyDescent="0.25">
      <c r="A927">
        <v>70500010503</v>
      </c>
      <c r="B927" s="54" t="str">
        <f t="shared" si="31"/>
        <v>070500010503</v>
      </c>
      <c r="C927" t="s">
        <v>916</v>
      </c>
      <c r="D927">
        <v>70500010505</v>
      </c>
      <c r="E927" t="str">
        <f t="shared" si="32"/>
        <v>070500010505</v>
      </c>
      <c r="F927" s="54" t="s">
        <v>2927</v>
      </c>
      <c r="G927" t="s">
        <v>2147</v>
      </c>
      <c r="H927" t="s">
        <v>1907</v>
      </c>
      <c r="I927" t="s">
        <v>692</v>
      </c>
    </row>
    <row r="928" spans="1:9" x14ac:dyDescent="0.25">
      <c r="A928">
        <v>70500010504</v>
      </c>
      <c r="B928" s="54" t="str">
        <f t="shared" si="31"/>
        <v>070500010504</v>
      </c>
      <c r="C928" t="s">
        <v>1253</v>
      </c>
      <c r="D928">
        <v>70500010505</v>
      </c>
      <c r="E928" t="str">
        <f t="shared" si="32"/>
        <v>070500010505</v>
      </c>
      <c r="F928" s="54" t="s">
        <v>2928</v>
      </c>
      <c r="G928" t="s">
        <v>1971</v>
      </c>
      <c r="H928" t="s">
        <v>1907</v>
      </c>
      <c r="I928" t="s">
        <v>692</v>
      </c>
    </row>
    <row r="929" spans="1:9" x14ac:dyDescent="0.25">
      <c r="A929">
        <v>70500010505</v>
      </c>
      <c r="B929" s="54" t="str">
        <f t="shared" si="31"/>
        <v>070500010505</v>
      </c>
      <c r="C929" t="s">
        <v>526</v>
      </c>
      <c r="D929">
        <v>70500010509</v>
      </c>
      <c r="E929" t="str">
        <f t="shared" si="32"/>
        <v>070500010509</v>
      </c>
      <c r="F929" s="54" t="s">
        <v>2929</v>
      </c>
      <c r="G929" t="s">
        <v>1971</v>
      </c>
      <c r="H929" t="s">
        <v>1907</v>
      </c>
      <c r="I929" t="s">
        <v>692</v>
      </c>
    </row>
    <row r="930" spans="1:9" x14ac:dyDescent="0.25">
      <c r="A930">
        <v>70500010506</v>
      </c>
      <c r="B930" s="54" t="str">
        <f t="shared" si="31"/>
        <v>070500010506</v>
      </c>
      <c r="C930" t="s">
        <v>1232</v>
      </c>
      <c r="D930">
        <v>70500010509</v>
      </c>
      <c r="E930" t="str">
        <f t="shared" si="32"/>
        <v>070500010509</v>
      </c>
      <c r="F930" s="54" t="s">
        <v>2930</v>
      </c>
      <c r="G930" t="s">
        <v>1971</v>
      </c>
      <c r="H930" t="s">
        <v>1907</v>
      </c>
      <c r="I930" t="s">
        <v>692</v>
      </c>
    </row>
    <row r="931" spans="1:9" x14ac:dyDescent="0.25">
      <c r="A931">
        <v>70500010507</v>
      </c>
      <c r="B931" s="54" t="str">
        <f t="shared" si="31"/>
        <v>070500010507</v>
      </c>
      <c r="C931" t="s">
        <v>1494</v>
      </c>
      <c r="D931">
        <v>70500010508</v>
      </c>
      <c r="E931" t="str">
        <f t="shared" si="32"/>
        <v>070500010508</v>
      </c>
      <c r="F931" s="54" t="s">
        <v>2931</v>
      </c>
      <c r="G931" t="s">
        <v>1971</v>
      </c>
      <c r="H931" t="s">
        <v>1907</v>
      </c>
      <c r="I931" t="s">
        <v>692</v>
      </c>
    </row>
    <row r="932" spans="1:9" x14ac:dyDescent="0.25">
      <c r="A932">
        <v>70500010508</v>
      </c>
      <c r="B932" s="54" t="str">
        <f t="shared" si="31"/>
        <v>070500010508</v>
      </c>
      <c r="C932" t="s">
        <v>1498</v>
      </c>
      <c r="D932">
        <v>70500010509</v>
      </c>
      <c r="E932" t="str">
        <f t="shared" si="32"/>
        <v>070500010509</v>
      </c>
      <c r="F932" s="54" t="s">
        <v>2932</v>
      </c>
      <c r="G932" t="s">
        <v>1971</v>
      </c>
      <c r="H932" t="s">
        <v>1907</v>
      </c>
      <c r="I932" t="s">
        <v>692</v>
      </c>
    </row>
    <row r="933" spans="1:9" x14ac:dyDescent="0.25">
      <c r="A933">
        <v>70500010509</v>
      </c>
      <c r="B933" s="54" t="str">
        <f t="shared" si="31"/>
        <v>070500010509</v>
      </c>
      <c r="C933" t="s">
        <v>2933</v>
      </c>
      <c r="D933">
        <v>70500010702</v>
      </c>
      <c r="E933" t="str">
        <f t="shared" si="32"/>
        <v>070500010702</v>
      </c>
      <c r="F933" s="54" t="s">
        <v>2934</v>
      </c>
      <c r="G933" t="s">
        <v>1971</v>
      </c>
      <c r="H933" t="s">
        <v>1907</v>
      </c>
      <c r="I933" t="s">
        <v>692</v>
      </c>
    </row>
    <row r="934" spans="1:9" x14ac:dyDescent="0.25">
      <c r="A934">
        <v>70500010601</v>
      </c>
      <c r="B934" s="54" t="str">
        <f t="shared" si="31"/>
        <v>070500010601</v>
      </c>
      <c r="C934" t="s">
        <v>1243</v>
      </c>
      <c r="D934">
        <v>70500010603</v>
      </c>
      <c r="E934" t="str">
        <f t="shared" si="32"/>
        <v>070500010603</v>
      </c>
      <c r="F934" s="54" t="s">
        <v>2935</v>
      </c>
      <c r="G934" t="s">
        <v>1971</v>
      </c>
      <c r="H934" t="s">
        <v>1907</v>
      </c>
      <c r="I934" t="s">
        <v>692</v>
      </c>
    </row>
    <row r="935" spans="1:9" x14ac:dyDescent="0.25">
      <c r="A935">
        <v>70500010602</v>
      </c>
      <c r="B935" s="54" t="str">
        <f t="shared" si="31"/>
        <v>070500010602</v>
      </c>
      <c r="C935" t="s">
        <v>930</v>
      </c>
      <c r="D935">
        <v>70500010603</v>
      </c>
      <c r="E935" t="str">
        <f t="shared" si="32"/>
        <v>070500010603</v>
      </c>
      <c r="F935" s="54" t="s">
        <v>2936</v>
      </c>
      <c r="G935" t="s">
        <v>1971</v>
      </c>
      <c r="H935" t="s">
        <v>1907</v>
      </c>
      <c r="I935" t="s">
        <v>692</v>
      </c>
    </row>
    <row r="936" spans="1:9" x14ac:dyDescent="0.25">
      <c r="A936">
        <v>70500010603</v>
      </c>
      <c r="B936" s="54" t="str">
        <f t="shared" si="31"/>
        <v>070500010603</v>
      </c>
      <c r="C936" t="s">
        <v>928</v>
      </c>
      <c r="D936">
        <v>70500010604</v>
      </c>
      <c r="E936" t="str">
        <f t="shared" si="32"/>
        <v>070500010604</v>
      </c>
      <c r="F936" s="54" t="s">
        <v>2937</v>
      </c>
      <c r="G936" t="s">
        <v>1971</v>
      </c>
      <c r="H936" t="s">
        <v>1907</v>
      </c>
      <c r="I936" t="s">
        <v>692</v>
      </c>
    </row>
    <row r="937" spans="1:9" x14ac:dyDescent="0.25">
      <c r="A937">
        <v>70500010604</v>
      </c>
      <c r="B937" s="54" t="str">
        <f t="shared" si="31"/>
        <v>070500010604</v>
      </c>
      <c r="C937" t="s">
        <v>284</v>
      </c>
      <c r="D937">
        <v>70500010607</v>
      </c>
      <c r="E937" t="str">
        <f t="shared" si="32"/>
        <v>070500010607</v>
      </c>
      <c r="F937" s="54" t="s">
        <v>2938</v>
      </c>
      <c r="G937" t="s">
        <v>1971</v>
      </c>
      <c r="H937" t="s">
        <v>1907</v>
      </c>
      <c r="I937" t="s">
        <v>692</v>
      </c>
    </row>
    <row r="938" spans="1:9" x14ac:dyDescent="0.25">
      <c r="A938">
        <v>70500010605</v>
      </c>
      <c r="B938" s="54" t="str">
        <f t="shared" si="31"/>
        <v>070500010605</v>
      </c>
      <c r="C938" t="s">
        <v>285</v>
      </c>
      <c r="D938">
        <v>70500010607</v>
      </c>
      <c r="E938" t="str">
        <f t="shared" si="32"/>
        <v>070500010607</v>
      </c>
      <c r="F938" s="54" t="s">
        <v>2939</v>
      </c>
      <c r="G938" t="s">
        <v>1971</v>
      </c>
      <c r="H938" t="s">
        <v>1907</v>
      </c>
      <c r="I938" t="s">
        <v>692</v>
      </c>
    </row>
    <row r="939" spans="1:9" x14ac:dyDescent="0.25">
      <c r="A939">
        <v>70500010606</v>
      </c>
      <c r="B939" s="54" t="str">
        <f t="shared" si="31"/>
        <v>070500010606</v>
      </c>
      <c r="C939" t="s">
        <v>308</v>
      </c>
      <c r="D939">
        <v>70500010607</v>
      </c>
      <c r="E939" t="str">
        <f t="shared" si="32"/>
        <v>070500010607</v>
      </c>
      <c r="F939" s="54" t="s">
        <v>2940</v>
      </c>
      <c r="G939" t="s">
        <v>1971</v>
      </c>
      <c r="H939" t="s">
        <v>1907</v>
      </c>
      <c r="I939" t="s">
        <v>692</v>
      </c>
    </row>
    <row r="940" spans="1:9" x14ac:dyDescent="0.25">
      <c r="A940">
        <v>70500010607</v>
      </c>
      <c r="B940" s="54" t="str">
        <f t="shared" si="31"/>
        <v>070500010607</v>
      </c>
      <c r="C940" t="s">
        <v>41</v>
      </c>
      <c r="D940">
        <v>70500010702</v>
      </c>
      <c r="E940" t="str">
        <f t="shared" si="32"/>
        <v>070500010702</v>
      </c>
      <c r="F940" s="54" t="s">
        <v>2941</v>
      </c>
      <c r="G940" t="s">
        <v>1971</v>
      </c>
      <c r="H940" t="s">
        <v>1907</v>
      </c>
      <c r="I940" t="s">
        <v>692</v>
      </c>
    </row>
    <row r="941" spans="1:9" x14ac:dyDescent="0.25">
      <c r="A941">
        <v>70500010701</v>
      </c>
      <c r="B941" s="54" t="str">
        <f t="shared" si="31"/>
        <v>070500010701</v>
      </c>
      <c r="C941" t="s">
        <v>767</v>
      </c>
      <c r="D941">
        <v>70500010702</v>
      </c>
      <c r="E941" t="str">
        <f t="shared" si="32"/>
        <v>070500010702</v>
      </c>
      <c r="F941" s="54" t="s">
        <v>2942</v>
      </c>
      <c r="G941" t="s">
        <v>1971</v>
      </c>
      <c r="H941" t="s">
        <v>1907</v>
      </c>
      <c r="I941" t="s">
        <v>692</v>
      </c>
    </row>
    <row r="942" spans="1:9" x14ac:dyDescent="0.25">
      <c r="A942">
        <v>70500010702</v>
      </c>
      <c r="B942" s="54" t="str">
        <f t="shared" si="31"/>
        <v>070500010702</v>
      </c>
      <c r="C942" t="s">
        <v>941</v>
      </c>
      <c r="D942">
        <v>70500010704</v>
      </c>
      <c r="E942" t="str">
        <f t="shared" si="32"/>
        <v>070500010704</v>
      </c>
      <c r="F942" s="54" t="s">
        <v>2943</v>
      </c>
      <c r="G942" t="s">
        <v>1906</v>
      </c>
      <c r="H942" t="s">
        <v>1907</v>
      </c>
      <c r="I942" t="s">
        <v>692</v>
      </c>
    </row>
    <row r="943" spans="1:9" x14ac:dyDescent="0.25">
      <c r="A943">
        <v>70500010703</v>
      </c>
      <c r="B943" s="54" t="str">
        <f t="shared" si="31"/>
        <v>070500010703</v>
      </c>
      <c r="C943" t="s">
        <v>1507</v>
      </c>
      <c r="D943">
        <v>70500010704</v>
      </c>
      <c r="E943" t="str">
        <f t="shared" si="32"/>
        <v>070500010704</v>
      </c>
      <c r="F943" s="54" t="s">
        <v>2944</v>
      </c>
      <c r="G943" t="s">
        <v>1971</v>
      </c>
      <c r="H943" t="s">
        <v>1907</v>
      </c>
      <c r="I943" t="s">
        <v>692</v>
      </c>
    </row>
    <row r="944" spans="1:9" x14ac:dyDescent="0.25">
      <c r="A944">
        <v>70500010704</v>
      </c>
      <c r="B944" s="54" t="str">
        <f t="shared" si="31"/>
        <v>070500010704</v>
      </c>
      <c r="C944" t="s">
        <v>2945</v>
      </c>
      <c r="D944">
        <v>70500010904</v>
      </c>
      <c r="E944" t="str">
        <f t="shared" si="32"/>
        <v>070500010904</v>
      </c>
      <c r="F944" s="54" t="s">
        <v>2946</v>
      </c>
      <c r="G944" t="s">
        <v>1971</v>
      </c>
      <c r="H944" t="s">
        <v>1907</v>
      </c>
      <c r="I944" t="s">
        <v>692</v>
      </c>
    </row>
    <row r="945" spans="1:9" x14ac:dyDescent="0.25">
      <c r="A945">
        <v>70500010801</v>
      </c>
      <c r="B945" s="54" t="str">
        <f t="shared" si="31"/>
        <v>070500010801</v>
      </c>
      <c r="C945" t="s">
        <v>1214</v>
      </c>
      <c r="D945">
        <v>70500010802</v>
      </c>
      <c r="E945" t="str">
        <f t="shared" si="32"/>
        <v>070500010802</v>
      </c>
      <c r="F945" s="54" t="s">
        <v>2947</v>
      </c>
      <c r="G945" t="s">
        <v>1971</v>
      </c>
      <c r="H945" t="s">
        <v>1907</v>
      </c>
      <c r="I945" t="s">
        <v>692</v>
      </c>
    </row>
    <row r="946" spans="1:9" x14ac:dyDescent="0.25">
      <c r="A946">
        <v>70500010802</v>
      </c>
      <c r="B946" s="54" t="str">
        <f t="shared" si="31"/>
        <v>070500010802</v>
      </c>
      <c r="C946" t="s">
        <v>46</v>
      </c>
      <c r="D946">
        <v>70500010904</v>
      </c>
      <c r="E946" t="str">
        <f t="shared" si="32"/>
        <v>070500010904</v>
      </c>
      <c r="F946" s="54" t="s">
        <v>2948</v>
      </c>
      <c r="G946" t="s">
        <v>1971</v>
      </c>
      <c r="H946" t="s">
        <v>1907</v>
      </c>
      <c r="I946" t="s">
        <v>692</v>
      </c>
    </row>
    <row r="947" spans="1:9" x14ac:dyDescent="0.25">
      <c r="A947">
        <v>70500010901</v>
      </c>
      <c r="B947" s="54" t="str">
        <f t="shared" si="31"/>
        <v>070500010901</v>
      </c>
      <c r="C947" t="s">
        <v>768</v>
      </c>
      <c r="D947">
        <v>70500010904</v>
      </c>
      <c r="E947" t="str">
        <f t="shared" si="32"/>
        <v>070500010904</v>
      </c>
      <c r="F947" s="54" t="s">
        <v>2949</v>
      </c>
      <c r="G947" t="s">
        <v>1971</v>
      </c>
      <c r="H947" t="s">
        <v>1907</v>
      </c>
      <c r="I947" t="s">
        <v>692</v>
      </c>
    </row>
    <row r="948" spans="1:9" x14ac:dyDescent="0.25">
      <c r="A948">
        <v>70500010902</v>
      </c>
      <c r="B948" s="54" t="str">
        <f t="shared" si="31"/>
        <v>070500010902</v>
      </c>
      <c r="C948" t="s">
        <v>260</v>
      </c>
      <c r="D948">
        <v>70500010904</v>
      </c>
      <c r="E948" t="str">
        <f t="shared" si="32"/>
        <v>070500010904</v>
      </c>
      <c r="F948" s="54" t="s">
        <v>2950</v>
      </c>
      <c r="G948" t="s">
        <v>1971</v>
      </c>
      <c r="H948" t="s">
        <v>1907</v>
      </c>
      <c r="I948" t="s">
        <v>692</v>
      </c>
    </row>
    <row r="949" spans="1:9" x14ac:dyDescent="0.25">
      <c r="A949">
        <v>70500010903</v>
      </c>
      <c r="B949" s="54" t="str">
        <f t="shared" si="31"/>
        <v>070500010903</v>
      </c>
      <c r="C949" t="s">
        <v>266</v>
      </c>
      <c r="D949">
        <v>70500010904</v>
      </c>
      <c r="E949" t="str">
        <f t="shared" si="32"/>
        <v>070500010904</v>
      </c>
      <c r="F949" s="54" t="s">
        <v>2951</v>
      </c>
      <c r="G949" t="s">
        <v>1971</v>
      </c>
      <c r="H949" t="s">
        <v>1907</v>
      </c>
      <c r="I949" t="s">
        <v>692</v>
      </c>
    </row>
    <row r="950" spans="1:9" x14ac:dyDescent="0.25">
      <c r="A950">
        <v>70500010904</v>
      </c>
      <c r="B950" s="54" t="str">
        <f t="shared" si="31"/>
        <v>070500010904</v>
      </c>
      <c r="C950" t="s">
        <v>769</v>
      </c>
      <c r="D950">
        <v>70500050104</v>
      </c>
      <c r="E950" t="str">
        <f t="shared" si="32"/>
        <v>070500050104</v>
      </c>
      <c r="F950" s="54" t="s">
        <v>2952</v>
      </c>
      <c r="G950" t="s">
        <v>2147</v>
      </c>
      <c r="H950" t="s">
        <v>1907</v>
      </c>
      <c r="I950" t="s">
        <v>692</v>
      </c>
    </row>
    <row r="951" spans="1:9" x14ac:dyDescent="0.25">
      <c r="A951">
        <v>70500020101</v>
      </c>
      <c r="B951" s="54" t="str">
        <f t="shared" si="31"/>
        <v>070500020101</v>
      </c>
      <c r="C951" t="s">
        <v>1264</v>
      </c>
      <c r="D951">
        <v>70500020102</v>
      </c>
      <c r="E951" t="str">
        <f t="shared" si="32"/>
        <v>070500020102</v>
      </c>
      <c r="F951" s="54" t="s">
        <v>2953</v>
      </c>
      <c r="G951" t="s">
        <v>1971</v>
      </c>
      <c r="H951" t="s">
        <v>1907</v>
      </c>
      <c r="I951" t="s">
        <v>692</v>
      </c>
    </row>
    <row r="952" spans="1:9" x14ac:dyDescent="0.25">
      <c r="A952">
        <v>70500020102</v>
      </c>
      <c r="B952" s="54" t="str">
        <f t="shared" si="31"/>
        <v>070500020102</v>
      </c>
      <c r="C952" t="s">
        <v>261</v>
      </c>
      <c r="D952">
        <v>70500020104</v>
      </c>
      <c r="E952" t="str">
        <f t="shared" si="32"/>
        <v>070500020104</v>
      </c>
      <c r="F952" s="54" t="s">
        <v>2954</v>
      </c>
      <c r="G952" t="s">
        <v>1971</v>
      </c>
      <c r="H952" t="s">
        <v>1907</v>
      </c>
      <c r="I952" t="s">
        <v>692</v>
      </c>
    </row>
    <row r="953" spans="1:9" x14ac:dyDescent="0.25">
      <c r="A953">
        <v>70500020103</v>
      </c>
      <c r="B953" s="54" t="str">
        <f t="shared" si="31"/>
        <v>070500020103</v>
      </c>
      <c r="C953" t="s">
        <v>260</v>
      </c>
      <c r="D953">
        <v>70500020104</v>
      </c>
      <c r="E953" t="str">
        <f t="shared" si="32"/>
        <v>070500020104</v>
      </c>
      <c r="F953" s="54" t="s">
        <v>2955</v>
      </c>
      <c r="G953" t="s">
        <v>1971</v>
      </c>
      <c r="H953" t="s">
        <v>1907</v>
      </c>
      <c r="I953" t="s">
        <v>692</v>
      </c>
    </row>
    <row r="954" spans="1:9" x14ac:dyDescent="0.25">
      <c r="A954">
        <v>70500020104</v>
      </c>
      <c r="B954" s="54" t="str">
        <f t="shared" si="31"/>
        <v>070500020104</v>
      </c>
      <c r="C954" t="s">
        <v>1261</v>
      </c>
      <c r="D954">
        <v>70500020107</v>
      </c>
      <c r="E954" t="str">
        <f t="shared" si="32"/>
        <v>070500020107</v>
      </c>
      <c r="F954" s="54" t="s">
        <v>2956</v>
      </c>
      <c r="G954" t="s">
        <v>1971</v>
      </c>
      <c r="H954" t="s">
        <v>1907</v>
      </c>
      <c r="I954" t="s">
        <v>692</v>
      </c>
    </row>
    <row r="955" spans="1:9" x14ac:dyDescent="0.25">
      <c r="A955">
        <v>70500020105</v>
      </c>
      <c r="B955" s="54" t="str">
        <f t="shared" si="31"/>
        <v>070500020105</v>
      </c>
      <c r="C955" t="s">
        <v>906</v>
      </c>
      <c r="D955">
        <v>70500020106</v>
      </c>
      <c r="E955" t="str">
        <f t="shared" si="32"/>
        <v>070500020106</v>
      </c>
      <c r="F955" s="54" t="s">
        <v>2957</v>
      </c>
      <c r="G955" t="s">
        <v>1971</v>
      </c>
      <c r="H955" t="s">
        <v>1907</v>
      </c>
      <c r="I955" t="s">
        <v>692</v>
      </c>
    </row>
    <row r="956" spans="1:9" x14ac:dyDescent="0.25">
      <c r="A956">
        <v>70500020106</v>
      </c>
      <c r="B956" s="54" t="str">
        <f t="shared" si="31"/>
        <v>070500020106</v>
      </c>
      <c r="C956" t="s">
        <v>1263</v>
      </c>
      <c r="D956">
        <v>70500020107</v>
      </c>
      <c r="E956" t="str">
        <f t="shared" si="32"/>
        <v>070500020107</v>
      </c>
      <c r="F956" s="54" t="s">
        <v>2958</v>
      </c>
      <c r="G956" t="s">
        <v>1971</v>
      </c>
      <c r="H956" t="s">
        <v>1907</v>
      </c>
      <c r="I956" t="s">
        <v>692</v>
      </c>
    </row>
    <row r="957" spans="1:9" x14ac:dyDescent="0.25">
      <c r="A957">
        <v>70500020107</v>
      </c>
      <c r="B957" s="54" t="str">
        <f t="shared" si="31"/>
        <v>070500020107</v>
      </c>
      <c r="C957" t="s">
        <v>1287</v>
      </c>
      <c r="D957">
        <v>70500020108</v>
      </c>
      <c r="E957" t="str">
        <f t="shared" si="32"/>
        <v>070500020108</v>
      </c>
      <c r="F957" s="54" t="s">
        <v>2959</v>
      </c>
      <c r="G957" t="s">
        <v>1971</v>
      </c>
      <c r="H957" t="s">
        <v>1907</v>
      </c>
      <c r="I957" t="s">
        <v>692</v>
      </c>
    </row>
    <row r="958" spans="1:9" x14ac:dyDescent="0.25">
      <c r="A958">
        <v>70500020108</v>
      </c>
      <c r="B958" s="54" t="str">
        <f t="shared" si="31"/>
        <v>070500020108</v>
      </c>
      <c r="C958" t="s">
        <v>38</v>
      </c>
      <c r="D958">
        <v>70500020307</v>
      </c>
      <c r="E958" t="str">
        <f t="shared" si="32"/>
        <v>070500020307</v>
      </c>
      <c r="F958" s="54" t="s">
        <v>2960</v>
      </c>
      <c r="G958" t="s">
        <v>1971</v>
      </c>
      <c r="H958" t="s">
        <v>1907</v>
      </c>
      <c r="I958" t="s">
        <v>692</v>
      </c>
    </row>
    <row r="959" spans="1:9" x14ac:dyDescent="0.25">
      <c r="A959">
        <v>70500020201</v>
      </c>
      <c r="B959" s="54" t="str">
        <f t="shared" si="31"/>
        <v>070500020201</v>
      </c>
      <c r="C959" t="s">
        <v>1254</v>
      </c>
      <c r="D959">
        <v>70500020202</v>
      </c>
      <c r="E959" t="str">
        <f t="shared" si="32"/>
        <v>070500020202</v>
      </c>
      <c r="F959" s="54" t="s">
        <v>2961</v>
      </c>
      <c r="G959" t="s">
        <v>1971</v>
      </c>
      <c r="H959" t="s">
        <v>1907</v>
      </c>
      <c r="I959" t="s">
        <v>692</v>
      </c>
    </row>
    <row r="960" spans="1:9" x14ac:dyDescent="0.25">
      <c r="A960">
        <v>70500020202</v>
      </c>
      <c r="B960" s="54" t="str">
        <f t="shared" si="31"/>
        <v>070500020202</v>
      </c>
      <c r="C960" t="s">
        <v>564</v>
      </c>
      <c r="D960">
        <v>70500020204</v>
      </c>
      <c r="E960" t="str">
        <f t="shared" si="32"/>
        <v>070500020204</v>
      </c>
      <c r="F960" s="54" t="s">
        <v>2962</v>
      </c>
      <c r="G960" t="s">
        <v>1971</v>
      </c>
      <c r="H960" t="s">
        <v>1965</v>
      </c>
      <c r="I960" t="s">
        <v>692</v>
      </c>
    </row>
    <row r="961" spans="1:9" x14ac:dyDescent="0.25">
      <c r="A961">
        <v>70500020203</v>
      </c>
      <c r="B961" s="54" t="str">
        <f t="shared" si="31"/>
        <v>070500020203</v>
      </c>
      <c r="C961" t="s">
        <v>143</v>
      </c>
      <c r="D961">
        <v>70500020204</v>
      </c>
      <c r="E961" t="str">
        <f t="shared" si="32"/>
        <v>070500020204</v>
      </c>
      <c r="F961" s="54" t="s">
        <v>2963</v>
      </c>
      <c r="G961" t="s">
        <v>1971</v>
      </c>
      <c r="H961" t="s">
        <v>1965</v>
      </c>
      <c r="I961" t="s">
        <v>692</v>
      </c>
    </row>
    <row r="962" spans="1:9" x14ac:dyDescent="0.25">
      <c r="A962">
        <v>70500020204</v>
      </c>
      <c r="B962" s="54" t="str">
        <f t="shared" ref="B962:B1025" si="33">LEFT(F962,12)</f>
        <v>070500020204</v>
      </c>
      <c r="C962" t="s">
        <v>39</v>
      </c>
      <c r="D962">
        <v>70500020307</v>
      </c>
      <c r="E962" t="str">
        <f t="shared" si="32"/>
        <v>070500020307</v>
      </c>
      <c r="F962" s="54" t="s">
        <v>2964</v>
      </c>
      <c r="G962" t="s">
        <v>1971</v>
      </c>
      <c r="H962" t="s">
        <v>1907</v>
      </c>
      <c r="I962" t="s">
        <v>692</v>
      </c>
    </row>
    <row r="963" spans="1:9" x14ac:dyDescent="0.25">
      <c r="A963">
        <v>70500020301</v>
      </c>
      <c r="B963" s="54" t="str">
        <f t="shared" si="33"/>
        <v>070500020301</v>
      </c>
      <c r="C963" t="s">
        <v>899</v>
      </c>
      <c r="D963">
        <v>70500020304</v>
      </c>
      <c r="E963" t="str">
        <f t="shared" si="32"/>
        <v>070500020304</v>
      </c>
      <c r="F963" s="54" t="s">
        <v>2965</v>
      </c>
      <c r="G963" t="s">
        <v>1971</v>
      </c>
      <c r="H963" t="s">
        <v>1907</v>
      </c>
      <c r="I963" t="s">
        <v>692</v>
      </c>
    </row>
    <row r="964" spans="1:9" x14ac:dyDescent="0.25">
      <c r="A964">
        <v>70500020302</v>
      </c>
      <c r="B964" s="54" t="str">
        <f t="shared" si="33"/>
        <v>070500020302</v>
      </c>
      <c r="C964" t="s">
        <v>1449</v>
      </c>
      <c r="D964">
        <v>70500020304</v>
      </c>
      <c r="E964" t="str">
        <f t="shared" si="32"/>
        <v>070500020304</v>
      </c>
      <c r="F964" s="54" t="s">
        <v>2966</v>
      </c>
      <c r="G964" t="s">
        <v>1971</v>
      </c>
      <c r="H964" t="s">
        <v>1907</v>
      </c>
      <c r="I964" t="s">
        <v>1983</v>
      </c>
    </row>
    <row r="965" spans="1:9" x14ac:dyDescent="0.25">
      <c r="A965">
        <v>70500020303</v>
      </c>
      <c r="B965" s="54" t="str">
        <f t="shared" si="33"/>
        <v>070500020303</v>
      </c>
      <c r="C965" t="s">
        <v>1283</v>
      </c>
      <c r="D965">
        <v>70500020304</v>
      </c>
      <c r="E965" t="str">
        <f t="shared" si="32"/>
        <v>070500020304</v>
      </c>
      <c r="F965" s="54" t="s">
        <v>2967</v>
      </c>
      <c r="G965" t="s">
        <v>1906</v>
      </c>
      <c r="H965" t="s">
        <v>1907</v>
      </c>
      <c r="I965" t="s">
        <v>692</v>
      </c>
    </row>
    <row r="966" spans="1:9" x14ac:dyDescent="0.25">
      <c r="A966">
        <v>70500020304</v>
      </c>
      <c r="B966" s="54" t="str">
        <f t="shared" si="33"/>
        <v>070500020304</v>
      </c>
      <c r="C966" t="s">
        <v>900</v>
      </c>
      <c r="D966">
        <v>70500020306</v>
      </c>
      <c r="E966" t="str">
        <f t="shared" si="32"/>
        <v>070500020306</v>
      </c>
      <c r="F966" s="54" t="s">
        <v>2968</v>
      </c>
      <c r="G966" t="s">
        <v>1971</v>
      </c>
      <c r="H966" t="s">
        <v>1907</v>
      </c>
      <c r="I966" t="s">
        <v>692</v>
      </c>
    </row>
    <row r="967" spans="1:9" x14ac:dyDescent="0.25">
      <c r="A967">
        <v>70500020305</v>
      </c>
      <c r="B967" s="54" t="str">
        <f t="shared" si="33"/>
        <v>070500020305</v>
      </c>
      <c r="C967" t="s">
        <v>902</v>
      </c>
      <c r="D967">
        <v>70500020306</v>
      </c>
      <c r="E967" t="str">
        <f t="shared" si="32"/>
        <v>070500020306</v>
      </c>
      <c r="F967" s="54" t="s">
        <v>2969</v>
      </c>
      <c r="G967" t="s">
        <v>1971</v>
      </c>
      <c r="H967" t="s">
        <v>1907</v>
      </c>
      <c r="I967" t="s">
        <v>692</v>
      </c>
    </row>
    <row r="968" spans="1:9" x14ac:dyDescent="0.25">
      <c r="A968">
        <v>70500020306</v>
      </c>
      <c r="B968" s="54" t="str">
        <f t="shared" si="33"/>
        <v>070500020306</v>
      </c>
      <c r="C968" t="s">
        <v>1289</v>
      </c>
      <c r="D968">
        <v>70500020502</v>
      </c>
      <c r="E968" t="str">
        <f t="shared" si="32"/>
        <v>070500020502</v>
      </c>
      <c r="F968" s="54" t="s">
        <v>2970</v>
      </c>
      <c r="G968" t="s">
        <v>2147</v>
      </c>
      <c r="H968" t="s">
        <v>1965</v>
      </c>
      <c r="I968" t="s">
        <v>692</v>
      </c>
    </row>
    <row r="969" spans="1:9" x14ac:dyDescent="0.25">
      <c r="A969">
        <v>70500020307</v>
      </c>
      <c r="B969" s="54" t="str">
        <f t="shared" si="33"/>
        <v>070500020307</v>
      </c>
      <c r="C969" t="s">
        <v>559</v>
      </c>
      <c r="D969">
        <v>70500020502</v>
      </c>
      <c r="E969" t="str">
        <f t="shared" si="32"/>
        <v>070500020502</v>
      </c>
      <c r="F969" s="54" t="s">
        <v>2971</v>
      </c>
      <c r="G969" t="s">
        <v>2147</v>
      </c>
      <c r="H969" t="s">
        <v>1965</v>
      </c>
      <c r="I969" t="s">
        <v>692</v>
      </c>
    </row>
    <row r="970" spans="1:9" x14ac:dyDescent="0.25">
      <c r="A970">
        <v>70500020401</v>
      </c>
      <c r="B970" s="54" t="str">
        <f t="shared" si="33"/>
        <v>070500020401</v>
      </c>
      <c r="C970" t="s">
        <v>561</v>
      </c>
      <c r="D970">
        <v>70500020402</v>
      </c>
      <c r="E970" t="str">
        <f t="shared" si="32"/>
        <v>070500020402</v>
      </c>
      <c r="F970" s="54" t="s">
        <v>2972</v>
      </c>
      <c r="G970" t="s">
        <v>1971</v>
      </c>
      <c r="H970" t="s">
        <v>1907</v>
      </c>
      <c r="I970" t="s">
        <v>692</v>
      </c>
    </row>
    <row r="971" spans="1:9" x14ac:dyDescent="0.25">
      <c r="A971">
        <v>70500020402</v>
      </c>
      <c r="B971" s="54" t="str">
        <f t="shared" si="33"/>
        <v>070500020402</v>
      </c>
      <c r="C971" t="s">
        <v>24</v>
      </c>
      <c r="D971">
        <v>70500020505</v>
      </c>
      <c r="E971" t="str">
        <f t="shared" si="32"/>
        <v>070500020505</v>
      </c>
      <c r="F971" s="54" t="s">
        <v>2973</v>
      </c>
      <c r="G971" t="s">
        <v>1971</v>
      </c>
      <c r="H971" t="s">
        <v>1907</v>
      </c>
      <c r="I971" t="s">
        <v>692</v>
      </c>
    </row>
    <row r="972" spans="1:9" x14ac:dyDescent="0.25">
      <c r="A972">
        <v>70500020501</v>
      </c>
      <c r="B972" s="54" t="str">
        <f t="shared" si="33"/>
        <v>070500020501</v>
      </c>
      <c r="C972" t="s">
        <v>257</v>
      </c>
      <c r="D972">
        <v>70500020502</v>
      </c>
      <c r="E972" t="str">
        <f t="shared" si="32"/>
        <v>070500020502</v>
      </c>
      <c r="F972" s="54" t="s">
        <v>2974</v>
      </c>
      <c r="G972" t="s">
        <v>1906</v>
      </c>
      <c r="H972" t="s">
        <v>1907</v>
      </c>
      <c r="I972" t="s">
        <v>692</v>
      </c>
    </row>
    <row r="973" spans="1:9" x14ac:dyDescent="0.25">
      <c r="A973">
        <v>70500020502</v>
      </c>
      <c r="B973" s="54" t="str">
        <f t="shared" si="33"/>
        <v>070500020502</v>
      </c>
      <c r="C973" t="s">
        <v>904</v>
      </c>
      <c r="D973">
        <v>70500020503</v>
      </c>
      <c r="E973" t="str">
        <f t="shared" si="32"/>
        <v>070500020503</v>
      </c>
      <c r="F973" s="54" t="s">
        <v>2975</v>
      </c>
      <c r="G973" t="s">
        <v>2147</v>
      </c>
      <c r="H973" t="s">
        <v>1907</v>
      </c>
      <c r="I973" t="s">
        <v>692</v>
      </c>
    </row>
    <row r="974" spans="1:9" x14ac:dyDescent="0.25">
      <c r="A974">
        <v>70500020503</v>
      </c>
      <c r="B974" s="54" t="str">
        <f t="shared" si="33"/>
        <v>070500020503</v>
      </c>
      <c r="C974" t="s">
        <v>563</v>
      </c>
      <c r="D974">
        <v>70500020504</v>
      </c>
      <c r="E974" t="str">
        <f t="shared" si="32"/>
        <v>070500020504</v>
      </c>
      <c r="F974" s="54" t="s">
        <v>2976</v>
      </c>
      <c r="G974" t="s">
        <v>1906</v>
      </c>
      <c r="H974" t="s">
        <v>1907</v>
      </c>
      <c r="I974" t="s">
        <v>692</v>
      </c>
    </row>
    <row r="975" spans="1:9" x14ac:dyDescent="0.25">
      <c r="A975">
        <v>70500020504</v>
      </c>
      <c r="B975" s="54" t="str">
        <f t="shared" si="33"/>
        <v>070500020504</v>
      </c>
      <c r="C975" t="s">
        <v>565</v>
      </c>
      <c r="D975">
        <v>70500020505</v>
      </c>
      <c r="E975" t="str">
        <f t="shared" ref="E975:E1038" si="34">CONCATENATE(0,D975)</f>
        <v>070500020505</v>
      </c>
      <c r="F975" s="54" t="s">
        <v>2977</v>
      </c>
      <c r="G975" t="s">
        <v>1971</v>
      </c>
      <c r="H975" t="s">
        <v>1907</v>
      </c>
      <c r="I975" t="s">
        <v>692</v>
      </c>
    </row>
    <row r="976" spans="1:9" x14ac:dyDescent="0.25">
      <c r="A976">
        <v>70500020505</v>
      </c>
      <c r="B976" s="54" t="str">
        <f t="shared" si="33"/>
        <v>070500020505</v>
      </c>
      <c r="C976" t="s">
        <v>2978</v>
      </c>
      <c r="D976">
        <v>70500020603</v>
      </c>
      <c r="E976" t="str">
        <f t="shared" si="34"/>
        <v>070500020603</v>
      </c>
      <c r="F976" s="54" t="s">
        <v>2979</v>
      </c>
      <c r="G976" t="s">
        <v>1906</v>
      </c>
      <c r="H976" t="s">
        <v>1907</v>
      </c>
      <c r="I976" t="s">
        <v>692</v>
      </c>
    </row>
    <row r="977" spans="1:9" x14ac:dyDescent="0.25">
      <c r="A977">
        <v>70500020601</v>
      </c>
      <c r="B977" s="54" t="str">
        <f t="shared" si="33"/>
        <v>070500020601</v>
      </c>
      <c r="C977" t="s">
        <v>49</v>
      </c>
      <c r="D977">
        <v>70500020603</v>
      </c>
      <c r="E977" t="str">
        <f t="shared" si="34"/>
        <v>070500020603</v>
      </c>
      <c r="F977" s="54" t="s">
        <v>2980</v>
      </c>
      <c r="G977" t="s">
        <v>1971</v>
      </c>
      <c r="H977" t="s">
        <v>1907</v>
      </c>
      <c r="I977" t="s">
        <v>692</v>
      </c>
    </row>
    <row r="978" spans="1:9" x14ac:dyDescent="0.25">
      <c r="A978">
        <v>70500020602</v>
      </c>
      <c r="B978" s="54" t="str">
        <f t="shared" si="33"/>
        <v>070500020602</v>
      </c>
      <c r="C978" t="s">
        <v>1242</v>
      </c>
      <c r="D978">
        <v>70500020603</v>
      </c>
      <c r="E978" t="str">
        <f t="shared" si="34"/>
        <v>070500020603</v>
      </c>
      <c r="F978" s="54" t="s">
        <v>2981</v>
      </c>
      <c r="G978" t="s">
        <v>1971</v>
      </c>
      <c r="H978" t="s">
        <v>1907</v>
      </c>
      <c r="I978" t="s">
        <v>692</v>
      </c>
    </row>
    <row r="979" spans="1:9" x14ac:dyDescent="0.25">
      <c r="A979">
        <v>70500020603</v>
      </c>
      <c r="B979" s="54" t="str">
        <f t="shared" si="33"/>
        <v>070500020603</v>
      </c>
      <c r="C979" t="s">
        <v>544</v>
      </c>
      <c r="D979">
        <v>70500020606</v>
      </c>
      <c r="E979" t="str">
        <f t="shared" si="34"/>
        <v>070500020606</v>
      </c>
      <c r="F979" s="54" t="s">
        <v>2982</v>
      </c>
      <c r="G979" t="s">
        <v>1971</v>
      </c>
      <c r="H979" t="s">
        <v>1907</v>
      </c>
      <c r="I979" t="s">
        <v>692</v>
      </c>
    </row>
    <row r="980" spans="1:9" x14ac:dyDescent="0.25">
      <c r="A980">
        <v>70500020604</v>
      </c>
      <c r="B980" s="54" t="str">
        <f t="shared" si="33"/>
        <v>070500020604</v>
      </c>
      <c r="C980" t="s">
        <v>358</v>
      </c>
      <c r="D980">
        <v>70500020606</v>
      </c>
      <c r="E980" t="str">
        <f t="shared" si="34"/>
        <v>070500020606</v>
      </c>
      <c r="F980" s="54" t="s">
        <v>2983</v>
      </c>
      <c r="G980" t="s">
        <v>1971</v>
      </c>
      <c r="H980" t="s">
        <v>1907</v>
      </c>
      <c r="I980" t="s">
        <v>692</v>
      </c>
    </row>
    <row r="981" spans="1:9" x14ac:dyDescent="0.25">
      <c r="A981">
        <v>70500020605</v>
      </c>
      <c r="B981" s="54" t="str">
        <f t="shared" si="33"/>
        <v>070500020605</v>
      </c>
      <c r="C981" t="s">
        <v>931</v>
      </c>
      <c r="D981">
        <v>70500020606</v>
      </c>
      <c r="E981" t="str">
        <f t="shared" si="34"/>
        <v>070500020606</v>
      </c>
      <c r="F981" s="54" t="s">
        <v>2984</v>
      </c>
      <c r="G981" t="s">
        <v>1906</v>
      </c>
      <c r="H981" t="s">
        <v>1907</v>
      </c>
      <c r="I981" t="s">
        <v>692</v>
      </c>
    </row>
    <row r="982" spans="1:9" x14ac:dyDescent="0.25">
      <c r="A982">
        <v>70500020606</v>
      </c>
      <c r="B982" s="54" t="str">
        <f t="shared" si="33"/>
        <v>070500020606</v>
      </c>
      <c r="C982" t="s">
        <v>923</v>
      </c>
      <c r="D982">
        <v>70500020607</v>
      </c>
      <c r="E982" t="str">
        <f t="shared" si="34"/>
        <v>070500020607</v>
      </c>
      <c r="F982" s="54" t="s">
        <v>2985</v>
      </c>
      <c r="G982" t="s">
        <v>1906</v>
      </c>
      <c r="H982" t="s">
        <v>1907</v>
      </c>
      <c r="I982" t="s">
        <v>692</v>
      </c>
    </row>
    <row r="983" spans="1:9" x14ac:dyDescent="0.25">
      <c r="A983">
        <v>70500020607</v>
      </c>
      <c r="B983" s="54" t="str">
        <f t="shared" si="33"/>
        <v>070500020607</v>
      </c>
      <c r="C983" t="s">
        <v>2986</v>
      </c>
      <c r="D983">
        <v>70500020701</v>
      </c>
      <c r="E983" t="str">
        <f t="shared" si="34"/>
        <v>070500020701</v>
      </c>
      <c r="F983" s="54" t="s">
        <v>2987</v>
      </c>
      <c r="G983" t="s">
        <v>1906</v>
      </c>
      <c r="H983" t="s">
        <v>1907</v>
      </c>
      <c r="I983" t="s">
        <v>692</v>
      </c>
    </row>
    <row r="984" spans="1:9" x14ac:dyDescent="0.25">
      <c r="A984">
        <v>70500020701</v>
      </c>
      <c r="B984" s="54" t="str">
        <f t="shared" si="33"/>
        <v>070500020701</v>
      </c>
      <c r="C984" t="s">
        <v>1236</v>
      </c>
      <c r="D984">
        <v>70500020702</v>
      </c>
      <c r="E984" t="str">
        <f t="shared" si="34"/>
        <v>070500020702</v>
      </c>
      <c r="F984" s="54" t="s">
        <v>2988</v>
      </c>
      <c r="G984" t="s">
        <v>2147</v>
      </c>
      <c r="H984" t="s">
        <v>1907</v>
      </c>
      <c r="I984" t="s">
        <v>692</v>
      </c>
    </row>
    <row r="985" spans="1:9" x14ac:dyDescent="0.25">
      <c r="A985">
        <v>70500020702</v>
      </c>
      <c r="B985" s="54" t="str">
        <f t="shared" si="33"/>
        <v>070500020702</v>
      </c>
      <c r="C985" t="s">
        <v>287</v>
      </c>
      <c r="D985">
        <v>70500020703</v>
      </c>
      <c r="E985" t="str">
        <f t="shared" si="34"/>
        <v>070500020703</v>
      </c>
      <c r="F985" s="54" t="s">
        <v>2989</v>
      </c>
      <c r="G985" t="s">
        <v>2147</v>
      </c>
      <c r="H985" t="s">
        <v>1907</v>
      </c>
      <c r="I985" t="s">
        <v>692</v>
      </c>
    </row>
    <row r="986" spans="1:9" x14ac:dyDescent="0.25">
      <c r="A986">
        <v>70500020703</v>
      </c>
      <c r="B986" s="54" t="str">
        <f t="shared" si="33"/>
        <v>070500020703</v>
      </c>
      <c r="C986" t="s">
        <v>1222</v>
      </c>
      <c r="D986">
        <v>70500020704</v>
      </c>
      <c r="E986" t="str">
        <f t="shared" si="34"/>
        <v>070500020704</v>
      </c>
      <c r="F986" s="54" t="s">
        <v>2990</v>
      </c>
      <c r="G986" t="s">
        <v>2147</v>
      </c>
      <c r="H986" t="s">
        <v>1907</v>
      </c>
      <c r="I986" t="s">
        <v>692</v>
      </c>
    </row>
    <row r="987" spans="1:9" x14ac:dyDescent="0.25">
      <c r="A987">
        <v>70500020704</v>
      </c>
      <c r="B987" s="54" t="str">
        <f t="shared" si="33"/>
        <v>070500020704</v>
      </c>
      <c r="C987" t="s">
        <v>2991</v>
      </c>
      <c r="D987">
        <v>70500010904</v>
      </c>
      <c r="E987" t="str">
        <f t="shared" si="34"/>
        <v>070500010904</v>
      </c>
      <c r="F987" s="54" t="s">
        <v>2992</v>
      </c>
      <c r="G987" t="s">
        <v>1980</v>
      </c>
      <c r="H987" t="s">
        <v>1907</v>
      </c>
      <c r="I987" t="s">
        <v>692</v>
      </c>
    </row>
    <row r="988" spans="1:9" x14ac:dyDescent="0.25">
      <c r="A988">
        <v>70500030101</v>
      </c>
      <c r="B988" s="54" t="str">
        <f t="shared" si="33"/>
        <v>070500030101</v>
      </c>
      <c r="C988" t="s">
        <v>550</v>
      </c>
      <c r="D988">
        <v>70500030103</v>
      </c>
      <c r="E988" t="str">
        <f t="shared" si="34"/>
        <v>070500030103</v>
      </c>
      <c r="F988" s="54" t="s">
        <v>2993</v>
      </c>
      <c r="G988" t="s">
        <v>1906</v>
      </c>
      <c r="H988" t="s">
        <v>1907</v>
      </c>
      <c r="I988" t="s">
        <v>692</v>
      </c>
    </row>
    <row r="989" spans="1:9" x14ac:dyDescent="0.25">
      <c r="A989">
        <v>70500030102</v>
      </c>
      <c r="B989" s="54" t="str">
        <f t="shared" si="33"/>
        <v>070500030102</v>
      </c>
      <c r="C989" t="s">
        <v>1249</v>
      </c>
      <c r="D989">
        <v>70500030103</v>
      </c>
      <c r="E989" t="str">
        <f t="shared" si="34"/>
        <v>070500030103</v>
      </c>
      <c r="F989" s="54" t="s">
        <v>2994</v>
      </c>
      <c r="G989" t="s">
        <v>1906</v>
      </c>
      <c r="H989" t="s">
        <v>1907</v>
      </c>
      <c r="I989" t="s">
        <v>692</v>
      </c>
    </row>
    <row r="990" spans="1:9" x14ac:dyDescent="0.25">
      <c r="A990">
        <v>70500030103</v>
      </c>
      <c r="B990" s="54" t="str">
        <f t="shared" si="33"/>
        <v>070500030103</v>
      </c>
      <c r="C990" t="s">
        <v>1250</v>
      </c>
      <c r="D990">
        <v>70500030104</v>
      </c>
      <c r="E990" t="str">
        <f t="shared" si="34"/>
        <v>070500030104</v>
      </c>
      <c r="F990" s="54" t="s">
        <v>2995</v>
      </c>
      <c r="G990" t="s">
        <v>1971</v>
      </c>
      <c r="H990" t="s">
        <v>1907</v>
      </c>
      <c r="I990" t="s">
        <v>692</v>
      </c>
    </row>
    <row r="991" spans="1:9" x14ac:dyDescent="0.25">
      <c r="A991">
        <v>70500030104</v>
      </c>
      <c r="B991" s="54" t="str">
        <f t="shared" si="33"/>
        <v>070500030104</v>
      </c>
      <c r="C991" t="s">
        <v>1252</v>
      </c>
      <c r="D991">
        <v>70500030107</v>
      </c>
      <c r="E991" t="str">
        <f t="shared" si="34"/>
        <v>070500030107</v>
      </c>
      <c r="F991" s="54" t="s">
        <v>2996</v>
      </c>
      <c r="G991" t="s">
        <v>1906</v>
      </c>
      <c r="H991" t="s">
        <v>1907</v>
      </c>
      <c r="I991" t="s">
        <v>692</v>
      </c>
    </row>
    <row r="992" spans="1:9" x14ac:dyDescent="0.25">
      <c r="A992">
        <v>70500030105</v>
      </c>
      <c r="B992" s="54" t="str">
        <f t="shared" si="33"/>
        <v>070500030105</v>
      </c>
      <c r="C992" t="s">
        <v>556</v>
      </c>
      <c r="D992">
        <v>70500030107</v>
      </c>
      <c r="E992" t="str">
        <f t="shared" si="34"/>
        <v>070500030107</v>
      </c>
      <c r="F992" s="54" t="s">
        <v>2997</v>
      </c>
      <c r="G992" t="s">
        <v>1906</v>
      </c>
      <c r="H992" t="s">
        <v>1907</v>
      </c>
      <c r="I992" t="s">
        <v>692</v>
      </c>
    </row>
    <row r="993" spans="1:9" x14ac:dyDescent="0.25">
      <c r="A993">
        <v>70500030106</v>
      </c>
      <c r="B993" s="54" t="str">
        <f t="shared" si="33"/>
        <v>070500030106</v>
      </c>
      <c r="C993" t="s">
        <v>533</v>
      </c>
      <c r="D993">
        <v>70500030107</v>
      </c>
      <c r="E993" t="str">
        <f t="shared" si="34"/>
        <v>070500030107</v>
      </c>
      <c r="F993" s="54" t="s">
        <v>2998</v>
      </c>
      <c r="G993" t="s">
        <v>1971</v>
      </c>
      <c r="H993" t="s">
        <v>1907</v>
      </c>
      <c r="I993" t="s">
        <v>692</v>
      </c>
    </row>
    <row r="994" spans="1:9" x14ac:dyDescent="0.25">
      <c r="A994">
        <v>70500030107</v>
      </c>
      <c r="B994" s="54" t="str">
        <f t="shared" si="33"/>
        <v>070500030107</v>
      </c>
      <c r="C994" t="s">
        <v>935</v>
      </c>
      <c r="D994">
        <v>70500030109</v>
      </c>
      <c r="E994" t="str">
        <f t="shared" si="34"/>
        <v>070500030109</v>
      </c>
      <c r="F994" s="54" t="s">
        <v>2999</v>
      </c>
      <c r="G994" t="s">
        <v>1980</v>
      </c>
      <c r="H994" t="s">
        <v>1907</v>
      </c>
      <c r="I994" t="s">
        <v>692</v>
      </c>
    </row>
    <row r="995" spans="1:9" x14ac:dyDescent="0.25">
      <c r="A995">
        <v>70500030108</v>
      </c>
      <c r="B995" s="54" t="str">
        <f t="shared" si="33"/>
        <v>070500030108</v>
      </c>
      <c r="C995" t="s">
        <v>986</v>
      </c>
      <c r="D995">
        <v>70500030209</v>
      </c>
      <c r="E995" t="str">
        <f t="shared" si="34"/>
        <v>070500030209</v>
      </c>
      <c r="F995" s="54" t="s">
        <v>3000</v>
      </c>
      <c r="G995" t="s">
        <v>1971</v>
      </c>
      <c r="H995" t="s">
        <v>1907</v>
      </c>
      <c r="I995" t="s">
        <v>692</v>
      </c>
    </row>
    <row r="996" spans="1:9" x14ac:dyDescent="0.25">
      <c r="A996">
        <v>70500030109</v>
      </c>
      <c r="B996" s="54" t="str">
        <f t="shared" si="33"/>
        <v>070500030109</v>
      </c>
      <c r="C996" t="s">
        <v>43</v>
      </c>
      <c r="D996">
        <v>70500030210</v>
      </c>
      <c r="E996" t="str">
        <f t="shared" si="34"/>
        <v>070500030210</v>
      </c>
      <c r="F996" s="54" t="s">
        <v>3001</v>
      </c>
      <c r="G996" t="s">
        <v>2147</v>
      </c>
      <c r="H996" t="s">
        <v>1907</v>
      </c>
      <c r="I996" t="s">
        <v>692</v>
      </c>
    </row>
    <row r="997" spans="1:9" x14ac:dyDescent="0.25">
      <c r="A997">
        <v>70500030201</v>
      </c>
      <c r="B997" s="54" t="str">
        <f t="shared" si="33"/>
        <v>070500030201</v>
      </c>
      <c r="C997" t="s">
        <v>918</v>
      </c>
      <c r="D997">
        <v>70500030203</v>
      </c>
      <c r="E997" t="str">
        <f t="shared" si="34"/>
        <v>070500030203</v>
      </c>
      <c r="F997" s="54" t="s">
        <v>3002</v>
      </c>
      <c r="G997" t="s">
        <v>1971</v>
      </c>
      <c r="H997" t="s">
        <v>1907</v>
      </c>
      <c r="I997" t="s">
        <v>692</v>
      </c>
    </row>
    <row r="998" spans="1:9" x14ac:dyDescent="0.25">
      <c r="A998">
        <v>70500030202</v>
      </c>
      <c r="B998" s="54" t="str">
        <f t="shared" si="33"/>
        <v>070500030202</v>
      </c>
      <c r="C998" t="s">
        <v>1244</v>
      </c>
      <c r="D998">
        <v>70500030203</v>
      </c>
      <c r="E998" t="str">
        <f t="shared" si="34"/>
        <v>070500030203</v>
      </c>
      <c r="F998" s="54" t="s">
        <v>3003</v>
      </c>
      <c r="G998" t="s">
        <v>1971</v>
      </c>
      <c r="H998" t="s">
        <v>1907</v>
      </c>
      <c r="I998" t="s">
        <v>692</v>
      </c>
    </row>
    <row r="999" spans="1:9" x14ac:dyDescent="0.25">
      <c r="A999">
        <v>70500030203</v>
      </c>
      <c r="B999" s="54" t="str">
        <f t="shared" si="33"/>
        <v>070500030203</v>
      </c>
      <c r="C999" t="s">
        <v>260</v>
      </c>
      <c r="D999">
        <v>70500030206</v>
      </c>
      <c r="E999" t="str">
        <f t="shared" si="34"/>
        <v>070500030206</v>
      </c>
      <c r="F999" s="54" t="s">
        <v>3004</v>
      </c>
      <c r="G999" t="s">
        <v>1971</v>
      </c>
      <c r="H999" t="s">
        <v>1907</v>
      </c>
      <c r="I999" t="s">
        <v>692</v>
      </c>
    </row>
    <row r="1000" spans="1:9" x14ac:dyDescent="0.25">
      <c r="A1000">
        <v>70500030204</v>
      </c>
      <c r="B1000" s="54" t="str">
        <f t="shared" si="33"/>
        <v>070500030204</v>
      </c>
      <c r="C1000" t="s">
        <v>1269</v>
      </c>
      <c r="D1000">
        <v>70500030206</v>
      </c>
      <c r="E1000" t="str">
        <f t="shared" si="34"/>
        <v>070500030206</v>
      </c>
      <c r="F1000" s="54" t="s">
        <v>3005</v>
      </c>
      <c r="G1000" t="s">
        <v>1971</v>
      </c>
      <c r="H1000" t="s">
        <v>1907</v>
      </c>
      <c r="I1000" t="s">
        <v>692</v>
      </c>
    </row>
    <row r="1001" spans="1:9" x14ac:dyDescent="0.25">
      <c r="A1001">
        <v>70500030205</v>
      </c>
      <c r="B1001" s="54" t="str">
        <f t="shared" si="33"/>
        <v>070500030205</v>
      </c>
      <c r="C1001" t="s">
        <v>137</v>
      </c>
      <c r="D1001">
        <v>70500030206</v>
      </c>
      <c r="E1001" t="str">
        <f t="shared" si="34"/>
        <v>070500030206</v>
      </c>
      <c r="F1001" s="54" t="s">
        <v>3006</v>
      </c>
      <c r="G1001" t="s">
        <v>1906</v>
      </c>
      <c r="H1001" t="s">
        <v>1907</v>
      </c>
      <c r="I1001" t="s">
        <v>692</v>
      </c>
    </row>
    <row r="1002" spans="1:9" x14ac:dyDescent="0.25">
      <c r="A1002">
        <v>70500030206</v>
      </c>
      <c r="B1002" s="54" t="str">
        <f t="shared" si="33"/>
        <v>070500030206</v>
      </c>
      <c r="C1002" t="s">
        <v>541</v>
      </c>
      <c r="D1002">
        <v>70500030208</v>
      </c>
      <c r="E1002" t="str">
        <f t="shared" si="34"/>
        <v>070500030208</v>
      </c>
      <c r="F1002" s="54" t="s">
        <v>3007</v>
      </c>
      <c r="G1002" t="s">
        <v>1971</v>
      </c>
      <c r="H1002" t="s">
        <v>1907</v>
      </c>
      <c r="I1002" t="s">
        <v>692</v>
      </c>
    </row>
    <row r="1003" spans="1:9" x14ac:dyDescent="0.25">
      <c r="A1003">
        <v>70500030207</v>
      </c>
      <c r="B1003" s="54" t="str">
        <f t="shared" si="33"/>
        <v>070500030207</v>
      </c>
      <c r="C1003" t="s">
        <v>919</v>
      </c>
      <c r="D1003">
        <v>70500030208</v>
      </c>
      <c r="E1003" t="str">
        <f t="shared" si="34"/>
        <v>070500030208</v>
      </c>
      <c r="F1003" s="54" t="s">
        <v>3008</v>
      </c>
      <c r="G1003" t="s">
        <v>1971</v>
      </c>
      <c r="H1003" t="s">
        <v>1907</v>
      </c>
      <c r="I1003" t="s">
        <v>692</v>
      </c>
    </row>
    <row r="1004" spans="1:9" x14ac:dyDescent="0.25">
      <c r="A1004">
        <v>70500030208</v>
      </c>
      <c r="B1004" s="54" t="str">
        <f t="shared" si="33"/>
        <v>070500030208</v>
      </c>
      <c r="C1004" t="s">
        <v>273</v>
      </c>
      <c r="D1004">
        <v>70500030209</v>
      </c>
      <c r="E1004" t="str">
        <f t="shared" si="34"/>
        <v>070500030209</v>
      </c>
      <c r="F1004" s="54" t="s">
        <v>3009</v>
      </c>
      <c r="G1004" t="s">
        <v>1906</v>
      </c>
      <c r="H1004" t="s">
        <v>1907</v>
      </c>
      <c r="I1004" t="s">
        <v>692</v>
      </c>
    </row>
    <row r="1005" spans="1:9" x14ac:dyDescent="0.25">
      <c r="A1005">
        <v>70500030209</v>
      </c>
      <c r="B1005" s="54" t="str">
        <f t="shared" si="33"/>
        <v>070500030209</v>
      </c>
      <c r="C1005" t="s">
        <v>545</v>
      </c>
      <c r="D1005">
        <v>70500030210</v>
      </c>
      <c r="E1005" t="str">
        <f t="shared" si="34"/>
        <v>070500030210</v>
      </c>
      <c r="F1005" s="54" t="s">
        <v>3010</v>
      </c>
      <c r="G1005" t="s">
        <v>1906</v>
      </c>
      <c r="H1005" t="s">
        <v>1907</v>
      </c>
      <c r="I1005" t="s">
        <v>692</v>
      </c>
    </row>
    <row r="1006" spans="1:9" x14ac:dyDescent="0.25">
      <c r="A1006">
        <v>70500030210</v>
      </c>
      <c r="B1006" s="54" t="str">
        <f t="shared" si="33"/>
        <v>070500030210</v>
      </c>
      <c r="C1006" t="s">
        <v>3011</v>
      </c>
      <c r="D1006">
        <v>70500030302</v>
      </c>
      <c r="E1006" t="str">
        <f t="shared" si="34"/>
        <v>070500030302</v>
      </c>
      <c r="F1006" s="54" t="s">
        <v>3012</v>
      </c>
      <c r="G1006" t="s">
        <v>1906</v>
      </c>
      <c r="H1006" t="s">
        <v>1907</v>
      </c>
      <c r="I1006" t="s">
        <v>692</v>
      </c>
    </row>
    <row r="1007" spans="1:9" x14ac:dyDescent="0.25">
      <c r="A1007">
        <v>70500030301</v>
      </c>
      <c r="B1007" s="54" t="str">
        <f t="shared" si="33"/>
        <v>070500030301</v>
      </c>
      <c r="C1007" t="s">
        <v>926</v>
      </c>
      <c r="D1007">
        <v>70500030302</v>
      </c>
      <c r="E1007" t="str">
        <f t="shared" si="34"/>
        <v>070500030302</v>
      </c>
      <c r="F1007" s="54" t="s">
        <v>3013</v>
      </c>
      <c r="G1007" t="s">
        <v>1906</v>
      </c>
      <c r="H1007" t="s">
        <v>1907</v>
      </c>
      <c r="I1007" t="s">
        <v>692</v>
      </c>
    </row>
    <row r="1008" spans="1:9" x14ac:dyDescent="0.25">
      <c r="A1008">
        <v>70500030302</v>
      </c>
      <c r="B1008" s="54" t="str">
        <f t="shared" si="33"/>
        <v>070500030302</v>
      </c>
      <c r="C1008" t="s">
        <v>1230</v>
      </c>
      <c r="D1008">
        <v>70500030304</v>
      </c>
      <c r="E1008" t="str">
        <f t="shared" si="34"/>
        <v>070500030304</v>
      </c>
      <c r="F1008" s="54" t="s">
        <v>3014</v>
      </c>
      <c r="G1008" t="s">
        <v>1906</v>
      </c>
      <c r="H1008" t="s">
        <v>1907</v>
      </c>
      <c r="I1008" t="s">
        <v>692</v>
      </c>
    </row>
    <row r="1009" spans="1:9" x14ac:dyDescent="0.25">
      <c r="A1009">
        <v>70500030303</v>
      </c>
      <c r="B1009" s="54" t="str">
        <f t="shared" si="33"/>
        <v>070500030303</v>
      </c>
      <c r="C1009" t="s">
        <v>379</v>
      </c>
      <c r="D1009">
        <v>70500030304</v>
      </c>
      <c r="E1009" t="str">
        <f t="shared" si="34"/>
        <v>070500030304</v>
      </c>
      <c r="F1009" s="54" t="s">
        <v>3015</v>
      </c>
      <c r="G1009" t="s">
        <v>1971</v>
      </c>
      <c r="H1009" t="s">
        <v>1907</v>
      </c>
      <c r="I1009" t="s">
        <v>692</v>
      </c>
    </row>
    <row r="1010" spans="1:9" x14ac:dyDescent="0.25">
      <c r="A1010">
        <v>70500030304</v>
      </c>
      <c r="B1010" s="54" t="str">
        <f t="shared" si="33"/>
        <v>070500030304</v>
      </c>
      <c r="C1010" t="s">
        <v>927</v>
      </c>
      <c r="D1010">
        <v>70500020607</v>
      </c>
      <c r="E1010" t="str">
        <f t="shared" si="34"/>
        <v>070500020607</v>
      </c>
      <c r="F1010" s="54" t="s">
        <v>3016</v>
      </c>
      <c r="G1010" t="s">
        <v>1906</v>
      </c>
      <c r="H1010" t="s">
        <v>1907</v>
      </c>
      <c r="I1010" t="s">
        <v>692</v>
      </c>
    </row>
    <row r="1011" spans="1:9" x14ac:dyDescent="0.25">
      <c r="A1011">
        <v>70500040101</v>
      </c>
      <c r="B1011" s="54" t="str">
        <f t="shared" si="33"/>
        <v>070500040101</v>
      </c>
      <c r="C1011" t="s">
        <v>137</v>
      </c>
      <c r="D1011">
        <v>70500040102</v>
      </c>
      <c r="E1011" t="str">
        <f t="shared" si="34"/>
        <v>070500040102</v>
      </c>
      <c r="F1011" s="54" t="s">
        <v>3017</v>
      </c>
      <c r="G1011" t="s">
        <v>1971</v>
      </c>
      <c r="H1011" t="s">
        <v>1907</v>
      </c>
      <c r="I1011" t="s">
        <v>692</v>
      </c>
    </row>
    <row r="1012" spans="1:9" x14ac:dyDescent="0.25">
      <c r="A1012">
        <v>70500040102</v>
      </c>
      <c r="B1012" s="54" t="str">
        <f t="shared" si="33"/>
        <v>070500040102</v>
      </c>
      <c r="C1012" t="s">
        <v>536</v>
      </c>
      <c r="D1012">
        <v>70500040109</v>
      </c>
      <c r="E1012" t="str">
        <f t="shared" si="34"/>
        <v>070500040109</v>
      </c>
      <c r="F1012" s="54" t="s">
        <v>3018</v>
      </c>
      <c r="G1012" t="s">
        <v>1971</v>
      </c>
      <c r="H1012" t="s">
        <v>1907</v>
      </c>
      <c r="I1012" t="s">
        <v>692</v>
      </c>
    </row>
    <row r="1013" spans="1:9" x14ac:dyDescent="0.25">
      <c r="A1013">
        <v>70500040103</v>
      </c>
      <c r="B1013" s="54" t="str">
        <f t="shared" si="33"/>
        <v>070500040103</v>
      </c>
      <c r="C1013" t="s">
        <v>1164</v>
      </c>
      <c r="D1013">
        <v>70500040109</v>
      </c>
      <c r="E1013" t="str">
        <f t="shared" si="34"/>
        <v>070500040109</v>
      </c>
      <c r="F1013" s="54" t="s">
        <v>3019</v>
      </c>
      <c r="G1013" t="s">
        <v>3020</v>
      </c>
      <c r="H1013" t="s">
        <v>1907</v>
      </c>
      <c r="I1013" t="s">
        <v>692</v>
      </c>
    </row>
    <row r="1014" spans="1:9" x14ac:dyDescent="0.25">
      <c r="A1014">
        <v>70500040104</v>
      </c>
      <c r="B1014" s="54" t="str">
        <f t="shared" si="33"/>
        <v>070500040104</v>
      </c>
      <c r="C1014" t="s">
        <v>554</v>
      </c>
      <c r="D1014">
        <v>70500040109</v>
      </c>
      <c r="E1014" t="str">
        <f t="shared" si="34"/>
        <v>070500040109</v>
      </c>
      <c r="F1014" s="54" t="s">
        <v>3021</v>
      </c>
      <c r="G1014" t="s">
        <v>1906</v>
      </c>
      <c r="H1014" t="s">
        <v>1965</v>
      </c>
      <c r="I1014" t="s">
        <v>692</v>
      </c>
    </row>
    <row r="1015" spans="1:9" x14ac:dyDescent="0.25">
      <c r="A1015">
        <v>70500040105</v>
      </c>
      <c r="B1015" s="54" t="str">
        <f t="shared" si="33"/>
        <v>070500040105</v>
      </c>
      <c r="C1015" t="s">
        <v>299</v>
      </c>
      <c r="D1015">
        <v>70500040109</v>
      </c>
      <c r="E1015" t="str">
        <f t="shared" si="34"/>
        <v>070500040109</v>
      </c>
      <c r="F1015" s="54" t="s">
        <v>3022</v>
      </c>
      <c r="G1015" t="s">
        <v>1906</v>
      </c>
      <c r="H1015" t="s">
        <v>1907</v>
      </c>
      <c r="I1015" t="s">
        <v>692</v>
      </c>
    </row>
    <row r="1016" spans="1:9" x14ac:dyDescent="0.25">
      <c r="A1016">
        <v>70500040106</v>
      </c>
      <c r="B1016" s="54" t="str">
        <f t="shared" si="33"/>
        <v>070500040106</v>
      </c>
      <c r="C1016" t="s">
        <v>949</v>
      </c>
      <c r="D1016">
        <v>70500040107</v>
      </c>
      <c r="E1016" t="str">
        <f t="shared" si="34"/>
        <v>070500040107</v>
      </c>
      <c r="F1016" s="54" t="s">
        <v>3023</v>
      </c>
      <c r="G1016" t="s">
        <v>1971</v>
      </c>
      <c r="H1016" t="s">
        <v>1907</v>
      </c>
      <c r="I1016" t="s">
        <v>692</v>
      </c>
    </row>
    <row r="1017" spans="1:9" x14ac:dyDescent="0.25">
      <c r="A1017">
        <v>70500040107</v>
      </c>
      <c r="B1017" s="54" t="str">
        <f t="shared" si="33"/>
        <v>070500040107</v>
      </c>
      <c r="C1017" t="s">
        <v>201</v>
      </c>
      <c r="D1017">
        <v>70500040109</v>
      </c>
      <c r="E1017" t="str">
        <f t="shared" si="34"/>
        <v>070500040109</v>
      </c>
      <c r="F1017" s="54" t="s">
        <v>3024</v>
      </c>
      <c r="G1017" t="s">
        <v>1906</v>
      </c>
      <c r="H1017" t="s">
        <v>1907</v>
      </c>
      <c r="I1017" t="s">
        <v>692</v>
      </c>
    </row>
    <row r="1018" spans="1:9" x14ac:dyDescent="0.25">
      <c r="A1018">
        <v>70500040108</v>
      </c>
      <c r="B1018" s="54" t="str">
        <f t="shared" si="33"/>
        <v>070500040108</v>
      </c>
      <c r="C1018" t="s">
        <v>955</v>
      </c>
      <c r="D1018">
        <v>70500040109</v>
      </c>
      <c r="E1018" t="str">
        <f t="shared" si="34"/>
        <v>070500040109</v>
      </c>
      <c r="F1018" s="54" t="s">
        <v>3025</v>
      </c>
      <c r="G1018" t="s">
        <v>1971</v>
      </c>
      <c r="H1018" t="s">
        <v>1907</v>
      </c>
      <c r="I1018" t="s">
        <v>692</v>
      </c>
    </row>
    <row r="1019" spans="1:9" x14ac:dyDescent="0.25">
      <c r="A1019">
        <v>70500040109</v>
      </c>
      <c r="B1019" s="54" t="str">
        <f t="shared" si="33"/>
        <v>070500040109</v>
      </c>
      <c r="C1019" t="s">
        <v>945</v>
      </c>
      <c r="D1019">
        <v>70500040110</v>
      </c>
      <c r="E1019" t="str">
        <f t="shared" si="34"/>
        <v>070500040110</v>
      </c>
      <c r="F1019" s="54" t="s">
        <v>3026</v>
      </c>
      <c r="G1019" t="s">
        <v>1971</v>
      </c>
      <c r="H1019" t="s">
        <v>1907</v>
      </c>
      <c r="I1019" t="s">
        <v>692</v>
      </c>
    </row>
    <row r="1020" spans="1:9" x14ac:dyDescent="0.25">
      <c r="A1020">
        <v>70500040110</v>
      </c>
      <c r="B1020" s="54" t="str">
        <f t="shared" si="33"/>
        <v>070500040110</v>
      </c>
      <c r="C1020" t="s">
        <v>3027</v>
      </c>
      <c r="D1020">
        <v>70500040407</v>
      </c>
      <c r="E1020" t="str">
        <f t="shared" si="34"/>
        <v>070500040407</v>
      </c>
      <c r="F1020" s="54" t="s">
        <v>3028</v>
      </c>
      <c r="G1020" t="s">
        <v>1971</v>
      </c>
      <c r="H1020" t="s">
        <v>1907</v>
      </c>
      <c r="I1020" t="s">
        <v>692</v>
      </c>
    </row>
    <row r="1021" spans="1:9" x14ac:dyDescent="0.25">
      <c r="A1021">
        <v>70500040201</v>
      </c>
      <c r="B1021" s="54" t="str">
        <f t="shared" si="33"/>
        <v>070500040201</v>
      </c>
      <c r="C1021" t="s">
        <v>521</v>
      </c>
      <c r="D1021">
        <v>70500040204</v>
      </c>
      <c r="E1021" t="str">
        <f t="shared" si="34"/>
        <v>070500040204</v>
      </c>
      <c r="F1021" s="54" t="s">
        <v>3029</v>
      </c>
      <c r="G1021" t="s">
        <v>1971</v>
      </c>
      <c r="H1021" t="s">
        <v>1907</v>
      </c>
      <c r="I1021" t="s">
        <v>692</v>
      </c>
    </row>
    <row r="1022" spans="1:9" x14ac:dyDescent="0.25">
      <c r="A1022">
        <v>70500040202</v>
      </c>
      <c r="B1022" s="54" t="str">
        <f t="shared" si="33"/>
        <v>070500040202</v>
      </c>
      <c r="C1022" t="s">
        <v>1217</v>
      </c>
      <c r="D1022">
        <v>70500040204</v>
      </c>
      <c r="E1022" t="str">
        <f t="shared" si="34"/>
        <v>070500040204</v>
      </c>
      <c r="F1022" s="54" t="s">
        <v>3030</v>
      </c>
      <c r="G1022" t="s">
        <v>1971</v>
      </c>
      <c r="H1022" t="s">
        <v>1907</v>
      </c>
      <c r="I1022" t="s">
        <v>692</v>
      </c>
    </row>
    <row r="1023" spans="1:9" x14ac:dyDescent="0.25">
      <c r="A1023">
        <v>70500040203</v>
      </c>
      <c r="B1023" s="54" t="str">
        <f t="shared" si="33"/>
        <v>070500040203</v>
      </c>
      <c r="C1023" t="s">
        <v>290</v>
      </c>
      <c r="D1023">
        <v>70500040204</v>
      </c>
      <c r="E1023" t="str">
        <f t="shared" si="34"/>
        <v>070500040204</v>
      </c>
      <c r="F1023" s="54" t="s">
        <v>3031</v>
      </c>
      <c r="G1023" t="s">
        <v>1971</v>
      </c>
      <c r="H1023" t="s">
        <v>1907</v>
      </c>
      <c r="I1023" t="s">
        <v>692</v>
      </c>
    </row>
    <row r="1024" spans="1:9" x14ac:dyDescent="0.25">
      <c r="A1024">
        <v>70500040204</v>
      </c>
      <c r="B1024" s="54" t="str">
        <f t="shared" si="33"/>
        <v>070500040204</v>
      </c>
      <c r="C1024" t="s">
        <v>291</v>
      </c>
      <c r="D1024">
        <v>70500040407</v>
      </c>
      <c r="E1024" t="str">
        <f t="shared" si="34"/>
        <v>070500040407</v>
      </c>
      <c r="F1024" s="54" t="s">
        <v>3032</v>
      </c>
      <c r="G1024" t="s">
        <v>1971</v>
      </c>
      <c r="H1024" t="s">
        <v>1907</v>
      </c>
      <c r="I1024" t="s">
        <v>692</v>
      </c>
    </row>
    <row r="1025" spans="1:9" x14ac:dyDescent="0.25">
      <c r="A1025">
        <v>70500040301</v>
      </c>
      <c r="B1025" s="54" t="str">
        <f t="shared" si="33"/>
        <v>070500040301</v>
      </c>
      <c r="C1025" t="s">
        <v>525</v>
      </c>
      <c r="D1025">
        <v>70500040302</v>
      </c>
      <c r="E1025" t="str">
        <f t="shared" si="34"/>
        <v>070500040302</v>
      </c>
      <c r="F1025" s="54" t="s">
        <v>3033</v>
      </c>
      <c r="G1025" t="s">
        <v>1971</v>
      </c>
      <c r="H1025" t="s">
        <v>1907</v>
      </c>
      <c r="I1025" t="s">
        <v>692</v>
      </c>
    </row>
    <row r="1026" spans="1:9" x14ac:dyDescent="0.25">
      <c r="A1026">
        <v>70500040302</v>
      </c>
      <c r="B1026" s="54" t="str">
        <f t="shared" ref="B1026:B1089" si="35">LEFT(F1026,12)</f>
        <v>070500040302</v>
      </c>
      <c r="C1026" t="s">
        <v>524</v>
      </c>
      <c r="D1026">
        <v>70500040304</v>
      </c>
      <c r="E1026" t="str">
        <f t="shared" si="34"/>
        <v>070500040304</v>
      </c>
      <c r="F1026" s="54" t="s">
        <v>3034</v>
      </c>
      <c r="G1026" t="s">
        <v>1971</v>
      </c>
      <c r="H1026" t="s">
        <v>1907</v>
      </c>
      <c r="I1026" t="s">
        <v>692</v>
      </c>
    </row>
    <row r="1027" spans="1:9" x14ac:dyDescent="0.25">
      <c r="A1027">
        <v>70500040303</v>
      </c>
      <c r="B1027" s="54" t="str">
        <f t="shared" si="35"/>
        <v>070500040303</v>
      </c>
      <c r="C1027" t="s">
        <v>289</v>
      </c>
      <c r="D1027">
        <v>70500040304</v>
      </c>
      <c r="E1027" t="str">
        <f t="shared" si="34"/>
        <v>070500040304</v>
      </c>
      <c r="F1027" s="54" t="s">
        <v>3035</v>
      </c>
      <c r="G1027" t="s">
        <v>1971</v>
      </c>
      <c r="H1027" t="s">
        <v>1907</v>
      </c>
      <c r="I1027" t="s">
        <v>692</v>
      </c>
    </row>
    <row r="1028" spans="1:9" x14ac:dyDescent="0.25">
      <c r="A1028">
        <v>70500040304</v>
      </c>
      <c r="B1028" s="54" t="str">
        <f t="shared" si="35"/>
        <v>070500040304</v>
      </c>
      <c r="C1028" t="s">
        <v>1221</v>
      </c>
      <c r="D1028">
        <v>70500040305</v>
      </c>
      <c r="E1028" t="str">
        <f t="shared" si="34"/>
        <v>070500040305</v>
      </c>
      <c r="F1028" s="54" t="s">
        <v>3036</v>
      </c>
      <c r="G1028" t="s">
        <v>1971</v>
      </c>
      <c r="H1028" t="s">
        <v>1907</v>
      </c>
      <c r="I1028" t="s">
        <v>692</v>
      </c>
    </row>
    <row r="1029" spans="1:9" x14ac:dyDescent="0.25">
      <c r="A1029">
        <v>70500040305</v>
      </c>
      <c r="B1029" s="54" t="str">
        <f t="shared" si="35"/>
        <v>070500040305</v>
      </c>
      <c r="C1029" t="s">
        <v>3037</v>
      </c>
      <c r="D1029">
        <v>70500040408</v>
      </c>
      <c r="E1029" t="str">
        <f t="shared" si="34"/>
        <v>070500040408</v>
      </c>
      <c r="F1029" s="54" t="s">
        <v>3038</v>
      </c>
      <c r="G1029" t="s">
        <v>1971</v>
      </c>
      <c r="H1029" t="s">
        <v>1907</v>
      </c>
      <c r="I1029" t="s">
        <v>692</v>
      </c>
    </row>
    <row r="1030" spans="1:9" x14ac:dyDescent="0.25">
      <c r="A1030">
        <v>70500040401</v>
      </c>
      <c r="B1030" s="54" t="str">
        <f t="shared" si="35"/>
        <v>070500040401</v>
      </c>
      <c r="C1030" t="s">
        <v>303</v>
      </c>
      <c r="D1030">
        <v>70500040407</v>
      </c>
      <c r="E1030" t="str">
        <f t="shared" si="34"/>
        <v>070500040407</v>
      </c>
      <c r="F1030" s="54" t="s">
        <v>3039</v>
      </c>
      <c r="G1030" t="s">
        <v>1906</v>
      </c>
      <c r="H1030" t="s">
        <v>1907</v>
      </c>
      <c r="I1030" t="s">
        <v>692</v>
      </c>
    </row>
    <row r="1031" spans="1:9" x14ac:dyDescent="0.25">
      <c r="A1031">
        <v>70500040402</v>
      </c>
      <c r="B1031" s="54" t="str">
        <f t="shared" si="35"/>
        <v>070500040402</v>
      </c>
      <c r="C1031" t="s">
        <v>514</v>
      </c>
      <c r="D1031">
        <v>70500040407</v>
      </c>
      <c r="E1031" t="str">
        <f t="shared" si="34"/>
        <v>070500040407</v>
      </c>
      <c r="F1031" s="54" t="s">
        <v>3040</v>
      </c>
      <c r="G1031" t="s">
        <v>1971</v>
      </c>
      <c r="H1031" t="s">
        <v>1907</v>
      </c>
      <c r="I1031" t="s">
        <v>692</v>
      </c>
    </row>
    <row r="1032" spans="1:9" x14ac:dyDescent="0.25">
      <c r="A1032">
        <v>70500040403</v>
      </c>
      <c r="B1032" s="54" t="str">
        <f t="shared" si="35"/>
        <v>070500040403</v>
      </c>
      <c r="C1032" t="s">
        <v>298</v>
      </c>
      <c r="D1032">
        <v>70500040404</v>
      </c>
      <c r="E1032" t="str">
        <f t="shared" si="34"/>
        <v>070500040404</v>
      </c>
      <c r="F1032" s="54" t="s">
        <v>3041</v>
      </c>
      <c r="G1032" t="s">
        <v>1906</v>
      </c>
      <c r="H1032" t="s">
        <v>1907</v>
      </c>
      <c r="I1032" t="s">
        <v>692</v>
      </c>
    </row>
    <row r="1033" spans="1:9" x14ac:dyDescent="0.25">
      <c r="A1033">
        <v>70500040404</v>
      </c>
      <c r="B1033" s="54" t="str">
        <f t="shared" si="35"/>
        <v>070500040404</v>
      </c>
      <c r="C1033" t="s">
        <v>946</v>
      </c>
      <c r="D1033">
        <v>70500040406</v>
      </c>
      <c r="E1033" t="str">
        <f t="shared" si="34"/>
        <v>070500040406</v>
      </c>
      <c r="F1033" s="54" t="s">
        <v>3042</v>
      </c>
      <c r="G1033" t="s">
        <v>1906</v>
      </c>
      <c r="H1033" t="s">
        <v>1907</v>
      </c>
      <c r="I1033" t="s">
        <v>692</v>
      </c>
    </row>
    <row r="1034" spans="1:9" x14ac:dyDescent="0.25">
      <c r="A1034">
        <v>70500040405</v>
      </c>
      <c r="B1034" s="54" t="str">
        <f t="shared" si="35"/>
        <v>070500040405</v>
      </c>
      <c r="C1034" t="s">
        <v>325</v>
      </c>
      <c r="D1034">
        <v>70500040406</v>
      </c>
      <c r="E1034" t="str">
        <f t="shared" si="34"/>
        <v>070500040406</v>
      </c>
      <c r="F1034" s="54" t="s">
        <v>3043</v>
      </c>
      <c r="G1034" t="s">
        <v>1906</v>
      </c>
      <c r="H1034" t="s">
        <v>1907</v>
      </c>
      <c r="I1034" t="s">
        <v>692</v>
      </c>
    </row>
    <row r="1035" spans="1:9" x14ac:dyDescent="0.25">
      <c r="A1035">
        <v>70500040406</v>
      </c>
      <c r="B1035" s="54" t="str">
        <f t="shared" si="35"/>
        <v>070500040406</v>
      </c>
      <c r="C1035" t="s">
        <v>1204</v>
      </c>
      <c r="D1035">
        <v>70500040407</v>
      </c>
      <c r="E1035" t="str">
        <f t="shared" si="34"/>
        <v>070500040407</v>
      </c>
      <c r="F1035" s="54" t="s">
        <v>3044</v>
      </c>
      <c r="G1035" t="s">
        <v>1971</v>
      </c>
      <c r="H1035" t="s">
        <v>1907</v>
      </c>
      <c r="I1035" t="s">
        <v>692</v>
      </c>
    </row>
    <row r="1036" spans="1:9" x14ac:dyDescent="0.25">
      <c r="A1036">
        <v>70500040407</v>
      </c>
      <c r="B1036" s="54" t="str">
        <f t="shared" si="35"/>
        <v>070500040407</v>
      </c>
      <c r="C1036" t="s">
        <v>511</v>
      </c>
      <c r="D1036">
        <v>70500040408</v>
      </c>
      <c r="E1036" t="str">
        <f t="shared" si="34"/>
        <v>070500040408</v>
      </c>
      <c r="F1036" s="54" t="s">
        <v>3045</v>
      </c>
      <c r="G1036" t="s">
        <v>1971</v>
      </c>
      <c r="H1036" t="s">
        <v>1907</v>
      </c>
      <c r="I1036" t="s">
        <v>692</v>
      </c>
    </row>
    <row r="1037" spans="1:9" x14ac:dyDescent="0.25">
      <c r="A1037">
        <v>70500040408</v>
      </c>
      <c r="B1037" s="54" t="str">
        <f t="shared" si="35"/>
        <v>070500040408</v>
      </c>
      <c r="C1037" t="s">
        <v>3046</v>
      </c>
      <c r="D1037">
        <v>70500010904</v>
      </c>
      <c r="E1037" t="str">
        <f t="shared" si="34"/>
        <v>070500010904</v>
      </c>
      <c r="F1037" s="54" t="s">
        <v>3047</v>
      </c>
      <c r="G1037" t="s">
        <v>1971</v>
      </c>
      <c r="H1037" t="s">
        <v>1907</v>
      </c>
      <c r="I1037" t="s">
        <v>692</v>
      </c>
    </row>
    <row r="1038" spans="1:9" x14ac:dyDescent="0.25">
      <c r="A1038">
        <v>70500050101</v>
      </c>
      <c r="B1038" s="54" t="str">
        <f t="shared" si="35"/>
        <v>070500050101</v>
      </c>
      <c r="C1038" t="s">
        <v>495</v>
      </c>
      <c r="D1038">
        <v>70500050102</v>
      </c>
      <c r="E1038" t="str">
        <f t="shared" si="34"/>
        <v>070500050102</v>
      </c>
      <c r="F1038" s="54" t="s">
        <v>3048</v>
      </c>
      <c r="G1038" t="s">
        <v>1906</v>
      </c>
      <c r="H1038" t="s">
        <v>1907</v>
      </c>
      <c r="I1038" t="s">
        <v>692</v>
      </c>
    </row>
    <row r="1039" spans="1:9" x14ac:dyDescent="0.25">
      <c r="A1039">
        <v>70500050102</v>
      </c>
      <c r="B1039" s="54" t="str">
        <f t="shared" si="35"/>
        <v>070500050102</v>
      </c>
      <c r="C1039" t="s">
        <v>1188</v>
      </c>
      <c r="D1039">
        <v>70500050104</v>
      </c>
      <c r="E1039" t="str">
        <f t="shared" ref="E1039:E1102" si="36">CONCATENATE(0,D1039)</f>
        <v>070500050104</v>
      </c>
      <c r="F1039" s="54" t="s">
        <v>3049</v>
      </c>
      <c r="G1039" t="s">
        <v>1906</v>
      </c>
      <c r="H1039" t="s">
        <v>1907</v>
      </c>
      <c r="I1039" t="s">
        <v>692</v>
      </c>
    </row>
    <row r="1040" spans="1:9" x14ac:dyDescent="0.25">
      <c r="A1040">
        <v>70500050103</v>
      </c>
      <c r="B1040" s="54" t="str">
        <f t="shared" si="35"/>
        <v>070500050103</v>
      </c>
      <c r="C1040" t="s">
        <v>1381</v>
      </c>
      <c r="D1040">
        <v>70500050104</v>
      </c>
      <c r="E1040" t="str">
        <f t="shared" si="36"/>
        <v>070500050104</v>
      </c>
      <c r="F1040" s="54" t="s">
        <v>3050</v>
      </c>
      <c r="G1040" t="s">
        <v>1971</v>
      </c>
      <c r="H1040" t="s">
        <v>1907</v>
      </c>
      <c r="I1040" t="s">
        <v>692</v>
      </c>
    </row>
    <row r="1041" spans="1:9" x14ac:dyDescent="0.25">
      <c r="A1041">
        <v>70500050104</v>
      </c>
      <c r="B1041" s="54" t="str">
        <f t="shared" si="35"/>
        <v>070500050104</v>
      </c>
      <c r="C1041" t="s">
        <v>639</v>
      </c>
      <c r="D1041">
        <v>70500050108</v>
      </c>
      <c r="E1041" t="str">
        <f t="shared" si="36"/>
        <v>070500050108</v>
      </c>
      <c r="F1041" s="54" t="s">
        <v>3051</v>
      </c>
      <c r="G1041" t="s">
        <v>2147</v>
      </c>
      <c r="H1041" t="s">
        <v>1907</v>
      </c>
      <c r="I1041" t="s">
        <v>692</v>
      </c>
    </row>
    <row r="1042" spans="1:9" x14ac:dyDescent="0.25">
      <c r="A1042">
        <v>70500050105</v>
      </c>
      <c r="B1042" s="54" t="str">
        <f t="shared" si="35"/>
        <v>070500050105</v>
      </c>
      <c r="C1042" t="s">
        <v>1484</v>
      </c>
      <c r="D1042">
        <v>70500050106</v>
      </c>
      <c r="E1042" t="str">
        <f t="shared" si="36"/>
        <v>070500050106</v>
      </c>
      <c r="F1042" s="54" t="s">
        <v>3052</v>
      </c>
      <c r="G1042" t="s">
        <v>1971</v>
      </c>
      <c r="H1042" t="s">
        <v>1907</v>
      </c>
      <c r="I1042" t="s">
        <v>692</v>
      </c>
    </row>
    <row r="1043" spans="1:9" x14ac:dyDescent="0.25">
      <c r="A1043">
        <v>70500050106</v>
      </c>
      <c r="B1043" s="54" t="str">
        <f t="shared" si="35"/>
        <v>070500050106</v>
      </c>
      <c r="C1043" t="s">
        <v>773</v>
      </c>
      <c r="D1043">
        <v>70500050107</v>
      </c>
      <c r="E1043" t="str">
        <f t="shared" si="36"/>
        <v>070500050107</v>
      </c>
      <c r="F1043" s="54" t="s">
        <v>3053</v>
      </c>
      <c r="G1043" t="s">
        <v>1971</v>
      </c>
      <c r="H1043" t="s">
        <v>1907</v>
      </c>
      <c r="I1043" t="s">
        <v>692</v>
      </c>
    </row>
    <row r="1044" spans="1:9" x14ac:dyDescent="0.25">
      <c r="A1044">
        <v>70500050107</v>
      </c>
      <c r="B1044" s="54" t="str">
        <f t="shared" si="35"/>
        <v>070500050107</v>
      </c>
      <c r="C1044" t="s">
        <v>136</v>
      </c>
      <c r="D1044">
        <v>70500050108</v>
      </c>
      <c r="E1044" t="str">
        <f t="shared" si="36"/>
        <v>070500050108</v>
      </c>
      <c r="F1044" s="54" t="s">
        <v>3054</v>
      </c>
      <c r="G1044" t="s">
        <v>1906</v>
      </c>
      <c r="H1044" t="s">
        <v>1907</v>
      </c>
      <c r="I1044" t="s">
        <v>692</v>
      </c>
    </row>
    <row r="1045" spans="1:9" x14ac:dyDescent="0.25">
      <c r="A1045">
        <v>70500050108</v>
      </c>
      <c r="B1045" s="54" t="str">
        <f t="shared" si="35"/>
        <v>070500050108</v>
      </c>
      <c r="C1045" t="s">
        <v>3055</v>
      </c>
      <c r="D1045">
        <v>70500050308</v>
      </c>
      <c r="E1045" t="str">
        <f t="shared" si="36"/>
        <v>070500050308</v>
      </c>
      <c r="F1045" s="54" t="s">
        <v>3056</v>
      </c>
      <c r="G1045" t="s">
        <v>1971</v>
      </c>
      <c r="H1045" t="s">
        <v>1907</v>
      </c>
      <c r="I1045" t="s">
        <v>692</v>
      </c>
    </row>
    <row r="1046" spans="1:9" x14ac:dyDescent="0.25">
      <c r="A1046">
        <v>70500050201</v>
      </c>
      <c r="B1046" s="54" t="str">
        <f t="shared" si="35"/>
        <v>070500050201</v>
      </c>
      <c r="C1046" t="s">
        <v>307</v>
      </c>
      <c r="D1046">
        <v>70500050203</v>
      </c>
      <c r="E1046" t="str">
        <f t="shared" si="36"/>
        <v>070500050203</v>
      </c>
      <c r="F1046" s="54" t="s">
        <v>3057</v>
      </c>
      <c r="G1046" t="s">
        <v>1971</v>
      </c>
      <c r="H1046" t="s">
        <v>1907</v>
      </c>
      <c r="I1046" t="s">
        <v>692</v>
      </c>
    </row>
    <row r="1047" spans="1:9" x14ac:dyDescent="0.25">
      <c r="A1047">
        <v>70500050202</v>
      </c>
      <c r="B1047" s="54" t="str">
        <f t="shared" si="35"/>
        <v>070500050202</v>
      </c>
      <c r="C1047" t="s">
        <v>956</v>
      </c>
      <c r="D1047">
        <v>70500050203</v>
      </c>
      <c r="E1047" t="str">
        <f t="shared" si="36"/>
        <v>070500050203</v>
      </c>
      <c r="F1047" s="54" t="s">
        <v>3058</v>
      </c>
      <c r="G1047" t="s">
        <v>1971</v>
      </c>
      <c r="H1047" t="s">
        <v>1907</v>
      </c>
      <c r="I1047" t="s">
        <v>692</v>
      </c>
    </row>
    <row r="1048" spans="1:9" x14ac:dyDescent="0.25">
      <c r="A1048">
        <v>70500050203</v>
      </c>
      <c r="B1048" s="54" t="str">
        <f t="shared" si="35"/>
        <v>070500050203</v>
      </c>
      <c r="C1048" t="s">
        <v>516</v>
      </c>
      <c r="D1048">
        <v>70500050204</v>
      </c>
      <c r="E1048" t="str">
        <f t="shared" si="36"/>
        <v>070500050204</v>
      </c>
      <c r="F1048" s="54" t="s">
        <v>3059</v>
      </c>
      <c r="G1048" t="s">
        <v>1971</v>
      </c>
      <c r="H1048" t="s">
        <v>1965</v>
      </c>
      <c r="I1048" t="s">
        <v>692</v>
      </c>
    </row>
    <row r="1049" spans="1:9" x14ac:dyDescent="0.25">
      <c r="A1049">
        <v>70500050204</v>
      </c>
      <c r="B1049" s="54" t="str">
        <f t="shared" si="35"/>
        <v>070500050204</v>
      </c>
      <c r="C1049" t="s">
        <v>1210</v>
      </c>
      <c r="D1049">
        <v>70500050207</v>
      </c>
      <c r="E1049" t="str">
        <f t="shared" si="36"/>
        <v>070500050207</v>
      </c>
      <c r="F1049" s="54" t="s">
        <v>3060</v>
      </c>
      <c r="G1049" t="s">
        <v>2147</v>
      </c>
      <c r="H1049" t="s">
        <v>1907</v>
      </c>
      <c r="I1049" t="s">
        <v>692</v>
      </c>
    </row>
    <row r="1050" spans="1:9" x14ac:dyDescent="0.25">
      <c r="A1050">
        <v>70500050205</v>
      </c>
      <c r="B1050" s="54" t="str">
        <f t="shared" si="35"/>
        <v>070500050205</v>
      </c>
      <c r="C1050" t="s">
        <v>137</v>
      </c>
      <c r="D1050">
        <v>70500050207</v>
      </c>
      <c r="E1050" t="str">
        <f t="shared" si="36"/>
        <v>070500050207</v>
      </c>
      <c r="F1050" s="54" t="s">
        <v>3061</v>
      </c>
      <c r="G1050" t="s">
        <v>3062</v>
      </c>
      <c r="H1050" t="s">
        <v>1907</v>
      </c>
      <c r="I1050" t="s">
        <v>692</v>
      </c>
    </row>
    <row r="1051" spans="1:9" x14ac:dyDescent="0.25">
      <c r="A1051">
        <v>70500050206</v>
      </c>
      <c r="B1051" s="54" t="str">
        <f t="shared" si="35"/>
        <v>070500050206</v>
      </c>
      <c r="C1051" t="s">
        <v>1383</v>
      </c>
      <c r="D1051">
        <v>70500050207</v>
      </c>
      <c r="E1051" t="str">
        <f t="shared" si="36"/>
        <v>070500050207</v>
      </c>
      <c r="F1051" s="54" t="s">
        <v>3063</v>
      </c>
      <c r="G1051" t="s">
        <v>2140</v>
      </c>
      <c r="H1051" t="s">
        <v>1965</v>
      </c>
      <c r="I1051" t="s">
        <v>692</v>
      </c>
    </row>
    <row r="1052" spans="1:9" x14ac:dyDescent="0.25">
      <c r="A1052">
        <v>70500050207</v>
      </c>
      <c r="B1052" s="54" t="str">
        <f t="shared" si="35"/>
        <v>070500050207</v>
      </c>
      <c r="C1052" t="s">
        <v>45</v>
      </c>
      <c r="D1052">
        <v>70500050305</v>
      </c>
      <c r="E1052" t="str">
        <f t="shared" si="36"/>
        <v>070500050305</v>
      </c>
      <c r="F1052" s="54" t="s">
        <v>3064</v>
      </c>
      <c r="G1052" t="s">
        <v>1906</v>
      </c>
      <c r="H1052" t="s">
        <v>1907</v>
      </c>
      <c r="I1052" t="s">
        <v>692</v>
      </c>
    </row>
    <row r="1053" spans="1:9" x14ac:dyDescent="0.25">
      <c r="A1053">
        <v>70500050301</v>
      </c>
      <c r="B1053" s="54" t="str">
        <f t="shared" si="35"/>
        <v>070500050301</v>
      </c>
      <c r="C1053" t="s">
        <v>620</v>
      </c>
      <c r="D1053">
        <v>70500050305</v>
      </c>
      <c r="E1053" t="str">
        <f t="shared" si="36"/>
        <v>070500050305</v>
      </c>
      <c r="F1053" s="54" t="s">
        <v>3065</v>
      </c>
      <c r="G1053" t="s">
        <v>1971</v>
      </c>
      <c r="H1053" t="s">
        <v>1907</v>
      </c>
      <c r="I1053" t="s">
        <v>692</v>
      </c>
    </row>
    <row r="1054" spans="1:9" x14ac:dyDescent="0.25">
      <c r="A1054">
        <v>70500050302</v>
      </c>
      <c r="B1054" s="54" t="str">
        <f t="shared" si="35"/>
        <v>070500050302</v>
      </c>
      <c r="C1054" t="s">
        <v>33</v>
      </c>
      <c r="D1054">
        <v>70500050305</v>
      </c>
      <c r="E1054" t="str">
        <f t="shared" si="36"/>
        <v>070500050305</v>
      </c>
      <c r="F1054" s="54" t="s">
        <v>3066</v>
      </c>
      <c r="G1054" t="s">
        <v>1971</v>
      </c>
      <c r="H1054" t="s">
        <v>1907</v>
      </c>
      <c r="I1054" t="s">
        <v>692</v>
      </c>
    </row>
    <row r="1055" spans="1:9" x14ac:dyDescent="0.25">
      <c r="A1055">
        <v>70500050303</v>
      </c>
      <c r="B1055" s="54" t="str">
        <f t="shared" si="35"/>
        <v>070500050303</v>
      </c>
      <c r="C1055" t="s">
        <v>208</v>
      </c>
      <c r="D1055">
        <v>70500050305</v>
      </c>
      <c r="E1055" t="str">
        <f t="shared" si="36"/>
        <v>070500050305</v>
      </c>
      <c r="F1055" s="54" t="s">
        <v>3067</v>
      </c>
      <c r="G1055" t="s">
        <v>1971</v>
      </c>
      <c r="H1055" t="s">
        <v>1907</v>
      </c>
      <c r="I1055" t="s">
        <v>692</v>
      </c>
    </row>
    <row r="1056" spans="1:9" x14ac:dyDescent="0.25">
      <c r="A1056">
        <v>70500050304</v>
      </c>
      <c r="B1056" s="54" t="str">
        <f t="shared" si="35"/>
        <v>070500050304</v>
      </c>
      <c r="C1056" t="s">
        <v>857</v>
      </c>
      <c r="D1056">
        <v>70500050305</v>
      </c>
      <c r="E1056" t="str">
        <f t="shared" si="36"/>
        <v>070500050305</v>
      </c>
      <c r="F1056" s="54" t="s">
        <v>3068</v>
      </c>
      <c r="G1056" t="s">
        <v>1971</v>
      </c>
      <c r="H1056" t="s">
        <v>1907</v>
      </c>
      <c r="I1056" t="s">
        <v>692</v>
      </c>
    </row>
    <row r="1057" spans="1:9" x14ac:dyDescent="0.25">
      <c r="A1057">
        <v>70500050305</v>
      </c>
      <c r="B1057" s="54" t="str">
        <f t="shared" si="35"/>
        <v>070500050305</v>
      </c>
      <c r="C1057" t="s">
        <v>203</v>
      </c>
      <c r="D1057">
        <v>70500050308</v>
      </c>
      <c r="E1057" t="str">
        <f t="shared" si="36"/>
        <v>070500050308</v>
      </c>
      <c r="F1057" s="54" t="s">
        <v>3069</v>
      </c>
      <c r="G1057" t="s">
        <v>1971</v>
      </c>
      <c r="H1057" t="s">
        <v>1907</v>
      </c>
      <c r="I1057" t="s">
        <v>692</v>
      </c>
    </row>
    <row r="1058" spans="1:9" x14ac:dyDescent="0.25">
      <c r="A1058">
        <v>70500050306</v>
      </c>
      <c r="B1058" s="54" t="str">
        <f t="shared" si="35"/>
        <v>070500050306</v>
      </c>
      <c r="C1058" t="s">
        <v>217</v>
      </c>
      <c r="D1058">
        <v>70500050307</v>
      </c>
      <c r="E1058" t="str">
        <f t="shared" si="36"/>
        <v>070500050307</v>
      </c>
      <c r="F1058" s="54" t="s">
        <v>3070</v>
      </c>
      <c r="G1058" t="s">
        <v>1906</v>
      </c>
      <c r="H1058" t="s">
        <v>1907</v>
      </c>
      <c r="I1058" t="s">
        <v>692</v>
      </c>
    </row>
    <row r="1059" spans="1:9" x14ac:dyDescent="0.25">
      <c r="A1059">
        <v>70500050307</v>
      </c>
      <c r="B1059" s="54" t="str">
        <f t="shared" si="35"/>
        <v>070500050307</v>
      </c>
      <c r="C1059" t="s">
        <v>1344</v>
      </c>
      <c r="D1059">
        <v>70500050308</v>
      </c>
      <c r="E1059" t="str">
        <f t="shared" si="36"/>
        <v>070500050308</v>
      </c>
      <c r="F1059" s="54" t="s">
        <v>3071</v>
      </c>
      <c r="G1059" t="s">
        <v>1971</v>
      </c>
      <c r="H1059" t="s">
        <v>1907</v>
      </c>
      <c r="I1059" t="s">
        <v>692</v>
      </c>
    </row>
    <row r="1060" spans="1:9" x14ac:dyDescent="0.25">
      <c r="A1060">
        <v>70500050308</v>
      </c>
      <c r="B1060" s="54" t="str">
        <f t="shared" si="35"/>
        <v>070500050308</v>
      </c>
      <c r="C1060" t="s">
        <v>204</v>
      </c>
      <c r="D1060">
        <v>70500050501</v>
      </c>
      <c r="E1060" t="str">
        <f t="shared" si="36"/>
        <v>070500050501</v>
      </c>
      <c r="F1060" s="54" t="s">
        <v>3072</v>
      </c>
      <c r="G1060" t="s">
        <v>2147</v>
      </c>
      <c r="H1060" t="s">
        <v>1907</v>
      </c>
      <c r="I1060" t="s">
        <v>692</v>
      </c>
    </row>
    <row r="1061" spans="1:9" x14ac:dyDescent="0.25">
      <c r="A1061">
        <v>70500050401</v>
      </c>
      <c r="B1061" s="54" t="str">
        <f t="shared" si="35"/>
        <v>070500050401</v>
      </c>
      <c r="C1061" t="s">
        <v>774</v>
      </c>
      <c r="D1061">
        <v>70500050403</v>
      </c>
      <c r="E1061" t="str">
        <f t="shared" si="36"/>
        <v>070500050403</v>
      </c>
      <c r="F1061" s="54" t="s">
        <v>3073</v>
      </c>
      <c r="G1061" t="s">
        <v>1971</v>
      </c>
      <c r="H1061" t="s">
        <v>1907</v>
      </c>
      <c r="I1061" t="s">
        <v>692</v>
      </c>
    </row>
    <row r="1062" spans="1:9" x14ac:dyDescent="0.25">
      <c r="A1062">
        <v>70500050402</v>
      </c>
      <c r="B1062" s="54" t="str">
        <f t="shared" si="35"/>
        <v>070500050402</v>
      </c>
      <c r="C1062" t="s">
        <v>137</v>
      </c>
      <c r="D1062">
        <v>70500050403</v>
      </c>
      <c r="E1062" t="str">
        <f t="shared" si="36"/>
        <v>070500050403</v>
      </c>
      <c r="F1062" s="54" t="s">
        <v>3074</v>
      </c>
      <c r="G1062" t="s">
        <v>1906</v>
      </c>
      <c r="H1062" t="s">
        <v>1907</v>
      </c>
      <c r="I1062" t="s">
        <v>692</v>
      </c>
    </row>
    <row r="1063" spans="1:9" x14ac:dyDescent="0.25">
      <c r="A1063">
        <v>70500050403</v>
      </c>
      <c r="B1063" s="54" t="str">
        <f t="shared" si="35"/>
        <v>070500050403</v>
      </c>
      <c r="C1063" t="s">
        <v>135</v>
      </c>
      <c r="D1063">
        <v>70500050404</v>
      </c>
      <c r="E1063" t="str">
        <f t="shared" si="36"/>
        <v>070500050404</v>
      </c>
      <c r="F1063" s="54" t="s">
        <v>3075</v>
      </c>
      <c r="G1063" t="s">
        <v>1971</v>
      </c>
      <c r="H1063" t="s">
        <v>1907</v>
      </c>
      <c r="I1063" t="s">
        <v>692</v>
      </c>
    </row>
    <row r="1064" spans="1:9" x14ac:dyDescent="0.25">
      <c r="A1064">
        <v>70500050404</v>
      </c>
      <c r="B1064" s="54" t="str">
        <f t="shared" si="35"/>
        <v>070500050404</v>
      </c>
      <c r="C1064" t="s">
        <v>3076</v>
      </c>
      <c r="D1064">
        <v>70500050501</v>
      </c>
      <c r="E1064" t="str">
        <f t="shared" si="36"/>
        <v>070500050501</v>
      </c>
      <c r="F1064" s="54" t="s">
        <v>3077</v>
      </c>
      <c r="G1064" t="s">
        <v>1906</v>
      </c>
      <c r="H1064" t="s">
        <v>1907</v>
      </c>
      <c r="I1064" t="s">
        <v>692</v>
      </c>
    </row>
    <row r="1065" spans="1:9" x14ac:dyDescent="0.25">
      <c r="A1065">
        <v>70500050501</v>
      </c>
      <c r="B1065" s="54" t="str">
        <f t="shared" si="35"/>
        <v>070500050501</v>
      </c>
      <c r="C1065" t="s">
        <v>1471</v>
      </c>
      <c r="D1065">
        <v>70500050502</v>
      </c>
      <c r="E1065" t="str">
        <f t="shared" si="36"/>
        <v>070500050502</v>
      </c>
      <c r="F1065" s="54" t="s">
        <v>3078</v>
      </c>
      <c r="G1065" t="s">
        <v>1971</v>
      </c>
      <c r="H1065" t="s">
        <v>1907</v>
      </c>
      <c r="I1065" t="s">
        <v>692</v>
      </c>
    </row>
    <row r="1066" spans="1:9" x14ac:dyDescent="0.25">
      <c r="A1066">
        <v>70500050502</v>
      </c>
      <c r="B1066" s="54" t="str">
        <f t="shared" si="35"/>
        <v>070500050502</v>
      </c>
      <c r="C1066" t="s">
        <v>3079</v>
      </c>
      <c r="D1066">
        <v>70500050705</v>
      </c>
      <c r="E1066" t="str">
        <f t="shared" si="36"/>
        <v>070500050705</v>
      </c>
      <c r="F1066" s="54" t="s">
        <v>3080</v>
      </c>
      <c r="G1066" t="s">
        <v>1971</v>
      </c>
      <c r="H1066" t="s">
        <v>1907</v>
      </c>
      <c r="I1066" t="s">
        <v>692</v>
      </c>
    </row>
    <row r="1067" spans="1:9" x14ac:dyDescent="0.25">
      <c r="A1067">
        <v>70500050601</v>
      </c>
      <c r="B1067" s="54" t="str">
        <f t="shared" si="35"/>
        <v>070500050601</v>
      </c>
      <c r="C1067" t="s">
        <v>778</v>
      </c>
      <c r="D1067">
        <v>70500050602</v>
      </c>
      <c r="E1067" t="str">
        <f t="shared" si="36"/>
        <v>070500050602</v>
      </c>
      <c r="F1067" s="54" t="s">
        <v>3081</v>
      </c>
      <c r="G1067" t="s">
        <v>1906</v>
      </c>
      <c r="H1067" t="s">
        <v>1907</v>
      </c>
      <c r="I1067" t="s">
        <v>692</v>
      </c>
    </row>
    <row r="1068" spans="1:9" x14ac:dyDescent="0.25">
      <c r="A1068">
        <v>70500050602</v>
      </c>
      <c r="B1068" s="54" t="str">
        <f t="shared" si="35"/>
        <v>070500050602</v>
      </c>
      <c r="C1068" t="s">
        <v>3082</v>
      </c>
      <c r="D1068">
        <v>70500050705</v>
      </c>
      <c r="E1068" t="str">
        <f t="shared" si="36"/>
        <v>070500050705</v>
      </c>
      <c r="F1068" s="54" t="s">
        <v>3083</v>
      </c>
      <c r="G1068" t="s">
        <v>1971</v>
      </c>
      <c r="H1068" t="s">
        <v>1907</v>
      </c>
      <c r="I1068" t="s">
        <v>692</v>
      </c>
    </row>
    <row r="1069" spans="1:9" x14ac:dyDescent="0.25">
      <c r="A1069">
        <v>70500050701</v>
      </c>
      <c r="B1069" s="54" t="str">
        <f t="shared" si="35"/>
        <v>070500050701</v>
      </c>
      <c r="C1069" t="s">
        <v>1472</v>
      </c>
      <c r="D1069">
        <v>70500050704</v>
      </c>
      <c r="E1069" t="str">
        <f t="shared" si="36"/>
        <v>070500050704</v>
      </c>
      <c r="F1069" s="54" t="s">
        <v>3084</v>
      </c>
      <c r="G1069" t="s">
        <v>1971</v>
      </c>
      <c r="H1069" t="s">
        <v>1907</v>
      </c>
      <c r="I1069" t="s">
        <v>692</v>
      </c>
    </row>
    <row r="1070" spans="1:9" x14ac:dyDescent="0.25">
      <c r="A1070">
        <v>70500050702</v>
      </c>
      <c r="B1070" s="54" t="str">
        <f t="shared" si="35"/>
        <v>070500050702</v>
      </c>
      <c r="C1070" t="s">
        <v>706</v>
      </c>
      <c r="D1070">
        <v>70500050703</v>
      </c>
      <c r="E1070" t="str">
        <f t="shared" si="36"/>
        <v>070500050703</v>
      </c>
      <c r="F1070" s="54" t="s">
        <v>3085</v>
      </c>
      <c r="G1070" t="s">
        <v>1971</v>
      </c>
      <c r="H1070" t="s">
        <v>1907</v>
      </c>
      <c r="I1070" t="s">
        <v>692</v>
      </c>
    </row>
    <row r="1071" spans="1:9" x14ac:dyDescent="0.25">
      <c r="A1071">
        <v>70500050703</v>
      </c>
      <c r="B1071" s="54" t="str">
        <f t="shared" si="35"/>
        <v>070500050703</v>
      </c>
      <c r="C1071" t="s">
        <v>1475</v>
      </c>
      <c r="D1071">
        <v>70500050705</v>
      </c>
      <c r="E1071" t="str">
        <f t="shared" si="36"/>
        <v>070500050705</v>
      </c>
      <c r="F1071" s="54" t="s">
        <v>3086</v>
      </c>
      <c r="G1071" t="s">
        <v>1971</v>
      </c>
      <c r="H1071" t="s">
        <v>1907</v>
      </c>
      <c r="I1071" t="s">
        <v>692</v>
      </c>
    </row>
    <row r="1072" spans="1:9" x14ac:dyDescent="0.25">
      <c r="A1072">
        <v>70500050704</v>
      </c>
      <c r="B1072" s="54" t="str">
        <f t="shared" si="35"/>
        <v>070500050704</v>
      </c>
      <c r="C1072" t="s">
        <v>1476</v>
      </c>
      <c r="D1072">
        <v>70500050705</v>
      </c>
      <c r="E1072" t="str">
        <f t="shared" si="36"/>
        <v>070500050705</v>
      </c>
      <c r="F1072" s="54" t="s">
        <v>3087</v>
      </c>
      <c r="G1072" t="s">
        <v>1971</v>
      </c>
      <c r="H1072" t="s">
        <v>1907</v>
      </c>
      <c r="I1072" t="s">
        <v>692</v>
      </c>
    </row>
    <row r="1073" spans="1:9" x14ac:dyDescent="0.25">
      <c r="A1073">
        <v>70500050705</v>
      </c>
      <c r="B1073" s="54" t="str">
        <f t="shared" si="35"/>
        <v>070500050705</v>
      </c>
      <c r="C1073" t="s">
        <v>3088</v>
      </c>
      <c r="D1073">
        <v>70500050802</v>
      </c>
      <c r="E1073" t="str">
        <f t="shared" si="36"/>
        <v>070500050802</v>
      </c>
      <c r="F1073" s="54" t="s">
        <v>3089</v>
      </c>
      <c r="G1073" t="s">
        <v>1971</v>
      </c>
      <c r="H1073" t="s">
        <v>1907</v>
      </c>
      <c r="I1073" t="s">
        <v>692</v>
      </c>
    </row>
    <row r="1074" spans="1:9" x14ac:dyDescent="0.25">
      <c r="A1074">
        <v>70500050801</v>
      </c>
      <c r="B1074" s="54" t="str">
        <f t="shared" si="35"/>
        <v>070500050801</v>
      </c>
      <c r="C1074" t="s">
        <v>698</v>
      </c>
      <c r="D1074">
        <v>70500050802</v>
      </c>
      <c r="E1074" t="str">
        <f t="shared" si="36"/>
        <v>070500050802</v>
      </c>
      <c r="F1074" s="54" t="s">
        <v>3090</v>
      </c>
      <c r="G1074" t="s">
        <v>1971</v>
      </c>
      <c r="H1074" t="s">
        <v>1907</v>
      </c>
      <c r="I1074" t="s">
        <v>692</v>
      </c>
    </row>
    <row r="1075" spans="1:9" x14ac:dyDescent="0.25">
      <c r="A1075">
        <v>70500050802</v>
      </c>
      <c r="B1075" s="54" t="str">
        <f t="shared" si="35"/>
        <v>070500050802</v>
      </c>
      <c r="C1075" t="s">
        <v>3091</v>
      </c>
      <c r="D1075">
        <v>70500050904</v>
      </c>
      <c r="E1075" t="str">
        <f t="shared" si="36"/>
        <v>070500050904</v>
      </c>
      <c r="F1075" s="54" t="s">
        <v>3092</v>
      </c>
      <c r="G1075" t="s">
        <v>1971</v>
      </c>
      <c r="H1075" t="s">
        <v>1907</v>
      </c>
      <c r="I1075" t="s">
        <v>692</v>
      </c>
    </row>
    <row r="1076" spans="1:9" x14ac:dyDescent="0.25">
      <c r="A1076">
        <v>70500050901</v>
      </c>
      <c r="B1076" s="54" t="str">
        <f t="shared" si="35"/>
        <v>070500050901</v>
      </c>
      <c r="C1076" t="s">
        <v>267</v>
      </c>
      <c r="D1076">
        <v>70500050902</v>
      </c>
      <c r="E1076" t="str">
        <f t="shared" si="36"/>
        <v>070500050902</v>
      </c>
      <c r="F1076" s="54" t="s">
        <v>3093</v>
      </c>
      <c r="G1076" t="s">
        <v>1971</v>
      </c>
      <c r="H1076" t="s">
        <v>1907</v>
      </c>
      <c r="I1076" t="s">
        <v>692</v>
      </c>
    </row>
    <row r="1077" spans="1:9" x14ac:dyDescent="0.25">
      <c r="A1077">
        <v>70500050902</v>
      </c>
      <c r="B1077" s="54" t="str">
        <f t="shared" si="35"/>
        <v>070500050902</v>
      </c>
      <c r="C1077" t="s">
        <v>783</v>
      </c>
      <c r="D1077">
        <v>70500050904</v>
      </c>
      <c r="E1077" t="str">
        <f t="shared" si="36"/>
        <v>070500050904</v>
      </c>
      <c r="F1077" s="54" t="s">
        <v>3094</v>
      </c>
      <c r="G1077" t="s">
        <v>1971</v>
      </c>
      <c r="H1077" t="s">
        <v>1907</v>
      </c>
      <c r="I1077" t="s">
        <v>692</v>
      </c>
    </row>
    <row r="1078" spans="1:9" x14ac:dyDescent="0.25">
      <c r="A1078">
        <v>70500050903</v>
      </c>
      <c r="B1078" s="54" t="str">
        <f t="shared" si="35"/>
        <v>070500050903</v>
      </c>
      <c r="C1078" t="s">
        <v>58</v>
      </c>
      <c r="D1078">
        <v>70500050904</v>
      </c>
      <c r="E1078" t="str">
        <f t="shared" si="36"/>
        <v>070500050904</v>
      </c>
      <c r="F1078" s="54" t="s">
        <v>3095</v>
      </c>
      <c r="G1078" t="s">
        <v>1971</v>
      </c>
      <c r="H1078" t="s">
        <v>1907</v>
      </c>
      <c r="I1078" t="s">
        <v>692</v>
      </c>
    </row>
    <row r="1079" spans="1:9" x14ac:dyDescent="0.25">
      <c r="A1079">
        <v>70500050904</v>
      </c>
      <c r="B1079" s="54" t="str">
        <f t="shared" si="35"/>
        <v>070500050904</v>
      </c>
      <c r="C1079" t="s">
        <v>702</v>
      </c>
      <c r="D1079">
        <v>70500050906</v>
      </c>
      <c r="E1079" t="str">
        <f t="shared" si="36"/>
        <v>070500050906</v>
      </c>
      <c r="F1079" s="54" t="s">
        <v>3096</v>
      </c>
      <c r="G1079" t="s">
        <v>1971</v>
      </c>
      <c r="H1079" t="s">
        <v>1907</v>
      </c>
      <c r="I1079" t="s">
        <v>692</v>
      </c>
    </row>
    <row r="1080" spans="1:9" x14ac:dyDescent="0.25">
      <c r="A1080">
        <v>70500050905</v>
      </c>
      <c r="B1080" s="54" t="str">
        <f t="shared" si="35"/>
        <v>070500050905</v>
      </c>
      <c r="C1080" t="s">
        <v>142</v>
      </c>
      <c r="D1080">
        <v>70500050906</v>
      </c>
      <c r="E1080" t="str">
        <f t="shared" si="36"/>
        <v>070500050906</v>
      </c>
      <c r="F1080" s="54" t="s">
        <v>3097</v>
      </c>
      <c r="G1080" t="s">
        <v>1906</v>
      </c>
      <c r="H1080" t="s">
        <v>1907</v>
      </c>
      <c r="I1080" t="s">
        <v>692</v>
      </c>
    </row>
    <row r="1081" spans="1:9" x14ac:dyDescent="0.25">
      <c r="A1081">
        <v>70500050906</v>
      </c>
      <c r="B1081" s="54" t="str">
        <f t="shared" si="35"/>
        <v>070500050906</v>
      </c>
      <c r="C1081" t="s">
        <v>3098</v>
      </c>
      <c r="D1081">
        <v>70500051202</v>
      </c>
      <c r="E1081" t="str">
        <f t="shared" si="36"/>
        <v>070500051202</v>
      </c>
      <c r="F1081" s="54" t="s">
        <v>3099</v>
      </c>
      <c r="G1081" t="s">
        <v>1971</v>
      </c>
      <c r="H1081" t="s">
        <v>1907</v>
      </c>
      <c r="I1081" t="s">
        <v>692</v>
      </c>
    </row>
    <row r="1082" spans="1:9" x14ac:dyDescent="0.25">
      <c r="A1082">
        <v>70500051001</v>
      </c>
      <c r="B1082" s="54" t="str">
        <f t="shared" si="35"/>
        <v>070500051001</v>
      </c>
      <c r="C1082" t="s">
        <v>1491</v>
      </c>
      <c r="D1082">
        <v>70500051002</v>
      </c>
      <c r="E1082" t="str">
        <f t="shared" si="36"/>
        <v>070500051002</v>
      </c>
      <c r="F1082" s="54" t="s">
        <v>3100</v>
      </c>
      <c r="G1082" t="s">
        <v>1971</v>
      </c>
      <c r="H1082" t="s">
        <v>1907</v>
      </c>
      <c r="I1082" t="s">
        <v>692</v>
      </c>
    </row>
    <row r="1083" spans="1:9" x14ac:dyDescent="0.25">
      <c r="A1083">
        <v>70500051002</v>
      </c>
      <c r="B1083" s="54" t="str">
        <f t="shared" si="35"/>
        <v>070500051002</v>
      </c>
      <c r="C1083" t="s">
        <v>699</v>
      </c>
      <c r="D1083">
        <v>70500051004</v>
      </c>
      <c r="E1083" t="str">
        <f t="shared" si="36"/>
        <v>070500051004</v>
      </c>
      <c r="F1083" s="54" t="s">
        <v>3101</v>
      </c>
      <c r="G1083" t="s">
        <v>1980</v>
      </c>
      <c r="H1083" t="s">
        <v>1907</v>
      </c>
      <c r="I1083" t="s">
        <v>692</v>
      </c>
    </row>
    <row r="1084" spans="1:9" x14ac:dyDescent="0.25">
      <c r="A1084">
        <v>70500051003</v>
      </c>
      <c r="B1084" s="54" t="str">
        <f t="shared" si="35"/>
        <v>070500051003</v>
      </c>
      <c r="C1084" t="s">
        <v>780</v>
      </c>
      <c r="D1084">
        <v>70500051004</v>
      </c>
      <c r="E1084" t="str">
        <f t="shared" si="36"/>
        <v>070500051004</v>
      </c>
      <c r="F1084" s="54" t="s">
        <v>3102</v>
      </c>
      <c r="G1084" t="s">
        <v>1906</v>
      </c>
      <c r="H1084" t="s">
        <v>1907</v>
      </c>
      <c r="I1084" t="s">
        <v>692</v>
      </c>
    </row>
    <row r="1085" spans="1:9" x14ac:dyDescent="0.25">
      <c r="A1085">
        <v>70500051004</v>
      </c>
      <c r="B1085" s="54" t="str">
        <f t="shared" si="35"/>
        <v>070500051004</v>
      </c>
      <c r="C1085" t="s">
        <v>141</v>
      </c>
      <c r="D1085">
        <v>70500051008</v>
      </c>
      <c r="E1085" t="str">
        <f t="shared" si="36"/>
        <v>070500051008</v>
      </c>
      <c r="F1085" s="54" t="s">
        <v>3103</v>
      </c>
      <c r="G1085" t="s">
        <v>1980</v>
      </c>
      <c r="H1085" t="s">
        <v>1907</v>
      </c>
      <c r="I1085" t="s">
        <v>692</v>
      </c>
    </row>
    <row r="1086" spans="1:9" x14ac:dyDescent="0.25">
      <c r="A1086">
        <v>70500051005</v>
      </c>
      <c r="B1086" s="54" t="str">
        <f t="shared" si="35"/>
        <v>070500051005</v>
      </c>
      <c r="C1086" t="s">
        <v>701</v>
      </c>
      <c r="D1086">
        <v>70500051008</v>
      </c>
      <c r="E1086" t="str">
        <f t="shared" si="36"/>
        <v>070500051008</v>
      </c>
      <c r="F1086" s="54" t="s">
        <v>3104</v>
      </c>
      <c r="G1086" t="s">
        <v>1906</v>
      </c>
      <c r="H1086" t="s">
        <v>1907</v>
      </c>
      <c r="I1086" t="s">
        <v>692</v>
      </c>
    </row>
    <row r="1087" spans="1:9" x14ac:dyDescent="0.25">
      <c r="A1087">
        <v>70500051006</v>
      </c>
      <c r="B1087" s="54" t="str">
        <f t="shared" si="35"/>
        <v>070500051006</v>
      </c>
      <c r="C1087" t="s">
        <v>785</v>
      </c>
      <c r="D1087">
        <v>70500051008</v>
      </c>
      <c r="E1087" t="str">
        <f t="shared" si="36"/>
        <v>070500051008</v>
      </c>
      <c r="F1087" s="54" t="s">
        <v>3105</v>
      </c>
      <c r="G1087" t="s">
        <v>1971</v>
      </c>
      <c r="H1087" t="s">
        <v>1907</v>
      </c>
      <c r="I1087" t="s">
        <v>692</v>
      </c>
    </row>
    <row r="1088" spans="1:9" x14ac:dyDescent="0.25">
      <c r="A1088">
        <v>70500051007</v>
      </c>
      <c r="B1088" s="54" t="str">
        <f t="shared" si="35"/>
        <v>070500051007</v>
      </c>
      <c r="C1088" t="s">
        <v>1478</v>
      </c>
      <c r="D1088">
        <v>70500051008</v>
      </c>
      <c r="E1088" t="str">
        <f t="shared" si="36"/>
        <v>070500051008</v>
      </c>
      <c r="F1088" s="54" t="s">
        <v>3106</v>
      </c>
      <c r="G1088" t="s">
        <v>1906</v>
      </c>
      <c r="H1088" t="s">
        <v>1907</v>
      </c>
      <c r="I1088" t="s">
        <v>692</v>
      </c>
    </row>
    <row r="1089" spans="1:9" x14ac:dyDescent="0.25">
      <c r="A1089">
        <v>70500051008</v>
      </c>
      <c r="B1089" s="54" t="str">
        <f t="shared" si="35"/>
        <v>070500051008</v>
      </c>
      <c r="C1089" t="s">
        <v>3107</v>
      </c>
      <c r="D1089">
        <v>70500051202</v>
      </c>
      <c r="E1089" t="str">
        <f t="shared" si="36"/>
        <v>070500051202</v>
      </c>
      <c r="F1089" s="54" t="s">
        <v>3108</v>
      </c>
      <c r="G1089" t="s">
        <v>1971</v>
      </c>
      <c r="H1089" t="s">
        <v>1907</v>
      </c>
      <c r="I1089" t="s">
        <v>692</v>
      </c>
    </row>
    <row r="1090" spans="1:9" x14ac:dyDescent="0.25">
      <c r="A1090">
        <v>70500051101</v>
      </c>
      <c r="B1090" s="54" t="str">
        <f t="shared" ref="B1090:B1153" si="37">LEFT(F1090,12)</f>
        <v>070500051101</v>
      </c>
      <c r="C1090" t="s">
        <v>784</v>
      </c>
      <c r="D1090">
        <v>70500051102</v>
      </c>
      <c r="E1090" t="str">
        <f t="shared" si="36"/>
        <v>070500051102</v>
      </c>
      <c r="F1090" s="54" t="s">
        <v>3109</v>
      </c>
      <c r="G1090" t="s">
        <v>1906</v>
      </c>
      <c r="H1090" t="s">
        <v>1907</v>
      </c>
      <c r="I1090" t="s">
        <v>692</v>
      </c>
    </row>
    <row r="1091" spans="1:9" x14ac:dyDescent="0.25">
      <c r="A1091">
        <v>70500051102</v>
      </c>
      <c r="B1091" s="54" t="str">
        <f t="shared" si="37"/>
        <v>070500051102</v>
      </c>
      <c r="C1091" t="s">
        <v>3110</v>
      </c>
      <c r="D1091">
        <v>70500051205</v>
      </c>
      <c r="E1091" t="str">
        <f t="shared" si="36"/>
        <v>070500051205</v>
      </c>
      <c r="F1091" s="54" t="s">
        <v>3111</v>
      </c>
      <c r="G1091" t="s">
        <v>1971</v>
      </c>
      <c r="H1091" t="s">
        <v>1907</v>
      </c>
      <c r="I1091" t="s">
        <v>692</v>
      </c>
    </row>
    <row r="1092" spans="1:9" x14ac:dyDescent="0.25">
      <c r="A1092">
        <v>70500051201</v>
      </c>
      <c r="B1092" s="54" t="str">
        <f t="shared" si="37"/>
        <v>070500051201</v>
      </c>
      <c r="C1092" t="s">
        <v>15</v>
      </c>
      <c r="D1092">
        <v>70500051202</v>
      </c>
      <c r="E1092" t="str">
        <f t="shared" si="36"/>
        <v>070500051202</v>
      </c>
      <c r="F1092" s="54" t="s">
        <v>3112</v>
      </c>
      <c r="G1092" t="s">
        <v>1971</v>
      </c>
      <c r="H1092" t="s">
        <v>1907</v>
      </c>
      <c r="I1092" t="s">
        <v>692</v>
      </c>
    </row>
    <row r="1093" spans="1:9" x14ac:dyDescent="0.25">
      <c r="A1093">
        <v>70500051202</v>
      </c>
      <c r="B1093" s="54" t="str">
        <f t="shared" si="37"/>
        <v>070500051202</v>
      </c>
      <c r="C1093" t="s">
        <v>704</v>
      </c>
      <c r="D1093">
        <v>70500051203</v>
      </c>
      <c r="E1093" t="str">
        <f t="shared" si="36"/>
        <v>070500051203</v>
      </c>
      <c r="F1093" s="54" t="s">
        <v>3113</v>
      </c>
      <c r="G1093" t="s">
        <v>1971</v>
      </c>
      <c r="H1093" t="s">
        <v>1907</v>
      </c>
      <c r="I1093" t="s">
        <v>692</v>
      </c>
    </row>
    <row r="1094" spans="1:9" x14ac:dyDescent="0.25">
      <c r="A1094">
        <v>70500051203</v>
      </c>
      <c r="B1094" s="54" t="str">
        <f t="shared" si="37"/>
        <v>070500051203</v>
      </c>
      <c r="C1094" t="s">
        <v>1479</v>
      </c>
      <c r="D1094">
        <v>70500051205</v>
      </c>
      <c r="E1094" t="str">
        <f t="shared" si="36"/>
        <v>070500051205</v>
      </c>
      <c r="F1094" s="54" t="s">
        <v>3114</v>
      </c>
      <c r="G1094" t="s">
        <v>1906</v>
      </c>
      <c r="H1094" t="s">
        <v>1907</v>
      </c>
      <c r="I1094" t="s">
        <v>692</v>
      </c>
    </row>
    <row r="1095" spans="1:9" x14ac:dyDescent="0.25">
      <c r="A1095">
        <v>70500051204</v>
      </c>
      <c r="B1095" s="54" t="str">
        <f t="shared" si="37"/>
        <v>070500051204</v>
      </c>
      <c r="C1095" t="s">
        <v>143</v>
      </c>
      <c r="D1095">
        <v>70500051205</v>
      </c>
      <c r="E1095" t="str">
        <f t="shared" si="36"/>
        <v>070500051205</v>
      </c>
      <c r="F1095" s="54" t="s">
        <v>3115</v>
      </c>
      <c r="G1095" t="s">
        <v>1971</v>
      </c>
      <c r="H1095" t="s">
        <v>1907</v>
      </c>
      <c r="I1095" t="s">
        <v>692</v>
      </c>
    </row>
    <row r="1096" spans="1:9" x14ac:dyDescent="0.25">
      <c r="A1096">
        <v>70500051205</v>
      </c>
      <c r="B1096" s="54" t="str">
        <f t="shared" si="37"/>
        <v>070500051205</v>
      </c>
      <c r="C1096" t="s">
        <v>3116</v>
      </c>
      <c r="D1096">
        <v>70400030601</v>
      </c>
      <c r="E1096" t="str">
        <f t="shared" si="36"/>
        <v>070400030601</v>
      </c>
      <c r="F1096" s="54" t="s">
        <v>3117</v>
      </c>
      <c r="G1096" t="s">
        <v>1906</v>
      </c>
      <c r="H1096" t="s">
        <v>1907</v>
      </c>
      <c r="I1096" t="s">
        <v>692</v>
      </c>
    </row>
    <row r="1097" spans="1:9" x14ac:dyDescent="0.25">
      <c r="A1097">
        <v>70500060101</v>
      </c>
      <c r="B1097" s="54" t="str">
        <f t="shared" si="37"/>
        <v>070500060101</v>
      </c>
      <c r="C1097" t="s">
        <v>626</v>
      </c>
      <c r="D1097">
        <v>70500060102</v>
      </c>
      <c r="E1097" t="str">
        <f t="shared" si="36"/>
        <v>070500060102</v>
      </c>
      <c r="F1097" s="54" t="s">
        <v>3118</v>
      </c>
      <c r="G1097" t="s">
        <v>1971</v>
      </c>
      <c r="H1097" t="s">
        <v>1907</v>
      </c>
      <c r="I1097" t="s">
        <v>692</v>
      </c>
    </row>
    <row r="1098" spans="1:9" x14ac:dyDescent="0.25">
      <c r="A1098">
        <v>70500060102</v>
      </c>
      <c r="B1098" s="54" t="str">
        <f t="shared" si="37"/>
        <v>070500060102</v>
      </c>
      <c r="C1098" t="s">
        <v>212</v>
      </c>
      <c r="D1098">
        <v>70500060103</v>
      </c>
      <c r="E1098" t="str">
        <f t="shared" si="36"/>
        <v>070500060103</v>
      </c>
      <c r="F1098" s="54" t="s">
        <v>3119</v>
      </c>
      <c r="G1098" t="s">
        <v>1971</v>
      </c>
      <c r="H1098" t="s">
        <v>1907</v>
      </c>
      <c r="I1098" t="s">
        <v>692</v>
      </c>
    </row>
    <row r="1099" spans="1:9" x14ac:dyDescent="0.25">
      <c r="A1099">
        <v>70500060103</v>
      </c>
      <c r="B1099" s="54" t="str">
        <f t="shared" si="37"/>
        <v>070500060103</v>
      </c>
      <c r="C1099" t="s">
        <v>868</v>
      </c>
      <c r="D1099">
        <v>70500060106</v>
      </c>
      <c r="E1099" t="str">
        <f t="shared" si="36"/>
        <v>070500060106</v>
      </c>
      <c r="F1099" s="54" t="s">
        <v>3120</v>
      </c>
      <c r="G1099" t="s">
        <v>1971</v>
      </c>
      <c r="H1099" t="s">
        <v>1907</v>
      </c>
      <c r="I1099" t="s">
        <v>692</v>
      </c>
    </row>
    <row r="1100" spans="1:9" x14ac:dyDescent="0.25">
      <c r="A1100">
        <v>70500060104</v>
      </c>
      <c r="B1100" s="54" t="str">
        <f t="shared" si="37"/>
        <v>070500060104</v>
      </c>
      <c r="C1100" t="s">
        <v>631</v>
      </c>
      <c r="D1100">
        <v>70500060105</v>
      </c>
      <c r="E1100" t="str">
        <f t="shared" si="36"/>
        <v>070500060105</v>
      </c>
      <c r="F1100" s="54" t="s">
        <v>3121</v>
      </c>
      <c r="G1100" t="s">
        <v>1971</v>
      </c>
      <c r="H1100" t="s">
        <v>1907</v>
      </c>
      <c r="I1100" t="s">
        <v>692</v>
      </c>
    </row>
    <row r="1101" spans="1:9" x14ac:dyDescent="0.25">
      <c r="A1101">
        <v>70500060105</v>
      </c>
      <c r="B1101" s="54" t="str">
        <f t="shared" si="37"/>
        <v>070500060105</v>
      </c>
      <c r="C1101" t="s">
        <v>213</v>
      </c>
      <c r="D1101">
        <v>70500060106</v>
      </c>
      <c r="E1101" t="str">
        <f t="shared" si="36"/>
        <v>070500060106</v>
      </c>
      <c r="F1101" s="54" t="s">
        <v>3122</v>
      </c>
      <c r="G1101" t="s">
        <v>1971</v>
      </c>
      <c r="H1101" t="s">
        <v>1907</v>
      </c>
      <c r="I1101" t="s">
        <v>692</v>
      </c>
    </row>
    <row r="1102" spans="1:9" x14ac:dyDescent="0.25">
      <c r="A1102">
        <v>70500060106</v>
      </c>
      <c r="B1102" s="54" t="str">
        <f t="shared" si="37"/>
        <v>070500060106</v>
      </c>
      <c r="C1102" t="s">
        <v>601</v>
      </c>
      <c r="D1102">
        <v>70500060107</v>
      </c>
      <c r="E1102" t="str">
        <f t="shared" si="36"/>
        <v>070500060107</v>
      </c>
      <c r="F1102" s="54" t="s">
        <v>3123</v>
      </c>
      <c r="G1102" t="s">
        <v>1906</v>
      </c>
      <c r="H1102" t="s">
        <v>1907</v>
      </c>
      <c r="I1102" t="s">
        <v>692</v>
      </c>
    </row>
    <row r="1103" spans="1:9" x14ac:dyDescent="0.25">
      <c r="A1103">
        <v>70500060107</v>
      </c>
      <c r="B1103" s="54" t="str">
        <f t="shared" si="37"/>
        <v>070500060107</v>
      </c>
      <c r="C1103" t="s">
        <v>30</v>
      </c>
      <c r="D1103">
        <v>70500060208</v>
      </c>
      <c r="E1103" t="str">
        <f t="shared" ref="E1103:E1166" si="38">CONCATENATE(0,D1103)</f>
        <v>070500060208</v>
      </c>
      <c r="F1103" s="54" t="s">
        <v>3124</v>
      </c>
      <c r="G1103" t="s">
        <v>1906</v>
      </c>
      <c r="H1103" t="s">
        <v>1907</v>
      </c>
      <c r="I1103" t="s">
        <v>692</v>
      </c>
    </row>
    <row r="1104" spans="1:9" x14ac:dyDescent="0.25">
      <c r="A1104">
        <v>70500060201</v>
      </c>
      <c r="B1104" s="54" t="str">
        <f t="shared" si="37"/>
        <v>070500060201</v>
      </c>
      <c r="C1104" t="s">
        <v>608</v>
      </c>
      <c r="D1104">
        <v>70500060202</v>
      </c>
      <c r="E1104" t="str">
        <f t="shared" si="38"/>
        <v>070500060202</v>
      </c>
      <c r="F1104" s="54" t="s">
        <v>3125</v>
      </c>
      <c r="G1104" t="s">
        <v>1971</v>
      </c>
      <c r="H1104" t="s">
        <v>1907</v>
      </c>
      <c r="I1104" t="s">
        <v>692</v>
      </c>
    </row>
    <row r="1105" spans="1:9" x14ac:dyDescent="0.25">
      <c r="A1105">
        <v>70500060202</v>
      </c>
      <c r="B1105" s="54" t="str">
        <f t="shared" si="37"/>
        <v>070500060202</v>
      </c>
      <c r="C1105" t="s">
        <v>1342</v>
      </c>
      <c r="D1105">
        <v>70500060203</v>
      </c>
      <c r="E1105" t="str">
        <f t="shared" si="38"/>
        <v>070500060203</v>
      </c>
      <c r="F1105" s="54" t="s">
        <v>3126</v>
      </c>
      <c r="G1105" t="s">
        <v>1971</v>
      </c>
      <c r="H1105" t="s">
        <v>1907</v>
      </c>
      <c r="I1105" t="s">
        <v>692</v>
      </c>
    </row>
    <row r="1106" spans="1:9" x14ac:dyDescent="0.25">
      <c r="A1106">
        <v>70500060203</v>
      </c>
      <c r="B1106" s="54" t="str">
        <f t="shared" si="37"/>
        <v>070500060203</v>
      </c>
      <c r="C1106" t="s">
        <v>1318</v>
      </c>
      <c r="D1106">
        <v>70500060205</v>
      </c>
      <c r="E1106" t="str">
        <f t="shared" si="38"/>
        <v>070500060205</v>
      </c>
      <c r="F1106" s="54" t="s">
        <v>3127</v>
      </c>
      <c r="G1106" t="s">
        <v>1906</v>
      </c>
      <c r="H1106" t="s">
        <v>1907</v>
      </c>
      <c r="I1106" t="s">
        <v>692</v>
      </c>
    </row>
    <row r="1107" spans="1:9" x14ac:dyDescent="0.25">
      <c r="A1107">
        <v>70500060204</v>
      </c>
      <c r="B1107" s="54" t="str">
        <f t="shared" si="37"/>
        <v>070500060204</v>
      </c>
      <c r="C1107" t="s">
        <v>1319</v>
      </c>
      <c r="D1107">
        <v>70500060205</v>
      </c>
      <c r="E1107" t="str">
        <f t="shared" si="38"/>
        <v>070500060205</v>
      </c>
      <c r="F1107" s="54" t="s">
        <v>3128</v>
      </c>
      <c r="G1107" t="s">
        <v>1971</v>
      </c>
      <c r="H1107" t="s">
        <v>1907</v>
      </c>
      <c r="I1107" t="s">
        <v>692</v>
      </c>
    </row>
    <row r="1108" spans="1:9" x14ac:dyDescent="0.25">
      <c r="A1108">
        <v>70500060205</v>
      </c>
      <c r="B1108" s="54" t="str">
        <f t="shared" si="37"/>
        <v>070500060205</v>
      </c>
      <c r="C1108" t="s">
        <v>1325</v>
      </c>
      <c r="D1108">
        <v>70500060207</v>
      </c>
      <c r="E1108" t="str">
        <f t="shared" si="38"/>
        <v>070500060207</v>
      </c>
      <c r="F1108" s="54" t="s">
        <v>3129</v>
      </c>
      <c r="G1108" t="s">
        <v>1971</v>
      </c>
      <c r="H1108" t="s">
        <v>1907</v>
      </c>
      <c r="I1108" t="s">
        <v>692</v>
      </c>
    </row>
    <row r="1109" spans="1:9" x14ac:dyDescent="0.25">
      <c r="A1109">
        <v>70500060206</v>
      </c>
      <c r="B1109" s="54" t="str">
        <f t="shared" si="37"/>
        <v>070500060206</v>
      </c>
      <c r="C1109" t="s">
        <v>1332</v>
      </c>
      <c r="D1109">
        <v>70500060207</v>
      </c>
      <c r="E1109" t="str">
        <f t="shared" si="38"/>
        <v>070500060207</v>
      </c>
      <c r="F1109" s="54" t="s">
        <v>3130</v>
      </c>
      <c r="G1109" t="s">
        <v>1906</v>
      </c>
      <c r="H1109" t="s">
        <v>1907</v>
      </c>
      <c r="I1109" t="s">
        <v>692</v>
      </c>
    </row>
    <row r="1110" spans="1:9" x14ac:dyDescent="0.25">
      <c r="A1110">
        <v>70500060207</v>
      </c>
      <c r="B1110" s="54" t="str">
        <f t="shared" si="37"/>
        <v>070500060207</v>
      </c>
      <c r="C1110" t="s">
        <v>604</v>
      </c>
      <c r="D1110">
        <v>70500060208</v>
      </c>
      <c r="E1110" t="str">
        <f t="shared" si="38"/>
        <v>070500060208</v>
      </c>
      <c r="F1110" s="54" t="s">
        <v>3131</v>
      </c>
      <c r="G1110" t="s">
        <v>1906</v>
      </c>
      <c r="H1110" t="s">
        <v>1907</v>
      </c>
      <c r="I1110" t="s">
        <v>692</v>
      </c>
    </row>
    <row r="1111" spans="1:9" x14ac:dyDescent="0.25">
      <c r="A1111">
        <v>70500060208</v>
      </c>
      <c r="B1111" s="54" t="str">
        <f t="shared" si="37"/>
        <v>070500060208</v>
      </c>
      <c r="C1111" t="s">
        <v>31</v>
      </c>
      <c r="D1111">
        <v>70500060304</v>
      </c>
      <c r="E1111" t="str">
        <f t="shared" si="38"/>
        <v>070500060304</v>
      </c>
      <c r="F1111" s="54" t="s">
        <v>3132</v>
      </c>
      <c r="G1111" t="s">
        <v>1906</v>
      </c>
      <c r="H1111" t="s">
        <v>1907</v>
      </c>
      <c r="I1111" t="s">
        <v>692</v>
      </c>
    </row>
    <row r="1112" spans="1:9" x14ac:dyDescent="0.25">
      <c r="A1112">
        <v>70500060301</v>
      </c>
      <c r="B1112" s="54" t="str">
        <f t="shared" si="37"/>
        <v>070500060301</v>
      </c>
      <c r="C1112" t="s">
        <v>227</v>
      </c>
      <c r="D1112">
        <v>70500060304</v>
      </c>
      <c r="E1112" t="str">
        <f t="shared" si="38"/>
        <v>070500060304</v>
      </c>
      <c r="F1112" s="54" t="s">
        <v>3133</v>
      </c>
      <c r="G1112" t="s">
        <v>1971</v>
      </c>
      <c r="H1112" t="s">
        <v>1907</v>
      </c>
      <c r="I1112" t="s">
        <v>692</v>
      </c>
    </row>
    <row r="1113" spans="1:9" x14ac:dyDescent="0.25">
      <c r="A1113">
        <v>70500060302</v>
      </c>
      <c r="B1113" s="54" t="str">
        <f t="shared" si="37"/>
        <v>070500060302</v>
      </c>
      <c r="C1113" t="s">
        <v>615</v>
      </c>
      <c r="D1113">
        <v>70500060304</v>
      </c>
      <c r="E1113" t="str">
        <f t="shared" si="38"/>
        <v>070500060304</v>
      </c>
      <c r="F1113" s="54" t="s">
        <v>3134</v>
      </c>
      <c r="G1113" t="s">
        <v>1906</v>
      </c>
      <c r="H1113" t="s">
        <v>1907</v>
      </c>
      <c r="I1113" t="s">
        <v>692</v>
      </c>
    </row>
    <row r="1114" spans="1:9" x14ac:dyDescent="0.25">
      <c r="A1114">
        <v>70500060303</v>
      </c>
      <c r="B1114" s="54" t="str">
        <f t="shared" si="37"/>
        <v>070500060303</v>
      </c>
      <c r="C1114" t="s">
        <v>214</v>
      </c>
      <c r="D1114">
        <v>70500060304</v>
      </c>
      <c r="E1114" t="str">
        <f t="shared" si="38"/>
        <v>070500060304</v>
      </c>
      <c r="F1114" s="54" t="s">
        <v>3135</v>
      </c>
      <c r="G1114" t="s">
        <v>1971</v>
      </c>
      <c r="H1114" t="s">
        <v>1907</v>
      </c>
      <c r="I1114" t="s">
        <v>692</v>
      </c>
    </row>
    <row r="1115" spans="1:9" x14ac:dyDescent="0.25">
      <c r="A1115">
        <v>70500060304</v>
      </c>
      <c r="B1115" s="54" t="str">
        <f t="shared" si="37"/>
        <v>070500060304</v>
      </c>
      <c r="C1115" t="s">
        <v>3136</v>
      </c>
      <c r="D1115">
        <v>70500060506</v>
      </c>
      <c r="E1115" t="str">
        <f t="shared" si="38"/>
        <v>070500060506</v>
      </c>
      <c r="F1115" s="54" t="s">
        <v>3137</v>
      </c>
      <c r="G1115" t="s">
        <v>1906</v>
      </c>
      <c r="H1115" t="s">
        <v>1907</v>
      </c>
      <c r="I1115" t="s">
        <v>692</v>
      </c>
    </row>
    <row r="1116" spans="1:9" x14ac:dyDescent="0.25">
      <c r="A1116">
        <v>70500060401</v>
      </c>
      <c r="B1116" s="54" t="str">
        <f t="shared" si="37"/>
        <v>070500060401</v>
      </c>
      <c r="C1116" t="s">
        <v>787</v>
      </c>
      <c r="D1116">
        <v>70500060402</v>
      </c>
      <c r="E1116" t="str">
        <f t="shared" si="38"/>
        <v>070500060402</v>
      </c>
      <c r="F1116" s="54" t="s">
        <v>3138</v>
      </c>
      <c r="G1116" t="s">
        <v>1906</v>
      </c>
      <c r="H1116" t="s">
        <v>1907</v>
      </c>
      <c r="I1116" t="s">
        <v>692</v>
      </c>
    </row>
    <row r="1117" spans="1:9" x14ac:dyDescent="0.25">
      <c r="A1117">
        <v>70500060402</v>
      </c>
      <c r="B1117" s="54" t="str">
        <f t="shared" si="37"/>
        <v>070500060402</v>
      </c>
      <c r="C1117" t="s">
        <v>33</v>
      </c>
      <c r="D1117">
        <v>70500060510</v>
      </c>
      <c r="E1117" t="str">
        <f t="shared" si="38"/>
        <v>070500060510</v>
      </c>
      <c r="F1117" s="54" t="s">
        <v>3139</v>
      </c>
      <c r="G1117" t="s">
        <v>1906</v>
      </c>
      <c r="H1117" t="s">
        <v>1907</v>
      </c>
      <c r="I1117" t="s">
        <v>692</v>
      </c>
    </row>
    <row r="1118" spans="1:9" x14ac:dyDescent="0.25">
      <c r="A1118">
        <v>70500060501</v>
      </c>
      <c r="B1118" s="54" t="str">
        <f t="shared" si="37"/>
        <v>070500060501</v>
      </c>
      <c r="C1118" t="s">
        <v>590</v>
      </c>
      <c r="D1118">
        <v>70500060502</v>
      </c>
      <c r="E1118" t="str">
        <f t="shared" si="38"/>
        <v>070500060502</v>
      </c>
      <c r="F1118" s="54" t="s">
        <v>3140</v>
      </c>
      <c r="G1118" t="s">
        <v>1971</v>
      </c>
      <c r="H1118" t="s">
        <v>1907</v>
      </c>
      <c r="I1118" t="s">
        <v>692</v>
      </c>
    </row>
    <row r="1119" spans="1:9" x14ac:dyDescent="0.25">
      <c r="A1119">
        <v>70500060502</v>
      </c>
      <c r="B1119" s="54" t="str">
        <f t="shared" si="37"/>
        <v>070500060502</v>
      </c>
      <c r="C1119" t="s">
        <v>880</v>
      </c>
      <c r="D1119">
        <v>70500060506</v>
      </c>
      <c r="E1119" t="str">
        <f t="shared" si="38"/>
        <v>070500060506</v>
      </c>
      <c r="F1119" s="54" t="s">
        <v>3141</v>
      </c>
      <c r="G1119" t="s">
        <v>1971</v>
      </c>
      <c r="H1119" t="s">
        <v>1907</v>
      </c>
      <c r="I1119" t="s">
        <v>692</v>
      </c>
    </row>
    <row r="1120" spans="1:9" x14ac:dyDescent="0.25">
      <c r="A1120">
        <v>70500060503</v>
      </c>
      <c r="B1120" s="54" t="str">
        <f t="shared" si="37"/>
        <v>070500060503</v>
      </c>
      <c r="C1120" t="s">
        <v>1334</v>
      </c>
      <c r="D1120">
        <v>70500060506</v>
      </c>
      <c r="E1120" t="str">
        <f t="shared" si="38"/>
        <v>070500060506</v>
      </c>
      <c r="F1120" s="54" t="s">
        <v>3142</v>
      </c>
      <c r="G1120" t="s">
        <v>1906</v>
      </c>
      <c r="H1120" t="s">
        <v>1907</v>
      </c>
      <c r="I1120" t="s">
        <v>692</v>
      </c>
    </row>
    <row r="1121" spans="1:9" x14ac:dyDescent="0.25">
      <c r="A1121">
        <v>70500060504</v>
      </c>
      <c r="B1121" s="54" t="str">
        <f t="shared" si="37"/>
        <v>070500060504</v>
      </c>
      <c r="C1121" t="s">
        <v>1331</v>
      </c>
      <c r="D1121">
        <v>70500060506</v>
      </c>
      <c r="E1121" t="str">
        <f t="shared" si="38"/>
        <v>070500060506</v>
      </c>
      <c r="F1121" s="54" t="s">
        <v>3143</v>
      </c>
      <c r="G1121" t="s">
        <v>1906</v>
      </c>
      <c r="H1121" t="s">
        <v>1907</v>
      </c>
      <c r="I1121" t="s">
        <v>692</v>
      </c>
    </row>
    <row r="1122" spans="1:9" x14ac:dyDescent="0.25">
      <c r="A1122">
        <v>70500060505</v>
      </c>
      <c r="B1122" s="54" t="str">
        <f t="shared" si="37"/>
        <v>070500060505</v>
      </c>
      <c r="C1122" t="s">
        <v>1322</v>
      </c>
      <c r="D1122">
        <v>70500060506</v>
      </c>
      <c r="E1122" t="str">
        <f t="shared" si="38"/>
        <v>070500060506</v>
      </c>
      <c r="F1122" s="54" t="s">
        <v>3144</v>
      </c>
      <c r="G1122" t="s">
        <v>1906</v>
      </c>
      <c r="H1122" t="s">
        <v>1907</v>
      </c>
      <c r="I1122" t="s">
        <v>692</v>
      </c>
    </row>
    <row r="1123" spans="1:9" x14ac:dyDescent="0.25">
      <c r="A1123">
        <v>70500060506</v>
      </c>
      <c r="B1123" s="54" t="str">
        <f t="shared" si="37"/>
        <v>070500060506</v>
      </c>
      <c r="C1123" t="s">
        <v>1326</v>
      </c>
      <c r="D1123">
        <v>70500060507</v>
      </c>
      <c r="E1123" t="str">
        <f t="shared" si="38"/>
        <v>070500060507</v>
      </c>
      <c r="F1123" s="54" t="s">
        <v>3145</v>
      </c>
      <c r="G1123" t="s">
        <v>1906</v>
      </c>
      <c r="H1123" t="s">
        <v>1907</v>
      </c>
      <c r="I1123" t="s">
        <v>692</v>
      </c>
    </row>
    <row r="1124" spans="1:9" x14ac:dyDescent="0.25">
      <c r="A1124">
        <v>70500060507</v>
      </c>
      <c r="B1124" s="54" t="str">
        <f t="shared" si="37"/>
        <v>070500060507</v>
      </c>
      <c r="C1124" t="s">
        <v>1320</v>
      </c>
      <c r="D1124">
        <v>70500060508</v>
      </c>
      <c r="E1124" t="str">
        <f t="shared" si="38"/>
        <v>070500060508</v>
      </c>
      <c r="F1124" s="54" t="s">
        <v>3146</v>
      </c>
      <c r="G1124" t="s">
        <v>1906</v>
      </c>
      <c r="H1124" t="s">
        <v>1907</v>
      </c>
      <c r="I1124" t="s">
        <v>692</v>
      </c>
    </row>
    <row r="1125" spans="1:9" x14ac:dyDescent="0.25">
      <c r="A1125">
        <v>70500060508</v>
      </c>
      <c r="B1125" s="54" t="str">
        <f t="shared" si="37"/>
        <v>070500060508</v>
      </c>
      <c r="C1125" t="s">
        <v>1473</v>
      </c>
      <c r="D1125">
        <v>70500060509</v>
      </c>
      <c r="E1125" t="str">
        <f t="shared" si="38"/>
        <v>070500060509</v>
      </c>
      <c r="F1125" s="54" t="s">
        <v>3147</v>
      </c>
      <c r="G1125" t="s">
        <v>1906</v>
      </c>
      <c r="H1125" t="s">
        <v>1907</v>
      </c>
      <c r="I1125" t="s">
        <v>692</v>
      </c>
    </row>
    <row r="1126" spans="1:9" x14ac:dyDescent="0.25">
      <c r="A1126">
        <v>70500060509</v>
      </c>
      <c r="B1126" s="54" t="str">
        <f t="shared" si="37"/>
        <v>070500060509</v>
      </c>
      <c r="C1126" t="s">
        <v>3148</v>
      </c>
      <c r="D1126">
        <v>70500050502</v>
      </c>
      <c r="E1126" t="str">
        <f t="shared" si="38"/>
        <v>070500050502</v>
      </c>
      <c r="F1126" s="54" t="s">
        <v>3149</v>
      </c>
      <c r="G1126" t="s">
        <v>1906</v>
      </c>
      <c r="H1126" t="s">
        <v>1907</v>
      </c>
      <c r="I1126" t="s">
        <v>692</v>
      </c>
    </row>
    <row r="1127" spans="1:9" x14ac:dyDescent="0.25">
      <c r="A1127">
        <v>70500070101</v>
      </c>
      <c r="B1127" s="54" t="str">
        <f t="shared" si="37"/>
        <v>070500070101</v>
      </c>
      <c r="C1127" t="s">
        <v>1495</v>
      </c>
      <c r="D1127">
        <v>70500070102</v>
      </c>
      <c r="E1127" t="str">
        <f t="shared" si="38"/>
        <v>070500070102</v>
      </c>
      <c r="F1127" s="54" t="s">
        <v>3150</v>
      </c>
      <c r="G1127" t="s">
        <v>1971</v>
      </c>
      <c r="H1127" t="s">
        <v>1907</v>
      </c>
      <c r="I1127" t="s">
        <v>692</v>
      </c>
    </row>
    <row r="1128" spans="1:9" x14ac:dyDescent="0.25">
      <c r="A1128">
        <v>70500070102</v>
      </c>
      <c r="B1128" s="54" t="str">
        <f t="shared" si="37"/>
        <v>070500070102</v>
      </c>
      <c r="C1128" t="s">
        <v>721</v>
      </c>
      <c r="D1128">
        <v>70500070105</v>
      </c>
      <c r="E1128" t="str">
        <f t="shared" si="38"/>
        <v>070500070105</v>
      </c>
      <c r="F1128" s="54" t="s">
        <v>3151</v>
      </c>
      <c r="G1128" t="s">
        <v>1971</v>
      </c>
      <c r="H1128" t="s">
        <v>1907</v>
      </c>
      <c r="I1128" t="s">
        <v>692</v>
      </c>
    </row>
    <row r="1129" spans="1:9" x14ac:dyDescent="0.25">
      <c r="A1129">
        <v>70500070103</v>
      </c>
      <c r="B1129" s="54" t="str">
        <f t="shared" si="37"/>
        <v>070500070103</v>
      </c>
      <c r="C1129" t="s">
        <v>996</v>
      </c>
      <c r="D1129">
        <v>70500070105</v>
      </c>
      <c r="E1129" t="str">
        <f t="shared" si="38"/>
        <v>070500070105</v>
      </c>
      <c r="F1129" s="54" t="s">
        <v>3152</v>
      </c>
      <c r="G1129" t="s">
        <v>1906</v>
      </c>
      <c r="H1129" t="s">
        <v>1907</v>
      </c>
      <c r="I1129" t="s">
        <v>692</v>
      </c>
    </row>
    <row r="1130" spans="1:9" x14ac:dyDescent="0.25">
      <c r="A1130">
        <v>70500070104</v>
      </c>
      <c r="B1130" s="54" t="str">
        <f t="shared" si="37"/>
        <v>070500070104</v>
      </c>
      <c r="C1130" t="s">
        <v>54</v>
      </c>
      <c r="D1130">
        <v>70500070105</v>
      </c>
      <c r="E1130" t="str">
        <f t="shared" si="38"/>
        <v>070500070105</v>
      </c>
      <c r="F1130" s="54" t="s">
        <v>3153</v>
      </c>
      <c r="G1130" t="s">
        <v>1906</v>
      </c>
      <c r="H1130" t="s">
        <v>1907</v>
      </c>
      <c r="I1130" t="s">
        <v>692</v>
      </c>
    </row>
    <row r="1131" spans="1:9" x14ac:dyDescent="0.25">
      <c r="A1131">
        <v>70500070105</v>
      </c>
      <c r="B1131" s="54" t="str">
        <f t="shared" si="37"/>
        <v>070500070105</v>
      </c>
      <c r="C1131" t="s">
        <v>44</v>
      </c>
      <c r="D1131">
        <v>70500070305</v>
      </c>
      <c r="E1131" t="str">
        <f t="shared" si="38"/>
        <v>070500070305</v>
      </c>
      <c r="F1131" s="54" t="s">
        <v>3154</v>
      </c>
      <c r="G1131" t="s">
        <v>1971</v>
      </c>
      <c r="H1131" t="s">
        <v>1907</v>
      </c>
      <c r="I1131" t="s">
        <v>692</v>
      </c>
    </row>
    <row r="1132" spans="1:9" x14ac:dyDescent="0.25">
      <c r="A1132">
        <v>70500070201</v>
      </c>
      <c r="B1132" s="54" t="str">
        <f t="shared" si="37"/>
        <v>070500070201</v>
      </c>
      <c r="C1132" t="s">
        <v>207</v>
      </c>
      <c r="D1132">
        <v>70500070203</v>
      </c>
      <c r="E1132" t="str">
        <f t="shared" si="38"/>
        <v>070500070203</v>
      </c>
      <c r="F1132" s="54" t="s">
        <v>3155</v>
      </c>
      <c r="G1132" t="s">
        <v>1906</v>
      </c>
      <c r="H1132" t="s">
        <v>1907</v>
      </c>
      <c r="I1132" t="s">
        <v>692</v>
      </c>
    </row>
    <row r="1133" spans="1:9" x14ac:dyDescent="0.25">
      <c r="A1133">
        <v>70500070202</v>
      </c>
      <c r="B1133" s="54" t="str">
        <f t="shared" si="37"/>
        <v>070500070202</v>
      </c>
      <c r="C1133" t="s">
        <v>392</v>
      </c>
      <c r="D1133">
        <v>70500070203</v>
      </c>
      <c r="E1133" t="str">
        <f t="shared" si="38"/>
        <v>070500070203</v>
      </c>
      <c r="F1133" s="54" t="s">
        <v>3156</v>
      </c>
      <c r="G1133" t="s">
        <v>1971</v>
      </c>
      <c r="H1133" t="s">
        <v>1907</v>
      </c>
      <c r="I1133" t="s">
        <v>692</v>
      </c>
    </row>
    <row r="1134" spans="1:9" x14ac:dyDescent="0.25">
      <c r="A1134">
        <v>70500070203</v>
      </c>
      <c r="B1134" s="54" t="str">
        <f t="shared" si="37"/>
        <v>070500070203</v>
      </c>
      <c r="C1134" t="s">
        <v>765</v>
      </c>
      <c r="D1134">
        <v>70500070206</v>
      </c>
      <c r="E1134" t="str">
        <f t="shared" si="38"/>
        <v>070500070206</v>
      </c>
      <c r="F1134" s="54" t="s">
        <v>3157</v>
      </c>
      <c r="G1134" t="s">
        <v>1971</v>
      </c>
      <c r="H1134" t="s">
        <v>1907</v>
      </c>
      <c r="I1134" t="s">
        <v>692</v>
      </c>
    </row>
    <row r="1135" spans="1:9" x14ac:dyDescent="0.25">
      <c r="A1135">
        <v>70500070204</v>
      </c>
      <c r="B1135" s="54" t="str">
        <f t="shared" si="37"/>
        <v>070500070204</v>
      </c>
      <c r="C1135" t="s">
        <v>128</v>
      </c>
      <c r="D1135">
        <v>70500070206</v>
      </c>
      <c r="E1135" t="str">
        <f t="shared" si="38"/>
        <v>070500070206</v>
      </c>
      <c r="F1135" s="54" t="s">
        <v>3158</v>
      </c>
      <c r="G1135" t="s">
        <v>1906</v>
      </c>
      <c r="H1135" t="s">
        <v>1907</v>
      </c>
      <c r="I1135" t="s">
        <v>692</v>
      </c>
    </row>
    <row r="1136" spans="1:9" x14ac:dyDescent="0.25">
      <c r="A1136">
        <v>70500070205</v>
      </c>
      <c r="B1136" s="54" t="str">
        <f t="shared" si="37"/>
        <v>070500070205</v>
      </c>
      <c r="C1136" t="s">
        <v>710</v>
      </c>
      <c r="D1136">
        <v>70500070206</v>
      </c>
      <c r="E1136" t="str">
        <f t="shared" si="38"/>
        <v>070500070206</v>
      </c>
      <c r="F1136" s="54" t="s">
        <v>3159</v>
      </c>
      <c r="G1136" t="s">
        <v>1906</v>
      </c>
      <c r="H1136" t="s">
        <v>1907</v>
      </c>
      <c r="I1136" t="s">
        <v>692</v>
      </c>
    </row>
    <row r="1137" spans="1:9" x14ac:dyDescent="0.25">
      <c r="A1137">
        <v>70500070206</v>
      </c>
      <c r="B1137" s="54" t="str">
        <f t="shared" si="37"/>
        <v>070500070206</v>
      </c>
      <c r="C1137" t="s">
        <v>3160</v>
      </c>
      <c r="D1137">
        <v>70500070310</v>
      </c>
      <c r="E1137" t="str">
        <f t="shared" si="38"/>
        <v>070500070310</v>
      </c>
      <c r="F1137" s="54" t="s">
        <v>3161</v>
      </c>
      <c r="G1137" t="s">
        <v>1906</v>
      </c>
      <c r="H1137" t="s">
        <v>1907</v>
      </c>
      <c r="I1137" t="s">
        <v>692</v>
      </c>
    </row>
    <row r="1138" spans="1:9" x14ac:dyDescent="0.25">
      <c r="A1138">
        <v>70500070301</v>
      </c>
      <c r="B1138" s="54" t="str">
        <f t="shared" si="37"/>
        <v>070500070301</v>
      </c>
      <c r="C1138" t="s">
        <v>739</v>
      </c>
      <c r="D1138">
        <v>70500070302</v>
      </c>
      <c r="E1138" t="str">
        <f t="shared" si="38"/>
        <v>070500070302</v>
      </c>
      <c r="F1138" s="54" t="s">
        <v>3162</v>
      </c>
      <c r="G1138" t="s">
        <v>1906</v>
      </c>
      <c r="H1138" t="s">
        <v>1907</v>
      </c>
      <c r="I1138" t="s">
        <v>692</v>
      </c>
    </row>
    <row r="1139" spans="1:9" x14ac:dyDescent="0.25">
      <c r="A1139">
        <v>70500070302</v>
      </c>
      <c r="B1139" s="54" t="str">
        <f t="shared" si="37"/>
        <v>070500070302</v>
      </c>
      <c r="C1139" t="s">
        <v>720</v>
      </c>
      <c r="D1139">
        <v>70500070303</v>
      </c>
      <c r="E1139" t="str">
        <f t="shared" si="38"/>
        <v>070500070303</v>
      </c>
      <c r="F1139" s="54" t="s">
        <v>3163</v>
      </c>
      <c r="G1139" t="s">
        <v>1980</v>
      </c>
      <c r="H1139" t="s">
        <v>1907</v>
      </c>
      <c r="I1139" t="s">
        <v>692</v>
      </c>
    </row>
    <row r="1140" spans="1:9" x14ac:dyDescent="0.25">
      <c r="A1140">
        <v>70500070303</v>
      </c>
      <c r="B1140" s="54" t="str">
        <f t="shared" si="37"/>
        <v>070500070303</v>
      </c>
      <c r="C1140" t="s">
        <v>763</v>
      </c>
      <c r="D1140">
        <v>70500070305</v>
      </c>
      <c r="E1140" t="str">
        <f t="shared" si="38"/>
        <v>070500070305</v>
      </c>
      <c r="F1140" s="54" t="s">
        <v>3164</v>
      </c>
      <c r="G1140" t="s">
        <v>1906</v>
      </c>
      <c r="H1140" t="s">
        <v>1907</v>
      </c>
      <c r="I1140" t="s">
        <v>692</v>
      </c>
    </row>
    <row r="1141" spans="1:9" x14ac:dyDescent="0.25">
      <c r="A1141">
        <v>70500070304</v>
      </c>
      <c r="B1141" s="54" t="str">
        <f t="shared" si="37"/>
        <v>070500070304</v>
      </c>
      <c r="C1141" t="s">
        <v>761</v>
      </c>
      <c r="D1141">
        <v>70500070305</v>
      </c>
      <c r="E1141" t="str">
        <f t="shared" si="38"/>
        <v>070500070305</v>
      </c>
      <c r="F1141" s="54" t="s">
        <v>3165</v>
      </c>
      <c r="G1141" t="s">
        <v>1971</v>
      </c>
      <c r="H1141" t="s">
        <v>1907</v>
      </c>
      <c r="I1141" t="s">
        <v>692</v>
      </c>
    </row>
    <row r="1142" spans="1:9" x14ac:dyDescent="0.25">
      <c r="A1142">
        <v>70500070305</v>
      </c>
      <c r="B1142" s="54" t="str">
        <f t="shared" si="37"/>
        <v>070500070305</v>
      </c>
      <c r="C1142" t="s">
        <v>1500</v>
      </c>
      <c r="D1142">
        <v>70500070309</v>
      </c>
      <c r="E1142" t="str">
        <f t="shared" si="38"/>
        <v>070500070309</v>
      </c>
      <c r="F1142" s="54" t="s">
        <v>3166</v>
      </c>
      <c r="G1142" t="s">
        <v>1971</v>
      </c>
      <c r="H1142" t="s">
        <v>1907</v>
      </c>
      <c r="I1142" t="s">
        <v>692</v>
      </c>
    </row>
    <row r="1143" spans="1:9" x14ac:dyDescent="0.25">
      <c r="A1143">
        <v>70500070306</v>
      </c>
      <c r="B1143" s="54" t="str">
        <f t="shared" si="37"/>
        <v>070500070306</v>
      </c>
      <c r="C1143" t="s">
        <v>762</v>
      </c>
      <c r="D1143">
        <v>70500070307</v>
      </c>
      <c r="E1143" t="str">
        <f t="shared" si="38"/>
        <v>070500070307</v>
      </c>
      <c r="F1143" s="54" t="s">
        <v>3167</v>
      </c>
      <c r="G1143" t="s">
        <v>1980</v>
      </c>
      <c r="H1143" t="s">
        <v>1907</v>
      </c>
      <c r="I1143" t="s">
        <v>692</v>
      </c>
    </row>
    <row r="1144" spans="1:9" x14ac:dyDescent="0.25">
      <c r="A1144">
        <v>70500070307</v>
      </c>
      <c r="B1144" s="54" t="str">
        <f t="shared" si="37"/>
        <v>070500070307</v>
      </c>
      <c r="C1144" t="s">
        <v>15</v>
      </c>
      <c r="D1144">
        <v>70500070308</v>
      </c>
      <c r="E1144" t="str">
        <f t="shared" si="38"/>
        <v>070500070308</v>
      </c>
      <c r="F1144" s="54" t="s">
        <v>3168</v>
      </c>
      <c r="G1144" t="s">
        <v>1980</v>
      </c>
      <c r="H1144" t="s">
        <v>1907</v>
      </c>
      <c r="I1144" t="s">
        <v>692</v>
      </c>
    </row>
    <row r="1145" spans="1:9" x14ac:dyDescent="0.25">
      <c r="A1145">
        <v>70500070308</v>
      </c>
      <c r="B1145" s="54" t="str">
        <f t="shared" si="37"/>
        <v>070500070308</v>
      </c>
      <c r="C1145" t="s">
        <v>270</v>
      </c>
      <c r="D1145">
        <v>70500070309</v>
      </c>
      <c r="E1145" t="str">
        <f t="shared" si="38"/>
        <v>070500070309</v>
      </c>
      <c r="F1145" s="54" t="s">
        <v>3169</v>
      </c>
      <c r="G1145" t="s">
        <v>1971</v>
      </c>
      <c r="H1145" t="s">
        <v>1907</v>
      </c>
      <c r="I1145" t="s">
        <v>692</v>
      </c>
    </row>
    <row r="1146" spans="1:9" x14ac:dyDescent="0.25">
      <c r="A1146">
        <v>70500070309</v>
      </c>
      <c r="B1146" s="54" t="str">
        <f t="shared" si="37"/>
        <v>070500070309</v>
      </c>
      <c r="C1146" t="s">
        <v>127</v>
      </c>
      <c r="D1146">
        <v>70500070310</v>
      </c>
      <c r="E1146" t="str">
        <f t="shared" si="38"/>
        <v>070500070310</v>
      </c>
      <c r="F1146" s="54" t="s">
        <v>3170</v>
      </c>
      <c r="G1146" t="s">
        <v>1971</v>
      </c>
      <c r="H1146" t="s">
        <v>1907</v>
      </c>
      <c r="I1146" t="s">
        <v>692</v>
      </c>
    </row>
    <row r="1147" spans="1:9" x14ac:dyDescent="0.25">
      <c r="A1147">
        <v>70500070310</v>
      </c>
      <c r="B1147" s="54" t="str">
        <f t="shared" si="37"/>
        <v>070500070310</v>
      </c>
      <c r="C1147" t="s">
        <v>3171</v>
      </c>
      <c r="D1147">
        <v>70500070704</v>
      </c>
      <c r="E1147" t="str">
        <f t="shared" si="38"/>
        <v>070500070704</v>
      </c>
      <c r="F1147" s="54" t="s">
        <v>3172</v>
      </c>
      <c r="G1147" t="s">
        <v>1906</v>
      </c>
      <c r="H1147" t="s">
        <v>1907</v>
      </c>
      <c r="I1147" t="s">
        <v>692</v>
      </c>
    </row>
    <row r="1148" spans="1:9" x14ac:dyDescent="0.25">
      <c r="A1148">
        <v>70500070401</v>
      </c>
      <c r="B1148" s="54" t="str">
        <f t="shared" si="37"/>
        <v>070500070401</v>
      </c>
      <c r="C1148" t="s">
        <v>725</v>
      </c>
      <c r="D1148">
        <v>70500070405</v>
      </c>
      <c r="E1148" t="str">
        <f t="shared" si="38"/>
        <v>070500070405</v>
      </c>
      <c r="F1148" s="54" t="s">
        <v>3173</v>
      </c>
      <c r="G1148" t="s">
        <v>1906</v>
      </c>
      <c r="H1148" t="s">
        <v>1907</v>
      </c>
      <c r="I1148" t="s">
        <v>692</v>
      </c>
    </row>
    <row r="1149" spans="1:9" x14ac:dyDescent="0.25">
      <c r="A1149">
        <v>70500070402</v>
      </c>
      <c r="B1149" s="54" t="str">
        <f t="shared" si="37"/>
        <v>070500070402</v>
      </c>
      <c r="C1149" t="s">
        <v>727</v>
      </c>
      <c r="D1149">
        <v>70500070405</v>
      </c>
      <c r="E1149" t="str">
        <f t="shared" si="38"/>
        <v>070500070405</v>
      </c>
      <c r="F1149" s="54" t="s">
        <v>3174</v>
      </c>
      <c r="G1149" t="s">
        <v>1906</v>
      </c>
      <c r="H1149" t="s">
        <v>1907</v>
      </c>
      <c r="I1149" t="s">
        <v>692</v>
      </c>
    </row>
    <row r="1150" spans="1:9" x14ac:dyDescent="0.25">
      <c r="A1150">
        <v>70500070403</v>
      </c>
      <c r="B1150" s="54" t="str">
        <f t="shared" si="37"/>
        <v>070500070403</v>
      </c>
      <c r="C1150" t="s">
        <v>109</v>
      </c>
      <c r="D1150">
        <v>70500070404</v>
      </c>
      <c r="E1150" t="str">
        <f t="shared" si="38"/>
        <v>070500070404</v>
      </c>
      <c r="F1150" s="54" t="s">
        <v>3175</v>
      </c>
      <c r="G1150" t="s">
        <v>1906</v>
      </c>
      <c r="H1150" t="s">
        <v>1907</v>
      </c>
      <c r="I1150" t="s">
        <v>692</v>
      </c>
    </row>
    <row r="1151" spans="1:9" x14ac:dyDescent="0.25">
      <c r="A1151">
        <v>70500070404</v>
      </c>
      <c r="B1151" s="54" t="str">
        <f t="shared" si="37"/>
        <v>070500070404</v>
      </c>
      <c r="C1151" t="s">
        <v>566</v>
      </c>
      <c r="D1151">
        <v>70500070405</v>
      </c>
      <c r="E1151" t="str">
        <f t="shared" si="38"/>
        <v>070500070405</v>
      </c>
      <c r="F1151" s="54" t="s">
        <v>3176</v>
      </c>
      <c r="G1151" t="s">
        <v>1971</v>
      </c>
      <c r="H1151" t="s">
        <v>1907</v>
      </c>
      <c r="I1151" t="s">
        <v>692</v>
      </c>
    </row>
    <row r="1152" spans="1:9" x14ac:dyDescent="0.25">
      <c r="A1152">
        <v>70500070405</v>
      </c>
      <c r="B1152" s="54" t="str">
        <f t="shared" si="37"/>
        <v>070500070405</v>
      </c>
      <c r="C1152" t="s">
        <v>47</v>
      </c>
      <c r="D1152">
        <v>70500070704</v>
      </c>
      <c r="E1152" t="str">
        <f t="shared" si="38"/>
        <v>070500070704</v>
      </c>
      <c r="F1152" s="54" t="s">
        <v>3177</v>
      </c>
      <c r="G1152" t="s">
        <v>1971</v>
      </c>
      <c r="H1152" t="s">
        <v>1907</v>
      </c>
      <c r="I1152" t="s">
        <v>692</v>
      </c>
    </row>
    <row r="1153" spans="1:9" x14ac:dyDescent="0.25">
      <c r="A1153">
        <v>70500070501</v>
      </c>
      <c r="B1153" s="54" t="str">
        <f t="shared" si="37"/>
        <v>070500070501</v>
      </c>
      <c r="C1153" t="s">
        <v>1482</v>
      </c>
      <c r="D1153">
        <v>70500070602</v>
      </c>
      <c r="E1153" t="str">
        <f t="shared" si="38"/>
        <v>070500070602</v>
      </c>
      <c r="F1153" s="54" t="s">
        <v>3178</v>
      </c>
      <c r="G1153" t="s">
        <v>1971</v>
      </c>
      <c r="H1153" t="s">
        <v>1907</v>
      </c>
      <c r="I1153" t="s">
        <v>692</v>
      </c>
    </row>
    <row r="1154" spans="1:9" x14ac:dyDescent="0.25">
      <c r="A1154">
        <v>70500070502</v>
      </c>
      <c r="B1154" s="54" t="str">
        <f t="shared" ref="B1154:B1217" si="39">LEFT(F1154,12)</f>
        <v>070500070502</v>
      </c>
      <c r="C1154" t="s">
        <v>714</v>
      </c>
      <c r="D1154">
        <v>70500070506</v>
      </c>
      <c r="E1154" t="str">
        <f t="shared" si="38"/>
        <v>070500070506</v>
      </c>
      <c r="F1154" s="54" t="s">
        <v>3179</v>
      </c>
      <c r="G1154" t="s">
        <v>1906</v>
      </c>
      <c r="H1154" t="s">
        <v>1907</v>
      </c>
      <c r="I1154" t="s">
        <v>692</v>
      </c>
    </row>
    <row r="1155" spans="1:9" x14ac:dyDescent="0.25">
      <c r="A1155">
        <v>70500070503</v>
      </c>
      <c r="B1155" s="54" t="str">
        <f t="shared" si="39"/>
        <v>070500070503</v>
      </c>
      <c r="C1155" t="s">
        <v>109</v>
      </c>
      <c r="D1155">
        <v>70500070504</v>
      </c>
      <c r="E1155" t="str">
        <f t="shared" si="38"/>
        <v>070500070504</v>
      </c>
      <c r="F1155" s="54" t="s">
        <v>3180</v>
      </c>
      <c r="G1155" t="s">
        <v>1971</v>
      </c>
      <c r="H1155" t="s">
        <v>1907</v>
      </c>
      <c r="I1155" t="s">
        <v>692</v>
      </c>
    </row>
    <row r="1156" spans="1:9" x14ac:dyDescent="0.25">
      <c r="A1156">
        <v>70500070504</v>
      </c>
      <c r="B1156" s="54" t="str">
        <f t="shared" si="39"/>
        <v>070500070504</v>
      </c>
      <c r="C1156" t="s">
        <v>716</v>
      </c>
      <c r="D1156">
        <v>70500070505</v>
      </c>
      <c r="E1156" t="str">
        <f t="shared" si="38"/>
        <v>070500070505</v>
      </c>
      <c r="F1156" s="54" t="s">
        <v>3181</v>
      </c>
      <c r="G1156" t="s">
        <v>1971</v>
      </c>
      <c r="H1156" t="s">
        <v>1907</v>
      </c>
      <c r="I1156" t="s">
        <v>692</v>
      </c>
    </row>
    <row r="1157" spans="1:9" x14ac:dyDescent="0.25">
      <c r="A1157">
        <v>70500070505</v>
      </c>
      <c r="B1157" s="54" t="str">
        <f t="shared" si="39"/>
        <v>070500070505</v>
      </c>
      <c r="C1157" t="s">
        <v>776</v>
      </c>
      <c r="D1157">
        <v>70500070506</v>
      </c>
      <c r="E1157" t="str">
        <f t="shared" si="38"/>
        <v>070500070506</v>
      </c>
      <c r="F1157" s="54" t="s">
        <v>3182</v>
      </c>
      <c r="G1157" t="s">
        <v>1906</v>
      </c>
      <c r="H1157" t="s">
        <v>1907</v>
      </c>
      <c r="I1157" t="s">
        <v>692</v>
      </c>
    </row>
    <row r="1158" spans="1:9" x14ac:dyDescent="0.25">
      <c r="A1158">
        <v>70500070506</v>
      </c>
      <c r="B1158" s="54" t="str">
        <f t="shared" si="39"/>
        <v>070500070506</v>
      </c>
      <c r="C1158" t="s">
        <v>1489</v>
      </c>
      <c r="D1158">
        <v>70500070608</v>
      </c>
      <c r="E1158" t="str">
        <f t="shared" si="38"/>
        <v>070500070608</v>
      </c>
      <c r="F1158" s="54" t="s">
        <v>3183</v>
      </c>
      <c r="G1158" t="s">
        <v>1906</v>
      </c>
      <c r="H1158" t="s">
        <v>1907</v>
      </c>
      <c r="I1158" t="s">
        <v>692</v>
      </c>
    </row>
    <row r="1159" spans="1:9" x14ac:dyDescent="0.25">
      <c r="A1159">
        <v>70500070601</v>
      </c>
      <c r="B1159" s="54" t="str">
        <f t="shared" si="39"/>
        <v>070500070601</v>
      </c>
      <c r="C1159" t="s">
        <v>726</v>
      </c>
      <c r="D1159">
        <v>70500070602</v>
      </c>
      <c r="E1159" t="str">
        <f t="shared" si="38"/>
        <v>070500070602</v>
      </c>
      <c r="F1159" s="54" t="s">
        <v>3184</v>
      </c>
      <c r="G1159" t="s">
        <v>1971</v>
      </c>
      <c r="H1159" t="s">
        <v>1907</v>
      </c>
      <c r="I1159" t="s">
        <v>692</v>
      </c>
    </row>
    <row r="1160" spans="1:9" x14ac:dyDescent="0.25">
      <c r="A1160">
        <v>70500070602</v>
      </c>
      <c r="B1160" s="54" t="str">
        <f t="shared" si="39"/>
        <v>070500070602</v>
      </c>
      <c r="C1160" t="s">
        <v>1502</v>
      </c>
      <c r="D1160">
        <v>70500070605</v>
      </c>
      <c r="E1160" t="str">
        <f t="shared" si="38"/>
        <v>070500070605</v>
      </c>
      <c r="F1160" s="54" t="s">
        <v>3185</v>
      </c>
      <c r="G1160" t="s">
        <v>1971</v>
      </c>
      <c r="H1160" t="s">
        <v>1907</v>
      </c>
      <c r="I1160" t="s">
        <v>692</v>
      </c>
    </row>
    <row r="1161" spans="1:9" x14ac:dyDescent="0.25">
      <c r="A1161">
        <v>70500070603</v>
      </c>
      <c r="B1161" s="54" t="str">
        <f t="shared" si="39"/>
        <v>070500070603</v>
      </c>
      <c r="C1161" t="s">
        <v>1510</v>
      </c>
      <c r="D1161">
        <v>70500070604</v>
      </c>
      <c r="E1161" t="str">
        <f t="shared" si="38"/>
        <v>070500070604</v>
      </c>
      <c r="F1161" s="54" t="s">
        <v>3186</v>
      </c>
      <c r="G1161" t="s">
        <v>1906</v>
      </c>
      <c r="H1161" t="s">
        <v>1907</v>
      </c>
      <c r="I1161" t="s">
        <v>692</v>
      </c>
    </row>
    <row r="1162" spans="1:9" x14ac:dyDescent="0.25">
      <c r="A1162">
        <v>70500070604</v>
      </c>
      <c r="B1162" s="54" t="str">
        <f t="shared" si="39"/>
        <v>070500070604</v>
      </c>
      <c r="C1162" t="s">
        <v>770</v>
      </c>
      <c r="D1162">
        <v>70500070605</v>
      </c>
      <c r="E1162" t="str">
        <f t="shared" si="38"/>
        <v>070500070605</v>
      </c>
      <c r="F1162" s="54" t="s">
        <v>3187</v>
      </c>
      <c r="G1162" t="s">
        <v>1906</v>
      </c>
      <c r="H1162" t="s">
        <v>1907</v>
      </c>
      <c r="I1162" t="s">
        <v>692</v>
      </c>
    </row>
    <row r="1163" spans="1:9" x14ac:dyDescent="0.25">
      <c r="A1163">
        <v>70500070605</v>
      </c>
      <c r="B1163" s="54" t="str">
        <f t="shared" si="39"/>
        <v>070500070605</v>
      </c>
      <c r="C1163" t="s">
        <v>729</v>
      </c>
      <c r="D1163">
        <v>70500070606</v>
      </c>
      <c r="E1163" t="str">
        <f t="shared" si="38"/>
        <v>070500070606</v>
      </c>
      <c r="F1163" s="54" t="s">
        <v>3188</v>
      </c>
      <c r="G1163" t="s">
        <v>1906</v>
      </c>
      <c r="H1163" t="s">
        <v>1907</v>
      </c>
      <c r="I1163" t="s">
        <v>692</v>
      </c>
    </row>
    <row r="1164" spans="1:9" x14ac:dyDescent="0.25">
      <c r="A1164">
        <v>70500070606</v>
      </c>
      <c r="B1164" s="54" t="str">
        <f t="shared" si="39"/>
        <v>070500070606</v>
      </c>
      <c r="C1164" t="s">
        <v>132</v>
      </c>
      <c r="D1164">
        <v>70500070608</v>
      </c>
      <c r="E1164" t="str">
        <f t="shared" si="38"/>
        <v>070500070608</v>
      </c>
      <c r="F1164" s="54" t="s">
        <v>3189</v>
      </c>
      <c r="G1164" t="s">
        <v>1906</v>
      </c>
      <c r="H1164" t="s">
        <v>1907</v>
      </c>
      <c r="I1164" t="s">
        <v>692</v>
      </c>
    </row>
    <row r="1165" spans="1:9" x14ac:dyDescent="0.25">
      <c r="A1165">
        <v>70500070607</v>
      </c>
      <c r="B1165" s="54" t="str">
        <f t="shared" si="39"/>
        <v>070500070607</v>
      </c>
      <c r="C1165" t="s">
        <v>133</v>
      </c>
      <c r="D1165">
        <v>70500070608</v>
      </c>
      <c r="E1165" t="str">
        <f t="shared" si="38"/>
        <v>070500070608</v>
      </c>
      <c r="F1165" s="54" t="s">
        <v>3190</v>
      </c>
      <c r="G1165" t="s">
        <v>1906</v>
      </c>
      <c r="H1165" t="s">
        <v>1907</v>
      </c>
      <c r="I1165" t="s">
        <v>692</v>
      </c>
    </row>
    <row r="1166" spans="1:9" x14ac:dyDescent="0.25">
      <c r="A1166">
        <v>70500070608</v>
      </c>
      <c r="B1166" s="54" t="str">
        <f t="shared" si="39"/>
        <v>070500070608</v>
      </c>
      <c r="C1166" t="s">
        <v>1488</v>
      </c>
      <c r="D1166">
        <v>70500070610</v>
      </c>
      <c r="E1166" t="str">
        <f t="shared" si="38"/>
        <v>070500070610</v>
      </c>
      <c r="F1166" s="54" t="s">
        <v>3191</v>
      </c>
      <c r="G1166" t="s">
        <v>1906</v>
      </c>
      <c r="H1166" t="s">
        <v>1907</v>
      </c>
      <c r="I1166" t="s">
        <v>692</v>
      </c>
    </row>
    <row r="1167" spans="1:9" x14ac:dyDescent="0.25">
      <c r="A1167">
        <v>70500070609</v>
      </c>
      <c r="B1167" s="54" t="str">
        <f t="shared" si="39"/>
        <v>070500070609</v>
      </c>
      <c r="C1167" t="s">
        <v>33</v>
      </c>
      <c r="D1167">
        <v>70500070610</v>
      </c>
      <c r="E1167" t="str">
        <f t="shared" ref="E1167:E1230" si="40">CONCATENATE(0,D1167)</f>
        <v>070500070610</v>
      </c>
      <c r="F1167" s="54" t="s">
        <v>3192</v>
      </c>
      <c r="G1167" t="s">
        <v>1906</v>
      </c>
      <c r="H1167" t="s">
        <v>1907</v>
      </c>
      <c r="I1167" t="s">
        <v>692</v>
      </c>
    </row>
    <row r="1168" spans="1:9" x14ac:dyDescent="0.25">
      <c r="A1168">
        <v>70500070610</v>
      </c>
      <c r="B1168" s="54" t="str">
        <f t="shared" si="39"/>
        <v>070500070610</v>
      </c>
      <c r="C1168" t="s">
        <v>3193</v>
      </c>
      <c r="D1168">
        <v>70500070710</v>
      </c>
      <c r="E1168" t="str">
        <f t="shared" si="40"/>
        <v>070500070710</v>
      </c>
      <c r="F1168" s="54" t="s">
        <v>3194</v>
      </c>
      <c r="G1168" t="s">
        <v>1906</v>
      </c>
      <c r="H1168" t="s">
        <v>1907</v>
      </c>
      <c r="I1168" t="s">
        <v>692</v>
      </c>
    </row>
    <row r="1169" spans="1:9" x14ac:dyDescent="0.25">
      <c r="A1169">
        <v>70500070701</v>
      </c>
      <c r="B1169" s="54" t="str">
        <f t="shared" si="39"/>
        <v>070500070701</v>
      </c>
      <c r="C1169" t="s">
        <v>711</v>
      </c>
      <c r="D1169">
        <v>70500070704</v>
      </c>
      <c r="E1169" t="str">
        <f t="shared" si="40"/>
        <v>070500070704</v>
      </c>
      <c r="F1169" s="54" t="s">
        <v>3195</v>
      </c>
      <c r="G1169" t="s">
        <v>1906</v>
      </c>
      <c r="H1169" t="s">
        <v>1907</v>
      </c>
      <c r="I1169" t="s">
        <v>692</v>
      </c>
    </row>
    <row r="1170" spans="1:9" x14ac:dyDescent="0.25">
      <c r="A1170">
        <v>70500070702</v>
      </c>
      <c r="B1170" s="54" t="str">
        <f t="shared" si="39"/>
        <v>070500070702</v>
      </c>
      <c r="C1170" t="s">
        <v>115</v>
      </c>
      <c r="D1170">
        <v>70500070704</v>
      </c>
      <c r="E1170" t="str">
        <f t="shared" si="40"/>
        <v>070500070704</v>
      </c>
      <c r="F1170" s="54" t="s">
        <v>3196</v>
      </c>
      <c r="G1170" t="s">
        <v>1906</v>
      </c>
      <c r="H1170" t="s">
        <v>1907</v>
      </c>
      <c r="I1170" t="s">
        <v>692</v>
      </c>
    </row>
    <row r="1171" spans="1:9" x14ac:dyDescent="0.25">
      <c r="A1171">
        <v>70500070703</v>
      </c>
      <c r="B1171" s="54" t="str">
        <f t="shared" si="39"/>
        <v>070500070703</v>
      </c>
      <c r="C1171" t="s">
        <v>130</v>
      </c>
      <c r="D1171">
        <v>70500070704</v>
      </c>
      <c r="E1171" t="str">
        <f t="shared" si="40"/>
        <v>070500070704</v>
      </c>
      <c r="F1171" s="54" t="s">
        <v>3197</v>
      </c>
      <c r="G1171" t="s">
        <v>1906</v>
      </c>
      <c r="H1171" t="s">
        <v>1907</v>
      </c>
      <c r="I1171" t="s">
        <v>692</v>
      </c>
    </row>
    <row r="1172" spans="1:9" x14ac:dyDescent="0.25">
      <c r="A1172">
        <v>70500070704</v>
      </c>
      <c r="B1172" s="54" t="str">
        <f t="shared" si="39"/>
        <v>070500070704</v>
      </c>
      <c r="C1172" t="s">
        <v>1481</v>
      </c>
      <c r="D1172">
        <v>70500070707</v>
      </c>
      <c r="E1172" t="str">
        <f t="shared" si="40"/>
        <v>070500070707</v>
      </c>
      <c r="F1172" s="54" t="s">
        <v>3198</v>
      </c>
      <c r="G1172" t="s">
        <v>1971</v>
      </c>
      <c r="H1172" t="s">
        <v>1907</v>
      </c>
      <c r="I1172" t="s">
        <v>692</v>
      </c>
    </row>
    <row r="1173" spans="1:9" x14ac:dyDescent="0.25">
      <c r="A1173">
        <v>70500070705</v>
      </c>
      <c r="B1173" s="54" t="str">
        <f t="shared" si="39"/>
        <v>070500070705</v>
      </c>
      <c r="C1173" t="s">
        <v>137</v>
      </c>
      <c r="D1173">
        <v>70500070707</v>
      </c>
      <c r="E1173" t="str">
        <f t="shared" si="40"/>
        <v>070500070707</v>
      </c>
      <c r="F1173" s="54" t="s">
        <v>3199</v>
      </c>
      <c r="G1173" t="s">
        <v>1906</v>
      </c>
      <c r="H1173" t="s">
        <v>1907</v>
      </c>
      <c r="I1173" t="s">
        <v>692</v>
      </c>
    </row>
    <row r="1174" spans="1:9" x14ac:dyDescent="0.25">
      <c r="A1174">
        <v>70500070706</v>
      </c>
      <c r="B1174" s="54" t="str">
        <f t="shared" si="39"/>
        <v>070500070706</v>
      </c>
      <c r="C1174" t="s">
        <v>106</v>
      </c>
      <c r="D1174">
        <v>70500070707</v>
      </c>
      <c r="E1174" t="str">
        <f t="shared" si="40"/>
        <v>070500070707</v>
      </c>
      <c r="F1174" s="54" t="s">
        <v>3200</v>
      </c>
      <c r="G1174" t="s">
        <v>1906</v>
      </c>
      <c r="H1174" t="s">
        <v>1907</v>
      </c>
      <c r="I1174" t="s">
        <v>692</v>
      </c>
    </row>
    <row r="1175" spans="1:9" x14ac:dyDescent="0.25">
      <c r="A1175">
        <v>70500070707</v>
      </c>
      <c r="B1175" s="54" t="str">
        <f t="shared" si="39"/>
        <v>070500070707</v>
      </c>
      <c r="C1175" t="s">
        <v>715</v>
      </c>
      <c r="D1175">
        <v>70500070709</v>
      </c>
      <c r="E1175" t="str">
        <f t="shared" si="40"/>
        <v>070500070709</v>
      </c>
      <c r="F1175" s="54" t="s">
        <v>3201</v>
      </c>
      <c r="G1175" t="s">
        <v>1906</v>
      </c>
      <c r="H1175" t="s">
        <v>1907</v>
      </c>
      <c r="I1175" t="s">
        <v>692</v>
      </c>
    </row>
    <row r="1176" spans="1:9" x14ac:dyDescent="0.25">
      <c r="A1176">
        <v>70500070708</v>
      </c>
      <c r="B1176" s="54" t="str">
        <f t="shared" si="39"/>
        <v>070500070708</v>
      </c>
      <c r="C1176" t="s">
        <v>777</v>
      </c>
      <c r="D1176">
        <v>70500070709</v>
      </c>
      <c r="E1176" t="str">
        <f t="shared" si="40"/>
        <v>070500070709</v>
      </c>
      <c r="F1176" s="54" t="s">
        <v>3202</v>
      </c>
      <c r="G1176" t="s">
        <v>1906</v>
      </c>
      <c r="H1176" t="s">
        <v>1907</v>
      </c>
      <c r="I1176" t="s">
        <v>692</v>
      </c>
    </row>
    <row r="1177" spans="1:9" x14ac:dyDescent="0.25">
      <c r="A1177">
        <v>70500070709</v>
      </c>
      <c r="B1177" s="54" t="str">
        <f t="shared" si="39"/>
        <v>070500070709</v>
      </c>
      <c r="C1177" t="s">
        <v>775</v>
      </c>
      <c r="D1177">
        <v>70500070710</v>
      </c>
      <c r="E1177" t="str">
        <f t="shared" si="40"/>
        <v>070500070710</v>
      </c>
      <c r="F1177" s="54" t="s">
        <v>3203</v>
      </c>
      <c r="G1177" t="s">
        <v>2271</v>
      </c>
      <c r="H1177" t="s">
        <v>1907</v>
      </c>
      <c r="I1177" t="s">
        <v>692</v>
      </c>
    </row>
    <row r="1178" spans="1:9" x14ac:dyDescent="0.25">
      <c r="A1178">
        <v>70500070710</v>
      </c>
      <c r="B1178" s="54" t="str">
        <f t="shared" si="39"/>
        <v>070500070710</v>
      </c>
      <c r="C1178" t="s">
        <v>775</v>
      </c>
      <c r="D1178">
        <v>70500071003</v>
      </c>
      <c r="E1178" t="str">
        <f t="shared" si="40"/>
        <v>070500071003</v>
      </c>
      <c r="F1178" s="54" t="s">
        <v>3204</v>
      </c>
      <c r="G1178" t="s">
        <v>2298</v>
      </c>
      <c r="H1178" t="s">
        <v>1907</v>
      </c>
      <c r="I1178" t="s">
        <v>692</v>
      </c>
    </row>
    <row r="1179" spans="1:9" x14ac:dyDescent="0.25">
      <c r="A1179">
        <v>70500071001</v>
      </c>
      <c r="B1179" s="54" t="str">
        <f t="shared" si="39"/>
        <v>070500071001</v>
      </c>
      <c r="C1179" t="s">
        <v>1492</v>
      </c>
      <c r="D1179">
        <v>70500071002</v>
      </c>
      <c r="E1179" t="str">
        <f t="shared" si="40"/>
        <v>070500071002</v>
      </c>
      <c r="F1179" s="54" t="s">
        <v>3205</v>
      </c>
      <c r="G1179" t="s">
        <v>1906</v>
      </c>
      <c r="H1179" t="s">
        <v>1907</v>
      </c>
      <c r="I1179" t="s">
        <v>692</v>
      </c>
    </row>
    <row r="1180" spans="1:9" x14ac:dyDescent="0.25">
      <c r="A1180">
        <v>70500071002</v>
      </c>
      <c r="B1180" s="54" t="str">
        <f t="shared" si="39"/>
        <v>070500071002</v>
      </c>
      <c r="C1180" t="s">
        <v>32</v>
      </c>
      <c r="D1180">
        <v>70500071003</v>
      </c>
      <c r="E1180" t="str">
        <f t="shared" si="40"/>
        <v>070500071003</v>
      </c>
      <c r="F1180" s="54" t="s">
        <v>3206</v>
      </c>
      <c r="G1180" t="s">
        <v>1971</v>
      </c>
      <c r="H1180" t="s">
        <v>1907</v>
      </c>
      <c r="I1180" t="s">
        <v>692</v>
      </c>
    </row>
    <row r="1181" spans="1:9" x14ac:dyDescent="0.25">
      <c r="A1181">
        <v>70500071003</v>
      </c>
      <c r="B1181" s="54" t="str">
        <f t="shared" si="39"/>
        <v>070500071003</v>
      </c>
      <c r="C1181" t="s">
        <v>718</v>
      </c>
      <c r="D1181">
        <v>70500071006</v>
      </c>
      <c r="E1181" t="str">
        <f t="shared" si="40"/>
        <v>070500071006</v>
      </c>
      <c r="F1181" s="54" t="s">
        <v>3207</v>
      </c>
      <c r="G1181" t="s">
        <v>3208</v>
      </c>
      <c r="H1181" t="s">
        <v>1907</v>
      </c>
      <c r="I1181" t="s">
        <v>692</v>
      </c>
    </row>
    <row r="1182" spans="1:9" x14ac:dyDescent="0.25">
      <c r="A1182">
        <v>70500071004</v>
      </c>
      <c r="B1182" s="54" t="str">
        <f t="shared" si="39"/>
        <v>070500071004</v>
      </c>
      <c r="C1182" t="s">
        <v>111</v>
      </c>
      <c r="D1182">
        <v>70500071006</v>
      </c>
      <c r="E1182" t="str">
        <f t="shared" si="40"/>
        <v>070500071006</v>
      </c>
      <c r="F1182" s="54" t="s">
        <v>3209</v>
      </c>
      <c r="G1182" t="s">
        <v>1971</v>
      </c>
      <c r="H1182" t="s">
        <v>1907</v>
      </c>
      <c r="I1182" t="s">
        <v>692</v>
      </c>
    </row>
    <row r="1183" spans="1:9" x14ac:dyDescent="0.25">
      <c r="A1183">
        <v>70500071005</v>
      </c>
      <c r="B1183" s="54" t="str">
        <f t="shared" si="39"/>
        <v>070500071005</v>
      </c>
      <c r="C1183" t="s">
        <v>57</v>
      </c>
      <c r="D1183">
        <v>70500071006</v>
      </c>
      <c r="E1183" t="str">
        <f t="shared" si="40"/>
        <v>070500071006</v>
      </c>
      <c r="F1183" s="54" t="s">
        <v>3210</v>
      </c>
      <c r="G1183" t="s">
        <v>1906</v>
      </c>
      <c r="H1183" t="s">
        <v>1907</v>
      </c>
      <c r="I1183" t="s">
        <v>692</v>
      </c>
    </row>
    <row r="1184" spans="1:9" x14ac:dyDescent="0.25">
      <c r="A1184">
        <v>70500071006</v>
      </c>
      <c r="B1184" s="54" t="str">
        <f t="shared" si="39"/>
        <v>070500071006</v>
      </c>
      <c r="C1184" t="s">
        <v>3211</v>
      </c>
      <c r="D1184">
        <v>70500050808</v>
      </c>
      <c r="E1184" t="str">
        <f t="shared" si="40"/>
        <v>070500050808</v>
      </c>
      <c r="F1184" s="54" t="s">
        <v>3212</v>
      </c>
      <c r="G1184" t="s">
        <v>1971</v>
      </c>
      <c r="H1184" t="s">
        <v>1907</v>
      </c>
      <c r="I1184" t="s">
        <v>692</v>
      </c>
    </row>
    <row r="1185" spans="1:9" x14ac:dyDescent="0.25">
      <c r="A1185">
        <v>70600010101</v>
      </c>
      <c r="B1185" s="54" t="str">
        <f t="shared" si="39"/>
        <v>070600010101</v>
      </c>
      <c r="C1185" t="s">
        <v>1421</v>
      </c>
      <c r="D1185">
        <v>70600010102</v>
      </c>
      <c r="E1185" t="str">
        <f t="shared" si="40"/>
        <v>070600010102</v>
      </c>
      <c r="F1185" s="54" t="s">
        <v>3213</v>
      </c>
      <c r="G1185" t="s">
        <v>1971</v>
      </c>
      <c r="H1185" t="s">
        <v>1907</v>
      </c>
      <c r="I1185" t="s">
        <v>692</v>
      </c>
    </row>
    <row r="1186" spans="1:9" x14ac:dyDescent="0.25">
      <c r="A1186">
        <v>70600010102</v>
      </c>
      <c r="B1186" s="54" t="str">
        <f t="shared" si="39"/>
        <v>070600010102</v>
      </c>
      <c r="C1186" t="s">
        <v>557</v>
      </c>
      <c r="D1186">
        <v>70600010103</v>
      </c>
      <c r="E1186" t="str">
        <f t="shared" si="40"/>
        <v>070600010103</v>
      </c>
      <c r="F1186" s="54" t="s">
        <v>3214</v>
      </c>
      <c r="G1186" t="s">
        <v>1971</v>
      </c>
      <c r="H1186" t="s">
        <v>1907</v>
      </c>
      <c r="I1186" t="s">
        <v>692</v>
      </c>
    </row>
    <row r="1187" spans="1:9" x14ac:dyDescent="0.25">
      <c r="A1187">
        <v>70600010103</v>
      </c>
      <c r="B1187" s="54" t="str">
        <f t="shared" si="39"/>
        <v>070600010103</v>
      </c>
      <c r="C1187" t="s">
        <v>1258</v>
      </c>
      <c r="D1187">
        <v>70600010104</v>
      </c>
      <c r="E1187" t="str">
        <f t="shared" si="40"/>
        <v>070600010104</v>
      </c>
      <c r="F1187" s="54" t="s">
        <v>3215</v>
      </c>
      <c r="G1187" t="s">
        <v>1971</v>
      </c>
      <c r="H1187" t="s">
        <v>1907</v>
      </c>
      <c r="I1187" t="s">
        <v>692</v>
      </c>
    </row>
    <row r="1188" spans="1:9" x14ac:dyDescent="0.25">
      <c r="A1188">
        <v>70600010104</v>
      </c>
      <c r="B1188" s="54" t="str">
        <f t="shared" si="39"/>
        <v>070600010104</v>
      </c>
      <c r="C1188" t="s">
        <v>3216</v>
      </c>
      <c r="D1188">
        <v>70600010504</v>
      </c>
      <c r="E1188" t="str">
        <f t="shared" si="40"/>
        <v>070600010504</v>
      </c>
      <c r="F1188" s="54" t="s">
        <v>3217</v>
      </c>
      <c r="G1188" t="s">
        <v>1971</v>
      </c>
      <c r="H1188" t="s">
        <v>1907</v>
      </c>
      <c r="I1188" t="s">
        <v>692</v>
      </c>
    </row>
    <row r="1189" spans="1:9" x14ac:dyDescent="0.25">
      <c r="A1189">
        <v>70600010301</v>
      </c>
      <c r="B1189" s="54" t="str">
        <f t="shared" si="39"/>
        <v>070600010301</v>
      </c>
      <c r="C1189" t="s">
        <v>654</v>
      </c>
      <c r="D1189">
        <v>70600010302</v>
      </c>
      <c r="E1189" t="str">
        <f t="shared" si="40"/>
        <v>070600010302</v>
      </c>
      <c r="F1189" s="54" t="s">
        <v>3218</v>
      </c>
      <c r="G1189" t="s">
        <v>1971</v>
      </c>
      <c r="H1189" t="s">
        <v>1907</v>
      </c>
      <c r="I1189" t="s">
        <v>692</v>
      </c>
    </row>
    <row r="1190" spans="1:9" x14ac:dyDescent="0.25">
      <c r="A1190">
        <v>70600010302</v>
      </c>
      <c r="B1190" s="54" t="str">
        <f t="shared" si="39"/>
        <v>070600010302</v>
      </c>
      <c r="C1190" t="s">
        <v>650</v>
      </c>
      <c r="D1190">
        <v>70600010305</v>
      </c>
      <c r="E1190" t="str">
        <f t="shared" si="40"/>
        <v>070600010305</v>
      </c>
      <c r="F1190" s="54" t="s">
        <v>3219</v>
      </c>
      <c r="G1190" t="s">
        <v>1971</v>
      </c>
      <c r="H1190" t="s">
        <v>1907</v>
      </c>
      <c r="I1190" t="s">
        <v>692</v>
      </c>
    </row>
    <row r="1191" spans="1:9" x14ac:dyDescent="0.25">
      <c r="A1191">
        <v>70600010303</v>
      </c>
      <c r="B1191" s="54" t="str">
        <f t="shared" si="39"/>
        <v>070600010303</v>
      </c>
      <c r="C1191" t="s">
        <v>832</v>
      </c>
      <c r="D1191">
        <v>70600010306</v>
      </c>
      <c r="E1191" t="str">
        <f t="shared" si="40"/>
        <v>070600010306</v>
      </c>
      <c r="F1191" s="54" t="s">
        <v>3220</v>
      </c>
      <c r="G1191" t="s">
        <v>1971</v>
      </c>
      <c r="H1191" t="s">
        <v>1907</v>
      </c>
      <c r="I1191" t="s">
        <v>692</v>
      </c>
    </row>
    <row r="1192" spans="1:9" x14ac:dyDescent="0.25">
      <c r="A1192">
        <v>70600010304</v>
      </c>
      <c r="B1192" s="54" t="str">
        <f t="shared" si="39"/>
        <v>070600010304</v>
      </c>
      <c r="C1192" t="s">
        <v>1409</v>
      </c>
      <c r="D1192">
        <v>70600010306</v>
      </c>
      <c r="E1192" t="str">
        <f t="shared" si="40"/>
        <v>070600010306</v>
      </c>
      <c r="F1192" s="54" t="s">
        <v>3221</v>
      </c>
      <c r="G1192" t="s">
        <v>1971</v>
      </c>
      <c r="H1192" t="s">
        <v>1907</v>
      </c>
      <c r="I1192" t="s">
        <v>692</v>
      </c>
    </row>
    <row r="1193" spans="1:9" x14ac:dyDescent="0.25">
      <c r="A1193">
        <v>70600010305</v>
      </c>
      <c r="B1193" s="54" t="str">
        <f t="shared" si="39"/>
        <v>070600010305</v>
      </c>
      <c r="C1193" t="s">
        <v>829</v>
      </c>
      <c r="D1193">
        <v>70600010307</v>
      </c>
      <c r="E1193" t="str">
        <f t="shared" si="40"/>
        <v>070600010307</v>
      </c>
      <c r="F1193" s="54" t="s">
        <v>3222</v>
      </c>
      <c r="G1193" t="s">
        <v>1971</v>
      </c>
      <c r="H1193" t="s">
        <v>1907</v>
      </c>
      <c r="I1193" t="s">
        <v>692</v>
      </c>
    </row>
    <row r="1194" spans="1:9" x14ac:dyDescent="0.25">
      <c r="A1194">
        <v>70600010306</v>
      </c>
      <c r="B1194" s="54" t="str">
        <f t="shared" si="39"/>
        <v>070600010306</v>
      </c>
      <c r="C1194" t="s">
        <v>1411</v>
      </c>
      <c r="D1194">
        <v>70600010307</v>
      </c>
      <c r="E1194" t="str">
        <f t="shared" si="40"/>
        <v>070600010307</v>
      </c>
      <c r="F1194" s="54" t="s">
        <v>3223</v>
      </c>
      <c r="G1194" t="s">
        <v>1906</v>
      </c>
      <c r="H1194" t="s">
        <v>1907</v>
      </c>
      <c r="I1194" t="s">
        <v>692</v>
      </c>
    </row>
    <row r="1195" spans="1:9" x14ac:dyDescent="0.25">
      <c r="A1195">
        <v>70600010307</v>
      </c>
      <c r="B1195" s="54" t="str">
        <f t="shared" si="39"/>
        <v>070600010307</v>
      </c>
      <c r="C1195" t="s">
        <v>93</v>
      </c>
      <c r="D1195">
        <v>70600010505</v>
      </c>
      <c r="E1195" t="str">
        <f t="shared" si="40"/>
        <v>070600010505</v>
      </c>
      <c r="F1195" s="54" t="s">
        <v>3224</v>
      </c>
      <c r="G1195" t="s">
        <v>1971</v>
      </c>
      <c r="H1195" t="s">
        <v>1907</v>
      </c>
      <c r="I1195" t="s">
        <v>692</v>
      </c>
    </row>
    <row r="1196" spans="1:9" x14ac:dyDescent="0.25">
      <c r="A1196">
        <v>70600010402</v>
      </c>
      <c r="B1196" s="54" t="str">
        <f t="shared" si="39"/>
        <v>070600010402</v>
      </c>
      <c r="C1196" t="s">
        <v>3225</v>
      </c>
      <c r="D1196">
        <v>70600010505</v>
      </c>
      <c r="E1196" t="str">
        <f t="shared" si="40"/>
        <v>070600010505</v>
      </c>
      <c r="F1196" s="54" t="s">
        <v>3226</v>
      </c>
      <c r="G1196" t="s">
        <v>1906</v>
      </c>
      <c r="H1196" t="s">
        <v>1907</v>
      </c>
      <c r="I1196" t="s">
        <v>3227</v>
      </c>
    </row>
    <row r="1197" spans="1:9" x14ac:dyDescent="0.25">
      <c r="A1197">
        <v>70600010501</v>
      </c>
      <c r="B1197" s="54" t="str">
        <f t="shared" si="39"/>
        <v>070600010501</v>
      </c>
      <c r="C1197" t="s">
        <v>817</v>
      </c>
      <c r="D1197">
        <v>70600010504</v>
      </c>
      <c r="E1197" t="str">
        <f t="shared" si="40"/>
        <v>070600010504</v>
      </c>
      <c r="F1197" s="54" t="s">
        <v>3228</v>
      </c>
      <c r="G1197" t="s">
        <v>1971</v>
      </c>
      <c r="H1197" t="s">
        <v>1907</v>
      </c>
      <c r="I1197" t="s">
        <v>692</v>
      </c>
    </row>
    <row r="1198" spans="1:9" x14ac:dyDescent="0.25">
      <c r="A1198">
        <v>70600010502</v>
      </c>
      <c r="B1198" s="54" t="str">
        <f t="shared" si="39"/>
        <v>070600010502</v>
      </c>
      <c r="C1198" t="s">
        <v>171</v>
      </c>
      <c r="D1198">
        <v>70600010504</v>
      </c>
      <c r="E1198" t="str">
        <f t="shared" si="40"/>
        <v>070600010504</v>
      </c>
      <c r="F1198" s="54" t="s">
        <v>3229</v>
      </c>
      <c r="G1198" t="s">
        <v>1971</v>
      </c>
      <c r="H1198" t="s">
        <v>1907</v>
      </c>
      <c r="I1198" t="s">
        <v>692</v>
      </c>
    </row>
    <row r="1199" spans="1:9" x14ac:dyDescent="0.25">
      <c r="A1199">
        <v>70600010504</v>
      </c>
      <c r="B1199" s="54" t="str">
        <f t="shared" si="39"/>
        <v>070600010504</v>
      </c>
      <c r="C1199" t="s">
        <v>389</v>
      </c>
      <c r="D1199">
        <v>70600010505</v>
      </c>
      <c r="E1199" t="str">
        <f t="shared" si="40"/>
        <v>070600010505</v>
      </c>
      <c r="F1199" s="54" t="s">
        <v>3230</v>
      </c>
      <c r="G1199" t="s">
        <v>2147</v>
      </c>
      <c r="H1199" t="s">
        <v>1907</v>
      </c>
      <c r="I1199" t="s">
        <v>1908</v>
      </c>
    </row>
    <row r="1200" spans="1:9" x14ac:dyDescent="0.25">
      <c r="A1200">
        <v>70600010505</v>
      </c>
      <c r="B1200" s="54" t="str">
        <f t="shared" si="39"/>
        <v>070600010505</v>
      </c>
      <c r="C1200" t="s">
        <v>3231</v>
      </c>
      <c r="D1200">
        <v>70600010702</v>
      </c>
      <c r="E1200" t="str">
        <f t="shared" si="40"/>
        <v>070600010702</v>
      </c>
      <c r="F1200" s="54" t="s">
        <v>3232</v>
      </c>
      <c r="G1200" t="s">
        <v>2147</v>
      </c>
      <c r="H1200" t="s">
        <v>1965</v>
      </c>
      <c r="I1200" t="s">
        <v>3233</v>
      </c>
    </row>
    <row r="1201" spans="1:9" x14ac:dyDescent="0.25">
      <c r="A1201">
        <v>70600010701</v>
      </c>
      <c r="B1201" s="54" t="str">
        <f t="shared" si="39"/>
        <v>070600010701</v>
      </c>
      <c r="C1201" t="s">
        <v>94</v>
      </c>
      <c r="D1201">
        <v>70600010702</v>
      </c>
      <c r="E1201" t="str">
        <f t="shared" si="40"/>
        <v>070600010702</v>
      </c>
      <c r="F1201" s="54" t="s">
        <v>3234</v>
      </c>
      <c r="G1201" t="s">
        <v>1971</v>
      </c>
      <c r="H1201" t="s">
        <v>1907</v>
      </c>
      <c r="I1201" t="s">
        <v>692</v>
      </c>
    </row>
    <row r="1202" spans="1:9" x14ac:dyDescent="0.25">
      <c r="A1202">
        <v>70600010702</v>
      </c>
      <c r="B1202" s="54" t="str">
        <f t="shared" si="39"/>
        <v>070600010702</v>
      </c>
      <c r="C1202" t="s">
        <v>1512</v>
      </c>
      <c r="D1202">
        <v>70600010705</v>
      </c>
      <c r="E1202" t="str">
        <f t="shared" si="40"/>
        <v>070600010705</v>
      </c>
      <c r="F1202" s="54" t="s">
        <v>3235</v>
      </c>
      <c r="G1202" t="s">
        <v>1971</v>
      </c>
      <c r="H1202" t="s">
        <v>1965</v>
      </c>
      <c r="I1202" t="s">
        <v>3236</v>
      </c>
    </row>
    <row r="1203" spans="1:9" x14ac:dyDescent="0.25">
      <c r="A1203">
        <v>70600010703</v>
      </c>
      <c r="B1203" s="54" t="str">
        <f t="shared" si="39"/>
        <v>070600010703</v>
      </c>
      <c r="C1203" t="s">
        <v>155</v>
      </c>
      <c r="D1203">
        <v>70600010705</v>
      </c>
      <c r="E1203" t="str">
        <f t="shared" si="40"/>
        <v>070600010705</v>
      </c>
      <c r="F1203" s="54" t="s">
        <v>3237</v>
      </c>
      <c r="G1203" t="s">
        <v>1971</v>
      </c>
      <c r="H1203" t="s">
        <v>1907</v>
      </c>
      <c r="I1203" t="s">
        <v>692</v>
      </c>
    </row>
    <row r="1204" spans="1:9" x14ac:dyDescent="0.25">
      <c r="A1204">
        <v>70600010704</v>
      </c>
      <c r="B1204" s="54" t="str">
        <f t="shared" si="39"/>
        <v>070600010704</v>
      </c>
      <c r="C1204" t="s">
        <v>272</v>
      </c>
      <c r="D1204">
        <v>70600010705</v>
      </c>
      <c r="E1204" t="str">
        <f t="shared" si="40"/>
        <v>070600010705</v>
      </c>
      <c r="F1204" s="54" t="s">
        <v>3238</v>
      </c>
      <c r="G1204" t="s">
        <v>1971</v>
      </c>
      <c r="H1204" t="s">
        <v>1907</v>
      </c>
      <c r="I1204" t="s">
        <v>692</v>
      </c>
    </row>
    <row r="1205" spans="1:9" x14ac:dyDescent="0.25">
      <c r="A1205">
        <v>70600010705</v>
      </c>
      <c r="B1205" s="54" t="str">
        <f t="shared" si="39"/>
        <v>070600010705</v>
      </c>
      <c r="C1205" t="s">
        <v>730</v>
      </c>
      <c r="D1205">
        <v>70600010707</v>
      </c>
      <c r="E1205" t="str">
        <f t="shared" si="40"/>
        <v>070600010707</v>
      </c>
      <c r="F1205" s="54" t="s">
        <v>3239</v>
      </c>
      <c r="G1205" t="s">
        <v>1971</v>
      </c>
      <c r="H1205" t="s">
        <v>1965</v>
      </c>
      <c r="I1205" t="s">
        <v>3236</v>
      </c>
    </row>
    <row r="1206" spans="1:9" x14ac:dyDescent="0.25">
      <c r="A1206">
        <v>70600010706</v>
      </c>
      <c r="B1206" s="54" t="str">
        <f t="shared" si="39"/>
        <v>070600010706</v>
      </c>
      <c r="C1206" t="s">
        <v>3240</v>
      </c>
      <c r="D1206">
        <v>70600010707</v>
      </c>
      <c r="E1206" t="str">
        <f t="shared" si="40"/>
        <v>070600010707</v>
      </c>
      <c r="F1206" s="54" t="s">
        <v>3241</v>
      </c>
      <c r="G1206" t="s">
        <v>1906</v>
      </c>
      <c r="H1206" t="s">
        <v>1907</v>
      </c>
      <c r="I1206" t="s">
        <v>3236</v>
      </c>
    </row>
    <row r="1207" spans="1:9" x14ac:dyDescent="0.25">
      <c r="A1207">
        <v>70600010707</v>
      </c>
      <c r="B1207" s="54" t="str">
        <f t="shared" si="39"/>
        <v>070600010707</v>
      </c>
      <c r="C1207" t="s">
        <v>3242</v>
      </c>
      <c r="D1207">
        <v>70600011001</v>
      </c>
      <c r="E1207" t="str">
        <f t="shared" si="40"/>
        <v>070600011001</v>
      </c>
      <c r="F1207" s="54" t="s">
        <v>3243</v>
      </c>
      <c r="G1207" t="s">
        <v>2147</v>
      </c>
      <c r="H1207" t="s">
        <v>1907</v>
      </c>
      <c r="I1207" t="s">
        <v>3236</v>
      </c>
    </row>
    <row r="1208" spans="1:9" x14ac:dyDescent="0.25">
      <c r="A1208">
        <v>70600011001</v>
      </c>
      <c r="B1208" s="54" t="str">
        <f t="shared" si="39"/>
        <v>070600011001</v>
      </c>
      <c r="C1208" t="s">
        <v>724</v>
      </c>
      <c r="D1208">
        <v>70600011003</v>
      </c>
      <c r="E1208" t="str">
        <f t="shared" si="40"/>
        <v>070600011003</v>
      </c>
      <c r="F1208" s="54" t="s">
        <v>3244</v>
      </c>
      <c r="G1208" t="s">
        <v>2147</v>
      </c>
      <c r="H1208" t="s">
        <v>1965</v>
      </c>
      <c r="I1208" t="s">
        <v>3236</v>
      </c>
    </row>
    <row r="1209" spans="1:9" x14ac:dyDescent="0.25">
      <c r="A1209">
        <v>70600011003</v>
      </c>
      <c r="B1209" s="54" t="str">
        <f t="shared" si="39"/>
        <v>070600011003</v>
      </c>
      <c r="C1209" t="s">
        <v>3245</v>
      </c>
      <c r="D1209">
        <v>70600030704</v>
      </c>
      <c r="E1209" t="str">
        <f t="shared" si="40"/>
        <v>070600030704</v>
      </c>
      <c r="F1209" s="54" t="s">
        <v>3246</v>
      </c>
      <c r="G1209" t="s">
        <v>2044</v>
      </c>
      <c r="H1209" t="s">
        <v>1907</v>
      </c>
      <c r="I1209" t="s">
        <v>3236</v>
      </c>
    </row>
    <row r="1210" spans="1:9" x14ac:dyDescent="0.25">
      <c r="A1210">
        <v>70600030101</v>
      </c>
      <c r="B1210" s="54" t="str">
        <f t="shared" si="39"/>
        <v>070600030101</v>
      </c>
      <c r="C1210" t="s">
        <v>360</v>
      </c>
      <c r="D1210">
        <v>70600030104</v>
      </c>
      <c r="E1210" t="str">
        <f t="shared" si="40"/>
        <v>070600030104</v>
      </c>
      <c r="F1210" s="54" t="s">
        <v>3247</v>
      </c>
      <c r="G1210" t="s">
        <v>1971</v>
      </c>
      <c r="H1210" t="s">
        <v>1907</v>
      </c>
      <c r="I1210" t="s">
        <v>692</v>
      </c>
    </row>
    <row r="1211" spans="1:9" x14ac:dyDescent="0.25">
      <c r="A1211">
        <v>70600030102</v>
      </c>
      <c r="B1211" s="54" t="str">
        <f t="shared" si="39"/>
        <v>070600030102</v>
      </c>
      <c r="C1211" t="s">
        <v>361</v>
      </c>
      <c r="D1211">
        <v>70600030103</v>
      </c>
      <c r="E1211" t="str">
        <f t="shared" si="40"/>
        <v>070600030103</v>
      </c>
      <c r="F1211" s="54" t="s">
        <v>3248</v>
      </c>
      <c r="G1211" t="s">
        <v>1971</v>
      </c>
      <c r="H1211" t="s">
        <v>1907</v>
      </c>
      <c r="I1211" t="s">
        <v>692</v>
      </c>
    </row>
    <row r="1212" spans="1:9" x14ac:dyDescent="0.25">
      <c r="A1212">
        <v>70600030103</v>
      </c>
      <c r="B1212" s="54" t="str">
        <f t="shared" si="39"/>
        <v>070600030103</v>
      </c>
      <c r="C1212" t="s">
        <v>1115</v>
      </c>
      <c r="D1212">
        <v>70600030104</v>
      </c>
      <c r="E1212" t="str">
        <f t="shared" si="40"/>
        <v>070600030104</v>
      </c>
      <c r="F1212" s="54" t="s">
        <v>3249</v>
      </c>
      <c r="G1212" t="s">
        <v>1971</v>
      </c>
      <c r="H1212" t="s">
        <v>1907</v>
      </c>
      <c r="I1212" t="s">
        <v>692</v>
      </c>
    </row>
    <row r="1213" spans="1:9" x14ac:dyDescent="0.25">
      <c r="A1213">
        <v>70600030104</v>
      </c>
      <c r="B1213" s="54" t="str">
        <f t="shared" si="39"/>
        <v>070600030104</v>
      </c>
      <c r="C1213" t="s">
        <v>3250</v>
      </c>
      <c r="D1213">
        <v>70600030203</v>
      </c>
      <c r="E1213" t="str">
        <f t="shared" si="40"/>
        <v>070600030203</v>
      </c>
      <c r="F1213" s="54" t="s">
        <v>3251</v>
      </c>
      <c r="G1213" t="s">
        <v>1971</v>
      </c>
      <c r="H1213" t="s">
        <v>1907</v>
      </c>
      <c r="I1213" t="s">
        <v>692</v>
      </c>
    </row>
    <row r="1214" spans="1:9" x14ac:dyDescent="0.25">
      <c r="A1214">
        <v>70600030201</v>
      </c>
      <c r="B1214" s="54" t="str">
        <f t="shared" si="39"/>
        <v>070600030201</v>
      </c>
      <c r="C1214" t="s">
        <v>1093</v>
      </c>
      <c r="D1214">
        <v>70600030203</v>
      </c>
      <c r="E1214" t="str">
        <f t="shared" si="40"/>
        <v>070600030203</v>
      </c>
      <c r="F1214" s="54" t="s">
        <v>3252</v>
      </c>
      <c r="G1214" t="s">
        <v>1971</v>
      </c>
      <c r="H1214" t="s">
        <v>1907</v>
      </c>
      <c r="I1214" t="s">
        <v>692</v>
      </c>
    </row>
    <row r="1215" spans="1:9" x14ac:dyDescent="0.25">
      <c r="A1215">
        <v>70600030202</v>
      </c>
      <c r="B1215" s="54" t="str">
        <f t="shared" si="39"/>
        <v>070600030202</v>
      </c>
      <c r="C1215" t="s">
        <v>56</v>
      </c>
      <c r="D1215">
        <v>70600030203</v>
      </c>
      <c r="E1215" t="str">
        <f t="shared" si="40"/>
        <v>070600030203</v>
      </c>
      <c r="F1215" s="54" t="s">
        <v>3253</v>
      </c>
      <c r="G1215" t="s">
        <v>1971</v>
      </c>
      <c r="H1215" t="s">
        <v>1907</v>
      </c>
      <c r="I1215" t="s">
        <v>692</v>
      </c>
    </row>
    <row r="1216" spans="1:9" x14ac:dyDescent="0.25">
      <c r="A1216">
        <v>70600030203</v>
      </c>
      <c r="B1216" s="54" t="str">
        <f t="shared" si="39"/>
        <v>070600030203</v>
      </c>
      <c r="C1216" t="s">
        <v>3254</v>
      </c>
      <c r="D1216">
        <v>70600030303</v>
      </c>
      <c r="E1216" t="str">
        <f t="shared" si="40"/>
        <v>070600030303</v>
      </c>
      <c r="F1216" s="54" t="s">
        <v>3255</v>
      </c>
      <c r="G1216" t="s">
        <v>1971</v>
      </c>
      <c r="H1216" t="s">
        <v>1907</v>
      </c>
      <c r="I1216" t="s">
        <v>692</v>
      </c>
    </row>
    <row r="1217" spans="1:9" x14ac:dyDescent="0.25">
      <c r="A1217">
        <v>70600030301</v>
      </c>
      <c r="B1217" s="54" t="str">
        <f t="shared" si="39"/>
        <v>070600030301</v>
      </c>
      <c r="C1217" t="s">
        <v>1095</v>
      </c>
      <c r="D1217">
        <v>70600030303</v>
      </c>
      <c r="E1217" t="str">
        <f t="shared" si="40"/>
        <v>070600030303</v>
      </c>
      <c r="F1217" s="54" t="s">
        <v>3256</v>
      </c>
      <c r="G1217" t="s">
        <v>1971</v>
      </c>
      <c r="H1217" t="s">
        <v>1907</v>
      </c>
      <c r="I1217" t="s">
        <v>692</v>
      </c>
    </row>
    <row r="1218" spans="1:9" x14ac:dyDescent="0.25">
      <c r="A1218">
        <v>70600030302</v>
      </c>
      <c r="B1218" s="54" t="str">
        <f t="shared" ref="B1218:B1281" si="41">LEFT(F1218,12)</f>
        <v>070600030302</v>
      </c>
      <c r="C1218" t="s">
        <v>372</v>
      </c>
      <c r="D1218">
        <v>70600030303</v>
      </c>
      <c r="E1218" t="str">
        <f t="shared" si="40"/>
        <v>070600030303</v>
      </c>
      <c r="F1218" s="54" t="s">
        <v>3257</v>
      </c>
      <c r="G1218" t="s">
        <v>1971</v>
      </c>
      <c r="H1218" t="s">
        <v>1907</v>
      </c>
      <c r="I1218" t="s">
        <v>692</v>
      </c>
    </row>
    <row r="1219" spans="1:9" x14ac:dyDescent="0.25">
      <c r="A1219">
        <v>70600030303</v>
      </c>
      <c r="B1219" s="54" t="str">
        <f t="shared" si="41"/>
        <v>070600030303</v>
      </c>
      <c r="C1219" t="s">
        <v>3258</v>
      </c>
      <c r="D1219">
        <v>70600030707</v>
      </c>
      <c r="E1219" t="str">
        <f t="shared" si="40"/>
        <v>070600030707</v>
      </c>
      <c r="F1219" s="54" t="s">
        <v>3259</v>
      </c>
      <c r="G1219" t="s">
        <v>1971</v>
      </c>
      <c r="H1219" t="s">
        <v>1907</v>
      </c>
      <c r="I1219" t="s">
        <v>692</v>
      </c>
    </row>
    <row r="1220" spans="1:9" x14ac:dyDescent="0.25">
      <c r="A1220">
        <v>70600030401</v>
      </c>
      <c r="B1220" s="54" t="str">
        <f t="shared" si="41"/>
        <v>070600030401</v>
      </c>
      <c r="C1220" t="s">
        <v>1101</v>
      </c>
      <c r="D1220">
        <v>70600030402</v>
      </c>
      <c r="E1220" t="str">
        <f t="shared" si="40"/>
        <v>070600030402</v>
      </c>
      <c r="F1220" s="54" t="s">
        <v>3260</v>
      </c>
      <c r="G1220" t="s">
        <v>1971</v>
      </c>
      <c r="H1220" t="s">
        <v>1907</v>
      </c>
      <c r="I1220" t="s">
        <v>692</v>
      </c>
    </row>
    <row r="1221" spans="1:9" x14ac:dyDescent="0.25">
      <c r="A1221">
        <v>70600030402</v>
      </c>
      <c r="B1221" s="54" t="str">
        <f t="shared" si="41"/>
        <v>070600030402</v>
      </c>
      <c r="C1221" t="s">
        <v>1031</v>
      </c>
      <c r="D1221">
        <v>70600030405</v>
      </c>
      <c r="E1221" t="str">
        <f t="shared" si="40"/>
        <v>070600030405</v>
      </c>
      <c r="F1221" s="54" t="s">
        <v>3261</v>
      </c>
      <c r="G1221" t="s">
        <v>1971</v>
      </c>
      <c r="H1221" t="s">
        <v>1907</v>
      </c>
      <c r="I1221" t="s">
        <v>692</v>
      </c>
    </row>
    <row r="1222" spans="1:9" x14ac:dyDescent="0.25">
      <c r="A1222">
        <v>70600030403</v>
      </c>
      <c r="B1222" s="54" t="str">
        <f t="shared" si="41"/>
        <v>070600030403</v>
      </c>
      <c r="C1222" t="s">
        <v>1462</v>
      </c>
      <c r="D1222">
        <v>70600030404</v>
      </c>
      <c r="E1222" t="str">
        <f t="shared" si="40"/>
        <v>070600030404</v>
      </c>
      <c r="F1222" s="54" t="s">
        <v>3262</v>
      </c>
      <c r="G1222" t="s">
        <v>1971</v>
      </c>
      <c r="H1222" t="s">
        <v>1907</v>
      </c>
      <c r="I1222" t="s">
        <v>692</v>
      </c>
    </row>
    <row r="1223" spans="1:9" x14ac:dyDescent="0.25">
      <c r="A1223">
        <v>70600030404</v>
      </c>
      <c r="B1223" s="54" t="str">
        <f t="shared" si="41"/>
        <v>070600030404</v>
      </c>
      <c r="C1223" t="s">
        <v>1042</v>
      </c>
      <c r="D1223">
        <v>70600030405</v>
      </c>
      <c r="E1223" t="str">
        <f t="shared" si="40"/>
        <v>070600030405</v>
      </c>
      <c r="F1223" s="54" t="s">
        <v>3263</v>
      </c>
      <c r="G1223" t="s">
        <v>1971</v>
      </c>
      <c r="H1223" t="s">
        <v>1907</v>
      </c>
      <c r="I1223" t="s">
        <v>692</v>
      </c>
    </row>
    <row r="1224" spans="1:9" x14ac:dyDescent="0.25">
      <c r="A1224">
        <v>70600030405</v>
      </c>
      <c r="B1224" s="54" t="str">
        <f t="shared" si="41"/>
        <v>070600030405</v>
      </c>
      <c r="C1224" t="s">
        <v>1038</v>
      </c>
      <c r="D1224">
        <v>70600030406</v>
      </c>
      <c r="E1224" t="str">
        <f t="shared" si="40"/>
        <v>070600030406</v>
      </c>
      <c r="F1224" s="54" t="s">
        <v>3264</v>
      </c>
      <c r="G1224" t="s">
        <v>1971</v>
      </c>
      <c r="H1224" t="s">
        <v>1907</v>
      </c>
      <c r="I1224" t="s">
        <v>692</v>
      </c>
    </row>
    <row r="1225" spans="1:9" x14ac:dyDescent="0.25">
      <c r="A1225">
        <v>70600030406</v>
      </c>
      <c r="B1225" s="54" t="str">
        <f t="shared" si="41"/>
        <v>070600030406</v>
      </c>
      <c r="C1225" t="s">
        <v>3265</v>
      </c>
      <c r="D1225">
        <v>70600030506</v>
      </c>
      <c r="E1225" t="str">
        <f t="shared" si="40"/>
        <v>070600030506</v>
      </c>
      <c r="F1225" s="54" t="s">
        <v>3266</v>
      </c>
      <c r="G1225" t="s">
        <v>1971</v>
      </c>
      <c r="H1225" t="s">
        <v>1907</v>
      </c>
      <c r="I1225" t="s">
        <v>692</v>
      </c>
    </row>
    <row r="1226" spans="1:9" x14ac:dyDescent="0.25">
      <c r="A1226">
        <v>70600030501</v>
      </c>
      <c r="B1226" s="54" t="str">
        <f t="shared" si="41"/>
        <v>070600030501</v>
      </c>
      <c r="C1226" t="s">
        <v>362</v>
      </c>
      <c r="D1226">
        <v>70600030502</v>
      </c>
      <c r="E1226" t="str">
        <f t="shared" si="40"/>
        <v>070600030502</v>
      </c>
      <c r="F1226" s="54" t="s">
        <v>3267</v>
      </c>
      <c r="G1226" t="s">
        <v>1971</v>
      </c>
      <c r="H1226" t="s">
        <v>1907</v>
      </c>
      <c r="I1226" t="s">
        <v>692</v>
      </c>
    </row>
    <row r="1227" spans="1:9" x14ac:dyDescent="0.25">
      <c r="A1227">
        <v>70600030502</v>
      </c>
      <c r="B1227" s="54" t="str">
        <f t="shared" si="41"/>
        <v>070600030502</v>
      </c>
      <c r="C1227" t="s">
        <v>437</v>
      </c>
      <c r="D1227">
        <v>70600030503</v>
      </c>
      <c r="E1227" t="str">
        <f t="shared" si="40"/>
        <v>070600030503</v>
      </c>
      <c r="F1227" s="54" t="s">
        <v>3268</v>
      </c>
      <c r="G1227" t="s">
        <v>1971</v>
      </c>
      <c r="H1227" t="s">
        <v>1907</v>
      </c>
      <c r="I1227" t="s">
        <v>692</v>
      </c>
    </row>
    <row r="1228" spans="1:9" x14ac:dyDescent="0.25">
      <c r="A1228">
        <v>70600030503</v>
      </c>
      <c r="B1228" s="54" t="str">
        <f t="shared" si="41"/>
        <v>070600030503</v>
      </c>
      <c r="C1228" t="s">
        <v>1094</v>
      </c>
      <c r="D1228">
        <v>70600030504</v>
      </c>
      <c r="E1228" t="str">
        <f t="shared" si="40"/>
        <v>070600030504</v>
      </c>
      <c r="F1228" s="54" t="s">
        <v>3269</v>
      </c>
      <c r="G1228" t="s">
        <v>1971</v>
      </c>
      <c r="H1228" t="s">
        <v>1907</v>
      </c>
      <c r="I1228" t="s">
        <v>692</v>
      </c>
    </row>
    <row r="1229" spans="1:9" x14ac:dyDescent="0.25">
      <c r="A1229">
        <v>70600030504</v>
      </c>
      <c r="B1229" s="54" t="str">
        <f t="shared" si="41"/>
        <v>070600030504</v>
      </c>
      <c r="C1229" t="s">
        <v>367</v>
      </c>
      <c r="D1229">
        <v>70600030505</v>
      </c>
      <c r="E1229" t="str">
        <f t="shared" si="40"/>
        <v>070600030505</v>
      </c>
      <c r="F1229" s="54" t="s">
        <v>3270</v>
      </c>
      <c r="G1229" t="s">
        <v>1971</v>
      </c>
      <c r="H1229" t="s">
        <v>1907</v>
      </c>
      <c r="I1229" t="s">
        <v>692</v>
      </c>
    </row>
    <row r="1230" spans="1:9" x14ac:dyDescent="0.25">
      <c r="A1230">
        <v>70600030505</v>
      </c>
      <c r="B1230" s="54" t="str">
        <f t="shared" si="41"/>
        <v>070600030505</v>
      </c>
      <c r="C1230" t="s">
        <v>1103</v>
      </c>
      <c r="D1230">
        <v>70600030506</v>
      </c>
      <c r="E1230" t="str">
        <f t="shared" si="40"/>
        <v>070600030506</v>
      </c>
      <c r="F1230" s="54" t="s">
        <v>3271</v>
      </c>
      <c r="G1230" t="s">
        <v>1971</v>
      </c>
      <c r="H1230" t="s">
        <v>1907</v>
      </c>
      <c r="I1230" t="s">
        <v>692</v>
      </c>
    </row>
    <row r="1231" spans="1:9" x14ac:dyDescent="0.25">
      <c r="A1231">
        <v>70600030506</v>
      </c>
      <c r="B1231" s="54" t="str">
        <f t="shared" si="41"/>
        <v>070600030506</v>
      </c>
      <c r="C1231" t="s">
        <v>1</v>
      </c>
      <c r="D1231">
        <v>70600030708</v>
      </c>
      <c r="E1231" t="str">
        <f t="shared" ref="E1231:E1260" si="42">CONCATENATE(0,D1231)</f>
        <v>070600030708</v>
      </c>
      <c r="F1231" s="54" t="s">
        <v>3272</v>
      </c>
      <c r="G1231" t="s">
        <v>1971</v>
      </c>
      <c r="H1231" t="s">
        <v>1907</v>
      </c>
      <c r="I1231" t="s">
        <v>692</v>
      </c>
    </row>
    <row r="1232" spans="1:9" x14ac:dyDescent="0.25">
      <c r="A1232">
        <v>70600030702</v>
      </c>
      <c r="B1232" s="54" t="str">
        <f t="shared" si="41"/>
        <v>070600030702</v>
      </c>
      <c r="C1232" t="s">
        <v>440</v>
      </c>
      <c r="D1232">
        <v>70600030704</v>
      </c>
      <c r="E1232" t="str">
        <f t="shared" si="42"/>
        <v>070600030704</v>
      </c>
      <c r="F1232" s="54" t="s">
        <v>3273</v>
      </c>
      <c r="G1232" t="s">
        <v>1971</v>
      </c>
      <c r="H1232" t="s">
        <v>1907</v>
      </c>
      <c r="I1232" t="s">
        <v>692</v>
      </c>
    </row>
    <row r="1233" spans="1:9" x14ac:dyDescent="0.25">
      <c r="A1233">
        <v>70600030704</v>
      </c>
      <c r="B1233" s="54" t="str">
        <f t="shared" si="41"/>
        <v>070600030704</v>
      </c>
      <c r="C1233" t="s">
        <v>1078</v>
      </c>
      <c r="D1233">
        <v>70600030705</v>
      </c>
      <c r="E1233" t="str">
        <f t="shared" si="42"/>
        <v>070600030705</v>
      </c>
      <c r="F1233" s="54" t="s">
        <v>3274</v>
      </c>
      <c r="G1233" t="s">
        <v>2147</v>
      </c>
      <c r="H1233" t="s">
        <v>1907</v>
      </c>
      <c r="I1233" t="s">
        <v>3236</v>
      </c>
    </row>
    <row r="1234" spans="1:9" x14ac:dyDescent="0.25">
      <c r="A1234">
        <v>70600030705</v>
      </c>
      <c r="B1234" s="54" t="str">
        <f t="shared" si="41"/>
        <v>070600030705</v>
      </c>
      <c r="C1234" t="s">
        <v>1076</v>
      </c>
      <c r="D1234">
        <v>70600030706</v>
      </c>
      <c r="E1234" t="str">
        <f t="shared" si="42"/>
        <v>070600030706</v>
      </c>
      <c r="F1234" s="54" t="s">
        <v>3275</v>
      </c>
      <c r="G1234" t="s">
        <v>2147</v>
      </c>
      <c r="H1234" t="s">
        <v>1907</v>
      </c>
      <c r="I1234" t="s">
        <v>3236</v>
      </c>
    </row>
    <row r="1235" spans="1:9" x14ac:dyDescent="0.25">
      <c r="A1235">
        <v>70600030706</v>
      </c>
      <c r="B1235" s="54" t="str">
        <f t="shared" si="41"/>
        <v>070600030706</v>
      </c>
      <c r="C1235" t="s">
        <v>1077</v>
      </c>
      <c r="D1235">
        <v>70600030707</v>
      </c>
      <c r="E1235" t="str">
        <f t="shared" si="42"/>
        <v>070600030707</v>
      </c>
      <c r="F1235" s="54" t="s">
        <v>3276</v>
      </c>
      <c r="G1235" t="s">
        <v>1971</v>
      </c>
      <c r="H1235" t="s">
        <v>1965</v>
      </c>
      <c r="I1235" t="s">
        <v>3236</v>
      </c>
    </row>
    <row r="1236" spans="1:9" x14ac:dyDescent="0.25">
      <c r="A1236">
        <v>70600030707</v>
      </c>
      <c r="B1236" s="54" t="str">
        <f t="shared" si="41"/>
        <v>070600030707</v>
      </c>
      <c r="C1236" t="s">
        <v>1079</v>
      </c>
      <c r="D1236">
        <v>70600030708</v>
      </c>
      <c r="E1236" t="str">
        <f t="shared" si="42"/>
        <v>070600030708</v>
      </c>
      <c r="F1236" s="54" t="s">
        <v>3277</v>
      </c>
      <c r="G1236" t="s">
        <v>1971</v>
      </c>
      <c r="H1236" t="s">
        <v>1907</v>
      </c>
      <c r="I1236" t="s">
        <v>3236</v>
      </c>
    </row>
    <row r="1237" spans="1:9" x14ac:dyDescent="0.25">
      <c r="A1237">
        <v>70600030708</v>
      </c>
      <c r="B1237" s="54" t="str">
        <f t="shared" si="41"/>
        <v>070600030708</v>
      </c>
      <c r="C1237" t="s">
        <v>3278</v>
      </c>
      <c r="D1237">
        <v>70600050202</v>
      </c>
      <c r="E1237" t="str">
        <f t="shared" si="42"/>
        <v>070600050202</v>
      </c>
      <c r="F1237" s="54" t="s">
        <v>3279</v>
      </c>
      <c r="G1237" t="s">
        <v>2147</v>
      </c>
      <c r="H1237" t="s">
        <v>1907</v>
      </c>
      <c r="I1237" t="s">
        <v>3236</v>
      </c>
    </row>
    <row r="1238" spans="1:9" x14ac:dyDescent="0.25">
      <c r="A1238">
        <v>70600050201</v>
      </c>
      <c r="B1238" s="54" t="str">
        <f t="shared" si="41"/>
        <v>070600050201</v>
      </c>
      <c r="C1238" t="s">
        <v>309</v>
      </c>
      <c r="D1238">
        <v>70600050205</v>
      </c>
      <c r="E1238" t="str">
        <f t="shared" si="42"/>
        <v>070600050205</v>
      </c>
      <c r="F1238" s="54" t="s">
        <v>3280</v>
      </c>
      <c r="G1238" t="s">
        <v>3281</v>
      </c>
      <c r="H1238" t="s">
        <v>1907</v>
      </c>
      <c r="I1238" t="s">
        <v>2525</v>
      </c>
    </row>
    <row r="1239" spans="1:9" x14ac:dyDescent="0.25">
      <c r="A1239">
        <v>70600050202</v>
      </c>
      <c r="B1239" s="54" t="str">
        <f t="shared" si="41"/>
        <v>070600050202</v>
      </c>
      <c r="C1239" t="s">
        <v>404</v>
      </c>
      <c r="D1239">
        <v>70600050205</v>
      </c>
      <c r="E1239" t="str">
        <f t="shared" si="42"/>
        <v>070600050205</v>
      </c>
      <c r="F1239" s="54" t="s">
        <v>3282</v>
      </c>
      <c r="G1239" t="s">
        <v>2147</v>
      </c>
      <c r="H1239" t="s">
        <v>1907</v>
      </c>
      <c r="I1239" t="s">
        <v>3283</v>
      </c>
    </row>
    <row r="1240" spans="1:9" x14ac:dyDescent="0.25">
      <c r="A1240">
        <v>70600050203</v>
      </c>
      <c r="B1240" s="54" t="str">
        <f t="shared" si="41"/>
        <v>070600050203</v>
      </c>
      <c r="C1240" t="s">
        <v>1442</v>
      </c>
      <c r="D1240">
        <v>70600050205</v>
      </c>
      <c r="E1240" t="str">
        <f t="shared" si="42"/>
        <v>070600050205</v>
      </c>
      <c r="F1240" s="54" t="s">
        <v>3284</v>
      </c>
      <c r="G1240" t="s">
        <v>1971</v>
      </c>
      <c r="H1240" t="s">
        <v>1907</v>
      </c>
      <c r="I1240" t="s">
        <v>2525</v>
      </c>
    </row>
    <row r="1241" spans="1:9" x14ac:dyDescent="0.25">
      <c r="A1241">
        <v>70600050205</v>
      </c>
      <c r="B1241" s="54" t="str">
        <f t="shared" si="41"/>
        <v>070600050205</v>
      </c>
      <c r="C1241" t="s">
        <v>3285</v>
      </c>
      <c r="D1241">
        <v>70600050404</v>
      </c>
      <c r="E1241" t="str">
        <f t="shared" si="42"/>
        <v>070600050404</v>
      </c>
      <c r="F1241" s="54" t="s">
        <v>3286</v>
      </c>
      <c r="G1241" t="s">
        <v>3281</v>
      </c>
      <c r="H1241" t="s">
        <v>1965</v>
      </c>
      <c r="I1241" t="s">
        <v>3283</v>
      </c>
    </row>
    <row r="1242" spans="1:9" x14ac:dyDescent="0.25">
      <c r="A1242">
        <v>70600050301</v>
      </c>
      <c r="B1242" s="54" t="str">
        <f t="shared" si="41"/>
        <v>070600050301</v>
      </c>
      <c r="C1242" t="s">
        <v>1091</v>
      </c>
      <c r="D1242">
        <v>70600050302</v>
      </c>
      <c r="E1242" t="str">
        <f t="shared" si="42"/>
        <v>070600050302</v>
      </c>
      <c r="F1242" s="54" t="s">
        <v>3287</v>
      </c>
      <c r="G1242" t="s">
        <v>1906</v>
      </c>
      <c r="H1242" t="s">
        <v>1907</v>
      </c>
      <c r="I1242" t="s">
        <v>692</v>
      </c>
    </row>
    <row r="1243" spans="1:9" x14ac:dyDescent="0.25">
      <c r="A1243">
        <v>70600050302</v>
      </c>
      <c r="B1243" s="54" t="str">
        <f t="shared" si="41"/>
        <v>070600050302</v>
      </c>
      <c r="C1243" t="s">
        <v>410</v>
      </c>
      <c r="D1243">
        <v>70600050304</v>
      </c>
      <c r="E1243" t="str">
        <f t="shared" si="42"/>
        <v>070600050304</v>
      </c>
      <c r="F1243" s="54" t="s">
        <v>3288</v>
      </c>
      <c r="G1243" t="s">
        <v>1971</v>
      </c>
      <c r="H1243" t="s">
        <v>1907</v>
      </c>
      <c r="I1243" t="s">
        <v>692</v>
      </c>
    </row>
    <row r="1244" spans="1:9" x14ac:dyDescent="0.25">
      <c r="A1244">
        <v>70600050303</v>
      </c>
      <c r="B1244" s="54" t="str">
        <f t="shared" si="41"/>
        <v>070600050303</v>
      </c>
      <c r="C1244" t="s">
        <v>1468</v>
      </c>
      <c r="D1244">
        <v>70600050304</v>
      </c>
      <c r="E1244" t="str">
        <f t="shared" si="42"/>
        <v>070600050304</v>
      </c>
      <c r="F1244" s="54" t="s">
        <v>3289</v>
      </c>
      <c r="G1244" t="s">
        <v>1906</v>
      </c>
      <c r="H1244" t="s">
        <v>1907</v>
      </c>
      <c r="I1244" t="s">
        <v>692</v>
      </c>
    </row>
    <row r="1245" spans="1:9" x14ac:dyDescent="0.25">
      <c r="A1245">
        <v>70600050304</v>
      </c>
      <c r="B1245" s="54" t="str">
        <f t="shared" si="41"/>
        <v>070600050304</v>
      </c>
      <c r="C1245" t="s">
        <v>697</v>
      </c>
      <c r="D1245">
        <v>70600050306</v>
      </c>
      <c r="E1245" t="str">
        <f t="shared" si="42"/>
        <v>070600050306</v>
      </c>
      <c r="F1245" s="54" t="s">
        <v>3290</v>
      </c>
      <c r="G1245" t="s">
        <v>1971</v>
      </c>
      <c r="H1245" t="s">
        <v>1907</v>
      </c>
      <c r="I1245" t="s">
        <v>692</v>
      </c>
    </row>
    <row r="1246" spans="1:9" x14ac:dyDescent="0.25">
      <c r="A1246">
        <v>70600050305</v>
      </c>
      <c r="B1246" s="54" t="str">
        <f t="shared" si="41"/>
        <v>070600050305</v>
      </c>
      <c r="C1246" t="s">
        <v>795</v>
      </c>
      <c r="D1246">
        <v>70600050306</v>
      </c>
      <c r="E1246" t="str">
        <f t="shared" si="42"/>
        <v>070600050306</v>
      </c>
      <c r="F1246" s="54" t="s">
        <v>3291</v>
      </c>
      <c r="G1246" t="s">
        <v>1971</v>
      </c>
      <c r="H1246" t="s">
        <v>1907</v>
      </c>
      <c r="I1246" t="s">
        <v>2525</v>
      </c>
    </row>
    <row r="1247" spans="1:9" x14ac:dyDescent="0.25">
      <c r="A1247">
        <v>70600050306</v>
      </c>
      <c r="B1247" s="54" t="str">
        <f t="shared" si="41"/>
        <v>070600050306</v>
      </c>
      <c r="C1247" t="s">
        <v>683</v>
      </c>
      <c r="D1247">
        <v>70600050307</v>
      </c>
      <c r="E1247" t="str">
        <f t="shared" si="42"/>
        <v>070600050307</v>
      </c>
      <c r="F1247" s="54" t="s">
        <v>3292</v>
      </c>
      <c r="G1247" t="s">
        <v>1971</v>
      </c>
      <c r="H1247" t="s">
        <v>1907</v>
      </c>
      <c r="I1247" t="s">
        <v>2525</v>
      </c>
    </row>
    <row r="1248" spans="1:9" x14ac:dyDescent="0.25">
      <c r="A1248">
        <v>70600050502</v>
      </c>
      <c r="B1248" s="54" t="str">
        <f t="shared" si="41"/>
        <v>070600050502</v>
      </c>
      <c r="C1248" t="s">
        <v>152</v>
      </c>
      <c r="D1248">
        <v>70600050503</v>
      </c>
      <c r="E1248" t="str">
        <f t="shared" si="42"/>
        <v>070600050503</v>
      </c>
      <c r="F1248" s="54" t="s">
        <v>3293</v>
      </c>
      <c r="G1248" t="s">
        <v>1971</v>
      </c>
      <c r="H1248" t="s">
        <v>1907</v>
      </c>
      <c r="I1248" t="s">
        <v>2525</v>
      </c>
    </row>
    <row r="1249" spans="1:9" x14ac:dyDescent="0.25">
      <c r="A1249">
        <v>70600050503</v>
      </c>
      <c r="B1249" s="54" t="str">
        <f t="shared" si="41"/>
        <v>070600050503</v>
      </c>
      <c r="C1249" t="s">
        <v>1443</v>
      </c>
      <c r="D1249">
        <v>70600050504</v>
      </c>
      <c r="E1249" t="str">
        <f t="shared" si="42"/>
        <v>070600050504</v>
      </c>
      <c r="F1249" s="54" t="s">
        <v>3294</v>
      </c>
      <c r="G1249" t="s">
        <v>1971</v>
      </c>
      <c r="H1249" t="s">
        <v>1907</v>
      </c>
      <c r="I1249" t="s">
        <v>2525</v>
      </c>
    </row>
    <row r="1250" spans="1:9" x14ac:dyDescent="0.25">
      <c r="A1250">
        <v>70700010101</v>
      </c>
      <c r="B1250" s="54" t="str">
        <f t="shared" si="41"/>
        <v>070700010101</v>
      </c>
      <c r="C1250" t="s">
        <v>806</v>
      </c>
      <c r="D1250">
        <v>70700010104</v>
      </c>
      <c r="E1250" t="str">
        <f t="shared" si="42"/>
        <v>070700010104</v>
      </c>
      <c r="F1250" s="54" t="s">
        <v>3295</v>
      </c>
      <c r="G1250" t="s">
        <v>1971</v>
      </c>
      <c r="H1250" t="s">
        <v>1907</v>
      </c>
      <c r="I1250" t="s">
        <v>1983</v>
      </c>
    </row>
    <row r="1251" spans="1:9" x14ac:dyDescent="0.25">
      <c r="A1251">
        <v>70700010102</v>
      </c>
      <c r="B1251" s="54" t="str">
        <f t="shared" si="41"/>
        <v>070700010102</v>
      </c>
      <c r="C1251" t="s">
        <v>1256</v>
      </c>
      <c r="D1251">
        <v>70700010104</v>
      </c>
      <c r="E1251" t="str">
        <f t="shared" si="42"/>
        <v>070700010104</v>
      </c>
      <c r="F1251" s="54" t="s">
        <v>3296</v>
      </c>
      <c r="G1251" t="s">
        <v>1906</v>
      </c>
      <c r="H1251" t="s">
        <v>1907</v>
      </c>
      <c r="I1251" t="s">
        <v>692</v>
      </c>
    </row>
    <row r="1252" spans="1:9" x14ac:dyDescent="0.25">
      <c r="A1252">
        <v>70700010103</v>
      </c>
      <c r="B1252" s="54" t="str">
        <f t="shared" si="41"/>
        <v>070700010103</v>
      </c>
      <c r="C1252" t="s">
        <v>1271</v>
      </c>
      <c r="D1252">
        <v>70700010104</v>
      </c>
      <c r="E1252" t="str">
        <f t="shared" si="42"/>
        <v>070700010104</v>
      </c>
      <c r="F1252" s="54" t="s">
        <v>3297</v>
      </c>
      <c r="G1252" t="s">
        <v>1906</v>
      </c>
      <c r="H1252" t="s">
        <v>1907</v>
      </c>
      <c r="I1252" t="s">
        <v>692</v>
      </c>
    </row>
    <row r="1253" spans="1:9" x14ac:dyDescent="0.25">
      <c r="A1253">
        <v>70700010104</v>
      </c>
      <c r="B1253" s="54" t="str">
        <f t="shared" si="41"/>
        <v>070700010104</v>
      </c>
      <c r="C1253" t="s">
        <v>3</v>
      </c>
      <c r="D1253">
        <v>70700010206</v>
      </c>
      <c r="E1253" t="str">
        <f t="shared" si="42"/>
        <v>070700010206</v>
      </c>
      <c r="F1253" s="54" t="s">
        <v>3298</v>
      </c>
      <c r="G1253" t="s">
        <v>1971</v>
      </c>
      <c r="H1253" t="s">
        <v>1907</v>
      </c>
      <c r="I1253" t="s">
        <v>692</v>
      </c>
    </row>
    <row r="1254" spans="1:9" x14ac:dyDescent="0.25">
      <c r="A1254">
        <v>70700010201</v>
      </c>
      <c r="B1254" s="54" t="str">
        <f t="shared" si="41"/>
        <v>070700010201</v>
      </c>
      <c r="C1254" t="s">
        <v>528</v>
      </c>
      <c r="D1254">
        <v>70700010203</v>
      </c>
      <c r="E1254" t="str">
        <f t="shared" si="42"/>
        <v>070700010203</v>
      </c>
      <c r="F1254" s="54" t="s">
        <v>3299</v>
      </c>
      <c r="G1254" t="s">
        <v>2151</v>
      </c>
      <c r="H1254" t="s">
        <v>1907</v>
      </c>
      <c r="I1254" t="s">
        <v>692</v>
      </c>
    </row>
    <row r="1255" spans="1:9" x14ac:dyDescent="0.25">
      <c r="A1255">
        <v>70700010202</v>
      </c>
      <c r="B1255" s="54" t="str">
        <f t="shared" si="41"/>
        <v>070700010202</v>
      </c>
      <c r="C1255" t="s">
        <v>276</v>
      </c>
      <c r="D1255">
        <v>70700010203</v>
      </c>
      <c r="E1255" t="str">
        <f t="shared" si="42"/>
        <v>070700010203</v>
      </c>
      <c r="F1255" s="54" t="s">
        <v>3300</v>
      </c>
      <c r="G1255" t="s">
        <v>1971</v>
      </c>
      <c r="H1255" t="s">
        <v>1907</v>
      </c>
      <c r="I1255" t="s">
        <v>692</v>
      </c>
    </row>
    <row r="1256" spans="1:9" x14ac:dyDescent="0.25">
      <c r="A1256">
        <v>70700010203</v>
      </c>
      <c r="B1256" s="54" t="str">
        <f t="shared" si="41"/>
        <v>070700010203</v>
      </c>
      <c r="C1256" t="s">
        <v>922</v>
      </c>
      <c r="D1256">
        <v>70700010205</v>
      </c>
      <c r="E1256" t="str">
        <f t="shared" si="42"/>
        <v>070700010205</v>
      </c>
      <c r="F1256" s="54" t="s">
        <v>3301</v>
      </c>
      <c r="G1256" t="s">
        <v>3302</v>
      </c>
      <c r="H1256" t="s">
        <v>1907</v>
      </c>
      <c r="I1256" t="s">
        <v>692</v>
      </c>
    </row>
    <row r="1257" spans="1:9" x14ac:dyDescent="0.25">
      <c r="A1257">
        <v>70700010204</v>
      </c>
      <c r="B1257" s="54" t="str">
        <f t="shared" si="41"/>
        <v>070700010204</v>
      </c>
      <c r="C1257" t="s">
        <v>542</v>
      </c>
      <c r="D1257">
        <v>70700010205</v>
      </c>
      <c r="E1257" t="str">
        <f t="shared" si="42"/>
        <v>070700010205</v>
      </c>
      <c r="F1257" s="54" t="s">
        <v>3303</v>
      </c>
      <c r="G1257" t="s">
        <v>1906</v>
      </c>
      <c r="H1257" t="s">
        <v>1907</v>
      </c>
      <c r="I1257" t="s">
        <v>692</v>
      </c>
    </row>
    <row r="1258" spans="1:9" x14ac:dyDescent="0.25">
      <c r="A1258">
        <v>70700010205</v>
      </c>
      <c r="B1258" s="54" t="str">
        <f t="shared" si="41"/>
        <v>070700010205</v>
      </c>
      <c r="C1258" t="s">
        <v>1247</v>
      </c>
      <c r="D1258">
        <v>70700010206</v>
      </c>
      <c r="E1258" t="str">
        <f t="shared" si="42"/>
        <v>070700010206</v>
      </c>
      <c r="F1258" s="54" t="s">
        <v>3304</v>
      </c>
      <c r="G1258" t="s">
        <v>3302</v>
      </c>
      <c r="H1258" t="s">
        <v>1907</v>
      </c>
      <c r="I1258" t="s">
        <v>692</v>
      </c>
    </row>
    <row r="1259" spans="1:9" x14ac:dyDescent="0.25">
      <c r="A1259">
        <v>70700010206</v>
      </c>
      <c r="B1259" s="54" t="str">
        <f t="shared" si="41"/>
        <v>070700010206</v>
      </c>
      <c r="C1259" t="s">
        <v>3305</v>
      </c>
      <c r="D1259">
        <v>70700010404</v>
      </c>
      <c r="E1259" t="str">
        <f t="shared" si="42"/>
        <v>070700010404</v>
      </c>
      <c r="F1259" s="54" t="s">
        <v>3306</v>
      </c>
      <c r="G1259" t="s">
        <v>1971</v>
      </c>
      <c r="H1259" t="s">
        <v>1907</v>
      </c>
      <c r="I1259" t="s">
        <v>692</v>
      </c>
    </row>
    <row r="1260" spans="1:9" x14ac:dyDescent="0.25">
      <c r="A1260">
        <v>70700010301</v>
      </c>
      <c r="B1260" s="54" t="str">
        <f t="shared" si="41"/>
        <v>070700010301</v>
      </c>
      <c r="C1260" t="s">
        <v>1452</v>
      </c>
      <c r="D1260">
        <v>70700010302</v>
      </c>
      <c r="E1260" t="str">
        <f t="shared" si="42"/>
        <v>070700010302</v>
      </c>
      <c r="F1260" s="54" t="s">
        <v>3307</v>
      </c>
      <c r="G1260" t="s">
        <v>1971</v>
      </c>
      <c r="H1260" t="s">
        <v>1907</v>
      </c>
      <c r="I1260" t="s">
        <v>1983</v>
      </c>
    </row>
    <row r="1261" spans="1:9" x14ac:dyDescent="0.25">
      <c r="A1261">
        <v>70700010302</v>
      </c>
      <c r="B1261" s="54" t="str">
        <f t="shared" si="41"/>
        <v>070700010302</v>
      </c>
      <c r="C1261" t="s">
        <v>691</v>
      </c>
      <c r="F1261" s="54" t="s">
        <v>3308</v>
      </c>
      <c r="G1261" t="s">
        <v>1971</v>
      </c>
      <c r="H1261" t="s">
        <v>1907</v>
      </c>
      <c r="I1261" t="s">
        <v>1983</v>
      </c>
    </row>
    <row r="1262" spans="1:9" x14ac:dyDescent="0.25">
      <c r="A1262">
        <v>70700010303</v>
      </c>
      <c r="B1262" s="54" t="str">
        <f t="shared" si="41"/>
        <v>070700010303</v>
      </c>
      <c r="C1262" t="s">
        <v>262</v>
      </c>
      <c r="D1262">
        <v>70700010304</v>
      </c>
      <c r="E1262" t="str">
        <f t="shared" ref="E1262:E1325" si="43">CONCATENATE(0,D1262)</f>
        <v>070700010304</v>
      </c>
      <c r="F1262" s="54" t="s">
        <v>3309</v>
      </c>
      <c r="G1262" t="s">
        <v>1971</v>
      </c>
      <c r="H1262" t="s">
        <v>1907</v>
      </c>
      <c r="I1262" t="s">
        <v>692</v>
      </c>
    </row>
    <row r="1263" spans="1:9" x14ac:dyDescent="0.25">
      <c r="A1263">
        <v>70700010304</v>
      </c>
      <c r="B1263" s="54" t="str">
        <f t="shared" si="41"/>
        <v>070700010304</v>
      </c>
      <c r="C1263" t="s">
        <v>905</v>
      </c>
      <c r="D1263">
        <v>70700010308</v>
      </c>
      <c r="E1263" t="str">
        <f t="shared" si="43"/>
        <v>070700010308</v>
      </c>
      <c r="F1263" s="54" t="s">
        <v>3310</v>
      </c>
      <c r="G1263" t="s">
        <v>1971</v>
      </c>
      <c r="H1263" t="s">
        <v>1907</v>
      </c>
      <c r="I1263" t="s">
        <v>692</v>
      </c>
    </row>
    <row r="1264" spans="1:9" x14ac:dyDescent="0.25">
      <c r="A1264">
        <v>70700010305</v>
      </c>
      <c r="B1264" s="54" t="str">
        <f t="shared" si="41"/>
        <v>070700010305</v>
      </c>
      <c r="C1264" t="s">
        <v>1429</v>
      </c>
      <c r="D1264">
        <v>70700010308</v>
      </c>
      <c r="E1264" t="str">
        <f t="shared" si="43"/>
        <v>070700010308</v>
      </c>
      <c r="F1264" s="54" t="s">
        <v>3311</v>
      </c>
      <c r="G1264" t="s">
        <v>2140</v>
      </c>
      <c r="H1264" t="s">
        <v>1907</v>
      </c>
      <c r="I1264" t="s">
        <v>1983</v>
      </c>
    </row>
    <row r="1265" spans="1:9" x14ac:dyDescent="0.25">
      <c r="A1265">
        <v>70700010306</v>
      </c>
      <c r="B1265" s="54" t="str">
        <f t="shared" si="41"/>
        <v>070700010306</v>
      </c>
      <c r="C1265" t="s">
        <v>909</v>
      </c>
      <c r="D1265">
        <v>70700010308</v>
      </c>
      <c r="E1265" t="str">
        <f t="shared" si="43"/>
        <v>070700010308</v>
      </c>
      <c r="F1265" s="54" t="s">
        <v>3312</v>
      </c>
      <c r="G1265" t="s">
        <v>1971</v>
      </c>
      <c r="H1265" t="s">
        <v>1907</v>
      </c>
      <c r="I1265" t="s">
        <v>692</v>
      </c>
    </row>
    <row r="1266" spans="1:9" x14ac:dyDescent="0.25">
      <c r="A1266">
        <v>70700010307</v>
      </c>
      <c r="B1266" s="54" t="str">
        <f t="shared" si="41"/>
        <v>070700010307</v>
      </c>
      <c r="C1266" t="s">
        <v>260</v>
      </c>
      <c r="D1266">
        <v>70700010308</v>
      </c>
      <c r="E1266" t="str">
        <f t="shared" si="43"/>
        <v>070700010308</v>
      </c>
      <c r="F1266" s="54" t="s">
        <v>3313</v>
      </c>
      <c r="G1266" t="s">
        <v>1971</v>
      </c>
      <c r="H1266" t="s">
        <v>1907</v>
      </c>
      <c r="I1266" t="s">
        <v>692</v>
      </c>
    </row>
    <row r="1267" spans="1:9" x14ac:dyDescent="0.25">
      <c r="A1267">
        <v>70700010308</v>
      </c>
      <c r="B1267" s="54" t="str">
        <f t="shared" si="41"/>
        <v>070700010308</v>
      </c>
      <c r="C1267" t="s">
        <v>1267</v>
      </c>
      <c r="D1267">
        <v>70700010404</v>
      </c>
      <c r="E1267" t="str">
        <f t="shared" si="43"/>
        <v>070700010404</v>
      </c>
      <c r="F1267" s="54" t="s">
        <v>3314</v>
      </c>
      <c r="G1267" t="s">
        <v>1971</v>
      </c>
      <c r="H1267" t="s">
        <v>1907</v>
      </c>
      <c r="I1267" t="s">
        <v>692</v>
      </c>
    </row>
    <row r="1268" spans="1:9" x14ac:dyDescent="0.25">
      <c r="A1268">
        <v>70700010401</v>
      </c>
      <c r="B1268" s="54" t="str">
        <f t="shared" si="41"/>
        <v>070700010401</v>
      </c>
      <c r="C1268" t="s">
        <v>266</v>
      </c>
      <c r="D1268">
        <v>70700010404</v>
      </c>
      <c r="E1268" t="str">
        <f t="shared" si="43"/>
        <v>070700010404</v>
      </c>
      <c r="F1268" s="54" t="s">
        <v>3315</v>
      </c>
      <c r="G1268" t="s">
        <v>3316</v>
      </c>
      <c r="H1268" t="s">
        <v>1907</v>
      </c>
      <c r="I1268" t="s">
        <v>692</v>
      </c>
    </row>
    <row r="1269" spans="1:9" x14ac:dyDescent="0.25">
      <c r="A1269">
        <v>70700010402</v>
      </c>
      <c r="B1269" s="54" t="str">
        <f t="shared" si="41"/>
        <v>070700010402</v>
      </c>
      <c r="C1269" t="s">
        <v>42</v>
      </c>
      <c r="D1269">
        <v>70700010404</v>
      </c>
      <c r="E1269" t="str">
        <f t="shared" si="43"/>
        <v>070700010404</v>
      </c>
      <c r="F1269" s="54" t="s">
        <v>3317</v>
      </c>
      <c r="G1269" t="s">
        <v>1971</v>
      </c>
      <c r="H1269" t="s">
        <v>1907</v>
      </c>
      <c r="I1269" t="s">
        <v>692</v>
      </c>
    </row>
    <row r="1270" spans="1:9" x14ac:dyDescent="0.25">
      <c r="A1270">
        <v>70700010403</v>
      </c>
      <c r="B1270" s="54" t="str">
        <f t="shared" si="41"/>
        <v>070700010403</v>
      </c>
      <c r="C1270" t="s">
        <v>274</v>
      </c>
      <c r="D1270">
        <v>70700010404</v>
      </c>
      <c r="E1270" t="str">
        <f t="shared" si="43"/>
        <v>070700010404</v>
      </c>
      <c r="F1270" s="54" t="s">
        <v>3318</v>
      </c>
      <c r="G1270" t="s">
        <v>1906</v>
      </c>
      <c r="H1270" t="s">
        <v>1907</v>
      </c>
      <c r="I1270" t="s">
        <v>692</v>
      </c>
    </row>
    <row r="1271" spans="1:9" x14ac:dyDescent="0.25">
      <c r="A1271">
        <v>70700010404</v>
      </c>
      <c r="B1271" s="54" t="str">
        <f t="shared" si="41"/>
        <v>070700010404</v>
      </c>
      <c r="C1271" t="s">
        <v>3319</v>
      </c>
      <c r="D1271">
        <v>70700010601</v>
      </c>
      <c r="E1271" t="str">
        <f t="shared" si="43"/>
        <v>070700010601</v>
      </c>
      <c r="F1271" s="54" t="s">
        <v>3320</v>
      </c>
      <c r="G1271" t="s">
        <v>3321</v>
      </c>
      <c r="H1271" t="s">
        <v>1907</v>
      </c>
      <c r="I1271" t="s">
        <v>692</v>
      </c>
    </row>
    <row r="1272" spans="1:9" x14ac:dyDescent="0.25">
      <c r="A1272">
        <v>70700010501</v>
      </c>
      <c r="B1272" s="54" t="str">
        <f t="shared" si="41"/>
        <v>070700010501</v>
      </c>
      <c r="C1272" t="s">
        <v>911</v>
      </c>
      <c r="D1272">
        <v>70700010502</v>
      </c>
      <c r="E1272" t="str">
        <f t="shared" si="43"/>
        <v>070700010502</v>
      </c>
      <c r="F1272" s="54" t="s">
        <v>3322</v>
      </c>
      <c r="G1272" t="s">
        <v>1971</v>
      </c>
      <c r="H1272" t="s">
        <v>1907</v>
      </c>
      <c r="I1272" t="s">
        <v>692</v>
      </c>
    </row>
    <row r="1273" spans="1:9" x14ac:dyDescent="0.25">
      <c r="A1273">
        <v>70700010502</v>
      </c>
      <c r="B1273" s="54" t="str">
        <f t="shared" si="41"/>
        <v>070700010502</v>
      </c>
      <c r="C1273" t="s">
        <v>1266</v>
      </c>
      <c r="D1273">
        <v>70700010503</v>
      </c>
      <c r="E1273" t="str">
        <f t="shared" si="43"/>
        <v>070700010503</v>
      </c>
      <c r="F1273" s="54" t="s">
        <v>3323</v>
      </c>
      <c r="G1273" t="s">
        <v>2147</v>
      </c>
      <c r="H1273" t="s">
        <v>1907</v>
      </c>
      <c r="I1273" t="s">
        <v>692</v>
      </c>
    </row>
    <row r="1274" spans="1:9" x14ac:dyDescent="0.25">
      <c r="A1274">
        <v>70700010503</v>
      </c>
      <c r="B1274" s="54" t="str">
        <f t="shared" si="41"/>
        <v>070700010503</v>
      </c>
      <c r="C1274" t="s">
        <v>3324</v>
      </c>
      <c r="D1274">
        <v>70700010601</v>
      </c>
      <c r="E1274" t="str">
        <f t="shared" si="43"/>
        <v>070700010601</v>
      </c>
      <c r="F1274" s="54" t="s">
        <v>3325</v>
      </c>
      <c r="G1274" t="s">
        <v>3326</v>
      </c>
      <c r="H1274" t="s">
        <v>1907</v>
      </c>
      <c r="I1274" t="s">
        <v>692</v>
      </c>
    </row>
    <row r="1275" spans="1:9" x14ac:dyDescent="0.25">
      <c r="A1275">
        <v>70700010601</v>
      </c>
      <c r="B1275" s="54" t="str">
        <f t="shared" si="41"/>
        <v>070700010601</v>
      </c>
      <c r="C1275" t="s">
        <v>549</v>
      </c>
      <c r="D1275">
        <v>70700010603</v>
      </c>
      <c r="E1275" t="str">
        <f t="shared" si="43"/>
        <v>070700010603</v>
      </c>
      <c r="F1275" s="54" t="s">
        <v>3327</v>
      </c>
      <c r="G1275" t="s">
        <v>2147</v>
      </c>
      <c r="H1275" t="s">
        <v>1907</v>
      </c>
      <c r="I1275" t="s">
        <v>692</v>
      </c>
    </row>
    <row r="1276" spans="1:9" x14ac:dyDescent="0.25">
      <c r="A1276">
        <v>70700010602</v>
      </c>
      <c r="B1276" s="54" t="str">
        <f t="shared" si="41"/>
        <v>070700010602</v>
      </c>
      <c r="C1276" t="s">
        <v>1226</v>
      </c>
      <c r="D1276">
        <v>70700010603</v>
      </c>
      <c r="E1276" t="str">
        <f t="shared" si="43"/>
        <v>070700010603</v>
      </c>
      <c r="F1276" s="54" t="s">
        <v>3328</v>
      </c>
      <c r="G1276" t="s">
        <v>1971</v>
      </c>
      <c r="H1276" t="s">
        <v>1907</v>
      </c>
      <c r="I1276" t="s">
        <v>692</v>
      </c>
    </row>
    <row r="1277" spans="1:9" x14ac:dyDescent="0.25">
      <c r="A1277">
        <v>70700010603</v>
      </c>
      <c r="B1277" s="54" t="str">
        <f t="shared" si="41"/>
        <v>070700010603</v>
      </c>
      <c r="C1277" t="s">
        <v>3329</v>
      </c>
      <c r="D1277">
        <v>70700011302</v>
      </c>
      <c r="E1277" t="str">
        <f t="shared" si="43"/>
        <v>070700011302</v>
      </c>
      <c r="F1277" s="54" t="s">
        <v>3330</v>
      </c>
      <c r="G1277" t="s">
        <v>2147</v>
      </c>
      <c r="H1277" t="s">
        <v>1907</v>
      </c>
      <c r="I1277" t="s">
        <v>692</v>
      </c>
    </row>
    <row r="1278" spans="1:9" x14ac:dyDescent="0.25">
      <c r="A1278">
        <v>70700010701</v>
      </c>
      <c r="B1278" s="54" t="str">
        <f t="shared" si="41"/>
        <v>070700010701</v>
      </c>
      <c r="C1278" t="s">
        <v>937</v>
      </c>
      <c r="D1278">
        <v>70700010702</v>
      </c>
      <c r="E1278" t="str">
        <f t="shared" si="43"/>
        <v>070700010702</v>
      </c>
      <c r="F1278" s="54" t="s">
        <v>3331</v>
      </c>
      <c r="G1278" t="s">
        <v>1971</v>
      </c>
      <c r="H1278" t="s">
        <v>1907</v>
      </c>
      <c r="I1278" t="s">
        <v>692</v>
      </c>
    </row>
    <row r="1279" spans="1:9" x14ac:dyDescent="0.25">
      <c r="A1279">
        <v>70700010702</v>
      </c>
      <c r="B1279" s="54" t="str">
        <f t="shared" si="41"/>
        <v>070700010702</v>
      </c>
      <c r="C1279" t="s">
        <v>944</v>
      </c>
      <c r="D1279">
        <v>70700010707</v>
      </c>
      <c r="E1279" t="str">
        <f t="shared" si="43"/>
        <v>070700010707</v>
      </c>
      <c r="F1279" s="54" t="s">
        <v>3332</v>
      </c>
      <c r="G1279" t="s">
        <v>1971</v>
      </c>
      <c r="H1279" t="s">
        <v>1907</v>
      </c>
      <c r="I1279" t="s">
        <v>692</v>
      </c>
    </row>
    <row r="1280" spans="1:9" x14ac:dyDescent="0.25">
      <c r="A1280">
        <v>70700010703</v>
      </c>
      <c r="B1280" s="54" t="str">
        <f t="shared" si="41"/>
        <v>070700010703</v>
      </c>
      <c r="C1280" t="s">
        <v>281</v>
      </c>
      <c r="D1280">
        <v>70700010706</v>
      </c>
      <c r="E1280" t="str">
        <f t="shared" si="43"/>
        <v>070700010706</v>
      </c>
      <c r="F1280" s="54" t="s">
        <v>3333</v>
      </c>
      <c r="G1280" t="s">
        <v>1971</v>
      </c>
      <c r="H1280" t="s">
        <v>1907</v>
      </c>
      <c r="I1280" t="s">
        <v>692</v>
      </c>
    </row>
    <row r="1281" spans="1:9" x14ac:dyDescent="0.25">
      <c r="A1281">
        <v>70700010704</v>
      </c>
      <c r="B1281" s="54" t="str">
        <f t="shared" si="41"/>
        <v>070700010704</v>
      </c>
      <c r="C1281" t="s">
        <v>527</v>
      </c>
      <c r="D1281">
        <v>70700010705</v>
      </c>
      <c r="E1281" t="str">
        <f t="shared" si="43"/>
        <v>070700010705</v>
      </c>
      <c r="F1281" s="54" t="s">
        <v>3334</v>
      </c>
      <c r="G1281" t="s">
        <v>1971</v>
      </c>
      <c r="H1281" t="s">
        <v>1907</v>
      </c>
      <c r="I1281" t="s">
        <v>692</v>
      </c>
    </row>
    <row r="1282" spans="1:9" x14ac:dyDescent="0.25">
      <c r="A1282">
        <v>70700010705</v>
      </c>
      <c r="B1282" s="54" t="str">
        <f t="shared" ref="B1282:B1345" si="44">LEFT(F1282,12)</f>
        <v>070700010705</v>
      </c>
      <c r="C1282" t="s">
        <v>1233</v>
      </c>
      <c r="D1282">
        <v>70700010706</v>
      </c>
      <c r="E1282" t="str">
        <f t="shared" si="43"/>
        <v>070700010706</v>
      </c>
      <c r="F1282" s="54" t="s">
        <v>3335</v>
      </c>
      <c r="G1282" t="s">
        <v>1971</v>
      </c>
      <c r="H1282" t="s">
        <v>1907</v>
      </c>
      <c r="I1282" t="s">
        <v>692</v>
      </c>
    </row>
    <row r="1283" spans="1:9" x14ac:dyDescent="0.25">
      <c r="A1283">
        <v>70700010706</v>
      </c>
      <c r="B1283" s="54" t="str">
        <f t="shared" si="44"/>
        <v>070700010706</v>
      </c>
      <c r="C1283" t="s">
        <v>537</v>
      </c>
      <c r="D1283">
        <v>70700010708</v>
      </c>
      <c r="E1283" t="str">
        <f t="shared" si="43"/>
        <v>070700010708</v>
      </c>
      <c r="F1283" s="54" t="s">
        <v>3336</v>
      </c>
      <c r="G1283" t="s">
        <v>1971</v>
      </c>
      <c r="H1283" t="s">
        <v>1907</v>
      </c>
      <c r="I1283" t="s">
        <v>692</v>
      </c>
    </row>
    <row r="1284" spans="1:9" x14ac:dyDescent="0.25">
      <c r="A1284">
        <v>70700010707</v>
      </c>
      <c r="B1284" s="54" t="str">
        <f t="shared" si="44"/>
        <v>070700010707</v>
      </c>
      <c r="C1284" t="s">
        <v>522</v>
      </c>
      <c r="D1284">
        <v>70700010708</v>
      </c>
      <c r="E1284" t="str">
        <f t="shared" si="43"/>
        <v>070700010708</v>
      </c>
      <c r="F1284" s="54" t="s">
        <v>3337</v>
      </c>
      <c r="G1284" t="s">
        <v>2213</v>
      </c>
      <c r="H1284" t="s">
        <v>1907</v>
      </c>
      <c r="I1284" t="s">
        <v>692</v>
      </c>
    </row>
    <row r="1285" spans="1:9" x14ac:dyDescent="0.25">
      <c r="A1285">
        <v>70700010708</v>
      </c>
      <c r="B1285" s="54" t="str">
        <f t="shared" si="44"/>
        <v>070700010708</v>
      </c>
      <c r="C1285" t="s">
        <v>3338</v>
      </c>
      <c r="D1285">
        <v>70700011302</v>
      </c>
      <c r="E1285" t="str">
        <f t="shared" si="43"/>
        <v>070700011302</v>
      </c>
      <c r="F1285" s="54" t="s">
        <v>3339</v>
      </c>
      <c r="G1285" t="s">
        <v>1971</v>
      </c>
      <c r="H1285" t="s">
        <v>1907</v>
      </c>
      <c r="I1285" t="s">
        <v>692</v>
      </c>
    </row>
    <row r="1286" spans="1:9" x14ac:dyDescent="0.25">
      <c r="A1286">
        <v>70700010801</v>
      </c>
      <c r="B1286" s="54" t="str">
        <f t="shared" si="44"/>
        <v>070700010801</v>
      </c>
      <c r="C1286" t="s">
        <v>553</v>
      </c>
      <c r="D1286">
        <v>70700010803</v>
      </c>
      <c r="E1286" t="str">
        <f t="shared" si="43"/>
        <v>070700010803</v>
      </c>
      <c r="F1286" s="54" t="s">
        <v>3340</v>
      </c>
      <c r="G1286" t="s">
        <v>1906</v>
      </c>
      <c r="H1286" t="s">
        <v>1907</v>
      </c>
      <c r="I1286" t="s">
        <v>692</v>
      </c>
    </row>
    <row r="1287" spans="1:9" x14ac:dyDescent="0.25">
      <c r="A1287">
        <v>70700010802</v>
      </c>
      <c r="B1287" s="54" t="str">
        <f t="shared" si="44"/>
        <v>070700010802</v>
      </c>
      <c r="C1287" t="s">
        <v>1248</v>
      </c>
      <c r="D1287">
        <v>70700010803</v>
      </c>
      <c r="E1287" t="str">
        <f t="shared" si="43"/>
        <v>070700010803</v>
      </c>
      <c r="F1287" s="54" t="s">
        <v>3341</v>
      </c>
      <c r="G1287" t="s">
        <v>1971</v>
      </c>
      <c r="H1287" t="s">
        <v>1907</v>
      </c>
      <c r="I1287" t="s">
        <v>692</v>
      </c>
    </row>
    <row r="1288" spans="1:9" x14ac:dyDescent="0.25">
      <c r="A1288">
        <v>70700010803</v>
      </c>
      <c r="B1288" s="54" t="str">
        <f t="shared" si="44"/>
        <v>070700010803</v>
      </c>
      <c r="C1288" t="s">
        <v>1257</v>
      </c>
      <c r="D1288">
        <v>70700010806</v>
      </c>
      <c r="E1288" t="str">
        <f t="shared" si="43"/>
        <v>070700010806</v>
      </c>
      <c r="F1288" s="54" t="s">
        <v>3342</v>
      </c>
      <c r="G1288" t="s">
        <v>1906</v>
      </c>
      <c r="H1288" t="s">
        <v>1907</v>
      </c>
      <c r="I1288" t="s">
        <v>692</v>
      </c>
    </row>
    <row r="1289" spans="1:9" x14ac:dyDescent="0.25">
      <c r="A1289">
        <v>70700010804</v>
      </c>
      <c r="B1289" s="54" t="str">
        <f t="shared" si="44"/>
        <v>070700010804</v>
      </c>
      <c r="C1289" t="s">
        <v>1246</v>
      </c>
      <c r="D1289">
        <v>70700010806</v>
      </c>
      <c r="E1289" t="str">
        <f t="shared" si="43"/>
        <v>070700010806</v>
      </c>
      <c r="F1289" s="54" t="s">
        <v>3343</v>
      </c>
      <c r="G1289" t="s">
        <v>1971</v>
      </c>
      <c r="H1289" t="s">
        <v>1907</v>
      </c>
      <c r="I1289" t="s">
        <v>692</v>
      </c>
    </row>
    <row r="1290" spans="1:9" x14ac:dyDescent="0.25">
      <c r="A1290">
        <v>70700010805</v>
      </c>
      <c r="B1290" s="54" t="str">
        <f t="shared" si="44"/>
        <v>070700010805</v>
      </c>
      <c r="C1290" t="s">
        <v>924</v>
      </c>
      <c r="D1290">
        <v>70700010806</v>
      </c>
      <c r="E1290" t="str">
        <f t="shared" si="43"/>
        <v>070700010806</v>
      </c>
      <c r="F1290" s="54" t="s">
        <v>3344</v>
      </c>
      <c r="G1290" t="s">
        <v>1971</v>
      </c>
      <c r="H1290" t="s">
        <v>1907</v>
      </c>
      <c r="I1290" t="s">
        <v>692</v>
      </c>
    </row>
    <row r="1291" spans="1:9" x14ac:dyDescent="0.25">
      <c r="A1291">
        <v>70700010806</v>
      </c>
      <c r="B1291" s="54" t="str">
        <f t="shared" si="44"/>
        <v>070700010806</v>
      </c>
      <c r="C1291" t="s">
        <v>3345</v>
      </c>
      <c r="D1291">
        <v>70700010903</v>
      </c>
      <c r="E1291" t="str">
        <f t="shared" si="43"/>
        <v>070700010903</v>
      </c>
      <c r="F1291" s="54" t="s">
        <v>3346</v>
      </c>
      <c r="G1291" t="s">
        <v>1906</v>
      </c>
      <c r="H1291" t="s">
        <v>1907</v>
      </c>
      <c r="I1291" t="s">
        <v>692</v>
      </c>
    </row>
    <row r="1292" spans="1:9" x14ac:dyDescent="0.25">
      <c r="A1292">
        <v>70700010901</v>
      </c>
      <c r="B1292" s="54" t="str">
        <f t="shared" si="44"/>
        <v>070700010901</v>
      </c>
      <c r="C1292" t="s">
        <v>551</v>
      </c>
      <c r="D1292">
        <v>70700010903</v>
      </c>
      <c r="E1292" t="str">
        <f t="shared" si="43"/>
        <v>070700010903</v>
      </c>
      <c r="F1292" s="54" t="s">
        <v>3347</v>
      </c>
      <c r="G1292" t="s">
        <v>1971</v>
      </c>
      <c r="H1292" t="s">
        <v>1907</v>
      </c>
      <c r="I1292" t="s">
        <v>692</v>
      </c>
    </row>
    <row r="1293" spans="1:9" x14ac:dyDescent="0.25">
      <c r="A1293">
        <v>70700010902</v>
      </c>
      <c r="B1293" s="54" t="str">
        <f t="shared" si="44"/>
        <v>070700010902</v>
      </c>
      <c r="C1293" t="s">
        <v>1251</v>
      </c>
      <c r="D1293">
        <v>70700010903</v>
      </c>
      <c r="E1293" t="str">
        <f t="shared" si="43"/>
        <v>070700010903</v>
      </c>
      <c r="F1293" s="54" t="s">
        <v>3348</v>
      </c>
      <c r="G1293" t="s">
        <v>1971</v>
      </c>
      <c r="H1293" t="s">
        <v>1907</v>
      </c>
      <c r="I1293" t="s">
        <v>692</v>
      </c>
    </row>
    <row r="1294" spans="1:9" x14ac:dyDescent="0.25">
      <c r="A1294">
        <v>70700010903</v>
      </c>
      <c r="B1294" s="54" t="str">
        <f t="shared" si="44"/>
        <v>070700010903</v>
      </c>
      <c r="C1294" t="s">
        <v>929</v>
      </c>
      <c r="D1294">
        <v>70700010905</v>
      </c>
      <c r="E1294" t="str">
        <f t="shared" si="43"/>
        <v>070700010905</v>
      </c>
      <c r="F1294" s="54" t="s">
        <v>3349</v>
      </c>
      <c r="G1294" t="s">
        <v>2747</v>
      </c>
      <c r="H1294" t="s">
        <v>1907</v>
      </c>
      <c r="I1294" t="s">
        <v>692</v>
      </c>
    </row>
    <row r="1295" spans="1:9" x14ac:dyDescent="0.25">
      <c r="A1295">
        <v>70700010904</v>
      </c>
      <c r="B1295" s="54" t="str">
        <f t="shared" si="44"/>
        <v>070700010904</v>
      </c>
      <c r="C1295" t="s">
        <v>499</v>
      </c>
      <c r="D1295">
        <v>70700010905</v>
      </c>
      <c r="E1295" t="str">
        <f t="shared" si="43"/>
        <v>070700010905</v>
      </c>
      <c r="F1295" s="54" t="s">
        <v>3350</v>
      </c>
      <c r="G1295" t="s">
        <v>1971</v>
      </c>
      <c r="H1295" t="s">
        <v>1907</v>
      </c>
      <c r="I1295" t="s">
        <v>692</v>
      </c>
    </row>
    <row r="1296" spans="1:9" x14ac:dyDescent="0.25">
      <c r="A1296">
        <v>70700010905</v>
      </c>
      <c r="B1296" s="54" t="str">
        <f t="shared" si="44"/>
        <v>070700010905</v>
      </c>
      <c r="C1296" t="s">
        <v>280</v>
      </c>
      <c r="D1296">
        <v>70700010907</v>
      </c>
      <c r="E1296" t="str">
        <f t="shared" si="43"/>
        <v>070700010907</v>
      </c>
      <c r="F1296" s="54" t="s">
        <v>3351</v>
      </c>
      <c r="G1296" t="s">
        <v>2298</v>
      </c>
      <c r="H1296" t="s">
        <v>1907</v>
      </c>
      <c r="I1296" t="s">
        <v>692</v>
      </c>
    </row>
    <row r="1297" spans="1:9" x14ac:dyDescent="0.25">
      <c r="A1297">
        <v>70700010906</v>
      </c>
      <c r="B1297" s="54" t="str">
        <f t="shared" si="44"/>
        <v>070700010906</v>
      </c>
      <c r="C1297" t="s">
        <v>1229</v>
      </c>
      <c r="D1297">
        <v>70700010907</v>
      </c>
      <c r="E1297" t="str">
        <f t="shared" si="43"/>
        <v>070700010907</v>
      </c>
      <c r="F1297" s="54" t="s">
        <v>3352</v>
      </c>
      <c r="G1297" t="s">
        <v>1971</v>
      </c>
      <c r="H1297" t="s">
        <v>1907</v>
      </c>
      <c r="I1297" t="s">
        <v>692</v>
      </c>
    </row>
    <row r="1298" spans="1:9" x14ac:dyDescent="0.25">
      <c r="A1298">
        <v>70700010907</v>
      </c>
      <c r="B1298" s="54" t="str">
        <f t="shared" si="44"/>
        <v>070700010907</v>
      </c>
      <c r="C1298" t="s">
        <v>3353</v>
      </c>
      <c r="D1298">
        <v>70700011004</v>
      </c>
      <c r="E1298" t="str">
        <f t="shared" si="43"/>
        <v>070700011004</v>
      </c>
      <c r="F1298" s="54" t="s">
        <v>3354</v>
      </c>
      <c r="G1298" t="s">
        <v>1971</v>
      </c>
      <c r="H1298" t="s">
        <v>1907</v>
      </c>
      <c r="I1298" t="s">
        <v>692</v>
      </c>
    </row>
    <row r="1299" spans="1:9" x14ac:dyDescent="0.25">
      <c r="A1299">
        <v>70700011001</v>
      </c>
      <c r="B1299" s="54" t="str">
        <f t="shared" si="44"/>
        <v>070700011001</v>
      </c>
      <c r="C1299" t="s">
        <v>282</v>
      </c>
      <c r="D1299">
        <v>70700011004</v>
      </c>
      <c r="E1299" t="str">
        <f t="shared" si="43"/>
        <v>070700011004</v>
      </c>
      <c r="F1299" s="54" t="s">
        <v>3355</v>
      </c>
      <c r="G1299" t="s">
        <v>1971</v>
      </c>
      <c r="H1299" t="s">
        <v>1907</v>
      </c>
      <c r="I1299" t="s">
        <v>692</v>
      </c>
    </row>
    <row r="1300" spans="1:9" x14ac:dyDescent="0.25">
      <c r="A1300">
        <v>70700011002</v>
      </c>
      <c r="B1300" s="54" t="str">
        <f t="shared" si="44"/>
        <v>070700011002</v>
      </c>
      <c r="C1300" t="s">
        <v>936</v>
      </c>
      <c r="D1300">
        <v>70700011003</v>
      </c>
      <c r="E1300" t="str">
        <f t="shared" si="43"/>
        <v>070700011003</v>
      </c>
      <c r="F1300" s="54" t="s">
        <v>3356</v>
      </c>
      <c r="G1300" t="s">
        <v>1971</v>
      </c>
      <c r="H1300" t="s">
        <v>1907</v>
      </c>
      <c r="I1300" t="s">
        <v>692</v>
      </c>
    </row>
    <row r="1301" spans="1:9" x14ac:dyDescent="0.25">
      <c r="A1301">
        <v>70700011003</v>
      </c>
      <c r="B1301" s="54" t="str">
        <f t="shared" si="44"/>
        <v>070700011003</v>
      </c>
      <c r="C1301" t="s">
        <v>1213</v>
      </c>
      <c r="D1301">
        <v>70700011004</v>
      </c>
      <c r="E1301" t="str">
        <f t="shared" si="43"/>
        <v>070700011004</v>
      </c>
      <c r="F1301" s="54" t="s">
        <v>3357</v>
      </c>
      <c r="G1301" t="s">
        <v>1971</v>
      </c>
      <c r="H1301" t="s">
        <v>1907</v>
      </c>
      <c r="I1301" t="s">
        <v>692</v>
      </c>
    </row>
    <row r="1302" spans="1:9" x14ac:dyDescent="0.25">
      <c r="A1302">
        <v>70700011004</v>
      </c>
      <c r="B1302" s="54" t="str">
        <f t="shared" si="44"/>
        <v>070700011004</v>
      </c>
      <c r="C1302" t="s">
        <v>3358</v>
      </c>
      <c r="D1302">
        <v>70700011306</v>
      </c>
      <c r="E1302" t="str">
        <f t="shared" si="43"/>
        <v>070700011306</v>
      </c>
      <c r="F1302" s="54" t="s">
        <v>3359</v>
      </c>
      <c r="G1302" t="s">
        <v>1971</v>
      </c>
      <c r="H1302" t="s">
        <v>1907</v>
      </c>
      <c r="I1302" t="s">
        <v>692</v>
      </c>
    </row>
    <row r="1303" spans="1:9" x14ac:dyDescent="0.25">
      <c r="A1303">
        <v>70700011101</v>
      </c>
      <c r="B1303" s="54" t="str">
        <f t="shared" si="44"/>
        <v>070700011101</v>
      </c>
      <c r="C1303" t="s">
        <v>938</v>
      </c>
      <c r="D1303">
        <v>70700011102</v>
      </c>
      <c r="E1303" t="str">
        <f t="shared" si="43"/>
        <v>070700011102</v>
      </c>
      <c r="F1303" s="54" t="s">
        <v>3360</v>
      </c>
      <c r="G1303" t="s">
        <v>1906</v>
      </c>
      <c r="H1303" t="s">
        <v>1907</v>
      </c>
      <c r="I1303" t="s">
        <v>692</v>
      </c>
    </row>
    <row r="1304" spans="1:9" x14ac:dyDescent="0.25">
      <c r="A1304">
        <v>70700011102</v>
      </c>
      <c r="B1304" s="54" t="str">
        <f t="shared" si="44"/>
        <v>070700011102</v>
      </c>
      <c r="C1304" t="s">
        <v>538</v>
      </c>
      <c r="D1304">
        <v>70700011104</v>
      </c>
      <c r="E1304" t="str">
        <f t="shared" si="43"/>
        <v>070700011104</v>
      </c>
      <c r="F1304" s="54" t="s">
        <v>3361</v>
      </c>
      <c r="G1304" t="s">
        <v>1971</v>
      </c>
      <c r="H1304" t="s">
        <v>1907</v>
      </c>
      <c r="I1304" t="s">
        <v>692</v>
      </c>
    </row>
    <row r="1305" spans="1:9" x14ac:dyDescent="0.25">
      <c r="A1305">
        <v>70700011103</v>
      </c>
      <c r="B1305" s="54" t="str">
        <f t="shared" si="44"/>
        <v>070700011103</v>
      </c>
      <c r="C1305" t="s">
        <v>1239</v>
      </c>
      <c r="D1305">
        <v>70700011104</v>
      </c>
      <c r="E1305" t="str">
        <f t="shared" si="43"/>
        <v>070700011104</v>
      </c>
      <c r="F1305" s="54" t="s">
        <v>3362</v>
      </c>
      <c r="G1305" t="s">
        <v>1906</v>
      </c>
      <c r="H1305" t="s">
        <v>1907</v>
      </c>
      <c r="I1305" t="s">
        <v>692</v>
      </c>
    </row>
    <row r="1306" spans="1:9" x14ac:dyDescent="0.25">
      <c r="A1306">
        <v>70700011104</v>
      </c>
      <c r="B1306" s="54" t="str">
        <f t="shared" si="44"/>
        <v>070700011104</v>
      </c>
      <c r="C1306" t="s">
        <v>1218</v>
      </c>
      <c r="D1306">
        <v>70700011105</v>
      </c>
      <c r="E1306" t="str">
        <f t="shared" si="43"/>
        <v>070700011105</v>
      </c>
      <c r="F1306" s="54" t="s">
        <v>3363</v>
      </c>
      <c r="G1306" t="s">
        <v>1971</v>
      </c>
      <c r="H1306" t="s">
        <v>1907</v>
      </c>
      <c r="I1306" t="s">
        <v>692</v>
      </c>
    </row>
    <row r="1307" spans="1:9" x14ac:dyDescent="0.25">
      <c r="A1307">
        <v>70700011105</v>
      </c>
      <c r="B1307" s="54" t="str">
        <f t="shared" si="44"/>
        <v>070700011105</v>
      </c>
      <c r="C1307" t="s">
        <v>3364</v>
      </c>
      <c r="D1307">
        <v>70700011306</v>
      </c>
      <c r="E1307" t="str">
        <f t="shared" si="43"/>
        <v>070700011306</v>
      </c>
      <c r="F1307" s="54" t="s">
        <v>3365</v>
      </c>
      <c r="G1307" t="s">
        <v>1971</v>
      </c>
      <c r="H1307" t="s">
        <v>1907</v>
      </c>
      <c r="I1307" t="s">
        <v>692</v>
      </c>
    </row>
    <row r="1308" spans="1:9" x14ac:dyDescent="0.25">
      <c r="A1308">
        <v>70700011201</v>
      </c>
      <c r="B1308" s="54" t="str">
        <f t="shared" si="44"/>
        <v>070700011201</v>
      </c>
      <c r="C1308" t="s">
        <v>1219</v>
      </c>
      <c r="D1308">
        <v>70700011202</v>
      </c>
      <c r="E1308" t="str">
        <f t="shared" si="43"/>
        <v>070700011202</v>
      </c>
      <c r="F1308" s="54" t="s">
        <v>3366</v>
      </c>
      <c r="G1308" t="s">
        <v>3367</v>
      </c>
      <c r="H1308" t="s">
        <v>1907</v>
      </c>
      <c r="I1308" t="s">
        <v>692</v>
      </c>
    </row>
    <row r="1309" spans="1:9" x14ac:dyDescent="0.25">
      <c r="A1309">
        <v>70700011202</v>
      </c>
      <c r="B1309" s="54" t="str">
        <f t="shared" si="44"/>
        <v>070700011202</v>
      </c>
      <c r="C1309" t="s">
        <v>48</v>
      </c>
      <c r="D1309">
        <v>70700011204</v>
      </c>
      <c r="E1309" t="str">
        <f t="shared" si="43"/>
        <v>070700011204</v>
      </c>
      <c r="F1309" s="54" t="s">
        <v>3368</v>
      </c>
      <c r="G1309" t="s">
        <v>1971</v>
      </c>
      <c r="H1309" t="s">
        <v>1907</v>
      </c>
      <c r="I1309" t="s">
        <v>692</v>
      </c>
    </row>
    <row r="1310" spans="1:9" x14ac:dyDescent="0.25">
      <c r="A1310">
        <v>70700011203</v>
      </c>
      <c r="B1310" s="54" t="str">
        <f t="shared" si="44"/>
        <v>070700011203</v>
      </c>
      <c r="C1310" t="s">
        <v>556</v>
      </c>
      <c r="D1310">
        <v>70700011204</v>
      </c>
      <c r="E1310" t="str">
        <f t="shared" si="43"/>
        <v>070700011204</v>
      </c>
      <c r="F1310" s="54" t="s">
        <v>3369</v>
      </c>
      <c r="G1310" t="s">
        <v>3367</v>
      </c>
      <c r="H1310" t="s">
        <v>1907</v>
      </c>
      <c r="I1310" t="s">
        <v>692</v>
      </c>
    </row>
    <row r="1311" spans="1:9" x14ac:dyDescent="0.25">
      <c r="A1311">
        <v>70700011204</v>
      </c>
      <c r="B1311" s="54" t="str">
        <f t="shared" si="44"/>
        <v>070700011204</v>
      </c>
      <c r="C1311" t="s">
        <v>3370</v>
      </c>
      <c r="D1311">
        <v>70700011306</v>
      </c>
      <c r="E1311" t="str">
        <f t="shared" si="43"/>
        <v>070700011306</v>
      </c>
      <c r="F1311" s="54" t="s">
        <v>3371</v>
      </c>
      <c r="G1311" t="s">
        <v>1971</v>
      </c>
      <c r="H1311" t="s">
        <v>1907</v>
      </c>
      <c r="I1311" t="s">
        <v>692</v>
      </c>
    </row>
    <row r="1312" spans="1:9" x14ac:dyDescent="0.25">
      <c r="A1312">
        <v>70700011301</v>
      </c>
      <c r="B1312" s="54" t="str">
        <f t="shared" si="44"/>
        <v>070700011301</v>
      </c>
      <c r="C1312" t="s">
        <v>942</v>
      </c>
      <c r="D1312">
        <v>70700011302</v>
      </c>
      <c r="E1312" t="str">
        <f t="shared" si="43"/>
        <v>070700011302</v>
      </c>
      <c r="F1312" s="54" t="s">
        <v>3372</v>
      </c>
      <c r="G1312" t="s">
        <v>1971</v>
      </c>
      <c r="H1312" t="s">
        <v>1907</v>
      </c>
      <c r="I1312" t="s">
        <v>692</v>
      </c>
    </row>
    <row r="1313" spans="1:9" x14ac:dyDescent="0.25">
      <c r="A1313">
        <v>70700011302</v>
      </c>
      <c r="B1313" s="54" t="str">
        <f t="shared" si="44"/>
        <v>070700011302</v>
      </c>
      <c r="C1313" t="s">
        <v>1212</v>
      </c>
      <c r="D1313">
        <v>70700011305</v>
      </c>
      <c r="E1313" t="str">
        <f t="shared" si="43"/>
        <v>070700011305</v>
      </c>
      <c r="F1313" s="54" t="s">
        <v>3373</v>
      </c>
      <c r="G1313" t="s">
        <v>1971</v>
      </c>
      <c r="H1313" t="s">
        <v>1907</v>
      </c>
      <c r="I1313" t="s">
        <v>692</v>
      </c>
    </row>
    <row r="1314" spans="1:9" x14ac:dyDescent="0.25">
      <c r="A1314">
        <v>70700011303</v>
      </c>
      <c r="B1314" s="54" t="str">
        <f t="shared" si="44"/>
        <v>070700011303</v>
      </c>
      <c r="C1314" t="s">
        <v>297</v>
      </c>
      <c r="D1314">
        <v>70700011305</v>
      </c>
      <c r="E1314" t="str">
        <f t="shared" si="43"/>
        <v>070700011305</v>
      </c>
      <c r="F1314" s="54" t="s">
        <v>3374</v>
      </c>
      <c r="G1314" t="s">
        <v>1971</v>
      </c>
      <c r="H1314" t="s">
        <v>1907</v>
      </c>
      <c r="I1314" t="s">
        <v>692</v>
      </c>
    </row>
    <row r="1315" spans="1:9" x14ac:dyDescent="0.25">
      <c r="A1315">
        <v>70700011304</v>
      </c>
      <c r="B1315" s="54" t="str">
        <f t="shared" si="44"/>
        <v>070700011304</v>
      </c>
      <c r="C1315" t="s">
        <v>293</v>
      </c>
      <c r="D1315">
        <v>70700011305</v>
      </c>
      <c r="E1315" t="str">
        <f t="shared" si="43"/>
        <v>070700011305</v>
      </c>
      <c r="F1315" s="54" t="s">
        <v>3375</v>
      </c>
      <c r="G1315" t="s">
        <v>1971</v>
      </c>
      <c r="H1315" t="s">
        <v>1907</v>
      </c>
      <c r="I1315" t="s">
        <v>692</v>
      </c>
    </row>
    <row r="1316" spans="1:9" x14ac:dyDescent="0.25">
      <c r="A1316">
        <v>70700011305</v>
      </c>
      <c r="B1316" s="54" t="str">
        <f t="shared" si="44"/>
        <v>070700011305</v>
      </c>
      <c r="C1316" t="s">
        <v>523</v>
      </c>
      <c r="D1316">
        <v>70700011306</v>
      </c>
      <c r="E1316" t="str">
        <f t="shared" si="43"/>
        <v>070700011306</v>
      </c>
      <c r="F1316" s="54" t="s">
        <v>3376</v>
      </c>
      <c r="G1316" t="s">
        <v>3377</v>
      </c>
      <c r="H1316" t="s">
        <v>1907</v>
      </c>
      <c r="I1316" t="s">
        <v>692</v>
      </c>
    </row>
    <row r="1317" spans="1:9" x14ac:dyDescent="0.25">
      <c r="A1317">
        <v>70700011306</v>
      </c>
      <c r="B1317" s="54" t="str">
        <f t="shared" si="44"/>
        <v>070700011306</v>
      </c>
      <c r="C1317" t="s">
        <v>3378</v>
      </c>
      <c r="D1317">
        <v>70700020402</v>
      </c>
      <c r="E1317" t="str">
        <f t="shared" si="43"/>
        <v>070700020402</v>
      </c>
      <c r="F1317" s="54" t="s">
        <v>3379</v>
      </c>
      <c r="G1317" t="s">
        <v>2147</v>
      </c>
      <c r="H1317" t="s">
        <v>1907</v>
      </c>
      <c r="I1317" t="s">
        <v>692</v>
      </c>
    </row>
    <row r="1318" spans="1:9" x14ac:dyDescent="0.25">
      <c r="A1318">
        <v>70700020101</v>
      </c>
      <c r="B1318" s="54" t="str">
        <f t="shared" si="44"/>
        <v>070700020101</v>
      </c>
      <c r="C1318" t="s">
        <v>1201</v>
      </c>
      <c r="D1318">
        <v>70700020102</v>
      </c>
      <c r="E1318" t="str">
        <f t="shared" si="43"/>
        <v>070700020102</v>
      </c>
      <c r="F1318" s="54" t="s">
        <v>3380</v>
      </c>
      <c r="G1318" t="s">
        <v>1906</v>
      </c>
      <c r="H1318" t="s">
        <v>1907</v>
      </c>
      <c r="I1318" t="s">
        <v>692</v>
      </c>
    </row>
    <row r="1319" spans="1:9" x14ac:dyDescent="0.25">
      <c r="A1319">
        <v>70700020102</v>
      </c>
      <c r="B1319" s="54" t="str">
        <f t="shared" si="44"/>
        <v>070700020102</v>
      </c>
      <c r="C1319" t="s">
        <v>3381</v>
      </c>
      <c r="D1319">
        <v>70700020404</v>
      </c>
      <c r="E1319" t="str">
        <f t="shared" si="43"/>
        <v>070700020404</v>
      </c>
      <c r="F1319" s="54" t="s">
        <v>3382</v>
      </c>
      <c r="G1319" t="s">
        <v>1906</v>
      </c>
      <c r="H1319" t="s">
        <v>1907</v>
      </c>
      <c r="I1319" t="s">
        <v>692</v>
      </c>
    </row>
    <row r="1320" spans="1:9" x14ac:dyDescent="0.25">
      <c r="A1320">
        <v>70700020201</v>
      </c>
      <c r="B1320" s="54" t="str">
        <f t="shared" si="44"/>
        <v>070700020201</v>
      </c>
      <c r="C1320" t="s">
        <v>1209</v>
      </c>
      <c r="D1320">
        <v>70700020202</v>
      </c>
      <c r="E1320" t="str">
        <f t="shared" si="43"/>
        <v>070700020202</v>
      </c>
      <c r="F1320" s="54" t="s">
        <v>3383</v>
      </c>
      <c r="G1320" t="s">
        <v>2390</v>
      </c>
      <c r="H1320" t="s">
        <v>1907</v>
      </c>
      <c r="I1320" t="s">
        <v>692</v>
      </c>
    </row>
    <row r="1321" spans="1:9" x14ac:dyDescent="0.25">
      <c r="A1321">
        <v>70700020202</v>
      </c>
      <c r="B1321" s="54" t="str">
        <f t="shared" si="44"/>
        <v>070700020202</v>
      </c>
      <c r="C1321" t="s">
        <v>1380</v>
      </c>
      <c r="D1321">
        <v>70700020204</v>
      </c>
      <c r="E1321" t="str">
        <f t="shared" si="43"/>
        <v>070700020204</v>
      </c>
      <c r="F1321" s="54" t="s">
        <v>3384</v>
      </c>
      <c r="G1321" t="s">
        <v>1971</v>
      </c>
      <c r="H1321" t="s">
        <v>1907</v>
      </c>
      <c r="I1321" t="s">
        <v>692</v>
      </c>
    </row>
    <row r="1322" spans="1:9" x14ac:dyDescent="0.25">
      <c r="A1322">
        <v>70700020203</v>
      </c>
      <c r="B1322" s="54" t="str">
        <f t="shared" si="44"/>
        <v>070700020203</v>
      </c>
      <c r="C1322" t="s">
        <v>3385</v>
      </c>
      <c r="D1322">
        <v>70700020404</v>
      </c>
      <c r="E1322" t="str">
        <f t="shared" si="43"/>
        <v>070700020404</v>
      </c>
      <c r="F1322" s="54" t="s">
        <v>3386</v>
      </c>
      <c r="G1322" t="s">
        <v>2456</v>
      </c>
      <c r="H1322" t="s">
        <v>1907</v>
      </c>
      <c r="I1322" t="s">
        <v>692</v>
      </c>
    </row>
    <row r="1323" spans="1:9" x14ac:dyDescent="0.25">
      <c r="A1323">
        <v>70700020301</v>
      </c>
      <c r="B1323" s="54" t="str">
        <f t="shared" si="44"/>
        <v>070700020301</v>
      </c>
      <c r="C1323" t="s">
        <v>948</v>
      </c>
      <c r="D1323">
        <v>70700020304</v>
      </c>
      <c r="E1323" t="str">
        <f t="shared" si="43"/>
        <v>070700020304</v>
      </c>
      <c r="F1323" s="54" t="s">
        <v>3387</v>
      </c>
      <c r="G1323" t="s">
        <v>1971</v>
      </c>
      <c r="H1323" t="s">
        <v>1907</v>
      </c>
      <c r="I1323" t="s">
        <v>692</v>
      </c>
    </row>
    <row r="1324" spans="1:9" x14ac:dyDescent="0.25">
      <c r="A1324">
        <v>70700020302</v>
      </c>
      <c r="B1324" s="54" t="str">
        <f t="shared" si="44"/>
        <v>070700020302</v>
      </c>
      <c r="C1324" t="s">
        <v>512</v>
      </c>
      <c r="D1324">
        <v>70700020304</v>
      </c>
      <c r="E1324" t="str">
        <f t="shared" si="43"/>
        <v>070700020304</v>
      </c>
      <c r="F1324" s="54" t="s">
        <v>3388</v>
      </c>
      <c r="G1324" t="s">
        <v>1906</v>
      </c>
      <c r="H1324" t="s">
        <v>1907</v>
      </c>
      <c r="I1324" t="s">
        <v>692</v>
      </c>
    </row>
    <row r="1325" spans="1:9" x14ac:dyDescent="0.25">
      <c r="A1325">
        <v>70700020303</v>
      </c>
      <c r="B1325" s="54" t="str">
        <f t="shared" si="44"/>
        <v>070700020303</v>
      </c>
      <c r="C1325" t="s">
        <v>302</v>
      </c>
      <c r="D1325">
        <v>70700020304</v>
      </c>
      <c r="E1325" t="str">
        <f t="shared" si="43"/>
        <v>070700020304</v>
      </c>
      <c r="F1325" s="54" t="s">
        <v>3389</v>
      </c>
      <c r="G1325" t="s">
        <v>1971</v>
      </c>
      <c r="H1325" t="s">
        <v>1907</v>
      </c>
      <c r="I1325" t="s">
        <v>692</v>
      </c>
    </row>
    <row r="1326" spans="1:9" x14ac:dyDescent="0.25">
      <c r="A1326">
        <v>70700020304</v>
      </c>
      <c r="B1326" s="54" t="str">
        <f t="shared" si="44"/>
        <v>070700020304</v>
      </c>
      <c r="C1326" t="s">
        <v>301</v>
      </c>
      <c r="D1326">
        <v>70700020306</v>
      </c>
      <c r="E1326" t="str">
        <f t="shared" ref="E1326:E1389" si="45">CONCATENATE(0,D1326)</f>
        <v>070700020306</v>
      </c>
      <c r="F1326" s="54" t="s">
        <v>3390</v>
      </c>
      <c r="G1326" t="s">
        <v>1971</v>
      </c>
      <c r="H1326" t="s">
        <v>1907</v>
      </c>
      <c r="I1326" t="s">
        <v>692</v>
      </c>
    </row>
    <row r="1327" spans="1:9" x14ac:dyDescent="0.25">
      <c r="A1327">
        <v>70700020305</v>
      </c>
      <c r="B1327" s="54" t="str">
        <f t="shared" si="44"/>
        <v>070700020305</v>
      </c>
      <c r="C1327" t="s">
        <v>1205</v>
      </c>
      <c r="D1327">
        <v>70700020306</v>
      </c>
      <c r="E1327" t="str">
        <f t="shared" si="45"/>
        <v>070700020306</v>
      </c>
      <c r="F1327" s="54" t="s">
        <v>3391</v>
      </c>
      <c r="G1327" t="s">
        <v>1971</v>
      </c>
      <c r="H1327" t="s">
        <v>1907</v>
      </c>
      <c r="I1327" t="s">
        <v>692</v>
      </c>
    </row>
    <row r="1328" spans="1:9" x14ac:dyDescent="0.25">
      <c r="A1328">
        <v>70700020306</v>
      </c>
      <c r="B1328" s="54" t="str">
        <f t="shared" si="44"/>
        <v>070700020306</v>
      </c>
      <c r="C1328" t="s">
        <v>3392</v>
      </c>
      <c r="D1328">
        <v>70700020404</v>
      </c>
      <c r="E1328" t="str">
        <f t="shared" si="45"/>
        <v>070700020404</v>
      </c>
      <c r="F1328" s="54" t="s">
        <v>3393</v>
      </c>
      <c r="G1328" t="s">
        <v>1971</v>
      </c>
      <c r="H1328" t="s">
        <v>1907</v>
      </c>
      <c r="I1328" t="s">
        <v>692</v>
      </c>
    </row>
    <row r="1329" spans="1:9" x14ac:dyDescent="0.25">
      <c r="A1329">
        <v>70700020401</v>
      </c>
      <c r="B1329" s="54" t="str">
        <f t="shared" si="44"/>
        <v>070700020401</v>
      </c>
      <c r="C1329" t="s">
        <v>300</v>
      </c>
      <c r="D1329">
        <v>70700020402</v>
      </c>
      <c r="E1329" t="str">
        <f t="shared" si="45"/>
        <v>070700020402</v>
      </c>
      <c r="F1329" s="54" t="s">
        <v>3394</v>
      </c>
      <c r="G1329" t="s">
        <v>1971</v>
      </c>
      <c r="H1329" t="s">
        <v>1907</v>
      </c>
      <c r="I1329" t="s">
        <v>692</v>
      </c>
    </row>
    <row r="1330" spans="1:9" x14ac:dyDescent="0.25">
      <c r="A1330">
        <v>70700020402</v>
      </c>
      <c r="B1330" s="54" t="str">
        <f t="shared" si="44"/>
        <v>070700020402</v>
      </c>
      <c r="C1330" t="s">
        <v>1224</v>
      </c>
      <c r="D1330">
        <v>70700020404</v>
      </c>
      <c r="E1330" t="str">
        <f t="shared" si="45"/>
        <v>070700020404</v>
      </c>
      <c r="F1330" s="54" t="s">
        <v>3395</v>
      </c>
      <c r="G1330" t="s">
        <v>3208</v>
      </c>
      <c r="H1330" t="s">
        <v>1907</v>
      </c>
      <c r="I1330" t="s">
        <v>692</v>
      </c>
    </row>
    <row r="1331" spans="1:9" x14ac:dyDescent="0.25">
      <c r="A1331">
        <v>70700020403</v>
      </c>
      <c r="B1331" s="54" t="str">
        <f t="shared" si="44"/>
        <v>070700020403</v>
      </c>
      <c r="C1331" t="s">
        <v>27</v>
      </c>
      <c r="D1331">
        <v>70700020404</v>
      </c>
      <c r="E1331" t="str">
        <f t="shared" si="45"/>
        <v>070700020404</v>
      </c>
      <c r="F1331" s="54" t="s">
        <v>3396</v>
      </c>
      <c r="G1331" t="s">
        <v>2221</v>
      </c>
      <c r="H1331" t="s">
        <v>1907</v>
      </c>
      <c r="I1331" t="s">
        <v>692</v>
      </c>
    </row>
    <row r="1332" spans="1:9" x14ac:dyDescent="0.25">
      <c r="A1332">
        <v>70700020404</v>
      </c>
      <c r="B1332" s="54" t="str">
        <f t="shared" si="44"/>
        <v>070700020404</v>
      </c>
      <c r="C1332" t="s">
        <v>3397</v>
      </c>
      <c r="D1332">
        <v>70700021401</v>
      </c>
      <c r="E1332" t="str">
        <f t="shared" si="45"/>
        <v>070700021401</v>
      </c>
      <c r="F1332" s="54" t="s">
        <v>3398</v>
      </c>
      <c r="G1332" t="s">
        <v>1980</v>
      </c>
      <c r="H1332" t="s">
        <v>1907</v>
      </c>
      <c r="I1332" t="s">
        <v>692</v>
      </c>
    </row>
    <row r="1333" spans="1:9" x14ac:dyDescent="0.25">
      <c r="A1333">
        <v>70700020501</v>
      </c>
      <c r="B1333" s="54" t="str">
        <f t="shared" si="44"/>
        <v>070700020501</v>
      </c>
      <c r="C1333" t="s">
        <v>14</v>
      </c>
      <c r="D1333">
        <v>70700020503</v>
      </c>
      <c r="E1333" t="str">
        <f t="shared" si="45"/>
        <v>070700020503</v>
      </c>
      <c r="F1333" s="54" t="s">
        <v>3399</v>
      </c>
      <c r="G1333" t="s">
        <v>1971</v>
      </c>
      <c r="H1333" t="s">
        <v>1907</v>
      </c>
      <c r="I1333" t="s">
        <v>692</v>
      </c>
    </row>
    <row r="1334" spans="1:9" x14ac:dyDescent="0.25">
      <c r="A1334">
        <v>70700020502</v>
      </c>
      <c r="B1334" s="54" t="str">
        <f t="shared" si="44"/>
        <v>070700020502</v>
      </c>
      <c r="C1334" t="s">
        <v>306</v>
      </c>
      <c r="D1334">
        <v>70700020503</v>
      </c>
      <c r="E1334" t="str">
        <f t="shared" si="45"/>
        <v>070700020503</v>
      </c>
      <c r="F1334" s="54" t="s">
        <v>3400</v>
      </c>
      <c r="G1334" t="s">
        <v>1906</v>
      </c>
      <c r="H1334" t="s">
        <v>1907</v>
      </c>
      <c r="I1334" t="s">
        <v>692</v>
      </c>
    </row>
    <row r="1335" spans="1:9" x14ac:dyDescent="0.25">
      <c r="A1335">
        <v>70700020503</v>
      </c>
      <c r="B1335" s="54" t="str">
        <f t="shared" si="44"/>
        <v>070700020503</v>
      </c>
      <c r="C1335" t="s">
        <v>1378</v>
      </c>
      <c r="D1335">
        <v>70700020504</v>
      </c>
      <c r="E1335" t="str">
        <f t="shared" si="45"/>
        <v>070700020504</v>
      </c>
      <c r="F1335" s="54" t="s">
        <v>3401</v>
      </c>
      <c r="G1335" t="s">
        <v>1971</v>
      </c>
      <c r="H1335" t="s">
        <v>1907</v>
      </c>
      <c r="I1335" t="s">
        <v>692</v>
      </c>
    </row>
    <row r="1336" spans="1:9" x14ac:dyDescent="0.25">
      <c r="A1336">
        <v>70700020504</v>
      </c>
      <c r="B1336" s="54" t="str">
        <f t="shared" si="44"/>
        <v>070700020504</v>
      </c>
      <c r="C1336" t="s">
        <v>3402</v>
      </c>
      <c r="D1336">
        <v>70700021401</v>
      </c>
      <c r="E1336" t="str">
        <f t="shared" si="45"/>
        <v>070700021401</v>
      </c>
      <c r="F1336" s="54" t="s">
        <v>3403</v>
      </c>
      <c r="G1336" t="s">
        <v>1906</v>
      </c>
      <c r="H1336" t="s">
        <v>1907</v>
      </c>
      <c r="I1336" t="s">
        <v>692</v>
      </c>
    </row>
    <row r="1337" spans="1:9" x14ac:dyDescent="0.25">
      <c r="A1337">
        <v>70700020601</v>
      </c>
      <c r="B1337" s="54" t="str">
        <f t="shared" si="44"/>
        <v>070700020601</v>
      </c>
      <c r="C1337" t="s">
        <v>1355</v>
      </c>
      <c r="D1337">
        <v>70700020602</v>
      </c>
      <c r="E1337" t="str">
        <f t="shared" si="45"/>
        <v>070700020602</v>
      </c>
      <c r="F1337" s="54" t="s">
        <v>3404</v>
      </c>
      <c r="G1337" t="s">
        <v>1971</v>
      </c>
      <c r="H1337" t="s">
        <v>1907</v>
      </c>
      <c r="I1337" t="s">
        <v>692</v>
      </c>
    </row>
    <row r="1338" spans="1:9" x14ac:dyDescent="0.25">
      <c r="A1338">
        <v>70700020602</v>
      </c>
      <c r="B1338" s="54" t="str">
        <f t="shared" si="44"/>
        <v>070700020602</v>
      </c>
      <c r="C1338" t="s">
        <v>3405</v>
      </c>
      <c r="D1338">
        <v>70700021401</v>
      </c>
      <c r="E1338" t="str">
        <f t="shared" si="45"/>
        <v>070700021401</v>
      </c>
      <c r="F1338" s="54" t="s">
        <v>3406</v>
      </c>
      <c r="G1338" t="s">
        <v>1906</v>
      </c>
      <c r="H1338" t="s">
        <v>1907</v>
      </c>
      <c r="I1338" t="s">
        <v>692</v>
      </c>
    </row>
    <row r="1339" spans="1:9" x14ac:dyDescent="0.25">
      <c r="A1339">
        <v>70700020701</v>
      </c>
      <c r="B1339" s="54" t="str">
        <f t="shared" si="44"/>
        <v>070700020701</v>
      </c>
      <c r="C1339" t="s">
        <v>625</v>
      </c>
      <c r="D1339">
        <v>70700020702</v>
      </c>
      <c r="E1339" t="str">
        <f t="shared" si="45"/>
        <v>070700020702</v>
      </c>
      <c r="F1339" s="54" t="s">
        <v>3407</v>
      </c>
      <c r="G1339" t="s">
        <v>1906</v>
      </c>
      <c r="H1339" t="s">
        <v>1907</v>
      </c>
      <c r="I1339" t="s">
        <v>692</v>
      </c>
    </row>
    <row r="1340" spans="1:9" x14ac:dyDescent="0.25">
      <c r="A1340">
        <v>70700020702</v>
      </c>
      <c r="B1340" s="54" t="str">
        <f t="shared" si="44"/>
        <v>070700020702</v>
      </c>
      <c r="C1340" t="s">
        <v>3408</v>
      </c>
      <c r="D1340">
        <v>70700020806</v>
      </c>
      <c r="E1340" t="str">
        <f t="shared" si="45"/>
        <v>070700020806</v>
      </c>
      <c r="F1340" s="54" t="s">
        <v>3409</v>
      </c>
      <c r="G1340" t="s">
        <v>1906</v>
      </c>
      <c r="H1340" t="s">
        <v>1907</v>
      </c>
      <c r="I1340" t="s">
        <v>692</v>
      </c>
    </row>
    <row r="1341" spans="1:9" x14ac:dyDescent="0.25">
      <c r="A1341">
        <v>70700020801</v>
      </c>
      <c r="B1341" s="54" t="str">
        <f t="shared" si="44"/>
        <v>070700020801</v>
      </c>
      <c r="C1341" t="s">
        <v>738</v>
      </c>
      <c r="D1341">
        <v>70700020803</v>
      </c>
      <c r="E1341" t="str">
        <f t="shared" si="45"/>
        <v>070700020803</v>
      </c>
      <c r="F1341" s="54" t="s">
        <v>3410</v>
      </c>
      <c r="G1341" t="s">
        <v>1971</v>
      </c>
      <c r="H1341" t="s">
        <v>1907</v>
      </c>
      <c r="I1341" t="s">
        <v>692</v>
      </c>
    </row>
    <row r="1342" spans="1:9" x14ac:dyDescent="0.25">
      <c r="A1342">
        <v>70700020802</v>
      </c>
      <c r="B1342" s="54" t="str">
        <f t="shared" si="44"/>
        <v>070700020802</v>
      </c>
      <c r="C1342" t="s">
        <v>518</v>
      </c>
      <c r="D1342">
        <v>70700020803</v>
      </c>
      <c r="E1342" t="str">
        <f t="shared" si="45"/>
        <v>070700020803</v>
      </c>
      <c r="F1342" s="54" t="s">
        <v>3411</v>
      </c>
      <c r="G1342" t="s">
        <v>1971</v>
      </c>
      <c r="H1342" t="s">
        <v>1907</v>
      </c>
      <c r="I1342" t="s">
        <v>692</v>
      </c>
    </row>
    <row r="1343" spans="1:9" x14ac:dyDescent="0.25">
      <c r="A1343">
        <v>70700020803</v>
      </c>
      <c r="B1343" s="54" t="str">
        <f t="shared" si="44"/>
        <v>070700020803</v>
      </c>
      <c r="C1343" t="s">
        <v>304</v>
      </c>
      <c r="D1343">
        <v>70700020804</v>
      </c>
      <c r="E1343" t="str">
        <f t="shared" si="45"/>
        <v>070700020804</v>
      </c>
      <c r="F1343" s="54" t="s">
        <v>3412</v>
      </c>
      <c r="G1343" t="s">
        <v>1906</v>
      </c>
      <c r="H1343" t="s">
        <v>1907</v>
      </c>
      <c r="I1343" t="s">
        <v>692</v>
      </c>
    </row>
    <row r="1344" spans="1:9" x14ac:dyDescent="0.25">
      <c r="A1344">
        <v>70700020804</v>
      </c>
      <c r="B1344" s="54" t="str">
        <f t="shared" si="44"/>
        <v>070700020804</v>
      </c>
      <c r="C1344" t="s">
        <v>1382</v>
      </c>
      <c r="D1344">
        <v>70700020806</v>
      </c>
      <c r="E1344" t="str">
        <f t="shared" si="45"/>
        <v>070700020806</v>
      </c>
      <c r="F1344" s="54" t="s">
        <v>3413</v>
      </c>
      <c r="G1344" t="s">
        <v>1971</v>
      </c>
      <c r="H1344" t="s">
        <v>1907</v>
      </c>
      <c r="I1344" t="s">
        <v>692</v>
      </c>
    </row>
    <row r="1345" spans="1:9" x14ac:dyDescent="0.25">
      <c r="A1345">
        <v>70700020805</v>
      </c>
      <c r="B1345" s="54" t="str">
        <f t="shared" si="44"/>
        <v>070700020805</v>
      </c>
      <c r="C1345" t="s">
        <v>623</v>
      </c>
      <c r="D1345">
        <v>70700020806</v>
      </c>
      <c r="E1345" t="str">
        <f t="shared" si="45"/>
        <v>070700020806</v>
      </c>
      <c r="F1345" s="54" t="s">
        <v>3414</v>
      </c>
      <c r="G1345" t="s">
        <v>1906</v>
      </c>
      <c r="H1345" t="s">
        <v>1907</v>
      </c>
      <c r="I1345" t="s">
        <v>692</v>
      </c>
    </row>
    <row r="1346" spans="1:9" x14ac:dyDescent="0.25">
      <c r="A1346">
        <v>70700020806</v>
      </c>
      <c r="B1346" s="54" t="str">
        <f t="shared" ref="B1346:B1409" si="46">LEFT(F1346,12)</f>
        <v>070700020806</v>
      </c>
      <c r="C1346" t="s">
        <v>3415</v>
      </c>
      <c r="D1346">
        <v>70700021002</v>
      </c>
      <c r="E1346" t="str">
        <f t="shared" si="45"/>
        <v>070700021002</v>
      </c>
      <c r="F1346" s="54" t="s">
        <v>3416</v>
      </c>
      <c r="G1346" t="s">
        <v>1971</v>
      </c>
      <c r="H1346" t="s">
        <v>1907</v>
      </c>
      <c r="I1346" t="s">
        <v>692</v>
      </c>
    </row>
    <row r="1347" spans="1:9" x14ac:dyDescent="0.25">
      <c r="A1347">
        <v>70700020901</v>
      </c>
      <c r="B1347" s="54" t="str">
        <f t="shared" si="46"/>
        <v>070700020901</v>
      </c>
      <c r="C1347" t="s">
        <v>1357</v>
      </c>
      <c r="D1347">
        <v>70700020902</v>
      </c>
      <c r="E1347" t="str">
        <f t="shared" si="45"/>
        <v>070700020902</v>
      </c>
      <c r="F1347" s="54" t="s">
        <v>3417</v>
      </c>
      <c r="G1347" t="s">
        <v>1971</v>
      </c>
      <c r="H1347" t="s">
        <v>1907</v>
      </c>
      <c r="I1347" t="s">
        <v>692</v>
      </c>
    </row>
    <row r="1348" spans="1:9" x14ac:dyDescent="0.25">
      <c r="A1348">
        <v>70700020902</v>
      </c>
      <c r="B1348" s="54" t="str">
        <f t="shared" si="46"/>
        <v>070700020902</v>
      </c>
      <c r="C1348" t="s">
        <v>3418</v>
      </c>
      <c r="D1348">
        <v>70700021003</v>
      </c>
      <c r="E1348" t="str">
        <f t="shared" si="45"/>
        <v>070700021003</v>
      </c>
      <c r="F1348" s="54" t="s">
        <v>3419</v>
      </c>
      <c r="G1348" t="s">
        <v>3420</v>
      </c>
      <c r="H1348" t="s">
        <v>1907</v>
      </c>
      <c r="I1348" t="s">
        <v>692</v>
      </c>
    </row>
    <row r="1349" spans="1:9" x14ac:dyDescent="0.25">
      <c r="A1349">
        <v>70700021001</v>
      </c>
      <c r="B1349" s="54" t="str">
        <f t="shared" si="46"/>
        <v>070700021001</v>
      </c>
      <c r="C1349" t="s">
        <v>215</v>
      </c>
      <c r="D1349">
        <v>70700021002</v>
      </c>
      <c r="E1349" t="str">
        <f t="shared" si="45"/>
        <v>070700021002</v>
      </c>
      <c r="F1349" s="54" t="s">
        <v>3421</v>
      </c>
      <c r="G1349" t="s">
        <v>1906</v>
      </c>
      <c r="H1349" t="s">
        <v>1907</v>
      </c>
      <c r="I1349" t="s">
        <v>692</v>
      </c>
    </row>
    <row r="1350" spans="1:9" x14ac:dyDescent="0.25">
      <c r="A1350">
        <v>70700021002</v>
      </c>
      <c r="B1350" s="54" t="str">
        <f t="shared" si="46"/>
        <v>070700021002</v>
      </c>
      <c r="C1350" t="s">
        <v>1362</v>
      </c>
      <c r="D1350">
        <v>70700021003</v>
      </c>
      <c r="E1350" t="str">
        <f t="shared" si="45"/>
        <v>070700021003</v>
      </c>
      <c r="F1350" s="54" t="s">
        <v>3422</v>
      </c>
      <c r="G1350" t="s">
        <v>1906</v>
      </c>
      <c r="H1350" t="s">
        <v>1907</v>
      </c>
      <c r="I1350" t="s">
        <v>692</v>
      </c>
    </row>
    <row r="1351" spans="1:9" x14ac:dyDescent="0.25">
      <c r="A1351">
        <v>70700021003</v>
      </c>
      <c r="B1351" s="54" t="str">
        <f t="shared" si="46"/>
        <v>070700021003</v>
      </c>
      <c r="C1351" t="s">
        <v>3423</v>
      </c>
      <c r="D1351">
        <v>70700021403</v>
      </c>
      <c r="E1351" t="str">
        <f t="shared" si="45"/>
        <v>070700021403</v>
      </c>
      <c r="F1351" s="54" t="s">
        <v>3424</v>
      </c>
      <c r="G1351" t="s">
        <v>2405</v>
      </c>
      <c r="H1351" t="s">
        <v>1907</v>
      </c>
      <c r="I1351" t="s">
        <v>692</v>
      </c>
    </row>
    <row r="1352" spans="1:9" x14ac:dyDescent="0.25">
      <c r="A1352">
        <v>70700021101</v>
      </c>
      <c r="B1352" s="54" t="str">
        <f t="shared" si="46"/>
        <v>070700021101</v>
      </c>
      <c r="C1352" t="s">
        <v>1211</v>
      </c>
      <c r="D1352">
        <v>70700021102</v>
      </c>
      <c r="E1352" t="str">
        <f t="shared" si="45"/>
        <v>070700021102</v>
      </c>
      <c r="F1352" s="54" t="s">
        <v>3425</v>
      </c>
      <c r="G1352" t="s">
        <v>2006</v>
      </c>
      <c r="H1352" t="s">
        <v>2007</v>
      </c>
      <c r="I1352" t="s">
        <v>692</v>
      </c>
    </row>
    <row r="1353" spans="1:9" x14ac:dyDescent="0.25">
      <c r="A1353">
        <v>70700021102</v>
      </c>
      <c r="B1353" s="54" t="str">
        <f t="shared" si="46"/>
        <v>070700021102</v>
      </c>
      <c r="C1353" t="s">
        <v>1190</v>
      </c>
      <c r="D1353">
        <v>70700021203</v>
      </c>
      <c r="E1353" t="str">
        <f t="shared" si="45"/>
        <v>070700021203</v>
      </c>
      <c r="F1353" s="54" t="s">
        <v>3426</v>
      </c>
      <c r="G1353" t="s">
        <v>1906</v>
      </c>
      <c r="H1353" t="s">
        <v>1907</v>
      </c>
      <c r="I1353" t="s">
        <v>692</v>
      </c>
    </row>
    <row r="1354" spans="1:9" x14ac:dyDescent="0.25">
      <c r="A1354">
        <v>70700021103</v>
      </c>
      <c r="B1354" s="54" t="str">
        <f t="shared" si="46"/>
        <v>070700021103</v>
      </c>
      <c r="C1354" t="s">
        <v>1354</v>
      </c>
      <c r="D1354">
        <v>70700021205</v>
      </c>
      <c r="E1354" t="str">
        <f t="shared" si="45"/>
        <v>070700021205</v>
      </c>
      <c r="F1354" s="54" t="s">
        <v>3427</v>
      </c>
      <c r="G1354" t="s">
        <v>1906</v>
      </c>
      <c r="H1354" t="s">
        <v>1907</v>
      </c>
      <c r="I1354" t="s">
        <v>692</v>
      </c>
    </row>
    <row r="1355" spans="1:9" x14ac:dyDescent="0.25">
      <c r="A1355">
        <v>70700021201</v>
      </c>
      <c r="B1355" s="54" t="str">
        <f t="shared" si="46"/>
        <v>070700021201</v>
      </c>
      <c r="C1355" t="s">
        <v>953</v>
      </c>
      <c r="D1355">
        <v>70700021203</v>
      </c>
      <c r="E1355" t="str">
        <f t="shared" si="45"/>
        <v>070700021203</v>
      </c>
      <c r="F1355" s="54" t="s">
        <v>3428</v>
      </c>
      <c r="G1355" t="s">
        <v>1971</v>
      </c>
      <c r="H1355" t="s">
        <v>1907</v>
      </c>
      <c r="I1355" t="s">
        <v>692</v>
      </c>
    </row>
    <row r="1356" spans="1:9" x14ac:dyDescent="0.25">
      <c r="A1356">
        <v>70700021202</v>
      </c>
      <c r="B1356" s="54" t="str">
        <f t="shared" si="46"/>
        <v>070700021202</v>
      </c>
      <c r="C1356" t="s">
        <v>202</v>
      </c>
      <c r="D1356">
        <v>70700021204</v>
      </c>
      <c r="E1356" t="str">
        <f t="shared" si="45"/>
        <v>070700021204</v>
      </c>
      <c r="F1356" s="54" t="s">
        <v>3429</v>
      </c>
      <c r="G1356" t="s">
        <v>1971</v>
      </c>
      <c r="H1356" t="s">
        <v>1907</v>
      </c>
      <c r="I1356" t="s">
        <v>692</v>
      </c>
    </row>
    <row r="1357" spans="1:9" x14ac:dyDescent="0.25">
      <c r="A1357">
        <v>70700021203</v>
      </c>
      <c r="B1357" s="54" t="str">
        <f t="shared" si="46"/>
        <v>070700021203</v>
      </c>
      <c r="C1357" t="s">
        <v>957</v>
      </c>
      <c r="D1357">
        <v>70700021204</v>
      </c>
      <c r="E1357" t="str">
        <f t="shared" si="45"/>
        <v>070700021204</v>
      </c>
      <c r="F1357" s="54" t="s">
        <v>3430</v>
      </c>
      <c r="G1357" t="s">
        <v>1971</v>
      </c>
      <c r="H1357" t="s">
        <v>1907</v>
      </c>
      <c r="I1357" t="s">
        <v>692</v>
      </c>
    </row>
    <row r="1358" spans="1:9" x14ac:dyDescent="0.25">
      <c r="A1358">
        <v>70700021204</v>
      </c>
      <c r="B1358" s="54" t="str">
        <f t="shared" si="46"/>
        <v>070700021204</v>
      </c>
      <c r="C1358" t="s">
        <v>954</v>
      </c>
      <c r="D1358">
        <v>70700021205</v>
      </c>
      <c r="E1358" t="str">
        <f t="shared" si="45"/>
        <v>070700021205</v>
      </c>
      <c r="F1358" s="54" t="s">
        <v>3431</v>
      </c>
      <c r="G1358" t="s">
        <v>1971</v>
      </c>
      <c r="H1358" t="s">
        <v>1907</v>
      </c>
      <c r="I1358" t="s">
        <v>692</v>
      </c>
    </row>
    <row r="1359" spans="1:9" x14ac:dyDescent="0.25">
      <c r="A1359">
        <v>70700021205</v>
      </c>
      <c r="B1359" s="54" t="str">
        <f t="shared" si="46"/>
        <v>070700021205</v>
      </c>
      <c r="C1359" t="s">
        <v>3432</v>
      </c>
      <c r="D1359">
        <v>70700021301</v>
      </c>
      <c r="E1359" t="str">
        <f t="shared" si="45"/>
        <v>070700021301</v>
      </c>
      <c r="F1359" s="54" t="s">
        <v>3433</v>
      </c>
      <c r="G1359" t="s">
        <v>1971</v>
      </c>
      <c r="H1359" t="s">
        <v>1907</v>
      </c>
      <c r="I1359" t="s">
        <v>692</v>
      </c>
    </row>
    <row r="1360" spans="1:9" x14ac:dyDescent="0.25">
      <c r="A1360">
        <v>70700021301</v>
      </c>
      <c r="B1360" s="54" t="str">
        <f t="shared" si="46"/>
        <v>070700021301</v>
      </c>
      <c r="C1360" t="s">
        <v>1358</v>
      </c>
      <c r="D1360">
        <v>70700021304</v>
      </c>
      <c r="E1360" t="str">
        <f t="shared" si="45"/>
        <v>070700021304</v>
      </c>
      <c r="F1360" s="54" t="s">
        <v>3434</v>
      </c>
      <c r="G1360" t="s">
        <v>1906</v>
      </c>
      <c r="H1360" t="s">
        <v>1907</v>
      </c>
      <c r="I1360" t="s">
        <v>692</v>
      </c>
    </row>
    <row r="1361" spans="1:9" x14ac:dyDescent="0.25">
      <c r="A1361">
        <v>70700021302</v>
      </c>
      <c r="B1361" s="54" t="str">
        <f t="shared" si="46"/>
        <v>070700021302</v>
      </c>
      <c r="C1361" t="s">
        <v>858</v>
      </c>
      <c r="D1361">
        <v>70700021303</v>
      </c>
      <c r="E1361" t="str">
        <f t="shared" si="45"/>
        <v>070700021303</v>
      </c>
      <c r="F1361" s="54" t="s">
        <v>3435</v>
      </c>
      <c r="G1361" t="s">
        <v>1906</v>
      </c>
      <c r="H1361" t="s">
        <v>1907</v>
      </c>
      <c r="I1361" t="s">
        <v>692</v>
      </c>
    </row>
    <row r="1362" spans="1:9" x14ac:dyDescent="0.25">
      <c r="A1362">
        <v>70700021303</v>
      </c>
      <c r="B1362" s="54" t="str">
        <f t="shared" si="46"/>
        <v>070700021303</v>
      </c>
      <c r="C1362" t="s">
        <v>863</v>
      </c>
      <c r="D1362">
        <v>70700021304</v>
      </c>
      <c r="E1362" t="str">
        <f t="shared" si="45"/>
        <v>070700021304</v>
      </c>
      <c r="F1362" s="54" t="s">
        <v>3436</v>
      </c>
      <c r="G1362" t="s">
        <v>1906</v>
      </c>
      <c r="H1362" t="s">
        <v>1907</v>
      </c>
      <c r="I1362" t="s">
        <v>692</v>
      </c>
    </row>
    <row r="1363" spans="1:9" x14ac:dyDescent="0.25">
      <c r="A1363">
        <v>70700021304</v>
      </c>
      <c r="B1363" s="54" t="str">
        <f t="shared" si="46"/>
        <v>070700021304</v>
      </c>
      <c r="C1363" t="s">
        <v>3437</v>
      </c>
      <c r="D1363">
        <v>70700021403</v>
      </c>
      <c r="E1363" t="str">
        <f t="shared" si="45"/>
        <v>070700021403</v>
      </c>
      <c r="F1363" s="54" t="s">
        <v>3438</v>
      </c>
      <c r="G1363" t="s">
        <v>1971</v>
      </c>
      <c r="H1363" t="s">
        <v>1907</v>
      </c>
      <c r="I1363" t="s">
        <v>692</v>
      </c>
    </row>
    <row r="1364" spans="1:9" x14ac:dyDescent="0.25">
      <c r="A1364">
        <v>70700021401</v>
      </c>
      <c r="B1364" s="54" t="str">
        <f t="shared" si="46"/>
        <v>070700021401</v>
      </c>
      <c r="C1364" t="s">
        <v>621</v>
      </c>
      <c r="D1364">
        <v>70700021402</v>
      </c>
      <c r="E1364" t="str">
        <f t="shared" si="45"/>
        <v>070700021402</v>
      </c>
      <c r="F1364" s="54" t="s">
        <v>3439</v>
      </c>
      <c r="G1364" t="s">
        <v>1971</v>
      </c>
      <c r="H1364" t="s">
        <v>1907</v>
      </c>
      <c r="I1364" t="s">
        <v>692</v>
      </c>
    </row>
    <row r="1365" spans="1:9" x14ac:dyDescent="0.25">
      <c r="A1365">
        <v>70700021402</v>
      </c>
      <c r="B1365" s="54" t="str">
        <f t="shared" si="46"/>
        <v>070700021402</v>
      </c>
      <c r="C1365" t="s">
        <v>856</v>
      </c>
      <c r="D1365">
        <v>70700021403</v>
      </c>
      <c r="E1365" t="str">
        <f t="shared" si="45"/>
        <v>070700021403</v>
      </c>
      <c r="F1365" s="54" t="s">
        <v>3440</v>
      </c>
      <c r="G1365" t="s">
        <v>1971</v>
      </c>
      <c r="H1365" t="s">
        <v>1907</v>
      </c>
      <c r="I1365" t="s">
        <v>692</v>
      </c>
    </row>
    <row r="1366" spans="1:9" x14ac:dyDescent="0.25">
      <c r="A1366">
        <v>70700021403</v>
      </c>
      <c r="B1366" s="54" t="str">
        <f t="shared" si="46"/>
        <v>070700021403</v>
      </c>
      <c r="C1366" t="s">
        <v>3441</v>
      </c>
      <c r="D1366">
        <v>70700021803</v>
      </c>
      <c r="E1366" t="str">
        <f t="shared" si="45"/>
        <v>070700021803</v>
      </c>
      <c r="F1366" s="54" t="s">
        <v>3442</v>
      </c>
      <c r="G1366" t="s">
        <v>2147</v>
      </c>
      <c r="H1366" t="s">
        <v>1907</v>
      </c>
      <c r="I1366" t="s">
        <v>692</v>
      </c>
    </row>
    <row r="1367" spans="1:9" x14ac:dyDescent="0.25">
      <c r="A1367">
        <v>70700021501</v>
      </c>
      <c r="B1367" s="54" t="str">
        <f t="shared" si="46"/>
        <v>070700021501</v>
      </c>
      <c r="C1367" t="s">
        <v>211</v>
      </c>
      <c r="D1367">
        <v>70700021502</v>
      </c>
      <c r="E1367" t="str">
        <f t="shared" si="45"/>
        <v>070700021502</v>
      </c>
      <c r="F1367" s="54" t="s">
        <v>3443</v>
      </c>
      <c r="G1367" t="s">
        <v>1971</v>
      </c>
      <c r="H1367" t="s">
        <v>1907</v>
      </c>
      <c r="I1367" t="s">
        <v>692</v>
      </c>
    </row>
    <row r="1368" spans="1:9" x14ac:dyDescent="0.25">
      <c r="A1368">
        <v>70700021502</v>
      </c>
      <c r="B1368" s="54" t="str">
        <f t="shared" si="46"/>
        <v>070700021502</v>
      </c>
      <c r="C1368" t="s">
        <v>855</v>
      </c>
      <c r="D1368">
        <v>70700021605</v>
      </c>
      <c r="E1368" t="str">
        <f t="shared" si="45"/>
        <v>070700021605</v>
      </c>
      <c r="F1368" s="54" t="s">
        <v>3444</v>
      </c>
      <c r="G1368" t="s">
        <v>1971</v>
      </c>
      <c r="H1368" t="s">
        <v>1907</v>
      </c>
      <c r="I1368" t="s">
        <v>692</v>
      </c>
    </row>
    <row r="1369" spans="1:9" x14ac:dyDescent="0.25">
      <c r="A1369">
        <v>70700021503</v>
      </c>
      <c r="B1369" s="54" t="str">
        <f t="shared" si="46"/>
        <v>070700021503</v>
      </c>
      <c r="C1369" t="s">
        <v>1339</v>
      </c>
      <c r="D1369">
        <v>70700021505</v>
      </c>
      <c r="E1369" t="str">
        <f t="shared" si="45"/>
        <v>070700021505</v>
      </c>
      <c r="F1369" s="54" t="s">
        <v>3445</v>
      </c>
      <c r="G1369" t="s">
        <v>1971</v>
      </c>
      <c r="H1369" t="s">
        <v>1907</v>
      </c>
      <c r="I1369" t="s">
        <v>692</v>
      </c>
    </row>
    <row r="1370" spans="1:9" x14ac:dyDescent="0.25">
      <c r="A1370">
        <v>70700021504</v>
      </c>
      <c r="B1370" s="54" t="str">
        <f t="shared" si="46"/>
        <v>070700021504</v>
      </c>
      <c r="C1370" t="s">
        <v>613</v>
      </c>
      <c r="D1370">
        <v>70700021505</v>
      </c>
      <c r="E1370" t="str">
        <f t="shared" si="45"/>
        <v>070700021505</v>
      </c>
      <c r="F1370" s="54" t="s">
        <v>3446</v>
      </c>
      <c r="G1370" t="s">
        <v>1906</v>
      </c>
      <c r="H1370" t="s">
        <v>1907</v>
      </c>
      <c r="I1370" t="s">
        <v>692</v>
      </c>
    </row>
    <row r="1371" spans="1:9" x14ac:dyDescent="0.25">
      <c r="A1371">
        <v>70700021505</v>
      </c>
      <c r="B1371" s="54" t="str">
        <f t="shared" si="46"/>
        <v>070700021505</v>
      </c>
      <c r="C1371" t="s">
        <v>865</v>
      </c>
      <c r="D1371">
        <v>70700021507</v>
      </c>
      <c r="E1371" t="str">
        <f t="shared" si="45"/>
        <v>070700021507</v>
      </c>
      <c r="F1371" s="54" t="s">
        <v>3447</v>
      </c>
      <c r="G1371" t="s">
        <v>1971</v>
      </c>
      <c r="H1371" t="s">
        <v>1907</v>
      </c>
      <c r="I1371" t="s">
        <v>692</v>
      </c>
    </row>
    <row r="1372" spans="1:9" x14ac:dyDescent="0.25">
      <c r="A1372">
        <v>70700021506</v>
      </c>
      <c r="B1372" s="54" t="str">
        <f t="shared" si="46"/>
        <v>070700021506</v>
      </c>
      <c r="C1372" t="s">
        <v>866</v>
      </c>
      <c r="D1372">
        <v>70700021507</v>
      </c>
      <c r="E1372" t="str">
        <f t="shared" si="45"/>
        <v>070700021507</v>
      </c>
      <c r="F1372" s="54" t="s">
        <v>3448</v>
      </c>
      <c r="G1372" t="s">
        <v>1906</v>
      </c>
      <c r="H1372" t="s">
        <v>1907</v>
      </c>
      <c r="I1372" t="s">
        <v>692</v>
      </c>
    </row>
    <row r="1373" spans="1:9" x14ac:dyDescent="0.25">
      <c r="A1373">
        <v>70700021507</v>
      </c>
      <c r="B1373" s="54" t="str">
        <f t="shared" si="46"/>
        <v>070700021507</v>
      </c>
      <c r="C1373" t="s">
        <v>1346</v>
      </c>
      <c r="D1373">
        <v>70700021601</v>
      </c>
      <c r="E1373" t="str">
        <f t="shared" si="45"/>
        <v>070700021601</v>
      </c>
      <c r="F1373" s="54" t="s">
        <v>3449</v>
      </c>
      <c r="G1373" t="s">
        <v>1906</v>
      </c>
      <c r="H1373" t="s">
        <v>1907</v>
      </c>
      <c r="I1373" t="s">
        <v>692</v>
      </c>
    </row>
    <row r="1374" spans="1:9" x14ac:dyDescent="0.25">
      <c r="A1374">
        <v>70700021601</v>
      </c>
      <c r="B1374" s="54" t="str">
        <f t="shared" si="46"/>
        <v>070700021601</v>
      </c>
      <c r="C1374" t="s">
        <v>872</v>
      </c>
      <c r="D1374">
        <v>70700021604</v>
      </c>
      <c r="E1374" t="str">
        <f t="shared" si="45"/>
        <v>070700021604</v>
      </c>
      <c r="F1374" s="54" t="s">
        <v>3450</v>
      </c>
      <c r="G1374" t="s">
        <v>1906</v>
      </c>
      <c r="H1374" t="s">
        <v>1907</v>
      </c>
      <c r="I1374" t="s">
        <v>692</v>
      </c>
    </row>
    <row r="1375" spans="1:9" x14ac:dyDescent="0.25">
      <c r="A1375">
        <v>70700021602</v>
      </c>
      <c r="B1375" s="54" t="str">
        <f t="shared" si="46"/>
        <v>070700021602</v>
      </c>
      <c r="C1375" t="s">
        <v>216</v>
      </c>
      <c r="D1375">
        <v>70700021604</v>
      </c>
      <c r="E1375" t="str">
        <f t="shared" si="45"/>
        <v>070700021604</v>
      </c>
      <c r="F1375" s="54" t="s">
        <v>3451</v>
      </c>
      <c r="G1375" t="s">
        <v>1906</v>
      </c>
      <c r="H1375" t="s">
        <v>1907</v>
      </c>
      <c r="I1375" t="s">
        <v>692</v>
      </c>
    </row>
    <row r="1376" spans="1:9" x14ac:dyDescent="0.25">
      <c r="A1376">
        <v>70700021603</v>
      </c>
      <c r="B1376" s="54" t="str">
        <f t="shared" si="46"/>
        <v>070700021603</v>
      </c>
      <c r="C1376" t="s">
        <v>871</v>
      </c>
      <c r="D1376">
        <v>70700021604</v>
      </c>
      <c r="E1376" t="str">
        <f t="shared" si="45"/>
        <v>070700021604</v>
      </c>
      <c r="F1376" s="54" t="s">
        <v>3452</v>
      </c>
      <c r="G1376" t="s">
        <v>1906</v>
      </c>
      <c r="H1376" t="s">
        <v>1907</v>
      </c>
      <c r="I1376" t="s">
        <v>692</v>
      </c>
    </row>
    <row r="1377" spans="1:9" x14ac:dyDescent="0.25">
      <c r="A1377">
        <v>70700021604</v>
      </c>
      <c r="B1377" s="54" t="str">
        <f t="shared" si="46"/>
        <v>070700021604</v>
      </c>
      <c r="C1377" t="s">
        <v>3453</v>
      </c>
      <c r="D1377">
        <v>70700021807</v>
      </c>
      <c r="E1377" t="str">
        <f t="shared" si="45"/>
        <v>070700021807</v>
      </c>
      <c r="F1377" s="54" t="s">
        <v>3454</v>
      </c>
      <c r="G1377" t="s">
        <v>1971</v>
      </c>
      <c r="H1377" t="s">
        <v>1907</v>
      </c>
      <c r="I1377" t="s">
        <v>692</v>
      </c>
    </row>
    <row r="1378" spans="1:9" x14ac:dyDescent="0.25">
      <c r="A1378">
        <v>70700021701</v>
      </c>
      <c r="B1378" s="54" t="str">
        <f t="shared" si="46"/>
        <v>070700021701</v>
      </c>
      <c r="C1378" t="s">
        <v>1349</v>
      </c>
      <c r="D1378">
        <v>70700021702</v>
      </c>
      <c r="E1378" t="str">
        <f t="shared" si="45"/>
        <v>070700021702</v>
      </c>
      <c r="F1378" s="54" t="s">
        <v>3455</v>
      </c>
      <c r="G1378" t="s">
        <v>1971</v>
      </c>
      <c r="H1378" t="s">
        <v>1907</v>
      </c>
      <c r="I1378" t="s">
        <v>692</v>
      </c>
    </row>
    <row r="1379" spans="1:9" x14ac:dyDescent="0.25">
      <c r="A1379">
        <v>70700021702</v>
      </c>
      <c r="B1379" s="54" t="str">
        <f t="shared" si="46"/>
        <v>070700021702</v>
      </c>
      <c r="C1379" t="s">
        <v>1330</v>
      </c>
      <c r="D1379">
        <v>70700021704</v>
      </c>
      <c r="E1379" t="str">
        <f t="shared" si="45"/>
        <v>070700021704</v>
      </c>
      <c r="F1379" s="54" t="s">
        <v>3456</v>
      </c>
      <c r="G1379" t="s">
        <v>1971</v>
      </c>
      <c r="H1379" t="s">
        <v>1907</v>
      </c>
      <c r="I1379" t="s">
        <v>692</v>
      </c>
    </row>
    <row r="1380" spans="1:9" x14ac:dyDescent="0.25">
      <c r="A1380">
        <v>70700021703</v>
      </c>
      <c r="B1380" s="54" t="str">
        <f t="shared" si="46"/>
        <v>070700021703</v>
      </c>
      <c r="C1380" t="s">
        <v>881</v>
      </c>
      <c r="D1380">
        <v>70700021704</v>
      </c>
      <c r="E1380" t="str">
        <f t="shared" si="45"/>
        <v>070700021704</v>
      </c>
      <c r="F1380" s="54" t="s">
        <v>3457</v>
      </c>
      <c r="G1380" t="s">
        <v>1971</v>
      </c>
      <c r="H1380" t="s">
        <v>1907</v>
      </c>
      <c r="I1380" t="s">
        <v>692</v>
      </c>
    </row>
    <row r="1381" spans="1:9" x14ac:dyDescent="0.25">
      <c r="A1381">
        <v>70700021704</v>
      </c>
      <c r="B1381" s="54" t="str">
        <f t="shared" si="46"/>
        <v>070700021704</v>
      </c>
      <c r="C1381" t="s">
        <v>1329</v>
      </c>
      <c r="D1381">
        <v>70700021706</v>
      </c>
      <c r="E1381" t="str">
        <f t="shared" si="45"/>
        <v>070700021706</v>
      </c>
      <c r="F1381" s="54" t="s">
        <v>3458</v>
      </c>
      <c r="G1381" t="s">
        <v>1906</v>
      </c>
      <c r="H1381" t="s">
        <v>1907</v>
      </c>
      <c r="I1381" t="s">
        <v>692</v>
      </c>
    </row>
    <row r="1382" spans="1:9" x14ac:dyDescent="0.25">
      <c r="A1382">
        <v>70700021705</v>
      </c>
      <c r="B1382" s="54" t="str">
        <f t="shared" si="46"/>
        <v>070700021705</v>
      </c>
      <c r="C1382" t="s">
        <v>15</v>
      </c>
      <c r="D1382">
        <v>70700021706</v>
      </c>
      <c r="E1382" t="str">
        <f t="shared" si="45"/>
        <v>070700021706</v>
      </c>
      <c r="F1382" s="54" t="s">
        <v>3459</v>
      </c>
      <c r="G1382" t="s">
        <v>2298</v>
      </c>
      <c r="H1382" t="s">
        <v>1907</v>
      </c>
      <c r="I1382" t="s">
        <v>692</v>
      </c>
    </row>
    <row r="1383" spans="1:9" x14ac:dyDescent="0.25">
      <c r="A1383">
        <v>70700021706</v>
      </c>
      <c r="B1383" s="54" t="str">
        <f t="shared" si="46"/>
        <v>070700021706</v>
      </c>
      <c r="C1383" t="s">
        <v>879</v>
      </c>
      <c r="D1383">
        <v>70700021707</v>
      </c>
      <c r="E1383" t="str">
        <f t="shared" si="45"/>
        <v>070700021707</v>
      </c>
      <c r="F1383" s="54" t="s">
        <v>3460</v>
      </c>
      <c r="G1383" t="s">
        <v>2298</v>
      </c>
      <c r="H1383" t="s">
        <v>1907</v>
      </c>
      <c r="I1383" t="s">
        <v>692</v>
      </c>
    </row>
    <row r="1384" spans="1:9" x14ac:dyDescent="0.25">
      <c r="A1384">
        <v>70700021707</v>
      </c>
      <c r="B1384" s="54" t="str">
        <f t="shared" si="46"/>
        <v>070700021707</v>
      </c>
      <c r="C1384" t="s">
        <v>3461</v>
      </c>
      <c r="D1384">
        <v>70700021807</v>
      </c>
      <c r="E1384" t="str">
        <f t="shared" si="45"/>
        <v>070700021807</v>
      </c>
      <c r="F1384" s="54" t="s">
        <v>3462</v>
      </c>
      <c r="G1384" t="s">
        <v>1971</v>
      </c>
      <c r="H1384" t="s">
        <v>1907</v>
      </c>
      <c r="I1384" t="s">
        <v>692</v>
      </c>
    </row>
    <row r="1385" spans="1:9" x14ac:dyDescent="0.25">
      <c r="A1385">
        <v>70700021801</v>
      </c>
      <c r="B1385" s="54" t="str">
        <f t="shared" si="46"/>
        <v>070700021801</v>
      </c>
      <c r="C1385" t="s">
        <v>1172</v>
      </c>
      <c r="D1385">
        <v>70700021803</v>
      </c>
      <c r="E1385" t="str">
        <f t="shared" si="45"/>
        <v>070700021803</v>
      </c>
      <c r="F1385" s="54" t="s">
        <v>3463</v>
      </c>
      <c r="G1385" t="s">
        <v>1906</v>
      </c>
      <c r="H1385" t="s">
        <v>1907</v>
      </c>
      <c r="I1385" t="s">
        <v>692</v>
      </c>
    </row>
    <row r="1386" spans="1:9" x14ac:dyDescent="0.25">
      <c r="A1386">
        <v>70700021802</v>
      </c>
      <c r="B1386" s="54" t="str">
        <f t="shared" si="46"/>
        <v>070700021802</v>
      </c>
      <c r="C1386" t="s">
        <v>51</v>
      </c>
      <c r="D1386">
        <v>70700021803</v>
      </c>
      <c r="E1386" t="str">
        <f t="shared" si="45"/>
        <v>070700021803</v>
      </c>
      <c r="F1386" s="54" t="s">
        <v>3464</v>
      </c>
      <c r="G1386" t="s">
        <v>1971</v>
      </c>
      <c r="H1386" t="s">
        <v>1907</v>
      </c>
      <c r="I1386" t="s">
        <v>692</v>
      </c>
    </row>
    <row r="1387" spans="1:9" x14ac:dyDescent="0.25">
      <c r="A1387">
        <v>70700021803</v>
      </c>
      <c r="B1387" s="54" t="str">
        <f t="shared" si="46"/>
        <v>070700021803</v>
      </c>
      <c r="C1387" t="s">
        <v>1345</v>
      </c>
      <c r="D1387">
        <v>70700021807</v>
      </c>
      <c r="E1387" t="str">
        <f t="shared" si="45"/>
        <v>070700021807</v>
      </c>
      <c r="F1387" s="54" t="s">
        <v>3465</v>
      </c>
      <c r="G1387" t="s">
        <v>2147</v>
      </c>
      <c r="H1387" t="s">
        <v>1907</v>
      </c>
      <c r="I1387" t="s">
        <v>692</v>
      </c>
    </row>
    <row r="1388" spans="1:9" x14ac:dyDescent="0.25">
      <c r="A1388">
        <v>70700021804</v>
      </c>
      <c r="B1388" s="54" t="str">
        <f t="shared" si="46"/>
        <v>070700021804</v>
      </c>
      <c r="C1388" t="s">
        <v>602</v>
      </c>
      <c r="D1388">
        <v>70700021807</v>
      </c>
      <c r="E1388" t="str">
        <f t="shared" si="45"/>
        <v>070700021807</v>
      </c>
      <c r="F1388" s="54" t="s">
        <v>3466</v>
      </c>
      <c r="G1388" t="s">
        <v>1971</v>
      </c>
      <c r="H1388" t="s">
        <v>1907</v>
      </c>
      <c r="I1388" t="s">
        <v>692</v>
      </c>
    </row>
    <row r="1389" spans="1:9" x14ac:dyDescent="0.25">
      <c r="A1389">
        <v>70700021805</v>
      </c>
      <c r="B1389" s="54" t="str">
        <f t="shared" si="46"/>
        <v>070700021805</v>
      </c>
      <c r="C1389" t="s">
        <v>53</v>
      </c>
      <c r="D1389">
        <v>70700021806</v>
      </c>
      <c r="E1389" t="str">
        <f t="shared" si="45"/>
        <v>070700021806</v>
      </c>
      <c r="F1389" s="54" t="s">
        <v>3467</v>
      </c>
      <c r="G1389" t="s">
        <v>1971</v>
      </c>
      <c r="H1389" t="s">
        <v>1907</v>
      </c>
      <c r="I1389" t="s">
        <v>692</v>
      </c>
    </row>
    <row r="1390" spans="1:9" x14ac:dyDescent="0.25">
      <c r="A1390">
        <v>70700021806</v>
      </c>
      <c r="B1390" s="54" t="str">
        <f t="shared" si="46"/>
        <v>070700021806</v>
      </c>
      <c r="C1390" t="s">
        <v>80</v>
      </c>
      <c r="D1390">
        <v>70700021807</v>
      </c>
      <c r="E1390" t="str">
        <f t="shared" ref="E1390:E1453" si="47">CONCATENATE(0,D1390)</f>
        <v>070700021807</v>
      </c>
      <c r="F1390" s="54" t="s">
        <v>3468</v>
      </c>
      <c r="G1390" t="s">
        <v>1971</v>
      </c>
      <c r="H1390" t="s">
        <v>1907</v>
      </c>
      <c r="I1390" t="s">
        <v>692</v>
      </c>
    </row>
    <row r="1391" spans="1:9" x14ac:dyDescent="0.25">
      <c r="A1391">
        <v>70700021807</v>
      </c>
      <c r="B1391" s="54" t="str">
        <f t="shared" si="46"/>
        <v>070700021807</v>
      </c>
      <c r="C1391" t="s">
        <v>603</v>
      </c>
      <c r="D1391">
        <v>70700030302</v>
      </c>
      <c r="E1391" t="str">
        <f t="shared" si="47"/>
        <v>070700030302</v>
      </c>
      <c r="F1391" s="54" t="s">
        <v>3469</v>
      </c>
      <c r="G1391" t="s">
        <v>2147</v>
      </c>
      <c r="H1391" t="s">
        <v>1907</v>
      </c>
      <c r="I1391" t="s">
        <v>692</v>
      </c>
    </row>
    <row r="1392" spans="1:9" x14ac:dyDescent="0.25">
      <c r="A1392">
        <v>70700030101</v>
      </c>
      <c r="B1392" s="54" t="str">
        <f t="shared" si="46"/>
        <v>070700030101</v>
      </c>
      <c r="C1392" t="s">
        <v>1360</v>
      </c>
      <c r="D1392">
        <v>70700030102</v>
      </c>
      <c r="E1392" t="str">
        <f t="shared" si="47"/>
        <v>070700030102</v>
      </c>
      <c r="F1392" s="54" t="s">
        <v>3470</v>
      </c>
      <c r="G1392" t="s">
        <v>1971</v>
      </c>
      <c r="H1392" t="s">
        <v>1907</v>
      </c>
      <c r="I1392" t="s">
        <v>692</v>
      </c>
    </row>
    <row r="1393" spans="1:9" x14ac:dyDescent="0.25">
      <c r="A1393">
        <v>70700030102</v>
      </c>
      <c r="B1393" s="54" t="str">
        <f t="shared" si="46"/>
        <v>070700030102</v>
      </c>
      <c r="C1393" t="s">
        <v>1347</v>
      </c>
      <c r="D1393">
        <v>70700030103</v>
      </c>
      <c r="E1393" t="str">
        <f t="shared" si="47"/>
        <v>070700030103</v>
      </c>
      <c r="F1393" s="54" t="s">
        <v>3471</v>
      </c>
      <c r="G1393" t="s">
        <v>1971</v>
      </c>
      <c r="H1393" t="s">
        <v>1907</v>
      </c>
      <c r="I1393" t="s">
        <v>692</v>
      </c>
    </row>
    <row r="1394" spans="1:9" x14ac:dyDescent="0.25">
      <c r="A1394">
        <v>70700030103</v>
      </c>
      <c r="B1394" s="54" t="str">
        <f t="shared" si="46"/>
        <v>070700030103</v>
      </c>
      <c r="C1394" t="s">
        <v>1302</v>
      </c>
      <c r="D1394">
        <v>70700030104</v>
      </c>
      <c r="E1394" t="str">
        <f t="shared" si="47"/>
        <v>070700030104</v>
      </c>
      <c r="F1394" s="54" t="s">
        <v>3472</v>
      </c>
      <c r="G1394" t="s">
        <v>3473</v>
      </c>
      <c r="H1394" t="s">
        <v>1907</v>
      </c>
      <c r="I1394" t="s">
        <v>692</v>
      </c>
    </row>
    <row r="1395" spans="1:9" x14ac:dyDescent="0.25">
      <c r="A1395">
        <v>70700030104</v>
      </c>
      <c r="B1395" s="54" t="str">
        <f t="shared" si="46"/>
        <v>070700030104</v>
      </c>
      <c r="C1395" t="s">
        <v>3474</v>
      </c>
      <c r="D1395">
        <v>70700030304</v>
      </c>
      <c r="E1395" t="str">
        <f t="shared" si="47"/>
        <v>070700030304</v>
      </c>
      <c r="F1395" s="54" t="s">
        <v>3475</v>
      </c>
      <c r="G1395" t="s">
        <v>2147</v>
      </c>
      <c r="H1395" t="s">
        <v>1907</v>
      </c>
      <c r="I1395" t="s">
        <v>692</v>
      </c>
    </row>
    <row r="1396" spans="1:9" x14ac:dyDescent="0.25">
      <c r="A1396">
        <v>70700030201</v>
      </c>
      <c r="B1396" s="54" t="str">
        <f t="shared" si="46"/>
        <v>070700030201</v>
      </c>
      <c r="C1396" t="s">
        <v>885</v>
      </c>
      <c r="D1396">
        <v>70700030202</v>
      </c>
      <c r="E1396" t="str">
        <f t="shared" si="47"/>
        <v>070700030202</v>
      </c>
      <c r="F1396" s="54" t="s">
        <v>3476</v>
      </c>
      <c r="G1396" t="s">
        <v>1971</v>
      </c>
      <c r="H1396" t="s">
        <v>1907</v>
      </c>
      <c r="I1396" t="s">
        <v>692</v>
      </c>
    </row>
    <row r="1397" spans="1:9" x14ac:dyDescent="0.25">
      <c r="A1397">
        <v>70700030202</v>
      </c>
      <c r="B1397" s="54" t="str">
        <f t="shared" si="46"/>
        <v>070700030202</v>
      </c>
      <c r="C1397" t="s">
        <v>596</v>
      </c>
      <c r="D1397">
        <v>70700030204</v>
      </c>
      <c r="E1397" t="str">
        <f t="shared" si="47"/>
        <v>070700030204</v>
      </c>
      <c r="F1397" s="54" t="s">
        <v>3477</v>
      </c>
      <c r="G1397" t="s">
        <v>3478</v>
      </c>
      <c r="H1397" t="s">
        <v>1907</v>
      </c>
      <c r="I1397" t="s">
        <v>692</v>
      </c>
    </row>
    <row r="1398" spans="1:9" x14ac:dyDescent="0.25">
      <c r="A1398">
        <v>70700030203</v>
      </c>
      <c r="B1398" s="54" t="str">
        <f t="shared" si="46"/>
        <v>070700030203</v>
      </c>
      <c r="C1398" t="s">
        <v>15</v>
      </c>
      <c r="D1398">
        <v>70700030204</v>
      </c>
      <c r="E1398" t="str">
        <f t="shared" si="47"/>
        <v>070700030204</v>
      </c>
      <c r="F1398" s="54" t="s">
        <v>3479</v>
      </c>
      <c r="G1398" t="s">
        <v>3478</v>
      </c>
      <c r="H1398" t="s">
        <v>1907</v>
      </c>
      <c r="I1398" t="s">
        <v>692</v>
      </c>
    </row>
    <row r="1399" spans="1:9" x14ac:dyDescent="0.25">
      <c r="A1399">
        <v>70700030204</v>
      </c>
      <c r="B1399" s="54" t="str">
        <f t="shared" si="46"/>
        <v>070700030204</v>
      </c>
      <c r="C1399" t="s">
        <v>3480</v>
      </c>
      <c r="D1399">
        <v>70700030304</v>
      </c>
      <c r="E1399" t="str">
        <f t="shared" si="47"/>
        <v>070700030304</v>
      </c>
      <c r="F1399" s="54" t="s">
        <v>3481</v>
      </c>
      <c r="G1399" t="s">
        <v>2390</v>
      </c>
      <c r="H1399" t="s">
        <v>1907</v>
      </c>
      <c r="I1399" t="s">
        <v>692</v>
      </c>
    </row>
    <row r="1400" spans="1:9" x14ac:dyDescent="0.25">
      <c r="A1400">
        <v>70700030301</v>
      </c>
      <c r="B1400" s="54" t="str">
        <f t="shared" si="46"/>
        <v>070700030301</v>
      </c>
      <c r="C1400" t="s">
        <v>1306</v>
      </c>
      <c r="D1400">
        <v>70700030302</v>
      </c>
      <c r="E1400" t="str">
        <f t="shared" si="47"/>
        <v>070700030302</v>
      </c>
      <c r="F1400" s="54" t="s">
        <v>3482</v>
      </c>
      <c r="G1400" t="s">
        <v>2390</v>
      </c>
      <c r="H1400" t="s">
        <v>1907</v>
      </c>
      <c r="I1400" t="s">
        <v>692</v>
      </c>
    </row>
    <row r="1401" spans="1:9" x14ac:dyDescent="0.25">
      <c r="A1401">
        <v>70700030302</v>
      </c>
      <c r="B1401" s="54" t="str">
        <f t="shared" si="46"/>
        <v>070700030302</v>
      </c>
      <c r="C1401" t="s">
        <v>886</v>
      </c>
      <c r="D1401">
        <v>70700030304</v>
      </c>
      <c r="E1401" t="str">
        <f t="shared" si="47"/>
        <v>070700030304</v>
      </c>
      <c r="F1401" s="54" t="s">
        <v>3483</v>
      </c>
      <c r="G1401" t="s">
        <v>3484</v>
      </c>
      <c r="H1401" t="s">
        <v>1907</v>
      </c>
      <c r="I1401" t="s">
        <v>692</v>
      </c>
    </row>
    <row r="1402" spans="1:9" x14ac:dyDescent="0.25">
      <c r="A1402">
        <v>70700030303</v>
      </c>
      <c r="B1402" s="54" t="str">
        <f t="shared" si="46"/>
        <v>070700030303</v>
      </c>
      <c r="C1402" t="s">
        <v>965</v>
      </c>
      <c r="D1402">
        <v>70700030304</v>
      </c>
      <c r="E1402" t="str">
        <f t="shared" si="47"/>
        <v>070700030304</v>
      </c>
      <c r="F1402" s="54" t="s">
        <v>3485</v>
      </c>
      <c r="G1402" t="s">
        <v>1971</v>
      </c>
      <c r="H1402" t="s">
        <v>1907</v>
      </c>
      <c r="I1402" t="s">
        <v>692</v>
      </c>
    </row>
    <row r="1403" spans="1:9" x14ac:dyDescent="0.25">
      <c r="A1403">
        <v>70700030304</v>
      </c>
      <c r="B1403" s="54" t="str">
        <f t="shared" si="46"/>
        <v>070700030304</v>
      </c>
      <c r="C1403" t="s">
        <v>964</v>
      </c>
      <c r="D1403">
        <v>70700030306</v>
      </c>
      <c r="E1403" t="str">
        <f t="shared" si="47"/>
        <v>070700030306</v>
      </c>
      <c r="F1403" s="54" t="s">
        <v>3486</v>
      </c>
      <c r="G1403" t="s">
        <v>2747</v>
      </c>
      <c r="H1403" t="s">
        <v>1907</v>
      </c>
      <c r="I1403" t="s">
        <v>692</v>
      </c>
    </row>
    <row r="1404" spans="1:9" x14ac:dyDescent="0.25">
      <c r="A1404">
        <v>70700030305</v>
      </c>
      <c r="B1404" s="54" t="str">
        <f t="shared" si="46"/>
        <v>070700030305</v>
      </c>
      <c r="C1404" t="s">
        <v>264</v>
      </c>
      <c r="D1404">
        <v>70700030306</v>
      </c>
      <c r="E1404" t="str">
        <f t="shared" si="47"/>
        <v>070700030306</v>
      </c>
      <c r="F1404" s="54" t="s">
        <v>3487</v>
      </c>
      <c r="G1404" t="s">
        <v>2390</v>
      </c>
      <c r="H1404" t="s">
        <v>1907</v>
      </c>
      <c r="I1404" t="s">
        <v>692</v>
      </c>
    </row>
    <row r="1405" spans="1:9" x14ac:dyDescent="0.25">
      <c r="A1405">
        <v>70700030306</v>
      </c>
      <c r="B1405" s="54" t="str">
        <f t="shared" si="46"/>
        <v>070700030306</v>
      </c>
      <c r="C1405" t="s">
        <v>3488</v>
      </c>
      <c r="D1405">
        <v>70700030701</v>
      </c>
      <c r="E1405" t="str">
        <f t="shared" si="47"/>
        <v>070700030701</v>
      </c>
      <c r="F1405" s="54" t="s">
        <v>3489</v>
      </c>
      <c r="G1405" t="s">
        <v>3302</v>
      </c>
      <c r="H1405" t="s">
        <v>1907</v>
      </c>
      <c r="I1405" t="s">
        <v>692</v>
      </c>
    </row>
    <row r="1406" spans="1:9" x14ac:dyDescent="0.25">
      <c r="A1406">
        <v>70700030401</v>
      </c>
      <c r="B1406" s="54" t="str">
        <f t="shared" si="46"/>
        <v>070700030401</v>
      </c>
      <c r="C1406" t="s">
        <v>1171</v>
      </c>
      <c r="D1406">
        <v>70700030403</v>
      </c>
      <c r="E1406" t="str">
        <f t="shared" si="47"/>
        <v>070700030403</v>
      </c>
      <c r="F1406" s="54" t="s">
        <v>3490</v>
      </c>
      <c r="G1406" t="s">
        <v>1971</v>
      </c>
      <c r="H1406" t="s">
        <v>1907</v>
      </c>
      <c r="I1406" t="s">
        <v>692</v>
      </c>
    </row>
    <row r="1407" spans="1:9" x14ac:dyDescent="0.25">
      <c r="A1407">
        <v>70700030402</v>
      </c>
      <c r="B1407" s="54" t="str">
        <f t="shared" si="46"/>
        <v>070700030402</v>
      </c>
      <c r="C1407" t="s">
        <v>1172</v>
      </c>
      <c r="D1407">
        <v>70700030403</v>
      </c>
      <c r="E1407" t="str">
        <f t="shared" si="47"/>
        <v>070700030403</v>
      </c>
      <c r="F1407" s="54" t="s">
        <v>3491</v>
      </c>
      <c r="G1407" t="s">
        <v>2373</v>
      </c>
      <c r="H1407" t="s">
        <v>1907</v>
      </c>
      <c r="I1407" t="s">
        <v>692</v>
      </c>
    </row>
    <row r="1408" spans="1:9" x14ac:dyDescent="0.25">
      <c r="A1408">
        <v>70700030403</v>
      </c>
      <c r="B1408" s="54" t="str">
        <f t="shared" si="46"/>
        <v>070700030403</v>
      </c>
      <c r="C1408" t="s">
        <v>3492</v>
      </c>
      <c r="D1408">
        <v>70700030704</v>
      </c>
      <c r="E1408" t="str">
        <f t="shared" si="47"/>
        <v>070700030704</v>
      </c>
      <c r="F1408" s="54" t="s">
        <v>3493</v>
      </c>
      <c r="G1408" t="s">
        <v>2373</v>
      </c>
      <c r="H1408" t="s">
        <v>1907</v>
      </c>
      <c r="I1408" t="s">
        <v>692</v>
      </c>
    </row>
    <row r="1409" spans="1:9" x14ac:dyDescent="0.25">
      <c r="A1409">
        <v>70700030501</v>
      </c>
      <c r="B1409" s="54" t="str">
        <f t="shared" si="46"/>
        <v>070700030501</v>
      </c>
      <c r="C1409" t="s">
        <v>1177</v>
      </c>
      <c r="D1409">
        <v>70700030502</v>
      </c>
      <c r="E1409" t="str">
        <f t="shared" si="47"/>
        <v>070700030502</v>
      </c>
      <c r="F1409" s="54" t="s">
        <v>3494</v>
      </c>
      <c r="G1409" t="s">
        <v>2006</v>
      </c>
      <c r="H1409" t="s">
        <v>2007</v>
      </c>
      <c r="I1409" t="s">
        <v>692</v>
      </c>
    </row>
    <row r="1410" spans="1:9" x14ac:dyDescent="0.25">
      <c r="A1410">
        <v>70700030502</v>
      </c>
      <c r="B1410" s="54" t="str">
        <f t="shared" ref="B1410:B1473" si="48">LEFT(F1410,12)</f>
        <v>070700030502</v>
      </c>
      <c r="C1410" t="s">
        <v>1184</v>
      </c>
      <c r="D1410">
        <v>70700030503</v>
      </c>
      <c r="E1410" t="str">
        <f t="shared" si="47"/>
        <v>070700030503</v>
      </c>
      <c r="F1410" s="54" t="s">
        <v>3495</v>
      </c>
      <c r="G1410" t="s">
        <v>3496</v>
      </c>
      <c r="H1410" t="s">
        <v>1907</v>
      </c>
      <c r="I1410" t="s">
        <v>692</v>
      </c>
    </row>
    <row r="1411" spans="1:9" x14ac:dyDescent="0.25">
      <c r="A1411">
        <v>70700030503</v>
      </c>
      <c r="B1411" s="54" t="str">
        <f t="shared" si="48"/>
        <v>070700030503</v>
      </c>
      <c r="C1411" t="s">
        <v>1160</v>
      </c>
      <c r="D1411">
        <v>70700030504</v>
      </c>
      <c r="E1411" t="str">
        <f t="shared" si="47"/>
        <v>070700030504</v>
      </c>
      <c r="F1411" s="54" t="s">
        <v>3497</v>
      </c>
      <c r="G1411" t="s">
        <v>2651</v>
      </c>
      <c r="H1411" t="s">
        <v>1907</v>
      </c>
      <c r="I1411" t="s">
        <v>692</v>
      </c>
    </row>
    <row r="1412" spans="1:9" x14ac:dyDescent="0.25">
      <c r="A1412">
        <v>70700030504</v>
      </c>
      <c r="B1412" s="54" t="str">
        <f t="shared" si="48"/>
        <v>070700030504</v>
      </c>
      <c r="C1412" t="s">
        <v>566</v>
      </c>
      <c r="D1412">
        <v>70700030704</v>
      </c>
      <c r="E1412" t="str">
        <f t="shared" si="47"/>
        <v>070700030704</v>
      </c>
      <c r="F1412" s="54" t="s">
        <v>3498</v>
      </c>
      <c r="G1412" t="s">
        <v>2298</v>
      </c>
      <c r="H1412" t="s">
        <v>1907</v>
      </c>
      <c r="I1412" t="s">
        <v>692</v>
      </c>
    </row>
    <row r="1413" spans="1:9" x14ac:dyDescent="0.25">
      <c r="A1413">
        <v>70700030601</v>
      </c>
      <c r="B1413" s="54" t="str">
        <f t="shared" si="48"/>
        <v>070700030601</v>
      </c>
      <c r="C1413" t="s">
        <v>1163</v>
      </c>
      <c r="D1413">
        <v>70700030602</v>
      </c>
      <c r="E1413" t="str">
        <f t="shared" si="47"/>
        <v>070700030602</v>
      </c>
      <c r="F1413" s="54" t="s">
        <v>3499</v>
      </c>
      <c r="G1413" t="s">
        <v>2651</v>
      </c>
      <c r="H1413" t="s">
        <v>1907</v>
      </c>
      <c r="I1413" t="s">
        <v>692</v>
      </c>
    </row>
    <row r="1414" spans="1:9" x14ac:dyDescent="0.25">
      <c r="A1414">
        <v>70700030602</v>
      </c>
      <c r="B1414" s="54" t="str">
        <f t="shared" si="48"/>
        <v>070700030602</v>
      </c>
      <c r="C1414" t="s">
        <v>1162</v>
      </c>
      <c r="D1414">
        <v>70700030603</v>
      </c>
      <c r="E1414" t="str">
        <f t="shared" si="47"/>
        <v>070700030603</v>
      </c>
      <c r="F1414" s="54" t="s">
        <v>3500</v>
      </c>
      <c r="G1414" t="s">
        <v>2651</v>
      </c>
      <c r="H1414" t="s">
        <v>1907</v>
      </c>
      <c r="I1414" t="s">
        <v>692</v>
      </c>
    </row>
    <row r="1415" spans="1:9" x14ac:dyDescent="0.25">
      <c r="A1415">
        <v>70700030603</v>
      </c>
      <c r="B1415" s="54" t="str">
        <f t="shared" si="48"/>
        <v>070700030603</v>
      </c>
      <c r="C1415" t="s">
        <v>59</v>
      </c>
      <c r="D1415">
        <v>70700030705</v>
      </c>
      <c r="E1415" t="str">
        <f t="shared" si="47"/>
        <v>070700030705</v>
      </c>
      <c r="F1415" s="54" t="s">
        <v>3501</v>
      </c>
      <c r="G1415" t="s">
        <v>1971</v>
      </c>
      <c r="H1415" t="s">
        <v>1907</v>
      </c>
      <c r="I1415" t="s">
        <v>692</v>
      </c>
    </row>
    <row r="1416" spans="1:9" x14ac:dyDescent="0.25">
      <c r="A1416">
        <v>70700030701</v>
      </c>
      <c r="B1416" s="54" t="str">
        <f t="shared" si="48"/>
        <v>070700030701</v>
      </c>
      <c r="C1416" t="s">
        <v>1173</v>
      </c>
      <c r="D1416">
        <v>70700030704</v>
      </c>
      <c r="E1416" t="str">
        <f t="shared" si="47"/>
        <v>070700030704</v>
      </c>
      <c r="F1416" s="54" t="s">
        <v>3502</v>
      </c>
      <c r="G1416" t="s">
        <v>3503</v>
      </c>
      <c r="H1416" t="s">
        <v>1907</v>
      </c>
      <c r="I1416" t="s">
        <v>692</v>
      </c>
    </row>
    <row r="1417" spans="1:9" x14ac:dyDescent="0.25">
      <c r="A1417">
        <v>70700030702</v>
      </c>
      <c r="B1417" s="54" t="str">
        <f t="shared" si="48"/>
        <v>070700030702</v>
      </c>
      <c r="C1417" t="s">
        <v>504</v>
      </c>
      <c r="D1417">
        <v>70700030704</v>
      </c>
      <c r="E1417" t="str">
        <f t="shared" si="47"/>
        <v>070700030704</v>
      </c>
      <c r="F1417" s="54" t="s">
        <v>3504</v>
      </c>
      <c r="G1417" t="s">
        <v>3505</v>
      </c>
      <c r="H1417" t="s">
        <v>1907</v>
      </c>
      <c r="I1417" t="s">
        <v>692</v>
      </c>
    </row>
    <row r="1418" spans="1:9" x14ac:dyDescent="0.25">
      <c r="A1418">
        <v>70700030703</v>
      </c>
      <c r="B1418" s="54" t="str">
        <f t="shared" si="48"/>
        <v>070700030703</v>
      </c>
      <c r="C1418" t="s">
        <v>1159</v>
      </c>
      <c r="D1418">
        <v>70700030704</v>
      </c>
      <c r="E1418" t="str">
        <f t="shared" si="47"/>
        <v>070700030704</v>
      </c>
      <c r="F1418" s="54" t="s">
        <v>3506</v>
      </c>
      <c r="G1418" t="s">
        <v>2651</v>
      </c>
      <c r="H1418" t="s">
        <v>1907</v>
      </c>
      <c r="I1418" t="s">
        <v>692</v>
      </c>
    </row>
    <row r="1419" spans="1:9" x14ac:dyDescent="0.25">
      <c r="A1419">
        <v>70700030704</v>
      </c>
      <c r="B1419" s="54" t="str">
        <f t="shared" si="48"/>
        <v>070700030704</v>
      </c>
      <c r="C1419" t="s">
        <v>1176</v>
      </c>
      <c r="D1419">
        <v>70700030405</v>
      </c>
      <c r="E1419" t="str">
        <f t="shared" si="47"/>
        <v>070700030405</v>
      </c>
      <c r="F1419" s="54" t="s">
        <v>3507</v>
      </c>
      <c r="G1419" t="s">
        <v>3508</v>
      </c>
      <c r="H1419" t="s">
        <v>1907</v>
      </c>
      <c r="I1419" t="s">
        <v>692</v>
      </c>
    </row>
    <row r="1420" spans="1:9" x14ac:dyDescent="0.25">
      <c r="A1420">
        <v>70700030705</v>
      </c>
      <c r="B1420" s="54" t="str">
        <f t="shared" si="48"/>
        <v>070700030705</v>
      </c>
      <c r="C1420" t="s">
        <v>505</v>
      </c>
      <c r="D1420">
        <v>70700031903</v>
      </c>
      <c r="E1420" t="str">
        <f t="shared" si="47"/>
        <v>070700031903</v>
      </c>
      <c r="F1420" s="54" t="s">
        <v>3509</v>
      </c>
      <c r="G1420" t="s">
        <v>2747</v>
      </c>
      <c r="H1420" t="s">
        <v>1907</v>
      </c>
      <c r="I1420" t="s">
        <v>692</v>
      </c>
    </row>
    <row r="1421" spans="1:9" x14ac:dyDescent="0.25">
      <c r="A1421">
        <v>70700030801</v>
      </c>
      <c r="B1421" s="54" t="str">
        <f t="shared" si="48"/>
        <v>070700030801</v>
      </c>
      <c r="C1421" t="s">
        <v>1166</v>
      </c>
      <c r="D1421">
        <v>70700030803</v>
      </c>
      <c r="E1421" t="str">
        <f t="shared" si="47"/>
        <v>070700030803</v>
      </c>
      <c r="F1421" s="54" t="s">
        <v>3510</v>
      </c>
      <c r="G1421" t="s">
        <v>3511</v>
      </c>
      <c r="H1421" t="s">
        <v>1907</v>
      </c>
      <c r="I1421" t="s">
        <v>692</v>
      </c>
    </row>
    <row r="1422" spans="1:9" x14ac:dyDescent="0.25">
      <c r="A1422">
        <v>70700030802</v>
      </c>
      <c r="B1422" s="54" t="str">
        <f t="shared" si="48"/>
        <v>070700030802</v>
      </c>
      <c r="C1422" t="s">
        <v>482</v>
      </c>
      <c r="D1422">
        <v>70700030803</v>
      </c>
      <c r="E1422" t="str">
        <f t="shared" si="47"/>
        <v>070700030803</v>
      </c>
      <c r="F1422" s="54" t="s">
        <v>3512</v>
      </c>
      <c r="G1422" t="s">
        <v>1971</v>
      </c>
      <c r="H1422" t="s">
        <v>1907</v>
      </c>
      <c r="I1422" t="s">
        <v>692</v>
      </c>
    </row>
    <row r="1423" spans="1:9" x14ac:dyDescent="0.25">
      <c r="A1423">
        <v>70700030803</v>
      </c>
      <c r="B1423" s="54" t="str">
        <f t="shared" si="48"/>
        <v>070700030803</v>
      </c>
      <c r="C1423" t="s">
        <v>1146</v>
      </c>
      <c r="D1423">
        <v>70700030804</v>
      </c>
      <c r="E1423" t="str">
        <f t="shared" si="47"/>
        <v>070700030804</v>
      </c>
      <c r="F1423" s="54" t="s">
        <v>3513</v>
      </c>
      <c r="G1423" t="s">
        <v>1906</v>
      </c>
      <c r="H1423" t="s">
        <v>1907</v>
      </c>
      <c r="I1423" t="s">
        <v>692</v>
      </c>
    </row>
    <row r="1424" spans="1:9" x14ac:dyDescent="0.25">
      <c r="A1424">
        <v>70700030804</v>
      </c>
      <c r="B1424" s="54" t="str">
        <f t="shared" si="48"/>
        <v>070700030804</v>
      </c>
      <c r="C1424" t="s">
        <v>3514</v>
      </c>
      <c r="D1424">
        <v>70700031903</v>
      </c>
      <c r="E1424" t="str">
        <f t="shared" si="47"/>
        <v>070700031903</v>
      </c>
      <c r="F1424" s="54" t="s">
        <v>3515</v>
      </c>
      <c r="G1424" t="s">
        <v>1906</v>
      </c>
      <c r="H1424" t="s">
        <v>1907</v>
      </c>
      <c r="I1424" t="s">
        <v>692</v>
      </c>
    </row>
    <row r="1425" spans="1:9" x14ac:dyDescent="0.25">
      <c r="A1425">
        <v>70700030901</v>
      </c>
      <c r="B1425" s="54" t="str">
        <f t="shared" si="48"/>
        <v>070700030901</v>
      </c>
      <c r="C1425" t="s">
        <v>1156</v>
      </c>
      <c r="D1425">
        <v>70700030904</v>
      </c>
      <c r="E1425" t="str">
        <f t="shared" si="47"/>
        <v>070700030904</v>
      </c>
      <c r="F1425" s="54" t="s">
        <v>3516</v>
      </c>
      <c r="G1425" t="s">
        <v>1971</v>
      </c>
      <c r="H1425" t="s">
        <v>1907</v>
      </c>
      <c r="I1425" t="s">
        <v>692</v>
      </c>
    </row>
    <row r="1426" spans="1:9" x14ac:dyDescent="0.25">
      <c r="A1426">
        <v>70700030902</v>
      </c>
      <c r="B1426" s="54" t="str">
        <f t="shared" si="48"/>
        <v>070700030902</v>
      </c>
      <c r="C1426" t="s">
        <v>469</v>
      </c>
      <c r="D1426">
        <v>70700030903</v>
      </c>
      <c r="E1426" t="str">
        <f t="shared" si="47"/>
        <v>070700030903</v>
      </c>
      <c r="F1426" s="54" t="s">
        <v>3517</v>
      </c>
      <c r="G1426" t="s">
        <v>1971</v>
      </c>
      <c r="H1426" t="s">
        <v>1907</v>
      </c>
      <c r="I1426" t="s">
        <v>692</v>
      </c>
    </row>
    <row r="1427" spans="1:9" x14ac:dyDescent="0.25">
      <c r="A1427">
        <v>70700030903</v>
      </c>
      <c r="B1427" s="54" t="str">
        <f t="shared" si="48"/>
        <v>070700030903</v>
      </c>
      <c r="C1427" t="s">
        <v>1150</v>
      </c>
      <c r="D1427">
        <v>70700030904</v>
      </c>
      <c r="E1427" t="str">
        <f t="shared" si="47"/>
        <v>070700030904</v>
      </c>
      <c r="F1427" s="54" t="s">
        <v>3518</v>
      </c>
      <c r="G1427" t="s">
        <v>1971</v>
      </c>
      <c r="H1427" t="s">
        <v>1907</v>
      </c>
      <c r="I1427" t="s">
        <v>692</v>
      </c>
    </row>
    <row r="1428" spans="1:9" x14ac:dyDescent="0.25">
      <c r="A1428">
        <v>70700030904</v>
      </c>
      <c r="B1428" s="54" t="str">
        <f t="shared" si="48"/>
        <v>070700030904</v>
      </c>
      <c r="C1428" t="s">
        <v>3519</v>
      </c>
      <c r="D1428">
        <v>70700031903</v>
      </c>
      <c r="E1428" t="str">
        <f t="shared" si="47"/>
        <v>070700031903</v>
      </c>
      <c r="F1428" s="54" t="s">
        <v>3520</v>
      </c>
      <c r="G1428" t="s">
        <v>1971</v>
      </c>
      <c r="H1428" t="s">
        <v>1907</v>
      </c>
      <c r="I1428" t="s">
        <v>692</v>
      </c>
    </row>
    <row r="1429" spans="1:9" x14ac:dyDescent="0.25">
      <c r="A1429">
        <v>70700031001</v>
      </c>
      <c r="B1429" s="54" t="str">
        <f t="shared" si="48"/>
        <v>070700031001</v>
      </c>
      <c r="C1429" t="s">
        <v>1192</v>
      </c>
      <c r="D1429">
        <v>70700031002</v>
      </c>
      <c r="E1429" t="str">
        <f t="shared" si="47"/>
        <v>070700031002</v>
      </c>
      <c r="F1429" s="54" t="s">
        <v>3521</v>
      </c>
      <c r="G1429" t="s">
        <v>1971</v>
      </c>
      <c r="H1429" t="s">
        <v>1907</v>
      </c>
      <c r="I1429" t="s">
        <v>692</v>
      </c>
    </row>
    <row r="1430" spans="1:9" x14ac:dyDescent="0.25">
      <c r="A1430">
        <v>70700031002</v>
      </c>
      <c r="B1430" s="54" t="str">
        <f t="shared" si="48"/>
        <v>070700031002</v>
      </c>
      <c r="C1430" t="s">
        <v>598</v>
      </c>
      <c r="D1430">
        <v>70700031004</v>
      </c>
      <c r="E1430" t="str">
        <f t="shared" si="47"/>
        <v>070700031004</v>
      </c>
      <c r="F1430" s="54" t="s">
        <v>3522</v>
      </c>
      <c r="G1430" t="s">
        <v>1971</v>
      </c>
      <c r="H1430" t="s">
        <v>1907</v>
      </c>
      <c r="I1430" t="s">
        <v>692</v>
      </c>
    </row>
    <row r="1431" spans="1:9" x14ac:dyDescent="0.25">
      <c r="A1431">
        <v>70700031003</v>
      </c>
      <c r="B1431" s="54" t="str">
        <f t="shared" si="48"/>
        <v>070700031003</v>
      </c>
      <c r="C1431" t="s">
        <v>1197</v>
      </c>
      <c r="D1431">
        <v>70700031004</v>
      </c>
      <c r="E1431" t="str">
        <f t="shared" si="47"/>
        <v>070700031004</v>
      </c>
      <c r="F1431" s="54" t="s">
        <v>3523</v>
      </c>
      <c r="G1431" t="s">
        <v>1971</v>
      </c>
      <c r="H1431" t="s">
        <v>1907</v>
      </c>
      <c r="I1431" t="s">
        <v>692</v>
      </c>
    </row>
    <row r="1432" spans="1:9" x14ac:dyDescent="0.25">
      <c r="A1432">
        <v>70700031004</v>
      </c>
      <c r="B1432" s="54" t="str">
        <f t="shared" si="48"/>
        <v>070700031004</v>
      </c>
      <c r="C1432" t="s">
        <v>968</v>
      </c>
      <c r="D1432">
        <v>70700031005</v>
      </c>
      <c r="E1432" t="str">
        <f t="shared" si="47"/>
        <v>070700031005</v>
      </c>
      <c r="F1432" s="54" t="s">
        <v>3524</v>
      </c>
      <c r="G1432" t="s">
        <v>2390</v>
      </c>
      <c r="H1432" t="s">
        <v>1907</v>
      </c>
      <c r="I1432" t="s">
        <v>692</v>
      </c>
    </row>
    <row r="1433" spans="1:9" x14ac:dyDescent="0.25">
      <c r="A1433">
        <v>70700031005</v>
      </c>
      <c r="B1433" s="54" t="str">
        <f t="shared" si="48"/>
        <v>070700031005</v>
      </c>
      <c r="C1433" t="s">
        <v>3525</v>
      </c>
      <c r="D1433">
        <v>70700031106</v>
      </c>
      <c r="E1433" t="str">
        <f t="shared" si="47"/>
        <v>070700031106</v>
      </c>
      <c r="F1433" s="54" t="s">
        <v>3526</v>
      </c>
      <c r="G1433" t="s">
        <v>3527</v>
      </c>
      <c r="H1433" t="s">
        <v>1965</v>
      </c>
      <c r="I1433" t="s">
        <v>692</v>
      </c>
    </row>
    <row r="1434" spans="1:9" x14ac:dyDescent="0.25">
      <c r="A1434">
        <v>70700031101</v>
      </c>
      <c r="B1434" s="54" t="str">
        <f t="shared" si="48"/>
        <v>070700031101</v>
      </c>
      <c r="C1434" t="s">
        <v>877</v>
      </c>
      <c r="D1434">
        <v>70700031103</v>
      </c>
      <c r="E1434" t="str">
        <f t="shared" si="47"/>
        <v>070700031103</v>
      </c>
      <c r="F1434" s="54" t="s">
        <v>3528</v>
      </c>
      <c r="G1434" t="s">
        <v>1971</v>
      </c>
      <c r="H1434" t="s">
        <v>1907</v>
      </c>
      <c r="I1434" t="s">
        <v>692</v>
      </c>
    </row>
    <row r="1435" spans="1:9" x14ac:dyDescent="0.25">
      <c r="A1435">
        <v>70700031102</v>
      </c>
      <c r="B1435" s="54" t="str">
        <f t="shared" si="48"/>
        <v>070700031102</v>
      </c>
      <c r="C1435" t="s">
        <v>588</v>
      </c>
      <c r="D1435">
        <v>70700031103</v>
      </c>
      <c r="E1435" t="str">
        <f t="shared" si="47"/>
        <v>070700031103</v>
      </c>
      <c r="F1435" s="54" t="s">
        <v>3529</v>
      </c>
      <c r="G1435" t="s">
        <v>1906</v>
      </c>
      <c r="H1435" t="s">
        <v>1907</v>
      </c>
      <c r="I1435" t="s">
        <v>692</v>
      </c>
    </row>
    <row r="1436" spans="1:9" x14ac:dyDescent="0.25">
      <c r="A1436">
        <v>70700031103</v>
      </c>
      <c r="B1436" s="54" t="str">
        <f t="shared" si="48"/>
        <v>070700031103</v>
      </c>
      <c r="C1436" t="s">
        <v>586</v>
      </c>
      <c r="D1436">
        <v>70700031105</v>
      </c>
      <c r="E1436" t="str">
        <f t="shared" si="47"/>
        <v>070700031105</v>
      </c>
      <c r="F1436" s="54" t="s">
        <v>3530</v>
      </c>
      <c r="G1436" t="s">
        <v>1971</v>
      </c>
      <c r="H1436" t="s">
        <v>1907</v>
      </c>
      <c r="I1436" t="s">
        <v>692</v>
      </c>
    </row>
    <row r="1437" spans="1:9" x14ac:dyDescent="0.25">
      <c r="A1437">
        <v>70700031104</v>
      </c>
      <c r="B1437" s="54" t="str">
        <f t="shared" si="48"/>
        <v>070700031104</v>
      </c>
      <c r="C1437" t="s">
        <v>1316</v>
      </c>
      <c r="D1437">
        <v>70700031105</v>
      </c>
      <c r="E1437" t="str">
        <f t="shared" si="47"/>
        <v>070700031105</v>
      </c>
      <c r="F1437" s="54" t="s">
        <v>3531</v>
      </c>
      <c r="G1437" t="s">
        <v>1971</v>
      </c>
      <c r="H1437" t="s">
        <v>1907</v>
      </c>
      <c r="I1437" t="s">
        <v>692</v>
      </c>
    </row>
    <row r="1438" spans="1:9" x14ac:dyDescent="0.25">
      <c r="A1438">
        <v>70700031105</v>
      </c>
      <c r="B1438" s="54" t="str">
        <f t="shared" si="48"/>
        <v>070700031105</v>
      </c>
      <c r="C1438" t="s">
        <v>888</v>
      </c>
      <c r="D1438">
        <v>70700031106</v>
      </c>
      <c r="E1438" t="str">
        <f t="shared" si="47"/>
        <v>070700031106</v>
      </c>
      <c r="F1438" s="54" t="s">
        <v>3532</v>
      </c>
      <c r="G1438" t="s">
        <v>1971</v>
      </c>
      <c r="H1438" t="s">
        <v>1907</v>
      </c>
      <c r="I1438" t="s">
        <v>692</v>
      </c>
    </row>
    <row r="1439" spans="1:9" x14ac:dyDescent="0.25">
      <c r="A1439">
        <v>70700031106</v>
      </c>
      <c r="B1439" s="54" t="str">
        <f t="shared" si="48"/>
        <v>070700031106</v>
      </c>
      <c r="C1439" t="s">
        <v>3533</v>
      </c>
      <c r="D1439">
        <v>70700031301</v>
      </c>
      <c r="E1439" t="str">
        <f t="shared" si="47"/>
        <v>070700031301</v>
      </c>
      <c r="F1439" s="54" t="s">
        <v>3534</v>
      </c>
      <c r="G1439" t="s">
        <v>3535</v>
      </c>
      <c r="H1439" t="s">
        <v>1907</v>
      </c>
      <c r="I1439" t="s">
        <v>692</v>
      </c>
    </row>
    <row r="1440" spans="1:9" x14ac:dyDescent="0.25">
      <c r="A1440">
        <v>70700031201</v>
      </c>
      <c r="B1440" s="54" t="str">
        <f t="shared" si="48"/>
        <v>070700031201</v>
      </c>
      <c r="C1440" t="s">
        <v>972</v>
      </c>
      <c r="D1440">
        <v>70700031202</v>
      </c>
      <c r="E1440" t="str">
        <f t="shared" si="47"/>
        <v>070700031202</v>
      </c>
      <c r="F1440" s="54" t="s">
        <v>3536</v>
      </c>
      <c r="G1440" t="s">
        <v>3537</v>
      </c>
      <c r="H1440" t="s">
        <v>1907</v>
      </c>
      <c r="I1440" t="s">
        <v>692</v>
      </c>
    </row>
    <row r="1441" spans="1:9" x14ac:dyDescent="0.25">
      <c r="A1441">
        <v>70700031202</v>
      </c>
      <c r="B1441" s="54" t="str">
        <f t="shared" si="48"/>
        <v>070700031202</v>
      </c>
      <c r="C1441" t="s">
        <v>3538</v>
      </c>
      <c r="D1441">
        <v>70700031301</v>
      </c>
      <c r="E1441" t="str">
        <f t="shared" si="47"/>
        <v>070700031301</v>
      </c>
      <c r="F1441" s="54" t="s">
        <v>3539</v>
      </c>
      <c r="G1441" t="s">
        <v>3540</v>
      </c>
      <c r="H1441" t="s">
        <v>1907</v>
      </c>
      <c r="I1441" t="s">
        <v>692</v>
      </c>
    </row>
    <row r="1442" spans="1:9" x14ac:dyDescent="0.25">
      <c r="A1442">
        <v>70700031301</v>
      </c>
      <c r="B1442" s="54" t="str">
        <f t="shared" si="48"/>
        <v>070700031301</v>
      </c>
      <c r="C1442" t="s">
        <v>3541</v>
      </c>
      <c r="D1442">
        <v>70700031802</v>
      </c>
      <c r="E1442" t="str">
        <f t="shared" si="47"/>
        <v>070700031802</v>
      </c>
      <c r="F1442" s="54" t="s">
        <v>3542</v>
      </c>
      <c r="G1442" t="s">
        <v>3535</v>
      </c>
      <c r="H1442" t="s">
        <v>1907</v>
      </c>
      <c r="I1442" t="s">
        <v>692</v>
      </c>
    </row>
    <row r="1443" spans="1:9" x14ac:dyDescent="0.25">
      <c r="A1443">
        <v>70700031401</v>
      </c>
      <c r="B1443" s="54" t="str">
        <f t="shared" si="48"/>
        <v>070700031401</v>
      </c>
      <c r="C1443" t="s">
        <v>477</v>
      </c>
      <c r="D1443">
        <v>70700031402</v>
      </c>
      <c r="E1443" t="str">
        <f t="shared" si="47"/>
        <v>070700031402</v>
      </c>
      <c r="F1443" s="54" t="s">
        <v>3543</v>
      </c>
      <c r="G1443" t="s">
        <v>3535</v>
      </c>
      <c r="H1443" t="s">
        <v>1907</v>
      </c>
      <c r="I1443" t="s">
        <v>692</v>
      </c>
    </row>
    <row r="1444" spans="1:9" x14ac:dyDescent="0.25">
      <c r="A1444">
        <v>70700031402</v>
      </c>
      <c r="B1444" s="54" t="str">
        <f t="shared" si="48"/>
        <v>070700031402</v>
      </c>
      <c r="C1444" t="s">
        <v>3544</v>
      </c>
      <c r="D1444">
        <v>70700031508</v>
      </c>
      <c r="E1444" t="str">
        <f t="shared" si="47"/>
        <v>070700031508</v>
      </c>
      <c r="F1444" s="54" t="s">
        <v>3545</v>
      </c>
      <c r="G1444" t="s">
        <v>3535</v>
      </c>
      <c r="H1444" t="s">
        <v>1907</v>
      </c>
      <c r="I1444" t="s">
        <v>692</v>
      </c>
    </row>
    <row r="1445" spans="1:9" x14ac:dyDescent="0.25">
      <c r="A1445">
        <v>70700031501</v>
      </c>
      <c r="B1445" s="54" t="str">
        <f t="shared" si="48"/>
        <v>070700031501</v>
      </c>
      <c r="C1445" t="s">
        <v>1129</v>
      </c>
      <c r="D1445">
        <v>70700031504</v>
      </c>
      <c r="E1445" t="str">
        <f t="shared" si="47"/>
        <v>070700031504</v>
      </c>
      <c r="F1445" s="54" t="s">
        <v>3546</v>
      </c>
      <c r="G1445" t="s">
        <v>1980</v>
      </c>
      <c r="H1445" t="s">
        <v>1907</v>
      </c>
      <c r="I1445" t="s">
        <v>692</v>
      </c>
    </row>
    <row r="1446" spans="1:9" x14ac:dyDescent="0.25">
      <c r="A1446">
        <v>70700031502</v>
      </c>
      <c r="B1446" s="54" t="str">
        <f t="shared" si="48"/>
        <v>070700031502</v>
      </c>
      <c r="C1446" t="s">
        <v>266</v>
      </c>
      <c r="D1446">
        <v>70700031504</v>
      </c>
      <c r="E1446" t="str">
        <f t="shared" si="47"/>
        <v>070700031504</v>
      </c>
      <c r="F1446" s="54" t="s">
        <v>3547</v>
      </c>
      <c r="G1446" t="s">
        <v>3484</v>
      </c>
      <c r="H1446" t="s">
        <v>1907</v>
      </c>
      <c r="I1446" t="s">
        <v>692</v>
      </c>
    </row>
    <row r="1447" spans="1:9" x14ac:dyDescent="0.25">
      <c r="A1447">
        <v>70700031503</v>
      </c>
      <c r="B1447" s="54" t="str">
        <f t="shared" si="48"/>
        <v>070700031503</v>
      </c>
      <c r="C1447" t="s">
        <v>990</v>
      </c>
      <c r="D1447">
        <v>70700031504</v>
      </c>
      <c r="E1447" t="str">
        <f t="shared" si="47"/>
        <v>070700031504</v>
      </c>
      <c r="F1447" s="54" t="s">
        <v>3548</v>
      </c>
      <c r="G1447" t="s">
        <v>3535</v>
      </c>
      <c r="H1447" t="s">
        <v>1907</v>
      </c>
      <c r="I1447" t="s">
        <v>692</v>
      </c>
    </row>
    <row r="1448" spans="1:9" x14ac:dyDescent="0.25">
      <c r="A1448">
        <v>70700031504</v>
      </c>
      <c r="B1448" s="54" t="str">
        <f t="shared" si="48"/>
        <v>070700031504</v>
      </c>
      <c r="C1448" t="s">
        <v>472</v>
      </c>
      <c r="D1448">
        <v>70700031508</v>
      </c>
      <c r="E1448" t="str">
        <f t="shared" si="47"/>
        <v>070700031508</v>
      </c>
      <c r="F1448" s="54" t="s">
        <v>3549</v>
      </c>
      <c r="G1448" t="s">
        <v>3484</v>
      </c>
      <c r="H1448" t="s">
        <v>1907</v>
      </c>
      <c r="I1448" t="s">
        <v>692</v>
      </c>
    </row>
    <row r="1449" spans="1:9" x14ac:dyDescent="0.25">
      <c r="A1449">
        <v>70700031505</v>
      </c>
      <c r="B1449" s="54" t="str">
        <f t="shared" si="48"/>
        <v>070700031505</v>
      </c>
      <c r="C1449" t="s">
        <v>115</v>
      </c>
      <c r="D1449">
        <v>70700031506</v>
      </c>
      <c r="E1449" t="str">
        <f t="shared" si="47"/>
        <v>070700031506</v>
      </c>
      <c r="F1449" s="54" t="s">
        <v>3550</v>
      </c>
      <c r="G1449" t="s">
        <v>3551</v>
      </c>
      <c r="H1449" t="s">
        <v>1907</v>
      </c>
      <c r="I1449" t="s">
        <v>692</v>
      </c>
    </row>
    <row r="1450" spans="1:9" x14ac:dyDescent="0.25">
      <c r="A1450">
        <v>70700031506</v>
      </c>
      <c r="B1450" s="54" t="str">
        <f t="shared" si="48"/>
        <v>070700031506</v>
      </c>
      <c r="C1450" t="s">
        <v>326</v>
      </c>
      <c r="D1450">
        <v>70700031507</v>
      </c>
      <c r="E1450" t="str">
        <f t="shared" si="47"/>
        <v>070700031507</v>
      </c>
      <c r="F1450" s="54" t="s">
        <v>3552</v>
      </c>
      <c r="G1450" t="s">
        <v>3551</v>
      </c>
      <c r="H1450" t="s">
        <v>1907</v>
      </c>
      <c r="I1450" t="s">
        <v>692</v>
      </c>
    </row>
    <row r="1451" spans="1:9" x14ac:dyDescent="0.25">
      <c r="A1451">
        <v>70700031507</v>
      </c>
      <c r="B1451" s="54" t="str">
        <f t="shared" si="48"/>
        <v>070700031507</v>
      </c>
      <c r="C1451" t="s">
        <v>1145</v>
      </c>
      <c r="D1451">
        <v>70700031508</v>
      </c>
      <c r="E1451" t="str">
        <f t="shared" si="47"/>
        <v>070700031508</v>
      </c>
      <c r="F1451" s="54" t="s">
        <v>3553</v>
      </c>
      <c r="G1451" t="s">
        <v>3535</v>
      </c>
      <c r="H1451" t="s">
        <v>1907</v>
      </c>
      <c r="I1451" t="s">
        <v>692</v>
      </c>
    </row>
    <row r="1452" spans="1:9" x14ac:dyDescent="0.25">
      <c r="A1452">
        <v>70700031508</v>
      </c>
      <c r="B1452" s="54" t="str">
        <f t="shared" si="48"/>
        <v>070700031508</v>
      </c>
      <c r="C1452" t="s">
        <v>3554</v>
      </c>
      <c r="D1452">
        <v>70700031602</v>
      </c>
      <c r="E1452" t="str">
        <f t="shared" si="47"/>
        <v>070700031602</v>
      </c>
      <c r="F1452" s="54" t="s">
        <v>3555</v>
      </c>
      <c r="G1452" t="s">
        <v>3535</v>
      </c>
      <c r="H1452" t="s">
        <v>1907</v>
      </c>
      <c r="I1452" t="s">
        <v>692</v>
      </c>
    </row>
    <row r="1453" spans="1:9" x14ac:dyDescent="0.25">
      <c r="A1453">
        <v>70700031601</v>
      </c>
      <c r="B1453" s="54" t="str">
        <f t="shared" si="48"/>
        <v>070700031601</v>
      </c>
      <c r="C1453" t="s">
        <v>15</v>
      </c>
      <c r="D1453">
        <v>70700031602</v>
      </c>
      <c r="E1453" t="str">
        <f t="shared" si="47"/>
        <v>070700031602</v>
      </c>
      <c r="F1453" s="54" t="s">
        <v>3556</v>
      </c>
      <c r="G1453" t="s">
        <v>2651</v>
      </c>
      <c r="H1453" t="s">
        <v>1907</v>
      </c>
      <c r="I1453" t="s">
        <v>692</v>
      </c>
    </row>
    <row r="1454" spans="1:9" x14ac:dyDescent="0.25">
      <c r="A1454">
        <v>70700031602</v>
      </c>
      <c r="B1454" s="54" t="str">
        <f t="shared" si="48"/>
        <v>070700031602</v>
      </c>
      <c r="C1454" t="s">
        <v>333</v>
      </c>
      <c r="D1454">
        <v>70700031605</v>
      </c>
      <c r="E1454" t="str">
        <f t="shared" ref="E1454:E1517" si="49">CONCATENATE(0,D1454)</f>
        <v>070700031605</v>
      </c>
      <c r="F1454" s="54" t="s">
        <v>3557</v>
      </c>
      <c r="G1454" t="s">
        <v>3535</v>
      </c>
      <c r="H1454" t="s">
        <v>1907</v>
      </c>
      <c r="I1454" t="s">
        <v>692</v>
      </c>
    </row>
    <row r="1455" spans="1:9" x14ac:dyDescent="0.25">
      <c r="A1455">
        <v>70700031603</v>
      </c>
      <c r="B1455" s="54" t="str">
        <f t="shared" si="48"/>
        <v>070700031603</v>
      </c>
      <c r="C1455" t="s">
        <v>814</v>
      </c>
      <c r="D1455">
        <v>70700031604</v>
      </c>
      <c r="E1455" t="str">
        <f t="shared" si="49"/>
        <v>070700031604</v>
      </c>
      <c r="F1455" s="54" t="s">
        <v>3558</v>
      </c>
      <c r="G1455" t="s">
        <v>1971</v>
      </c>
      <c r="H1455" t="s">
        <v>1907</v>
      </c>
      <c r="I1455" t="s">
        <v>692</v>
      </c>
    </row>
    <row r="1456" spans="1:9" x14ac:dyDescent="0.25">
      <c r="A1456">
        <v>70700031604</v>
      </c>
      <c r="B1456" s="54" t="str">
        <f t="shared" si="48"/>
        <v>070700031604</v>
      </c>
      <c r="C1456" t="s">
        <v>343</v>
      </c>
      <c r="D1456">
        <v>70700031605</v>
      </c>
      <c r="E1456" t="str">
        <f t="shared" si="49"/>
        <v>070700031605</v>
      </c>
      <c r="F1456" s="54" t="s">
        <v>3559</v>
      </c>
      <c r="G1456" t="s">
        <v>2390</v>
      </c>
      <c r="H1456" t="s">
        <v>1907</v>
      </c>
      <c r="I1456" t="s">
        <v>692</v>
      </c>
    </row>
    <row r="1457" spans="1:9" x14ac:dyDescent="0.25">
      <c r="A1457">
        <v>70700031605</v>
      </c>
      <c r="B1457" s="54" t="str">
        <f t="shared" si="48"/>
        <v>070700031605</v>
      </c>
      <c r="C1457" t="s">
        <v>3560</v>
      </c>
      <c r="D1457">
        <v>70700031702</v>
      </c>
      <c r="E1457" t="str">
        <f t="shared" si="49"/>
        <v>070700031702</v>
      </c>
      <c r="F1457" s="54" t="s">
        <v>3561</v>
      </c>
      <c r="G1457" t="s">
        <v>2390</v>
      </c>
      <c r="H1457" t="s">
        <v>1907</v>
      </c>
      <c r="I1457" t="s">
        <v>692</v>
      </c>
    </row>
    <row r="1458" spans="1:9" x14ac:dyDescent="0.25">
      <c r="A1458">
        <v>70700031701</v>
      </c>
      <c r="B1458" s="54" t="str">
        <f t="shared" si="48"/>
        <v>070700031701</v>
      </c>
      <c r="C1458" t="s">
        <v>1417</v>
      </c>
      <c r="D1458">
        <v>70700031702</v>
      </c>
      <c r="E1458" t="str">
        <f t="shared" si="49"/>
        <v>070700031702</v>
      </c>
      <c r="F1458" s="54" t="s">
        <v>3562</v>
      </c>
      <c r="G1458" t="s">
        <v>2373</v>
      </c>
      <c r="H1458" t="s">
        <v>1907</v>
      </c>
      <c r="I1458" t="s">
        <v>692</v>
      </c>
    </row>
    <row r="1459" spans="1:9" x14ac:dyDescent="0.25">
      <c r="A1459">
        <v>70700031702</v>
      </c>
      <c r="B1459" s="54" t="str">
        <f t="shared" si="48"/>
        <v>070700031702</v>
      </c>
      <c r="C1459" t="s">
        <v>1435</v>
      </c>
      <c r="D1459">
        <v>70700031704</v>
      </c>
      <c r="E1459" t="str">
        <f t="shared" si="49"/>
        <v>070700031704</v>
      </c>
      <c r="F1459" s="54" t="s">
        <v>3563</v>
      </c>
      <c r="G1459" t="s">
        <v>1971</v>
      </c>
      <c r="H1459" t="s">
        <v>1907</v>
      </c>
      <c r="I1459" t="s">
        <v>692</v>
      </c>
    </row>
    <row r="1460" spans="1:9" x14ac:dyDescent="0.25">
      <c r="A1460">
        <v>70700031703</v>
      </c>
      <c r="B1460" s="54" t="str">
        <f t="shared" si="48"/>
        <v>070700031703</v>
      </c>
      <c r="C1460" t="s">
        <v>1159</v>
      </c>
      <c r="D1460">
        <v>70700031704</v>
      </c>
      <c r="E1460" t="str">
        <f t="shared" si="49"/>
        <v>070700031704</v>
      </c>
      <c r="F1460" s="54" t="s">
        <v>3564</v>
      </c>
      <c r="G1460" t="s">
        <v>2390</v>
      </c>
      <c r="H1460" t="s">
        <v>1907</v>
      </c>
      <c r="I1460" t="s">
        <v>692</v>
      </c>
    </row>
    <row r="1461" spans="1:9" x14ac:dyDescent="0.25">
      <c r="A1461">
        <v>70700031704</v>
      </c>
      <c r="B1461" s="54" t="str">
        <f t="shared" si="48"/>
        <v>070700031704</v>
      </c>
      <c r="C1461" t="s">
        <v>3565</v>
      </c>
      <c r="D1461">
        <v>70700031808</v>
      </c>
      <c r="E1461" t="str">
        <f t="shared" si="49"/>
        <v>070700031808</v>
      </c>
      <c r="F1461" s="54" t="s">
        <v>3566</v>
      </c>
      <c r="G1461" t="s">
        <v>2390</v>
      </c>
      <c r="H1461" t="s">
        <v>1907</v>
      </c>
      <c r="I1461" t="s">
        <v>692</v>
      </c>
    </row>
    <row r="1462" spans="1:9" x14ac:dyDescent="0.25">
      <c r="A1462">
        <v>70700031801</v>
      </c>
      <c r="B1462" s="54" t="str">
        <f t="shared" si="48"/>
        <v>070700031801</v>
      </c>
      <c r="C1462" t="s">
        <v>995</v>
      </c>
      <c r="D1462">
        <v>70700031803</v>
      </c>
      <c r="E1462" t="str">
        <f t="shared" si="49"/>
        <v>070700031803</v>
      </c>
      <c r="F1462" s="54" t="s">
        <v>3567</v>
      </c>
      <c r="G1462" t="s">
        <v>2442</v>
      </c>
      <c r="H1462" t="s">
        <v>2007</v>
      </c>
      <c r="I1462" t="s">
        <v>692</v>
      </c>
    </row>
    <row r="1463" spans="1:9" x14ac:dyDescent="0.25">
      <c r="A1463">
        <v>70700031802</v>
      </c>
      <c r="B1463" s="54" t="str">
        <f t="shared" si="48"/>
        <v>070700031802</v>
      </c>
      <c r="C1463" t="s">
        <v>1131</v>
      </c>
      <c r="D1463">
        <v>70700031803</v>
      </c>
      <c r="E1463" t="str">
        <f t="shared" si="49"/>
        <v>070700031803</v>
      </c>
      <c r="F1463" s="54" t="s">
        <v>3568</v>
      </c>
      <c r="G1463" t="s">
        <v>1971</v>
      </c>
      <c r="H1463" t="s">
        <v>1907</v>
      </c>
      <c r="I1463" t="s">
        <v>692</v>
      </c>
    </row>
    <row r="1464" spans="1:9" x14ac:dyDescent="0.25">
      <c r="A1464">
        <v>70700031803</v>
      </c>
      <c r="B1464" s="54" t="str">
        <f t="shared" si="48"/>
        <v>070700031803</v>
      </c>
      <c r="C1464" t="s">
        <v>505</v>
      </c>
      <c r="D1464">
        <v>70700031809</v>
      </c>
      <c r="E1464" t="str">
        <f t="shared" si="49"/>
        <v>070700031809</v>
      </c>
      <c r="F1464" s="54" t="s">
        <v>3569</v>
      </c>
      <c r="G1464" t="s">
        <v>2747</v>
      </c>
      <c r="H1464" t="s">
        <v>1907</v>
      </c>
      <c r="I1464" t="s">
        <v>692</v>
      </c>
    </row>
    <row r="1465" spans="1:9" x14ac:dyDescent="0.25">
      <c r="A1465">
        <v>70700031804</v>
      </c>
      <c r="B1465" s="54" t="str">
        <f t="shared" si="48"/>
        <v>070700031804</v>
      </c>
      <c r="C1465" t="s">
        <v>1002</v>
      </c>
      <c r="D1465">
        <v>70700031809</v>
      </c>
      <c r="E1465" t="str">
        <f t="shared" si="49"/>
        <v>070700031809</v>
      </c>
      <c r="F1465" s="54" t="s">
        <v>3570</v>
      </c>
      <c r="G1465" t="s">
        <v>2390</v>
      </c>
      <c r="H1465" t="s">
        <v>1907</v>
      </c>
      <c r="I1465" t="s">
        <v>692</v>
      </c>
    </row>
    <row r="1466" spans="1:9" x14ac:dyDescent="0.25">
      <c r="A1466">
        <v>70700031805</v>
      </c>
      <c r="B1466" s="54" t="str">
        <f t="shared" si="48"/>
        <v>070700031805</v>
      </c>
      <c r="C1466" t="s">
        <v>102</v>
      </c>
      <c r="D1466">
        <v>70700031809</v>
      </c>
      <c r="E1466" t="str">
        <f t="shared" si="49"/>
        <v>070700031809</v>
      </c>
      <c r="F1466" s="54" t="s">
        <v>3571</v>
      </c>
      <c r="G1466" t="s">
        <v>2373</v>
      </c>
      <c r="H1466" t="s">
        <v>1907</v>
      </c>
      <c r="I1466" t="s">
        <v>692</v>
      </c>
    </row>
    <row r="1467" spans="1:9" x14ac:dyDescent="0.25">
      <c r="A1467">
        <v>70700031806</v>
      </c>
      <c r="B1467" s="54" t="str">
        <f t="shared" si="48"/>
        <v>070700031806</v>
      </c>
      <c r="C1467" t="s">
        <v>1434</v>
      </c>
      <c r="D1467">
        <v>70700031807</v>
      </c>
      <c r="E1467" t="str">
        <f t="shared" si="49"/>
        <v>070700031807</v>
      </c>
      <c r="F1467" s="54" t="s">
        <v>3572</v>
      </c>
      <c r="G1467" t="s">
        <v>1971</v>
      </c>
      <c r="H1467" t="s">
        <v>1907</v>
      </c>
      <c r="I1467" t="s">
        <v>692</v>
      </c>
    </row>
    <row r="1468" spans="1:9" x14ac:dyDescent="0.25">
      <c r="A1468">
        <v>70700031807</v>
      </c>
      <c r="B1468" s="54" t="str">
        <f t="shared" si="48"/>
        <v>070700031807</v>
      </c>
      <c r="C1468" t="s">
        <v>815</v>
      </c>
      <c r="D1468">
        <v>70700031809</v>
      </c>
      <c r="E1468" t="str">
        <f t="shared" si="49"/>
        <v>070700031809</v>
      </c>
      <c r="F1468" s="54" t="s">
        <v>3573</v>
      </c>
      <c r="G1468" t="s">
        <v>1971</v>
      </c>
      <c r="H1468" t="s">
        <v>1907</v>
      </c>
      <c r="I1468" t="s">
        <v>692</v>
      </c>
    </row>
    <row r="1469" spans="1:9" x14ac:dyDescent="0.25">
      <c r="A1469">
        <v>70700031808</v>
      </c>
      <c r="B1469" s="54" t="str">
        <f t="shared" si="48"/>
        <v>070700031808</v>
      </c>
      <c r="C1469" t="s">
        <v>663</v>
      </c>
      <c r="D1469">
        <v>70700031809</v>
      </c>
      <c r="E1469" t="str">
        <f t="shared" si="49"/>
        <v>070700031809</v>
      </c>
      <c r="F1469" s="54" t="s">
        <v>3574</v>
      </c>
      <c r="G1469" t="s">
        <v>1971</v>
      </c>
      <c r="H1469" t="s">
        <v>1907</v>
      </c>
      <c r="I1469" t="s">
        <v>692</v>
      </c>
    </row>
    <row r="1470" spans="1:9" x14ac:dyDescent="0.25">
      <c r="A1470">
        <v>70700031809</v>
      </c>
      <c r="B1470" s="54" t="str">
        <f t="shared" si="48"/>
        <v>070700031809</v>
      </c>
      <c r="C1470" t="s">
        <v>3575</v>
      </c>
      <c r="D1470">
        <v>70700031903</v>
      </c>
      <c r="E1470" t="str">
        <f t="shared" si="49"/>
        <v>070700031903</v>
      </c>
      <c r="F1470" s="54" t="s">
        <v>3576</v>
      </c>
      <c r="G1470" t="s">
        <v>2747</v>
      </c>
      <c r="H1470" t="s">
        <v>1907</v>
      </c>
      <c r="I1470" t="s">
        <v>692</v>
      </c>
    </row>
    <row r="1471" spans="1:9" x14ac:dyDescent="0.25">
      <c r="A1471">
        <v>70700031901</v>
      </c>
      <c r="B1471" s="54" t="str">
        <f t="shared" si="48"/>
        <v>070700031901</v>
      </c>
      <c r="C1471" t="s">
        <v>170</v>
      </c>
      <c r="D1471">
        <v>70700031903</v>
      </c>
      <c r="E1471" t="str">
        <f t="shared" si="49"/>
        <v>070700031903</v>
      </c>
      <c r="F1471" s="54" t="s">
        <v>3577</v>
      </c>
      <c r="G1471" t="s">
        <v>1971</v>
      </c>
      <c r="H1471" t="s">
        <v>1907</v>
      </c>
      <c r="I1471" t="s">
        <v>692</v>
      </c>
    </row>
    <row r="1472" spans="1:9" x14ac:dyDescent="0.25">
      <c r="A1472">
        <v>70700031902</v>
      </c>
      <c r="B1472" s="54" t="str">
        <f t="shared" si="48"/>
        <v>070700031902</v>
      </c>
      <c r="C1472" t="s">
        <v>1423</v>
      </c>
      <c r="D1472">
        <v>70700031903</v>
      </c>
      <c r="E1472" t="str">
        <f t="shared" si="49"/>
        <v>070700031903</v>
      </c>
      <c r="F1472" s="54" t="s">
        <v>3578</v>
      </c>
      <c r="G1472" t="s">
        <v>1971</v>
      </c>
      <c r="H1472" t="s">
        <v>1907</v>
      </c>
      <c r="I1472" t="s">
        <v>692</v>
      </c>
    </row>
    <row r="1473" spans="1:9" x14ac:dyDescent="0.25">
      <c r="A1473">
        <v>70700031903</v>
      </c>
      <c r="B1473" s="54" t="str">
        <f t="shared" si="48"/>
        <v>070700031903</v>
      </c>
      <c r="C1473" t="s">
        <v>1420</v>
      </c>
      <c r="D1473">
        <v>70700031906</v>
      </c>
      <c r="E1473" t="str">
        <f t="shared" si="49"/>
        <v>070700031906</v>
      </c>
      <c r="F1473" s="54" t="s">
        <v>3579</v>
      </c>
      <c r="G1473" t="s">
        <v>1971</v>
      </c>
      <c r="H1473" t="s">
        <v>1907</v>
      </c>
      <c r="I1473" t="s">
        <v>692</v>
      </c>
    </row>
    <row r="1474" spans="1:9" x14ac:dyDescent="0.25">
      <c r="A1474">
        <v>70700031904</v>
      </c>
      <c r="B1474" s="54" t="str">
        <f t="shared" ref="B1474:B1537" si="50">LEFT(F1474,12)</f>
        <v>070700031904</v>
      </c>
      <c r="C1474" t="s">
        <v>826</v>
      </c>
      <c r="D1474">
        <v>70700031905</v>
      </c>
      <c r="E1474" t="str">
        <f t="shared" si="49"/>
        <v>070700031905</v>
      </c>
      <c r="F1474" s="54" t="s">
        <v>3580</v>
      </c>
      <c r="G1474" t="s">
        <v>1906</v>
      </c>
      <c r="H1474" t="s">
        <v>1907</v>
      </c>
      <c r="I1474" t="s">
        <v>692</v>
      </c>
    </row>
    <row r="1475" spans="1:9" x14ac:dyDescent="0.25">
      <c r="A1475">
        <v>70700031905</v>
      </c>
      <c r="B1475" s="54" t="str">
        <f t="shared" si="50"/>
        <v>070700031905</v>
      </c>
      <c r="C1475" t="s">
        <v>652</v>
      </c>
      <c r="D1475">
        <v>70700031906</v>
      </c>
      <c r="E1475" t="str">
        <f t="shared" si="49"/>
        <v>070700031906</v>
      </c>
      <c r="F1475" s="54" t="s">
        <v>3581</v>
      </c>
      <c r="G1475" t="s">
        <v>1971</v>
      </c>
      <c r="H1475" t="s">
        <v>1907</v>
      </c>
      <c r="I1475" t="s">
        <v>692</v>
      </c>
    </row>
    <row r="1476" spans="1:9" x14ac:dyDescent="0.25">
      <c r="A1476">
        <v>70700031906</v>
      </c>
      <c r="B1476" s="54" t="str">
        <f t="shared" si="50"/>
        <v>070700031906</v>
      </c>
      <c r="C1476" t="s">
        <v>1399</v>
      </c>
      <c r="D1476">
        <v>70700031908</v>
      </c>
      <c r="E1476" t="str">
        <f t="shared" si="49"/>
        <v>070700031908</v>
      </c>
      <c r="F1476" s="54" t="s">
        <v>3582</v>
      </c>
      <c r="G1476" t="s">
        <v>1971</v>
      </c>
      <c r="H1476" t="s">
        <v>1907</v>
      </c>
      <c r="I1476" t="s">
        <v>692</v>
      </c>
    </row>
    <row r="1477" spans="1:9" x14ac:dyDescent="0.25">
      <c r="A1477">
        <v>70700031907</v>
      </c>
      <c r="B1477" s="54" t="str">
        <f t="shared" si="50"/>
        <v>070700031907</v>
      </c>
      <c r="C1477" t="s">
        <v>828</v>
      </c>
      <c r="D1477">
        <v>70700031908</v>
      </c>
      <c r="E1477" t="str">
        <f t="shared" si="49"/>
        <v>070700031908</v>
      </c>
      <c r="F1477" s="54" t="s">
        <v>3583</v>
      </c>
      <c r="G1477" t="s">
        <v>2390</v>
      </c>
      <c r="H1477" t="s">
        <v>1907</v>
      </c>
      <c r="I1477" t="s">
        <v>692</v>
      </c>
    </row>
    <row r="1478" spans="1:9" x14ac:dyDescent="0.25">
      <c r="A1478">
        <v>70700031908</v>
      </c>
      <c r="B1478" s="54" t="str">
        <f t="shared" si="50"/>
        <v>070700031908</v>
      </c>
      <c r="C1478" t="s">
        <v>3584</v>
      </c>
      <c r="D1478">
        <v>70700050105</v>
      </c>
      <c r="E1478" t="str">
        <f t="shared" si="49"/>
        <v>070700050105</v>
      </c>
      <c r="F1478" s="54" t="s">
        <v>3585</v>
      </c>
      <c r="G1478" t="s">
        <v>3586</v>
      </c>
      <c r="H1478" t="s">
        <v>1907</v>
      </c>
      <c r="I1478" t="s">
        <v>692</v>
      </c>
    </row>
    <row r="1479" spans="1:9" x14ac:dyDescent="0.25">
      <c r="A1479">
        <v>70700040101</v>
      </c>
      <c r="B1479" s="54" t="str">
        <f t="shared" si="50"/>
        <v>070700040101</v>
      </c>
      <c r="C1479" t="s">
        <v>165</v>
      </c>
      <c r="D1479">
        <v>70700040102</v>
      </c>
      <c r="E1479" t="str">
        <f t="shared" si="49"/>
        <v>070700040102</v>
      </c>
      <c r="F1479" s="54" t="s">
        <v>3587</v>
      </c>
      <c r="G1479" t="s">
        <v>1906</v>
      </c>
      <c r="H1479" t="s">
        <v>1907</v>
      </c>
      <c r="I1479" t="s">
        <v>692</v>
      </c>
    </row>
    <row r="1480" spans="1:9" x14ac:dyDescent="0.25">
      <c r="A1480">
        <v>70700040102</v>
      </c>
      <c r="B1480" s="54" t="str">
        <f t="shared" si="50"/>
        <v>070700040102</v>
      </c>
      <c r="C1480" t="s">
        <v>164</v>
      </c>
      <c r="D1480">
        <v>70700040108</v>
      </c>
      <c r="E1480" t="str">
        <f t="shared" si="49"/>
        <v>070700040108</v>
      </c>
      <c r="F1480" s="54" t="s">
        <v>3588</v>
      </c>
      <c r="G1480" t="s">
        <v>1906</v>
      </c>
      <c r="H1480" t="s">
        <v>1907</v>
      </c>
      <c r="I1480" t="s">
        <v>692</v>
      </c>
    </row>
    <row r="1481" spans="1:9" x14ac:dyDescent="0.25">
      <c r="A1481">
        <v>70700040103</v>
      </c>
      <c r="B1481" s="54" t="str">
        <f t="shared" si="50"/>
        <v>070700040103</v>
      </c>
      <c r="C1481" t="s">
        <v>168</v>
      </c>
      <c r="D1481">
        <v>70700040108</v>
      </c>
      <c r="E1481" t="str">
        <f t="shared" si="49"/>
        <v>070700040108</v>
      </c>
      <c r="F1481" s="54" t="s">
        <v>3589</v>
      </c>
      <c r="G1481" t="s">
        <v>1906</v>
      </c>
      <c r="H1481" t="s">
        <v>1907</v>
      </c>
      <c r="I1481" t="s">
        <v>692</v>
      </c>
    </row>
    <row r="1482" spans="1:9" x14ac:dyDescent="0.25">
      <c r="A1482">
        <v>70700040104</v>
      </c>
      <c r="B1482" s="54" t="str">
        <f t="shared" si="50"/>
        <v>070700040104</v>
      </c>
      <c r="C1482" t="s">
        <v>179</v>
      </c>
      <c r="D1482">
        <v>70700040105</v>
      </c>
      <c r="E1482" t="str">
        <f t="shared" si="49"/>
        <v>070700040105</v>
      </c>
      <c r="F1482" s="54" t="s">
        <v>3590</v>
      </c>
      <c r="G1482" t="s">
        <v>1906</v>
      </c>
      <c r="H1482" t="s">
        <v>1907</v>
      </c>
      <c r="I1482" t="s">
        <v>692</v>
      </c>
    </row>
    <row r="1483" spans="1:9" x14ac:dyDescent="0.25">
      <c r="A1483">
        <v>70700040105</v>
      </c>
      <c r="B1483" s="54" t="str">
        <f t="shared" si="50"/>
        <v>070700040105</v>
      </c>
      <c r="C1483" t="s">
        <v>176</v>
      </c>
      <c r="D1483">
        <v>70700040107</v>
      </c>
      <c r="E1483" t="str">
        <f t="shared" si="49"/>
        <v>070700040107</v>
      </c>
      <c r="F1483" s="54" t="s">
        <v>3591</v>
      </c>
      <c r="G1483" t="s">
        <v>1980</v>
      </c>
      <c r="H1483" t="s">
        <v>1907</v>
      </c>
      <c r="I1483" t="s">
        <v>692</v>
      </c>
    </row>
    <row r="1484" spans="1:9" x14ac:dyDescent="0.25">
      <c r="A1484">
        <v>70700040106</v>
      </c>
      <c r="B1484" s="54" t="str">
        <f t="shared" si="50"/>
        <v>070700040106</v>
      </c>
      <c r="C1484" t="s">
        <v>173</v>
      </c>
      <c r="D1484">
        <v>70700040107</v>
      </c>
      <c r="E1484" t="str">
        <f t="shared" si="49"/>
        <v>070700040107</v>
      </c>
      <c r="F1484" s="54" t="s">
        <v>3592</v>
      </c>
      <c r="G1484" t="s">
        <v>1906</v>
      </c>
      <c r="H1484" t="s">
        <v>1907</v>
      </c>
      <c r="I1484" t="s">
        <v>692</v>
      </c>
    </row>
    <row r="1485" spans="1:9" x14ac:dyDescent="0.25">
      <c r="A1485">
        <v>70700040107</v>
      </c>
      <c r="B1485" s="54" t="str">
        <f t="shared" si="50"/>
        <v>070700040107</v>
      </c>
      <c r="C1485" t="s">
        <v>175</v>
      </c>
      <c r="D1485">
        <v>70700040108</v>
      </c>
      <c r="E1485" t="str">
        <f t="shared" si="49"/>
        <v>070700040108</v>
      </c>
      <c r="F1485" s="54" t="s">
        <v>3593</v>
      </c>
      <c r="G1485" t="s">
        <v>1980</v>
      </c>
      <c r="H1485" t="s">
        <v>1907</v>
      </c>
      <c r="I1485" t="s">
        <v>692</v>
      </c>
    </row>
    <row r="1486" spans="1:9" x14ac:dyDescent="0.25">
      <c r="A1486">
        <v>70700040108</v>
      </c>
      <c r="B1486" s="54" t="str">
        <f t="shared" si="50"/>
        <v>070700040108</v>
      </c>
      <c r="C1486" t="s">
        <v>3594</v>
      </c>
      <c r="D1486">
        <v>70700040206</v>
      </c>
      <c r="E1486" t="str">
        <f t="shared" si="49"/>
        <v>070700040206</v>
      </c>
      <c r="F1486" s="54" t="s">
        <v>3595</v>
      </c>
      <c r="G1486" t="s">
        <v>1906</v>
      </c>
      <c r="H1486" t="s">
        <v>1907</v>
      </c>
      <c r="I1486" t="s">
        <v>692</v>
      </c>
    </row>
    <row r="1487" spans="1:9" x14ac:dyDescent="0.25">
      <c r="A1487">
        <v>70700040201</v>
      </c>
      <c r="B1487" s="54" t="str">
        <f t="shared" si="50"/>
        <v>070700040201</v>
      </c>
      <c r="C1487" t="s">
        <v>92</v>
      </c>
      <c r="D1487">
        <v>70700040206</v>
      </c>
      <c r="E1487" t="str">
        <f t="shared" si="49"/>
        <v>070700040206</v>
      </c>
      <c r="F1487" s="54" t="s">
        <v>3596</v>
      </c>
      <c r="G1487" t="s">
        <v>1906</v>
      </c>
      <c r="H1487" t="s">
        <v>1907</v>
      </c>
      <c r="I1487" t="s">
        <v>692</v>
      </c>
    </row>
    <row r="1488" spans="1:9" x14ac:dyDescent="0.25">
      <c r="A1488">
        <v>70700040202</v>
      </c>
      <c r="B1488" s="54" t="str">
        <f t="shared" si="50"/>
        <v>070700040202</v>
      </c>
      <c r="C1488" t="s">
        <v>172</v>
      </c>
      <c r="D1488">
        <v>70700040206</v>
      </c>
      <c r="E1488" t="str">
        <f t="shared" si="49"/>
        <v>070700040206</v>
      </c>
      <c r="F1488" s="54" t="s">
        <v>3597</v>
      </c>
      <c r="G1488" t="s">
        <v>1906</v>
      </c>
      <c r="H1488" t="s">
        <v>1907</v>
      </c>
      <c r="I1488" t="s">
        <v>692</v>
      </c>
    </row>
    <row r="1489" spans="1:9" x14ac:dyDescent="0.25">
      <c r="A1489">
        <v>70700040203</v>
      </c>
      <c r="B1489" s="54" t="str">
        <f t="shared" si="50"/>
        <v>070700040203</v>
      </c>
      <c r="C1489" t="s">
        <v>182</v>
      </c>
      <c r="D1489">
        <v>70700040204</v>
      </c>
      <c r="E1489" t="str">
        <f t="shared" si="49"/>
        <v>070700040204</v>
      </c>
      <c r="F1489" s="54" t="s">
        <v>3598</v>
      </c>
      <c r="G1489" t="s">
        <v>1906</v>
      </c>
      <c r="H1489" t="s">
        <v>1907</v>
      </c>
      <c r="I1489" t="s">
        <v>692</v>
      </c>
    </row>
    <row r="1490" spans="1:9" x14ac:dyDescent="0.25">
      <c r="A1490">
        <v>70700040204</v>
      </c>
      <c r="B1490" s="54" t="str">
        <f t="shared" si="50"/>
        <v>070700040204</v>
      </c>
      <c r="C1490" t="s">
        <v>1406</v>
      </c>
      <c r="D1490">
        <v>70700040206</v>
      </c>
      <c r="E1490" t="str">
        <f t="shared" si="49"/>
        <v>070700040206</v>
      </c>
      <c r="F1490" s="54" t="s">
        <v>3599</v>
      </c>
      <c r="G1490" t="s">
        <v>1906</v>
      </c>
      <c r="H1490" t="s">
        <v>1907</v>
      </c>
      <c r="I1490" t="s">
        <v>692</v>
      </c>
    </row>
    <row r="1491" spans="1:9" x14ac:dyDescent="0.25">
      <c r="A1491">
        <v>70700040205</v>
      </c>
      <c r="B1491" s="54" t="str">
        <f t="shared" si="50"/>
        <v>070700040205</v>
      </c>
      <c r="C1491" t="s">
        <v>174</v>
      </c>
      <c r="D1491">
        <v>70700040206</v>
      </c>
      <c r="E1491" t="str">
        <f t="shared" si="49"/>
        <v>070700040206</v>
      </c>
      <c r="F1491" s="54" t="s">
        <v>3600</v>
      </c>
      <c r="G1491" t="s">
        <v>1971</v>
      </c>
      <c r="H1491" t="s">
        <v>1907</v>
      </c>
      <c r="I1491" t="s">
        <v>692</v>
      </c>
    </row>
    <row r="1492" spans="1:9" x14ac:dyDescent="0.25">
      <c r="A1492">
        <v>70700040206</v>
      </c>
      <c r="B1492" s="54" t="str">
        <f t="shared" si="50"/>
        <v>070700040206</v>
      </c>
      <c r="C1492" t="s">
        <v>1427</v>
      </c>
      <c r="D1492">
        <v>70700040207</v>
      </c>
      <c r="E1492" t="str">
        <f t="shared" si="49"/>
        <v>070700040207</v>
      </c>
      <c r="F1492" s="54" t="s">
        <v>3601</v>
      </c>
      <c r="G1492" t="s">
        <v>1906</v>
      </c>
      <c r="H1492" t="s">
        <v>1907</v>
      </c>
      <c r="I1492" t="s">
        <v>692</v>
      </c>
    </row>
    <row r="1493" spans="1:9" x14ac:dyDescent="0.25">
      <c r="A1493">
        <v>70700040207</v>
      </c>
      <c r="B1493" s="54" t="str">
        <f t="shared" si="50"/>
        <v>070700040207</v>
      </c>
      <c r="C1493" t="s">
        <v>3602</v>
      </c>
      <c r="D1493">
        <v>70700040304</v>
      </c>
      <c r="E1493" t="str">
        <f t="shared" si="49"/>
        <v>070700040304</v>
      </c>
      <c r="F1493" s="54" t="s">
        <v>3603</v>
      </c>
      <c r="G1493" t="s">
        <v>1906</v>
      </c>
      <c r="H1493" t="s">
        <v>1907</v>
      </c>
      <c r="I1493" t="s">
        <v>692</v>
      </c>
    </row>
    <row r="1494" spans="1:9" x14ac:dyDescent="0.25">
      <c r="A1494">
        <v>70700040301</v>
      </c>
      <c r="B1494" s="54" t="str">
        <f t="shared" si="50"/>
        <v>070700040301</v>
      </c>
      <c r="C1494" t="s">
        <v>188</v>
      </c>
      <c r="D1494">
        <v>70700040302</v>
      </c>
      <c r="E1494" t="str">
        <f t="shared" si="49"/>
        <v>070700040302</v>
      </c>
      <c r="F1494" s="54" t="s">
        <v>3604</v>
      </c>
      <c r="G1494" t="s">
        <v>1906</v>
      </c>
      <c r="H1494" t="s">
        <v>1907</v>
      </c>
      <c r="I1494" t="s">
        <v>692</v>
      </c>
    </row>
    <row r="1495" spans="1:9" x14ac:dyDescent="0.25">
      <c r="A1495">
        <v>70700040302</v>
      </c>
      <c r="B1495" s="54" t="str">
        <f t="shared" si="50"/>
        <v>070700040302</v>
      </c>
      <c r="C1495" t="s">
        <v>191</v>
      </c>
      <c r="D1495">
        <v>70700040304</v>
      </c>
      <c r="E1495" t="str">
        <f t="shared" si="49"/>
        <v>070700040304</v>
      </c>
      <c r="F1495" s="54" t="s">
        <v>3605</v>
      </c>
      <c r="G1495" t="s">
        <v>1906</v>
      </c>
      <c r="H1495" t="s">
        <v>1907</v>
      </c>
      <c r="I1495" t="s">
        <v>692</v>
      </c>
    </row>
    <row r="1496" spans="1:9" x14ac:dyDescent="0.25">
      <c r="A1496">
        <v>70700040303</v>
      </c>
      <c r="B1496" s="54" t="str">
        <f t="shared" si="50"/>
        <v>070700040303</v>
      </c>
      <c r="C1496" t="s">
        <v>192</v>
      </c>
      <c r="D1496">
        <v>70700040304</v>
      </c>
      <c r="E1496" t="str">
        <f t="shared" si="49"/>
        <v>070700040304</v>
      </c>
      <c r="F1496" s="54" t="s">
        <v>3606</v>
      </c>
      <c r="G1496" t="s">
        <v>1906</v>
      </c>
      <c r="H1496" t="s">
        <v>1907</v>
      </c>
      <c r="I1496" t="s">
        <v>692</v>
      </c>
    </row>
    <row r="1497" spans="1:9" x14ac:dyDescent="0.25">
      <c r="A1497">
        <v>70700040304</v>
      </c>
      <c r="B1497" s="54" t="str">
        <f t="shared" si="50"/>
        <v>070700040304</v>
      </c>
      <c r="C1497" t="s">
        <v>655</v>
      </c>
      <c r="D1497">
        <v>70700040305</v>
      </c>
      <c r="E1497" t="str">
        <f t="shared" si="49"/>
        <v>070700040305</v>
      </c>
      <c r="F1497" s="54" t="s">
        <v>3607</v>
      </c>
      <c r="G1497" t="s">
        <v>1906</v>
      </c>
      <c r="H1497" t="s">
        <v>1907</v>
      </c>
      <c r="I1497" t="s">
        <v>692</v>
      </c>
    </row>
    <row r="1498" spans="1:9" x14ac:dyDescent="0.25">
      <c r="A1498">
        <v>70700040305</v>
      </c>
      <c r="B1498" s="54" t="str">
        <f t="shared" si="50"/>
        <v>070700040305</v>
      </c>
      <c r="C1498" t="s">
        <v>3608</v>
      </c>
      <c r="D1498">
        <v>70700040402</v>
      </c>
      <c r="E1498" t="str">
        <f t="shared" si="49"/>
        <v>070700040402</v>
      </c>
      <c r="F1498" s="54" t="s">
        <v>3609</v>
      </c>
      <c r="G1498" t="s">
        <v>1906</v>
      </c>
      <c r="H1498" t="s">
        <v>1907</v>
      </c>
      <c r="I1498" t="s">
        <v>692</v>
      </c>
    </row>
    <row r="1499" spans="1:9" x14ac:dyDescent="0.25">
      <c r="A1499">
        <v>70700040401</v>
      </c>
      <c r="B1499" s="54" t="str">
        <f t="shared" si="50"/>
        <v>070700040401</v>
      </c>
      <c r="C1499" t="s">
        <v>49</v>
      </c>
      <c r="D1499">
        <v>70700040402</v>
      </c>
      <c r="E1499" t="str">
        <f t="shared" si="49"/>
        <v>070700040402</v>
      </c>
      <c r="F1499" s="54" t="s">
        <v>3610</v>
      </c>
      <c r="G1499" t="s">
        <v>1906</v>
      </c>
      <c r="H1499" t="s">
        <v>1907</v>
      </c>
      <c r="I1499" t="s">
        <v>692</v>
      </c>
    </row>
    <row r="1500" spans="1:9" x14ac:dyDescent="0.25">
      <c r="A1500">
        <v>70700040402</v>
      </c>
      <c r="B1500" s="54" t="str">
        <f t="shared" si="50"/>
        <v>070700040402</v>
      </c>
      <c r="C1500" t="s">
        <v>184</v>
      </c>
      <c r="D1500">
        <v>70700040404</v>
      </c>
      <c r="E1500" t="str">
        <f t="shared" si="49"/>
        <v>070700040404</v>
      </c>
      <c r="F1500" s="54" t="s">
        <v>3611</v>
      </c>
      <c r="G1500" t="s">
        <v>1906</v>
      </c>
      <c r="H1500" t="s">
        <v>1907</v>
      </c>
      <c r="I1500" t="s">
        <v>692</v>
      </c>
    </row>
    <row r="1501" spans="1:9" x14ac:dyDescent="0.25">
      <c r="A1501">
        <v>70700040403</v>
      </c>
      <c r="B1501" s="54" t="str">
        <f t="shared" si="50"/>
        <v>070700040403</v>
      </c>
      <c r="C1501" t="s">
        <v>189</v>
      </c>
      <c r="D1501">
        <v>70700040404</v>
      </c>
      <c r="E1501" t="str">
        <f t="shared" si="49"/>
        <v>070700040404</v>
      </c>
      <c r="F1501" s="54" t="s">
        <v>3612</v>
      </c>
      <c r="G1501" t="s">
        <v>1906</v>
      </c>
      <c r="H1501" t="s">
        <v>1907</v>
      </c>
      <c r="I1501" t="s">
        <v>692</v>
      </c>
    </row>
    <row r="1502" spans="1:9" x14ac:dyDescent="0.25">
      <c r="A1502">
        <v>70700040404</v>
      </c>
      <c r="B1502" s="54" t="str">
        <f t="shared" si="50"/>
        <v>070700040404</v>
      </c>
      <c r="C1502" t="s">
        <v>190</v>
      </c>
      <c r="D1502">
        <v>70700040406</v>
      </c>
      <c r="E1502" t="str">
        <f t="shared" si="49"/>
        <v>070700040406</v>
      </c>
      <c r="F1502" s="54" t="s">
        <v>3613</v>
      </c>
      <c r="G1502" t="s">
        <v>1906</v>
      </c>
      <c r="H1502" t="s">
        <v>1907</v>
      </c>
      <c r="I1502" t="s">
        <v>692</v>
      </c>
    </row>
    <row r="1503" spans="1:9" x14ac:dyDescent="0.25">
      <c r="A1503">
        <v>70700040405</v>
      </c>
      <c r="B1503" s="54" t="str">
        <f t="shared" si="50"/>
        <v>070700040405</v>
      </c>
      <c r="C1503" t="s">
        <v>183</v>
      </c>
      <c r="D1503">
        <v>70700040406</v>
      </c>
      <c r="E1503" t="str">
        <f t="shared" si="49"/>
        <v>070700040406</v>
      </c>
      <c r="F1503" s="54" t="s">
        <v>3614</v>
      </c>
      <c r="G1503" t="s">
        <v>1971</v>
      </c>
      <c r="H1503" t="s">
        <v>1907</v>
      </c>
      <c r="I1503" t="s">
        <v>692</v>
      </c>
    </row>
    <row r="1504" spans="1:9" x14ac:dyDescent="0.25">
      <c r="A1504">
        <v>70700040406</v>
      </c>
      <c r="B1504" s="54" t="str">
        <f t="shared" si="50"/>
        <v>070700040406</v>
      </c>
      <c r="C1504" t="s">
        <v>3615</v>
      </c>
      <c r="D1504">
        <v>70700031908</v>
      </c>
      <c r="E1504" t="str">
        <f t="shared" si="49"/>
        <v>070700031908</v>
      </c>
      <c r="F1504" s="54" t="s">
        <v>3616</v>
      </c>
      <c r="G1504" t="s">
        <v>2298</v>
      </c>
      <c r="H1504" t="s">
        <v>1907</v>
      </c>
      <c r="I1504" t="s">
        <v>692</v>
      </c>
    </row>
    <row r="1505" spans="1:9" x14ac:dyDescent="0.25">
      <c r="A1505">
        <v>70700050101</v>
      </c>
      <c r="B1505" s="54" t="str">
        <f t="shared" si="50"/>
        <v>070700050101</v>
      </c>
      <c r="C1505" t="s">
        <v>1387</v>
      </c>
      <c r="D1505">
        <v>70700050102</v>
      </c>
      <c r="E1505" t="str">
        <f t="shared" si="49"/>
        <v>070700050102</v>
      </c>
      <c r="F1505" s="54" t="s">
        <v>3617</v>
      </c>
      <c r="G1505" t="s">
        <v>1971</v>
      </c>
      <c r="H1505" t="s">
        <v>1907</v>
      </c>
      <c r="I1505" t="s">
        <v>692</v>
      </c>
    </row>
    <row r="1506" spans="1:9" x14ac:dyDescent="0.25">
      <c r="A1506">
        <v>70700050102</v>
      </c>
      <c r="B1506" s="54" t="str">
        <f t="shared" si="50"/>
        <v>070700050102</v>
      </c>
      <c r="C1506" t="s">
        <v>1407</v>
      </c>
      <c r="D1506">
        <v>70700050105</v>
      </c>
      <c r="E1506" t="str">
        <f t="shared" si="49"/>
        <v>070700050105</v>
      </c>
      <c r="F1506" s="54" t="s">
        <v>3618</v>
      </c>
      <c r="G1506" t="s">
        <v>1971</v>
      </c>
      <c r="H1506" t="s">
        <v>1907</v>
      </c>
      <c r="I1506" t="s">
        <v>692</v>
      </c>
    </row>
    <row r="1507" spans="1:9" x14ac:dyDescent="0.25">
      <c r="A1507">
        <v>70700050103</v>
      </c>
      <c r="B1507" s="54" t="str">
        <f t="shared" si="50"/>
        <v>070700050103</v>
      </c>
      <c r="C1507" t="s">
        <v>1392</v>
      </c>
      <c r="D1507">
        <v>70700050104</v>
      </c>
      <c r="E1507" t="str">
        <f t="shared" si="49"/>
        <v>070700050104</v>
      </c>
      <c r="F1507" s="54" t="s">
        <v>3619</v>
      </c>
      <c r="G1507" t="s">
        <v>1971</v>
      </c>
      <c r="H1507" t="s">
        <v>1907</v>
      </c>
      <c r="I1507" t="s">
        <v>692</v>
      </c>
    </row>
    <row r="1508" spans="1:9" x14ac:dyDescent="0.25">
      <c r="A1508">
        <v>70700050104</v>
      </c>
      <c r="B1508" s="54" t="str">
        <f t="shared" si="50"/>
        <v>070700050104</v>
      </c>
      <c r="C1508" t="s">
        <v>499</v>
      </c>
      <c r="D1508">
        <v>70700050105</v>
      </c>
      <c r="E1508" t="str">
        <f t="shared" si="49"/>
        <v>070700050105</v>
      </c>
      <c r="F1508" s="54" t="s">
        <v>3620</v>
      </c>
      <c r="G1508" t="s">
        <v>2298</v>
      </c>
      <c r="H1508" t="s">
        <v>1907</v>
      </c>
      <c r="I1508" t="s">
        <v>692</v>
      </c>
    </row>
    <row r="1509" spans="1:9" x14ac:dyDescent="0.25">
      <c r="A1509">
        <v>70700050105</v>
      </c>
      <c r="B1509" s="54" t="str">
        <f t="shared" si="50"/>
        <v>070700050105</v>
      </c>
      <c r="C1509" t="s">
        <v>833</v>
      </c>
      <c r="D1509">
        <v>70700050203</v>
      </c>
      <c r="E1509" t="str">
        <f t="shared" si="49"/>
        <v>070700050203</v>
      </c>
      <c r="F1509" s="54" t="s">
        <v>3621</v>
      </c>
      <c r="G1509" t="s">
        <v>3622</v>
      </c>
      <c r="H1509" t="s">
        <v>1965</v>
      </c>
      <c r="I1509" t="s">
        <v>692</v>
      </c>
    </row>
    <row r="1510" spans="1:9" x14ac:dyDescent="0.25">
      <c r="A1510">
        <v>70700050201</v>
      </c>
      <c r="B1510" s="54" t="str">
        <f t="shared" si="50"/>
        <v>070700050201</v>
      </c>
      <c r="C1510" t="s">
        <v>195</v>
      </c>
      <c r="D1510">
        <v>70700050203</v>
      </c>
      <c r="E1510" t="str">
        <f t="shared" si="49"/>
        <v>070700050203</v>
      </c>
      <c r="F1510" s="54" t="s">
        <v>3623</v>
      </c>
      <c r="G1510" t="s">
        <v>1971</v>
      </c>
      <c r="H1510" t="s">
        <v>1907</v>
      </c>
      <c r="I1510" t="s">
        <v>692</v>
      </c>
    </row>
    <row r="1511" spans="1:9" x14ac:dyDescent="0.25">
      <c r="A1511">
        <v>70700050202</v>
      </c>
      <c r="B1511" s="54" t="str">
        <f t="shared" si="50"/>
        <v>070700050202</v>
      </c>
      <c r="C1511" t="s">
        <v>1363</v>
      </c>
      <c r="D1511">
        <v>70700050203</v>
      </c>
      <c r="E1511" t="str">
        <f t="shared" si="49"/>
        <v>070700050203</v>
      </c>
      <c r="F1511" s="54" t="s">
        <v>3624</v>
      </c>
      <c r="G1511" t="s">
        <v>1971</v>
      </c>
      <c r="H1511" t="s">
        <v>1907</v>
      </c>
      <c r="I1511" t="s">
        <v>692</v>
      </c>
    </row>
    <row r="1512" spans="1:9" x14ac:dyDescent="0.25">
      <c r="A1512">
        <v>70700050203</v>
      </c>
      <c r="B1512" s="54" t="str">
        <f t="shared" si="50"/>
        <v>070700050203</v>
      </c>
      <c r="C1512" t="s">
        <v>834</v>
      </c>
      <c r="D1512">
        <v>70700050205</v>
      </c>
      <c r="E1512" t="str">
        <f t="shared" si="49"/>
        <v>070700050205</v>
      </c>
      <c r="F1512" s="54" t="s">
        <v>3625</v>
      </c>
      <c r="G1512" t="s">
        <v>2140</v>
      </c>
      <c r="H1512" t="s">
        <v>1907</v>
      </c>
      <c r="I1512" t="s">
        <v>692</v>
      </c>
    </row>
    <row r="1513" spans="1:9" x14ac:dyDescent="0.25">
      <c r="A1513">
        <v>70700050204</v>
      </c>
      <c r="B1513" s="54" t="str">
        <f t="shared" si="50"/>
        <v>070700050204</v>
      </c>
      <c r="C1513" t="s">
        <v>270</v>
      </c>
      <c r="D1513">
        <v>70700050205</v>
      </c>
      <c r="E1513" t="str">
        <f t="shared" si="49"/>
        <v>070700050205</v>
      </c>
      <c r="F1513" s="54" t="s">
        <v>3626</v>
      </c>
      <c r="G1513" t="s">
        <v>1971</v>
      </c>
      <c r="H1513" t="s">
        <v>1907</v>
      </c>
      <c r="I1513" t="s">
        <v>692</v>
      </c>
    </row>
    <row r="1514" spans="1:9" x14ac:dyDescent="0.25">
      <c r="A1514">
        <v>70700050205</v>
      </c>
      <c r="B1514" s="54" t="str">
        <f t="shared" si="50"/>
        <v>070700050205</v>
      </c>
      <c r="C1514" t="s">
        <v>648</v>
      </c>
      <c r="D1514">
        <v>70700050206</v>
      </c>
      <c r="E1514" t="str">
        <f t="shared" si="49"/>
        <v>070700050206</v>
      </c>
      <c r="F1514" s="54" t="s">
        <v>3627</v>
      </c>
      <c r="G1514" t="s">
        <v>1971</v>
      </c>
      <c r="H1514" t="s">
        <v>1907</v>
      </c>
      <c r="I1514" t="s">
        <v>692</v>
      </c>
    </row>
    <row r="1515" spans="1:9" x14ac:dyDescent="0.25">
      <c r="A1515">
        <v>70700050206</v>
      </c>
      <c r="B1515" s="54" t="str">
        <f t="shared" si="50"/>
        <v>070700050206</v>
      </c>
      <c r="C1515" t="s">
        <v>196</v>
      </c>
      <c r="D1515">
        <v>70700050303</v>
      </c>
      <c r="E1515" t="str">
        <f t="shared" si="49"/>
        <v>070700050303</v>
      </c>
      <c r="F1515" s="54" t="s">
        <v>3628</v>
      </c>
      <c r="G1515" t="s">
        <v>2147</v>
      </c>
      <c r="H1515" t="s">
        <v>1907</v>
      </c>
      <c r="I1515" t="s">
        <v>692</v>
      </c>
    </row>
    <row r="1516" spans="1:9" x14ac:dyDescent="0.25">
      <c r="A1516">
        <v>70700050301</v>
      </c>
      <c r="B1516" s="54" t="str">
        <f t="shared" si="50"/>
        <v>070700050301</v>
      </c>
      <c r="C1516" t="s">
        <v>76</v>
      </c>
      <c r="D1516">
        <v>70700050303</v>
      </c>
      <c r="E1516" t="str">
        <f t="shared" si="49"/>
        <v>070700050303</v>
      </c>
      <c r="F1516" s="54" t="s">
        <v>3629</v>
      </c>
      <c r="G1516" t="s">
        <v>1971</v>
      </c>
      <c r="H1516" t="s">
        <v>1907</v>
      </c>
      <c r="I1516" t="s">
        <v>692</v>
      </c>
    </row>
    <row r="1517" spans="1:9" x14ac:dyDescent="0.25">
      <c r="A1517">
        <v>70700050302</v>
      </c>
      <c r="B1517" s="54" t="str">
        <f t="shared" si="50"/>
        <v>070700050302</v>
      </c>
      <c r="C1517" t="s">
        <v>33</v>
      </c>
      <c r="D1517">
        <v>70700050303</v>
      </c>
      <c r="E1517" t="str">
        <f t="shared" si="49"/>
        <v>070700050303</v>
      </c>
      <c r="F1517" s="54" t="s">
        <v>3630</v>
      </c>
      <c r="G1517" t="s">
        <v>1971</v>
      </c>
      <c r="H1517" t="s">
        <v>1907</v>
      </c>
      <c r="I1517" t="s">
        <v>692</v>
      </c>
    </row>
    <row r="1518" spans="1:9" x14ac:dyDescent="0.25">
      <c r="A1518">
        <v>70700050303</v>
      </c>
      <c r="B1518" s="54" t="str">
        <f t="shared" si="50"/>
        <v>070700050303</v>
      </c>
      <c r="C1518" t="s">
        <v>3631</v>
      </c>
      <c r="D1518">
        <v>70700051201</v>
      </c>
      <c r="E1518" t="str">
        <f t="shared" ref="E1518:E1581" si="51">CONCATENATE(0,D1518)</f>
        <v>070700051201</v>
      </c>
      <c r="F1518" s="54" t="s">
        <v>3632</v>
      </c>
      <c r="G1518" t="s">
        <v>2147</v>
      </c>
      <c r="H1518" t="s">
        <v>1965</v>
      </c>
      <c r="I1518" t="s">
        <v>692</v>
      </c>
    </row>
    <row r="1519" spans="1:9" x14ac:dyDescent="0.25">
      <c r="A1519">
        <v>70700050401</v>
      </c>
      <c r="B1519" s="54" t="str">
        <f t="shared" si="50"/>
        <v>070700050401</v>
      </c>
      <c r="C1519" t="s">
        <v>845</v>
      </c>
      <c r="D1519">
        <v>70700050403</v>
      </c>
      <c r="E1519" t="str">
        <f t="shared" si="51"/>
        <v>070700050403</v>
      </c>
      <c r="F1519" s="54" t="s">
        <v>3633</v>
      </c>
      <c r="G1519" t="s">
        <v>1971</v>
      </c>
      <c r="H1519" t="s">
        <v>1907</v>
      </c>
      <c r="I1519" t="s">
        <v>692</v>
      </c>
    </row>
    <row r="1520" spans="1:9" x14ac:dyDescent="0.25">
      <c r="A1520">
        <v>70700050402</v>
      </c>
      <c r="B1520" s="54" t="str">
        <f t="shared" si="50"/>
        <v>070700050402</v>
      </c>
      <c r="C1520" t="s">
        <v>844</v>
      </c>
      <c r="D1520">
        <v>70700050403</v>
      </c>
      <c r="E1520" t="str">
        <f t="shared" si="51"/>
        <v>070700050403</v>
      </c>
      <c r="F1520" s="54" t="s">
        <v>3634</v>
      </c>
      <c r="G1520" t="s">
        <v>1906</v>
      </c>
      <c r="H1520" t="s">
        <v>1907</v>
      </c>
      <c r="I1520" t="s">
        <v>692</v>
      </c>
    </row>
    <row r="1521" spans="1:9" x14ac:dyDescent="0.25">
      <c r="A1521">
        <v>70700050403</v>
      </c>
      <c r="B1521" s="54" t="str">
        <f t="shared" si="50"/>
        <v>070700050403</v>
      </c>
      <c r="C1521" t="s">
        <v>1134</v>
      </c>
      <c r="D1521">
        <v>70700050405</v>
      </c>
      <c r="E1521" t="str">
        <f t="shared" si="51"/>
        <v>070700050405</v>
      </c>
      <c r="F1521" s="54" t="s">
        <v>3635</v>
      </c>
      <c r="G1521" t="s">
        <v>1971</v>
      </c>
      <c r="H1521" t="s">
        <v>1907</v>
      </c>
      <c r="I1521" t="s">
        <v>692</v>
      </c>
    </row>
    <row r="1522" spans="1:9" x14ac:dyDescent="0.25">
      <c r="A1522">
        <v>70700050404</v>
      </c>
      <c r="B1522" s="54" t="str">
        <f t="shared" si="50"/>
        <v>070700050404</v>
      </c>
      <c r="C1522" t="s">
        <v>1366</v>
      </c>
      <c r="D1522">
        <v>70700050405</v>
      </c>
      <c r="E1522" t="str">
        <f t="shared" si="51"/>
        <v>070700050405</v>
      </c>
      <c r="F1522" s="54" t="s">
        <v>3636</v>
      </c>
      <c r="G1522" t="s">
        <v>1906</v>
      </c>
      <c r="H1522" t="s">
        <v>1907</v>
      </c>
      <c r="I1522" t="s">
        <v>692</v>
      </c>
    </row>
    <row r="1523" spans="1:9" x14ac:dyDescent="0.25">
      <c r="A1523">
        <v>70700050405</v>
      </c>
      <c r="B1523" s="54" t="str">
        <f t="shared" si="50"/>
        <v>070700050405</v>
      </c>
      <c r="C1523" t="s">
        <v>3637</v>
      </c>
      <c r="D1523">
        <v>70700051201</v>
      </c>
      <c r="E1523" t="str">
        <f t="shared" si="51"/>
        <v>070700051201</v>
      </c>
      <c r="F1523" s="54" t="s">
        <v>3638</v>
      </c>
      <c r="G1523" t="s">
        <v>1906</v>
      </c>
      <c r="H1523" t="s">
        <v>1907</v>
      </c>
      <c r="I1523" t="s">
        <v>692</v>
      </c>
    </row>
    <row r="1524" spans="1:9" x14ac:dyDescent="0.25">
      <c r="A1524">
        <v>70700050501</v>
      </c>
      <c r="B1524" s="54" t="str">
        <f t="shared" si="50"/>
        <v>070700050501</v>
      </c>
      <c r="C1524" t="s">
        <v>1122</v>
      </c>
      <c r="D1524">
        <v>70700050502</v>
      </c>
      <c r="E1524" t="str">
        <f t="shared" si="51"/>
        <v>070700050502</v>
      </c>
      <c r="F1524" s="54" t="s">
        <v>3639</v>
      </c>
      <c r="G1524" t="s">
        <v>1971</v>
      </c>
      <c r="H1524" t="s">
        <v>1907</v>
      </c>
      <c r="I1524" t="s">
        <v>692</v>
      </c>
    </row>
    <row r="1525" spans="1:9" x14ac:dyDescent="0.25">
      <c r="A1525">
        <v>70700050502</v>
      </c>
      <c r="B1525" s="54" t="str">
        <f t="shared" si="50"/>
        <v>070700050502</v>
      </c>
      <c r="C1525" t="s">
        <v>1123</v>
      </c>
      <c r="D1525">
        <v>70700050504</v>
      </c>
      <c r="E1525" t="str">
        <f t="shared" si="51"/>
        <v>070700050504</v>
      </c>
      <c r="F1525" s="54" t="s">
        <v>3640</v>
      </c>
      <c r="G1525" t="s">
        <v>1971</v>
      </c>
      <c r="H1525" t="s">
        <v>1907</v>
      </c>
      <c r="I1525" t="s">
        <v>692</v>
      </c>
    </row>
    <row r="1526" spans="1:9" x14ac:dyDescent="0.25">
      <c r="A1526">
        <v>70700050503</v>
      </c>
      <c r="B1526" s="54" t="str">
        <f t="shared" si="50"/>
        <v>070700050503</v>
      </c>
      <c r="C1526" t="s">
        <v>1120</v>
      </c>
      <c r="D1526">
        <v>70700050504</v>
      </c>
      <c r="E1526" t="str">
        <f t="shared" si="51"/>
        <v>070700050504</v>
      </c>
      <c r="F1526" s="54" t="s">
        <v>3641</v>
      </c>
      <c r="G1526" t="s">
        <v>1971</v>
      </c>
      <c r="H1526" t="s">
        <v>1907</v>
      </c>
      <c r="I1526" t="s">
        <v>692</v>
      </c>
    </row>
    <row r="1527" spans="1:9" x14ac:dyDescent="0.25">
      <c r="A1527">
        <v>70700050504</v>
      </c>
      <c r="B1527" s="54" t="str">
        <f t="shared" si="50"/>
        <v>070700050504</v>
      </c>
      <c r="C1527" t="s">
        <v>3642</v>
      </c>
      <c r="D1527">
        <v>70700050603</v>
      </c>
      <c r="E1527" t="str">
        <f t="shared" si="51"/>
        <v>070700050603</v>
      </c>
      <c r="F1527" s="54" t="s">
        <v>3643</v>
      </c>
      <c r="G1527" t="s">
        <v>1971</v>
      </c>
      <c r="H1527" t="s">
        <v>1907</v>
      </c>
      <c r="I1527" t="s">
        <v>692</v>
      </c>
    </row>
    <row r="1528" spans="1:9" x14ac:dyDescent="0.25">
      <c r="A1528">
        <v>70700050601</v>
      </c>
      <c r="B1528" s="54" t="str">
        <f t="shared" si="50"/>
        <v>070700050601</v>
      </c>
      <c r="C1528" t="s">
        <v>448</v>
      </c>
      <c r="D1528">
        <v>70700050603</v>
      </c>
      <c r="E1528" t="str">
        <f t="shared" si="51"/>
        <v>070700050603</v>
      </c>
      <c r="F1528" s="54" t="s">
        <v>3644</v>
      </c>
      <c r="G1528" t="s">
        <v>1906</v>
      </c>
      <c r="H1528" t="s">
        <v>1907</v>
      </c>
      <c r="I1528" t="s">
        <v>692</v>
      </c>
    </row>
    <row r="1529" spans="1:9" x14ac:dyDescent="0.25">
      <c r="A1529">
        <v>70700050602</v>
      </c>
      <c r="B1529" s="54" t="str">
        <f t="shared" si="50"/>
        <v>070700050602</v>
      </c>
      <c r="C1529" t="s">
        <v>1017</v>
      </c>
      <c r="D1529">
        <v>70700050603</v>
      </c>
      <c r="E1529" t="str">
        <f t="shared" si="51"/>
        <v>070700050603</v>
      </c>
      <c r="F1529" s="54" t="s">
        <v>3645</v>
      </c>
      <c r="G1529" t="s">
        <v>1906</v>
      </c>
      <c r="H1529" t="s">
        <v>1907</v>
      </c>
      <c r="I1529" t="s">
        <v>692</v>
      </c>
    </row>
    <row r="1530" spans="1:9" x14ac:dyDescent="0.25">
      <c r="A1530">
        <v>70700050603</v>
      </c>
      <c r="B1530" s="54" t="str">
        <f t="shared" si="50"/>
        <v>070700050603</v>
      </c>
      <c r="C1530" t="s">
        <v>449</v>
      </c>
      <c r="D1530">
        <v>70700051201</v>
      </c>
      <c r="E1530" t="str">
        <f t="shared" si="51"/>
        <v>070700051201</v>
      </c>
      <c r="F1530" s="54" t="s">
        <v>3646</v>
      </c>
      <c r="G1530" t="s">
        <v>1971</v>
      </c>
      <c r="H1530" t="s">
        <v>1907</v>
      </c>
      <c r="I1530" t="s">
        <v>692</v>
      </c>
    </row>
    <row r="1531" spans="1:9" x14ac:dyDescent="0.25">
      <c r="A1531">
        <v>70700050701</v>
      </c>
      <c r="B1531" s="54" t="str">
        <f t="shared" si="50"/>
        <v>070700050701</v>
      </c>
      <c r="C1531" t="s">
        <v>1106</v>
      </c>
      <c r="D1531">
        <v>70700050702</v>
      </c>
      <c r="E1531" t="str">
        <f t="shared" si="51"/>
        <v>070700050702</v>
      </c>
      <c r="F1531" s="54" t="s">
        <v>3647</v>
      </c>
      <c r="G1531" t="s">
        <v>1971</v>
      </c>
      <c r="H1531" t="s">
        <v>1907</v>
      </c>
      <c r="I1531" t="s">
        <v>692</v>
      </c>
    </row>
    <row r="1532" spans="1:9" x14ac:dyDescent="0.25">
      <c r="A1532">
        <v>70700050702</v>
      </c>
      <c r="B1532" s="54" t="str">
        <f t="shared" si="50"/>
        <v>070700050702</v>
      </c>
      <c r="C1532" t="s">
        <v>106</v>
      </c>
      <c r="D1532">
        <v>70700050703</v>
      </c>
      <c r="E1532" t="str">
        <f t="shared" si="51"/>
        <v>070700050703</v>
      </c>
      <c r="F1532" s="54" t="s">
        <v>3648</v>
      </c>
      <c r="G1532" t="s">
        <v>1906</v>
      </c>
      <c r="H1532" t="s">
        <v>1907</v>
      </c>
      <c r="I1532" t="s">
        <v>692</v>
      </c>
    </row>
    <row r="1533" spans="1:9" x14ac:dyDescent="0.25">
      <c r="A1533">
        <v>70700050703</v>
      </c>
      <c r="B1533" s="54" t="str">
        <f t="shared" si="50"/>
        <v>070700050703</v>
      </c>
      <c r="C1533" t="s">
        <v>1019</v>
      </c>
      <c r="D1533">
        <v>70700050704</v>
      </c>
      <c r="E1533" t="str">
        <f t="shared" si="51"/>
        <v>070700050704</v>
      </c>
      <c r="F1533" s="54" t="s">
        <v>3649</v>
      </c>
      <c r="G1533" t="s">
        <v>1971</v>
      </c>
      <c r="H1533" t="s">
        <v>1907</v>
      </c>
      <c r="I1533" t="s">
        <v>692</v>
      </c>
    </row>
    <row r="1534" spans="1:9" x14ac:dyDescent="0.25">
      <c r="A1534">
        <v>70700050704</v>
      </c>
      <c r="B1534" s="54" t="str">
        <f t="shared" si="50"/>
        <v>070700050704</v>
      </c>
      <c r="C1534" t="s">
        <v>347</v>
      </c>
      <c r="D1534">
        <v>70700050705</v>
      </c>
      <c r="E1534" t="str">
        <f t="shared" si="51"/>
        <v>070700050705</v>
      </c>
      <c r="F1534" s="54" t="s">
        <v>3650</v>
      </c>
      <c r="G1534" t="s">
        <v>1971</v>
      </c>
      <c r="H1534" t="s">
        <v>1907</v>
      </c>
      <c r="I1534" t="s">
        <v>692</v>
      </c>
    </row>
    <row r="1535" spans="1:9" x14ac:dyDescent="0.25">
      <c r="A1535">
        <v>70700050705</v>
      </c>
      <c r="B1535" s="54" t="str">
        <f t="shared" si="50"/>
        <v>070700050705</v>
      </c>
      <c r="C1535" t="s">
        <v>3651</v>
      </c>
      <c r="D1535">
        <v>70700051202</v>
      </c>
      <c r="E1535" t="str">
        <f t="shared" si="51"/>
        <v>070700051202</v>
      </c>
      <c r="F1535" s="54" t="s">
        <v>3652</v>
      </c>
      <c r="G1535" t="s">
        <v>1971</v>
      </c>
      <c r="H1535" t="s">
        <v>1907</v>
      </c>
      <c r="I1535" t="s">
        <v>692</v>
      </c>
    </row>
    <row r="1536" spans="1:9" x14ac:dyDescent="0.25">
      <c r="A1536">
        <v>70700050801</v>
      </c>
      <c r="B1536" s="54" t="str">
        <f t="shared" si="50"/>
        <v>070700050801</v>
      </c>
      <c r="C1536" t="s">
        <v>355</v>
      </c>
      <c r="D1536">
        <v>70700050802</v>
      </c>
      <c r="E1536" t="str">
        <f t="shared" si="51"/>
        <v>070700050802</v>
      </c>
      <c r="F1536" s="54" t="s">
        <v>3653</v>
      </c>
      <c r="G1536" t="s">
        <v>1971</v>
      </c>
      <c r="H1536" t="s">
        <v>1907</v>
      </c>
      <c r="I1536" t="s">
        <v>692</v>
      </c>
    </row>
    <row r="1537" spans="1:9" x14ac:dyDescent="0.25">
      <c r="A1537">
        <v>70700050802</v>
      </c>
      <c r="B1537" s="54" t="str">
        <f t="shared" si="50"/>
        <v>070700050802</v>
      </c>
      <c r="C1537" t="s">
        <v>426</v>
      </c>
      <c r="D1537">
        <v>70700050804</v>
      </c>
      <c r="E1537" t="str">
        <f t="shared" si="51"/>
        <v>070700050804</v>
      </c>
      <c r="F1537" s="54" t="s">
        <v>3654</v>
      </c>
      <c r="G1537" t="s">
        <v>1971</v>
      </c>
      <c r="H1537" t="s">
        <v>1907</v>
      </c>
      <c r="I1537" t="s">
        <v>692</v>
      </c>
    </row>
    <row r="1538" spans="1:9" x14ac:dyDescent="0.25">
      <c r="A1538">
        <v>70700050803</v>
      </c>
      <c r="B1538" s="54" t="str">
        <f t="shared" ref="B1538:B1601" si="52">LEFT(F1538,12)</f>
        <v>070700050803</v>
      </c>
      <c r="C1538" t="s">
        <v>352</v>
      </c>
      <c r="D1538">
        <v>70700050804</v>
      </c>
      <c r="E1538" t="str">
        <f t="shared" si="51"/>
        <v>070700050804</v>
      </c>
      <c r="F1538" s="54" t="s">
        <v>3655</v>
      </c>
      <c r="G1538" t="s">
        <v>1906</v>
      </c>
      <c r="H1538" t="s">
        <v>1907</v>
      </c>
      <c r="I1538" t="s">
        <v>692</v>
      </c>
    </row>
    <row r="1539" spans="1:9" x14ac:dyDescent="0.25">
      <c r="A1539">
        <v>70700050804</v>
      </c>
      <c r="B1539" s="54" t="str">
        <f t="shared" si="52"/>
        <v>070700050804</v>
      </c>
      <c r="C1539" t="s">
        <v>33</v>
      </c>
      <c r="D1539">
        <v>70700051205</v>
      </c>
      <c r="E1539" t="str">
        <f t="shared" si="51"/>
        <v>070700051205</v>
      </c>
      <c r="F1539" s="54" t="s">
        <v>3656</v>
      </c>
      <c r="G1539" t="s">
        <v>1971</v>
      </c>
      <c r="H1539" t="s">
        <v>1907</v>
      </c>
      <c r="I1539" t="s">
        <v>692</v>
      </c>
    </row>
    <row r="1540" spans="1:9" x14ac:dyDescent="0.25">
      <c r="A1540">
        <v>70700050901</v>
      </c>
      <c r="B1540" s="54" t="str">
        <f t="shared" si="52"/>
        <v>070700050901</v>
      </c>
      <c r="C1540" t="s">
        <v>843</v>
      </c>
      <c r="D1540">
        <v>70700050902</v>
      </c>
      <c r="E1540" t="str">
        <f t="shared" si="51"/>
        <v>070700050902</v>
      </c>
      <c r="F1540" s="54" t="s">
        <v>3657</v>
      </c>
      <c r="G1540" t="s">
        <v>1971</v>
      </c>
      <c r="H1540" t="s">
        <v>1907</v>
      </c>
      <c r="I1540" t="s">
        <v>692</v>
      </c>
    </row>
    <row r="1541" spans="1:9" x14ac:dyDescent="0.25">
      <c r="A1541">
        <v>70700050902</v>
      </c>
      <c r="B1541" s="54" t="str">
        <f t="shared" si="52"/>
        <v>070700050902</v>
      </c>
      <c r="C1541" t="s">
        <v>638</v>
      </c>
      <c r="D1541">
        <v>70700050903</v>
      </c>
      <c r="E1541" t="str">
        <f t="shared" si="51"/>
        <v>070700050903</v>
      </c>
      <c r="F1541" s="54" t="s">
        <v>3658</v>
      </c>
      <c r="G1541" t="s">
        <v>1971</v>
      </c>
      <c r="H1541" t="s">
        <v>1907</v>
      </c>
      <c r="I1541" t="s">
        <v>692</v>
      </c>
    </row>
    <row r="1542" spans="1:9" x14ac:dyDescent="0.25">
      <c r="A1542">
        <v>70700050903</v>
      </c>
      <c r="B1542" s="54" t="str">
        <f t="shared" si="52"/>
        <v>070700050903</v>
      </c>
      <c r="C1542" t="s">
        <v>3659</v>
      </c>
      <c r="D1542">
        <v>70700051205</v>
      </c>
      <c r="E1542" t="str">
        <f t="shared" si="51"/>
        <v>070700051205</v>
      </c>
      <c r="F1542" s="54" t="s">
        <v>3660</v>
      </c>
      <c r="G1542" t="s">
        <v>1906</v>
      </c>
      <c r="H1542" t="s">
        <v>1907</v>
      </c>
      <c r="I1542" t="s">
        <v>692</v>
      </c>
    </row>
    <row r="1543" spans="1:9" x14ac:dyDescent="0.25">
      <c r="A1543">
        <v>70700051001</v>
      </c>
      <c r="B1543" s="54" t="str">
        <f t="shared" si="52"/>
        <v>070700051001</v>
      </c>
      <c r="C1543" t="s">
        <v>646</v>
      </c>
      <c r="D1543">
        <v>70700051002</v>
      </c>
      <c r="E1543" t="str">
        <f t="shared" si="51"/>
        <v>070700051002</v>
      </c>
      <c r="F1543" s="54" t="s">
        <v>3661</v>
      </c>
      <c r="G1543" t="s">
        <v>1906</v>
      </c>
      <c r="H1543" t="s">
        <v>1907</v>
      </c>
      <c r="I1543" t="s">
        <v>692</v>
      </c>
    </row>
    <row r="1544" spans="1:9" x14ac:dyDescent="0.25">
      <c r="A1544">
        <v>70700051002</v>
      </c>
      <c r="B1544" s="54" t="str">
        <f t="shared" si="52"/>
        <v>070700051002</v>
      </c>
      <c r="C1544" t="s">
        <v>838</v>
      </c>
      <c r="D1544">
        <v>70700051003</v>
      </c>
      <c r="E1544" t="str">
        <f t="shared" si="51"/>
        <v>070700051003</v>
      </c>
      <c r="F1544" s="54" t="s">
        <v>3662</v>
      </c>
      <c r="G1544" t="s">
        <v>1971</v>
      </c>
      <c r="H1544" t="s">
        <v>1907</v>
      </c>
      <c r="I1544" t="s">
        <v>692</v>
      </c>
    </row>
    <row r="1545" spans="1:9" x14ac:dyDescent="0.25">
      <c r="A1545">
        <v>70700051003</v>
      </c>
      <c r="B1545" s="54" t="str">
        <f t="shared" si="52"/>
        <v>070700051003</v>
      </c>
      <c r="C1545" t="s">
        <v>3663</v>
      </c>
      <c r="D1545">
        <v>70700051108</v>
      </c>
      <c r="E1545" t="str">
        <f t="shared" si="51"/>
        <v>070700051108</v>
      </c>
      <c r="F1545" s="54" t="s">
        <v>3664</v>
      </c>
      <c r="G1545" t="s">
        <v>1971</v>
      </c>
      <c r="H1545" t="s">
        <v>1907</v>
      </c>
      <c r="I1545" t="s">
        <v>692</v>
      </c>
    </row>
    <row r="1546" spans="1:9" x14ac:dyDescent="0.25">
      <c r="A1546">
        <v>70700051101</v>
      </c>
      <c r="B1546" s="54" t="str">
        <f t="shared" si="52"/>
        <v>070700051101</v>
      </c>
      <c r="C1546" t="s">
        <v>1405</v>
      </c>
      <c r="D1546">
        <v>70700051103</v>
      </c>
      <c r="E1546" t="str">
        <f t="shared" si="51"/>
        <v>070700051103</v>
      </c>
      <c r="F1546" s="54" t="s">
        <v>3665</v>
      </c>
      <c r="G1546" t="s">
        <v>1906</v>
      </c>
      <c r="H1546" t="s">
        <v>1907</v>
      </c>
      <c r="I1546" t="s">
        <v>692</v>
      </c>
    </row>
    <row r="1547" spans="1:9" x14ac:dyDescent="0.25">
      <c r="A1547">
        <v>70700051102</v>
      </c>
      <c r="B1547" s="54" t="str">
        <f t="shared" si="52"/>
        <v>070700051102</v>
      </c>
      <c r="C1547" t="s">
        <v>657</v>
      </c>
      <c r="D1547">
        <v>70700051103</v>
      </c>
      <c r="E1547" t="str">
        <f t="shared" si="51"/>
        <v>070700051103</v>
      </c>
      <c r="F1547" s="54" t="s">
        <v>3666</v>
      </c>
      <c r="G1547" t="s">
        <v>1906</v>
      </c>
      <c r="H1547" t="s">
        <v>1907</v>
      </c>
      <c r="I1547" t="s">
        <v>692</v>
      </c>
    </row>
    <row r="1548" spans="1:9" x14ac:dyDescent="0.25">
      <c r="A1548">
        <v>70700051103</v>
      </c>
      <c r="B1548" s="54" t="str">
        <f t="shared" si="52"/>
        <v>070700051103</v>
      </c>
      <c r="C1548" t="s">
        <v>1408</v>
      </c>
      <c r="D1548">
        <v>70700051105</v>
      </c>
      <c r="E1548" t="str">
        <f t="shared" si="51"/>
        <v>070700051105</v>
      </c>
      <c r="F1548" s="54" t="s">
        <v>3667</v>
      </c>
      <c r="G1548" t="s">
        <v>1971</v>
      </c>
      <c r="H1548" t="s">
        <v>1907</v>
      </c>
      <c r="I1548" t="s">
        <v>692</v>
      </c>
    </row>
    <row r="1549" spans="1:9" x14ac:dyDescent="0.25">
      <c r="A1549">
        <v>70700051104</v>
      </c>
      <c r="B1549" s="54" t="str">
        <f t="shared" si="52"/>
        <v>070700051104</v>
      </c>
      <c r="C1549" t="s">
        <v>1391</v>
      </c>
      <c r="D1549">
        <v>70700051105</v>
      </c>
      <c r="E1549" t="str">
        <f t="shared" si="51"/>
        <v>070700051105</v>
      </c>
      <c r="F1549" s="54" t="s">
        <v>3668</v>
      </c>
      <c r="G1549" t="s">
        <v>1971</v>
      </c>
      <c r="H1549" t="s">
        <v>1907</v>
      </c>
      <c r="I1549" t="s">
        <v>692</v>
      </c>
    </row>
    <row r="1550" spans="1:9" x14ac:dyDescent="0.25">
      <c r="A1550">
        <v>70700051105</v>
      </c>
      <c r="B1550" s="54" t="str">
        <f t="shared" si="52"/>
        <v>070700051105</v>
      </c>
      <c r="C1550" t="s">
        <v>1395</v>
      </c>
      <c r="D1550">
        <v>70700051107</v>
      </c>
      <c r="E1550" t="str">
        <f t="shared" si="51"/>
        <v>070700051107</v>
      </c>
      <c r="F1550" s="54" t="s">
        <v>3669</v>
      </c>
      <c r="G1550" t="s">
        <v>1971</v>
      </c>
      <c r="H1550" t="s">
        <v>1907</v>
      </c>
      <c r="I1550" t="s">
        <v>692</v>
      </c>
    </row>
    <row r="1551" spans="1:9" x14ac:dyDescent="0.25">
      <c r="A1551">
        <v>70700051106</v>
      </c>
      <c r="B1551" s="54" t="str">
        <f t="shared" si="52"/>
        <v>070700051106</v>
      </c>
      <c r="C1551" t="s">
        <v>1370</v>
      </c>
      <c r="D1551">
        <v>70700051107</v>
      </c>
      <c r="E1551" t="str">
        <f t="shared" si="51"/>
        <v>070700051107</v>
      </c>
      <c r="F1551" s="54" t="s">
        <v>3670</v>
      </c>
      <c r="G1551" t="s">
        <v>1971</v>
      </c>
      <c r="H1551" t="s">
        <v>1907</v>
      </c>
      <c r="I1551" t="s">
        <v>692</v>
      </c>
    </row>
    <row r="1552" spans="1:9" x14ac:dyDescent="0.25">
      <c r="A1552">
        <v>70700051107</v>
      </c>
      <c r="B1552" s="54" t="str">
        <f t="shared" si="52"/>
        <v>070700051107</v>
      </c>
      <c r="C1552" t="s">
        <v>1365</v>
      </c>
      <c r="D1552">
        <v>70700051108</v>
      </c>
      <c r="E1552" t="str">
        <f t="shared" si="51"/>
        <v>070700051108</v>
      </c>
      <c r="F1552" s="54" t="s">
        <v>3671</v>
      </c>
      <c r="G1552" t="s">
        <v>1971</v>
      </c>
      <c r="H1552" t="s">
        <v>1907</v>
      </c>
      <c r="I1552" t="s">
        <v>692</v>
      </c>
    </row>
    <row r="1553" spans="1:9" x14ac:dyDescent="0.25">
      <c r="A1553">
        <v>70700051108</v>
      </c>
      <c r="B1553" s="54" t="str">
        <f t="shared" si="52"/>
        <v>070700051108</v>
      </c>
      <c r="C1553" t="s">
        <v>90</v>
      </c>
      <c r="D1553">
        <v>70700051207</v>
      </c>
      <c r="E1553" t="str">
        <f t="shared" si="51"/>
        <v>070700051207</v>
      </c>
      <c r="F1553" s="54" t="s">
        <v>3672</v>
      </c>
      <c r="G1553" t="s">
        <v>1971</v>
      </c>
      <c r="H1553" t="s">
        <v>1907</v>
      </c>
      <c r="I1553" t="s">
        <v>692</v>
      </c>
    </row>
    <row r="1554" spans="1:9" x14ac:dyDescent="0.25">
      <c r="A1554">
        <v>70700051201</v>
      </c>
      <c r="B1554" s="54" t="str">
        <f t="shared" si="52"/>
        <v>070700051201</v>
      </c>
      <c r="C1554" t="s">
        <v>441</v>
      </c>
      <c r="D1554">
        <v>70700051202</v>
      </c>
      <c r="E1554" t="str">
        <f t="shared" si="51"/>
        <v>070700051202</v>
      </c>
      <c r="F1554" s="54" t="s">
        <v>3673</v>
      </c>
      <c r="G1554" t="s">
        <v>2140</v>
      </c>
      <c r="H1554" t="s">
        <v>1965</v>
      </c>
      <c r="I1554" t="s">
        <v>692</v>
      </c>
    </row>
    <row r="1555" spans="1:9" x14ac:dyDescent="0.25">
      <c r="A1555">
        <v>70700051202</v>
      </c>
      <c r="B1555" s="54" t="str">
        <f t="shared" si="52"/>
        <v>070700051202</v>
      </c>
      <c r="C1555" t="s">
        <v>1144</v>
      </c>
      <c r="D1555">
        <v>70700051205</v>
      </c>
      <c r="E1555" t="str">
        <f t="shared" si="51"/>
        <v>070700051205</v>
      </c>
      <c r="F1555" s="54" t="s">
        <v>3674</v>
      </c>
      <c r="G1555" t="s">
        <v>1971</v>
      </c>
      <c r="H1555" t="s">
        <v>1907</v>
      </c>
      <c r="I1555" t="s">
        <v>692</v>
      </c>
    </row>
    <row r="1556" spans="1:9" x14ac:dyDescent="0.25">
      <c r="A1556">
        <v>70700051203</v>
      </c>
      <c r="B1556" s="54" t="str">
        <f t="shared" si="52"/>
        <v>070700051203</v>
      </c>
      <c r="C1556" t="s">
        <v>1015</v>
      </c>
      <c r="D1556">
        <v>70700051205</v>
      </c>
      <c r="E1556" t="str">
        <f t="shared" si="51"/>
        <v>070700051205</v>
      </c>
      <c r="F1556" s="54" t="s">
        <v>3675</v>
      </c>
      <c r="G1556" t="s">
        <v>1971</v>
      </c>
      <c r="H1556" t="s">
        <v>1907</v>
      </c>
      <c r="I1556" t="s">
        <v>692</v>
      </c>
    </row>
    <row r="1557" spans="1:9" x14ac:dyDescent="0.25">
      <c r="A1557">
        <v>70700051204</v>
      </c>
      <c r="B1557" s="54" t="str">
        <f t="shared" si="52"/>
        <v>070700051204</v>
      </c>
      <c r="C1557" t="s">
        <v>94</v>
      </c>
      <c r="D1557">
        <v>70700051205</v>
      </c>
      <c r="E1557" t="str">
        <f t="shared" si="51"/>
        <v>070700051205</v>
      </c>
      <c r="F1557" s="54" t="s">
        <v>3676</v>
      </c>
      <c r="G1557" t="s">
        <v>1971</v>
      </c>
      <c r="H1557" t="s">
        <v>1907</v>
      </c>
      <c r="I1557" t="s">
        <v>692</v>
      </c>
    </row>
    <row r="1558" spans="1:9" x14ac:dyDescent="0.25">
      <c r="A1558">
        <v>70700051205</v>
      </c>
      <c r="B1558" s="54" t="str">
        <f t="shared" si="52"/>
        <v>070700051205</v>
      </c>
      <c r="C1558" t="s">
        <v>1138</v>
      </c>
      <c r="D1558">
        <v>70700051207</v>
      </c>
      <c r="E1558" t="str">
        <f t="shared" si="51"/>
        <v>070700051207</v>
      </c>
      <c r="F1558" s="54" t="s">
        <v>3677</v>
      </c>
      <c r="G1558" t="s">
        <v>1971</v>
      </c>
      <c r="H1558" t="s">
        <v>1907</v>
      </c>
      <c r="I1558" t="s">
        <v>692</v>
      </c>
    </row>
    <row r="1559" spans="1:9" x14ac:dyDescent="0.25">
      <c r="A1559">
        <v>70700051206</v>
      </c>
      <c r="B1559" s="54" t="str">
        <f t="shared" si="52"/>
        <v>070700051206</v>
      </c>
      <c r="C1559" t="s">
        <v>1121</v>
      </c>
      <c r="D1559">
        <v>70700051207</v>
      </c>
      <c r="E1559" t="str">
        <f t="shared" si="51"/>
        <v>070700051207</v>
      </c>
      <c r="F1559" s="54" t="s">
        <v>3678</v>
      </c>
      <c r="G1559" t="s">
        <v>1971</v>
      </c>
      <c r="H1559" t="s">
        <v>1907</v>
      </c>
      <c r="I1559" t="s">
        <v>692</v>
      </c>
    </row>
    <row r="1560" spans="1:9" x14ac:dyDescent="0.25">
      <c r="A1560">
        <v>70700051207</v>
      </c>
      <c r="B1560" s="54" t="str">
        <f t="shared" si="52"/>
        <v>070700051207</v>
      </c>
      <c r="C1560" t="s">
        <v>3679</v>
      </c>
      <c r="D1560">
        <v>70700051701</v>
      </c>
      <c r="E1560" t="str">
        <f t="shared" si="51"/>
        <v>070700051701</v>
      </c>
      <c r="F1560" s="54" t="s">
        <v>3680</v>
      </c>
      <c r="G1560" t="s">
        <v>1971</v>
      </c>
      <c r="H1560" t="s">
        <v>1907</v>
      </c>
      <c r="I1560" t="s">
        <v>692</v>
      </c>
    </row>
    <row r="1561" spans="1:9" x14ac:dyDescent="0.25">
      <c r="A1561">
        <v>70700051301</v>
      </c>
      <c r="B1561" s="54" t="str">
        <f t="shared" si="52"/>
        <v>070700051301</v>
      </c>
      <c r="C1561" t="s">
        <v>647</v>
      </c>
      <c r="D1561">
        <v>70700051302</v>
      </c>
      <c r="E1561" t="str">
        <f t="shared" si="51"/>
        <v>070700051302</v>
      </c>
      <c r="F1561" s="54" t="s">
        <v>3681</v>
      </c>
      <c r="G1561" t="s">
        <v>1971</v>
      </c>
      <c r="H1561" t="s">
        <v>1907</v>
      </c>
      <c r="I1561" t="s">
        <v>692</v>
      </c>
    </row>
    <row r="1562" spans="1:9" x14ac:dyDescent="0.25">
      <c r="A1562">
        <v>70700051302</v>
      </c>
      <c r="B1562" s="54" t="str">
        <f t="shared" si="52"/>
        <v>070700051302</v>
      </c>
      <c r="C1562" t="s">
        <v>632</v>
      </c>
      <c r="D1562">
        <v>70700051303</v>
      </c>
      <c r="E1562" t="str">
        <f t="shared" si="51"/>
        <v>070700051303</v>
      </c>
      <c r="F1562" s="54" t="s">
        <v>3682</v>
      </c>
      <c r="G1562" t="s">
        <v>1971</v>
      </c>
      <c r="H1562" t="s">
        <v>1907</v>
      </c>
      <c r="I1562" t="s">
        <v>692</v>
      </c>
    </row>
    <row r="1563" spans="1:9" x14ac:dyDescent="0.25">
      <c r="A1563">
        <v>70700051303</v>
      </c>
      <c r="B1563" s="54" t="str">
        <f t="shared" si="52"/>
        <v>070700051303</v>
      </c>
      <c r="C1563" t="s">
        <v>633</v>
      </c>
      <c r="D1563">
        <v>70700051701</v>
      </c>
      <c r="E1563" t="str">
        <f t="shared" si="51"/>
        <v>070700051701</v>
      </c>
      <c r="F1563" s="54" t="s">
        <v>3683</v>
      </c>
      <c r="G1563" t="s">
        <v>1971</v>
      </c>
      <c r="H1563" t="s">
        <v>1907</v>
      </c>
      <c r="I1563" t="s">
        <v>692</v>
      </c>
    </row>
    <row r="1564" spans="1:9" x14ac:dyDescent="0.25">
      <c r="A1564">
        <v>70700051401</v>
      </c>
      <c r="B1564" s="54" t="str">
        <f t="shared" si="52"/>
        <v>070700051401</v>
      </c>
      <c r="C1564" t="s">
        <v>357</v>
      </c>
      <c r="D1564">
        <v>70700051402</v>
      </c>
      <c r="E1564" t="str">
        <f t="shared" si="51"/>
        <v>070700051402</v>
      </c>
      <c r="F1564" s="54" t="s">
        <v>3684</v>
      </c>
      <c r="G1564" t="s">
        <v>1971</v>
      </c>
      <c r="H1564" t="s">
        <v>1907</v>
      </c>
      <c r="I1564" t="s">
        <v>692</v>
      </c>
    </row>
    <row r="1565" spans="1:9" x14ac:dyDescent="0.25">
      <c r="A1565">
        <v>70700051402</v>
      </c>
      <c r="B1565" s="54" t="str">
        <f t="shared" si="52"/>
        <v>070700051402</v>
      </c>
      <c r="C1565" t="s">
        <v>1021</v>
      </c>
      <c r="D1565">
        <v>70700051403</v>
      </c>
      <c r="E1565" t="str">
        <f t="shared" si="51"/>
        <v>070700051403</v>
      </c>
      <c r="F1565" s="54" t="s">
        <v>3685</v>
      </c>
      <c r="G1565" t="s">
        <v>1971</v>
      </c>
      <c r="H1565" t="s">
        <v>1907</v>
      </c>
      <c r="I1565" t="s">
        <v>692</v>
      </c>
    </row>
    <row r="1566" spans="1:9" x14ac:dyDescent="0.25">
      <c r="A1566">
        <v>70700051403</v>
      </c>
      <c r="B1566" s="54" t="str">
        <f t="shared" si="52"/>
        <v>070700051403</v>
      </c>
      <c r="C1566" t="s">
        <v>452</v>
      </c>
      <c r="D1566">
        <v>70700051405</v>
      </c>
      <c r="E1566" t="str">
        <f t="shared" si="51"/>
        <v>070700051405</v>
      </c>
      <c r="F1566" s="54" t="s">
        <v>3686</v>
      </c>
      <c r="G1566" t="s">
        <v>1971</v>
      </c>
      <c r="H1566" t="s">
        <v>1907</v>
      </c>
      <c r="I1566" t="s">
        <v>692</v>
      </c>
    </row>
    <row r="1567" spans="1:9" x14ac:dyDescent="0.25">
      <c r="A1567">
        <v>70700051404</v>
      </c>
      <c r="B1567" s="54" t="str">
        <f t="shared" si="52"/>
        <v>070700051404</v>
      </c>
      <c r="C1567" t="s">
        <v>450</v>
      </c>
      <c r="D1567">
        <v>70700051406</v>
      </c>
      <c r="E1567" t="str">
        <f t="shared" si="51"/>
        <v>070700051406</v>
      </c>
      <c r="F1567" s="54" t="s">
        <v>3687</v>
      </c>
      <c r="G1567" t="s">
        <v>1971</v>
      </c>
      <c r="H1567" t="s">
        <v>1907</v>
      </c>
      <c r="I1567" t="s">
        <v>692</v>
      </c>
    </row>
    <row r="1568" spans="1:9" x14ac:dyDescent="0.25">
      <c r="A1568">
        <v>70700051405</v>
      </c>
      <c r="B1568" s="54" t="str">
        <f t="shared" si="52"/>
        <v>070700051405</v>
      </c>
      <c r="C1568" t="s">
        <v>1124</v>
      </c>
      <c r="D1568">
        <v>70700051406</v>
      </c>
      <c r="E1568" t="str">
        <f t="shared" si="51"/>
        <v>070700051406</v>
      </c>
      <c r="F1568" s="54" t="s">
        <v>3688</v>
      </c>
      <c r="G1568" t="s">
        <v>1971</v>
      </c>
      <c r="H1568" t="s">
        <v>1907</v>
      </c>
      <c r="I1568" t="s">
        <v>692</v>
      </c>
    </row>
    <row r="1569" spans="1:9" x14ac:dyDescent="0.25">
      <c r="A1569">
        <v>70700051406</v>
      </c>
      <c r="B1569" s="54" t="str">
        <f t="shared" si="52"/>
        <v>070700051406</v>
      </c>
      <c r="C1569" t="s">
        <v>1016</v>
      </c>
      <c r="D1569">
        <v>70700051407</v>
      </c>
      <c r="E1569" t="str">
        <f t="shared" si="51"/>
        <v>070700051407</v>
      </c>
      <c r="F1569" s="54" t="s">
        <v>3689</v>
      </c>
      <c r="G1569" t="s">
        <v>1971</v>
      </c>
      <c r="H1569" t="s">
        <v>1907</v>
      </c>
      <c r="I1569" t="s">
        <v>692</v>
      </c>
    </row>
    <row r="1570" spans="1:9" x14ac:dyDescent="0.25">
      <c r="A1570">
        <v>70700051407</v>
      </c>
      <c r="B1570" s="54" t="str">
        <f t="shared" si="52"/>
        <v>070700051407</v>
      </c>
      <c r="C1570" t="s">
        <v>78</v>
      </c>
      <c r="D1570">
        <v>70700051702</v>
      </c>
      <c r="E1570" t="str">
        <f t="shared" si="51"/>
        <v>070700051702</v>
      </c>
      <c r="F1570" s="54" t="s">
        <v>3690</v>
      </c>
      <c r="G1570" t="s">
        <v>1971</v>
      </c>
      <c r="H1570" t="s">
        <v>1907</v>
      </c>
      <c r="I1570" t="s">
        <v>692</v>
      </c>
    </row>
    <row r="1571" spans="1:9" x14ac:dyDescent="0.25">
      <c r="A1571">
        <v>70700051501</v>
      </c>
      <c r="B1571" s="54" t="str">
        <f t="shared" si="52"/>
        <v>070700051501</v>
      </c>
      <c r="C1571" t="s">
        <v>839</v>
      </c>
      <c r="D1571">
        <v>70700051503</v>
      </c>
      <c r="E1571" t="str">
        <f t="shared" si="51"/>
        <v>070700051503</v>
      </c>
      <c r="F1571" s="54" t="s">
        <v>3691</v>
      </c>
      <c r="G1571" t="s">
        <v>1971</v>
      </c>
      <c r="H1571" t="s">
        <v>1907</v>
      </c>
      <c r="I1571" t="s">
        <v>692</v>
      </c>
    </row>
    <row r="1572" spans="1:9" x14ac:dyDescent="0.25">
      <c r="A1572">
        <v>70700051502</v>
      </c>
      <c r="B1572" s="54" t="str">
        <f t="shared" si="52"/>
        <v>070700051502</v>
      </c>
      <c r="C1572" t="s">
        <v>1369</v>
      </c>
      <c r="D1572">
        <v>70700051503</v>
      </c>
      <c r="E1572" t="str">
        <f t="shared" si="51"/>
        <v>070700051503</v>
      </c>
      <c r="F1572" s="54" t="s">
        <v>3692</v>
      </c>
      <c r="G1572" t="s">
        <v>1906</v>
      </c>
      <c r="H1572" t="s">
        <v>1907</v>
      </c>
      <c r="I1572" t="s">
        <v>692</v>
      </c>
    </row>
    <row r="1573" spans="1:9" x14ac:dyDescent="0.25">
      <c r="A1573">
        <v>70700051503</v>
      </c>
      <c r="B1573" s="54" t="str">
        <f t="shared" si="52"/>
        <v>070700051503</v>
      </c>
      <c r="C1573" t="s">
        <v>1368</v>
      </c>
      <c r="D1573">
        <v>70700051504</v>
      </c>
      <c r="E1573" t="str">
        <f t="shared" si="51"/>
        <v>070700051504</v>
      </c>
      <c r="F1573" s="54" t="s">
        <v>3693</v>
      </c>
      <c r="G1573" t="s">
        <v>1971</v>
      </c>
      <c r="H1573" t="s">
        <v>1907</v>
      </c>
      <c r="I1573" t="s">
        <v>692</v>
      </c>
    </row>
    <row r="1574" spans="1:9" x14ac:dyDescent="0.25">
      <c r="A1574">
        <v>70700051504</v>
      </c>
      <c r="B1574" s="54" t="str">
        <f t="shared" si="52"/>
        <v>070700051504</v>
      </c>
      <c r="C1574" t="s">
        <v>3694</v>
      </c>
      <c r="D1574">
        <v>70700051705</v>
      </c>
      <c r="E1574" t="str">
        <f t="shared" si="51"/>
        <v>070700051705</v>
      </c>
      <c r="F1574" s="54" t="s">
        <v>3695</v>
      </c>
      <c r="G1574" t="s">
        <v>2044</v>
      </c>
      <c r="H1574" t="s">
        <v>1907</v>
      </c>
      <c r="I1574" t="s">
        <v>692</v>
      </c>
    </row>
    <row r="1575" spans="1:9" x14ac:dyDescent="0.25">
      <c r="A1575">
        <v>70700051601</v>
      </c>
      <c r="B1575" s="54" t="str">
        <f t="shared" si="52"/>
        <v>070700051601</v>
      </c>
      <c r="C1575" t="s">
        <v>1022</v>
      </c>
      <c r="D1575">
        <v>70700051603</v>
      </c>
      <c r="E1575" t="str">
        <f t="shared" si="51"/>
        <v>070700051603</v>
      </c>
      <c r="F1575" s="54" t="s">
        <v>3696</v>
      </c>
      <c r="G1575" t="s">
        <v>1971</v>
      </c>
      <c r="H1575" t="s">
        <v>1907</v>
      </c>
      <c r="I1575" t="s">
        <v>692</v>
      </c>
    </row>
    <row r="1576" spans="1:9" x14ac:dyDescent="0.25">
      <c r="A1576">
        <v>70700051602</v>
      </c>
      <c r="B1576" s="54" t="str">
        <f t="shared" si="52"/>
        <v>070700051602</v>
      </c>
      <c r="C1576" t="s">
        <v>424</v>
      </c>
      <c r="D1576">
        <v>70700051603</v>
      </c>
      <c r="E1576" t="str">
        <f t="shared" si="51"/>
        <v>070700051603</v>
      </c>
      <c r="F1576" s="54" t="s">
        <v>3697</v>
      </c>
      <c r="G1576" t="s">
        <v>1971</v>
      </c>
      <c r="H1576" t="s">
        <v>1907</v>
      </c>
      <c r="I1576" t="s">
        <v>692</v>
      </c>
    </row>
    <row r="1577" spans="1:9" x14ac:dyDescent="0.25">
      <c r="A1577">
        <v>70700051603</v>
      </c>
      <c r="B1577" s="54" t="str">
        <f t="shared" si="52"/>
        <v>070700051603</v>
      </c>
      <c r="C1577" t="s">
        <v>425</v>
      </c>
      <c r="D1577">
        <v>70700051707</v>
      </c>
      <c r="E1577" t="str">
        <f t="shared" si="51"/>
        <v>070700051707</v>
      </c>
      <c r="F1577" s="54" t="s">
        <v>3698</v>
      </c>
      <c r="G1577" t="s">
        <v>1971</v>
      </c>
      <c r="H1577" t="s">
        <v>1907</v>
      </c>
      <c r="I1577" t="s">
        <v>692</v>
      </c>
    </row>
    <row r="1578" spans="1:9" x14ac:dyDescent="0.25">
      <c r="A1578">
        <v>70700051701</v>
      </c>
      <c r="B1578" s="54" t="str">
        <f t="shared" si="52"/>
        <v>070700051701</v>
      </c>
      <c r="C1578" t="s">
        <v>1118</v>
      </c>
      <c r="D1578">
        <v>70700051702</v>
      </c>
      <c r="E1578" t="str">
        <f t="shared" si="51"/>
        <v>070700051702</v>
      </c>
      <c r="F1578" s="54" t="s">
        <v>3699</v>
      </c>
      <c r="G1578" t="s">
        <v>1971</v>
      </c>
      <c r="H1578" t="s">
        <v>1907</v>
      </c>
      <c r="I1578" t="s">
        <v>692</v>
      </c>
    </row>
    <row r="1579" spans="1:9" x14ac:dyDescent="0.25">
      <c r="A1579">
        <v>70700051702</v>
      </c>
      <c r="B1579" s="54" t="str">
        <f t="shared" si="52"/>
        <v>070700051702</v>
      </c>
      <c r="C1579" t="s">
        <v>1003</v>
      </c>
      <c r="D1579">
        <v>70700051705</v>
      </c>
      <c r="E1579" t="str">
        <f t="shared" si="51"/>
        <v>070700051705</v>
      </c>
      <c r="F1579" s="54" t="s">
        <v>3700</v>
      </c>
      <c r="G1579" t="s">
        <v>1971</v>
      </c>
      <c r="H1579" t="s">
        <v>1907</v>
      </c>
      <c r="I1579" t="s">
        <v>692</v>
      </c>
    </row>
    <row r="1580" spans="1:9" x14ac:dyDescent="0.25">
      <c r="A1580">
        <v>70700051703</v>
      </c>
      <c r="B1580" s="54" t="str">
        <f t="shared" si="52"/>
        <v>070700051703</v>
      </c>
      <c r="C1580" t="s">
        <v>555</v>
      </c>
      <c r="D1580">
        <v>70700051705</v>
      </c>
      <c r="E1580" t="str">
        <f t="shared" si="51"/>
        <v>070700051705</v>
      </c>
      <c r="F1580" s="54" t="s">
        <v>3701</v>
      </c>
      <c r="G1580" t="s">
        <v>1971</v>
      </c>
      <c r="H1580" t="s">
        <v>1907</v>
      </c>
      <c r="I1580" t="s">
        <v>692</v>
      </c>
    </row>
    <row r="1581" spans="1:9" x14ac:dyDescent="0.25">
      <c r="A1581">
        <v>70700051704</v>
      </c>
      <c r="B1581" s="54" t="str">
        <f t="shared" si="52"/>
        <v>070700051704</v>
      </c>
      <c r="C1581" t="s">
        <v>346</v>
      </c>
      <c r="D1581">
        <v>70700051705</v>
      </c>
      <c r="E1581" t="str">
        <f t="shared" si="51"/>
        <v>070700051705</v>
      </c>
      <c r="F1581" s="54" t="s">
        <v>3702</v>
      </c>
      <c r="G1581" t="s">
        <v>1971</v>
      </c>
      <c r="H1581" t="s">
        <v>1907</v>
      </c>
      <c r="I1581" t="s">
        <v>692</v>
      </c>
    </row>
    <row r="1582" spans="1:9" x14ac:dyDescent="0.25">
      <c r="A1582">
        <v>70700051705</v>
      </c>
      <c r="B1582" s="54" t="str">
        <f t="shared" si="52"/>
        <v>070700051705</v>
      </c>
      <c r="C1582" t="s">
        <v>1008</v>
      </c>
      <c r="D1582">
        <v>70700051707</v>
      </c>
      <c r="E1582" t="str">
        <f t="shared" ref="E1582:E1645" si="53">CONCATENATE(0,D1582)</f>
        <v>070700051707</v>
      </c>
      <c r="F1582" s="54" t="s">
        <v>3703</v>
      </c>
      <c r="G1582" t="s">
        <v>2044</v>
      </c>
      <c r="H1582" t="s">
        <v>1965</v>
      </c>
      <c r="I1582" t="s">
        <v>692</v>
      </c>
    </row>
    <row r="1583" spans="1:9" x14ac:dyDescent="0.25">
      <c r="A1583">
        <v>70700051706</v>
      </c>
      <c r="B1583" s="54" t="str">
        <f t="shared" si="52"/>
        <v>070700051706</v>
      </c>
      <c r="C1583" t="s">
        <v>108</v>
      </c>
      <c r="D1583">
        <v>70700051707</v>
      </c>
      <c r="E1583" t="str">
        <f t="shared" si="53"/>
        <v>070700051707</v>
      </c>
      <c r="F1583" s="54" t="s">
        <v>3704</v>
      </c>
      <c r="G1583" t="s">
        <v>1971</v>
      </c>
      <c r="H1583" t="s">
        <v>1907</v>
      </c>
      <c r="I1583" t="s">
        <v>692</v>
      </c>
    </row>
    <row r="1584" spans="1:9" x14ac:dyDescent="0.25">
      <c r="A1584">
        <v>70700051707</v>
      </c>
      <c r="B1584" s="54" t="str">
        <f t="shared" si="52"/>
        <v>070700051707</v>
      </c>
      <c r="C1584" t="s">
        <v>3705</v>
      </c>
      <c r="D1584">
        <v>70700051802</v>
      </c>
      <c r="E1584" t="str">
        <f t="shared" si="53"/>
        <v>070700051802</v>
      </c>
      <c r="F1584" s="54" t="s">
        <v>3706</v>
      </c>
      <c r="G1584" t="s">
        <v>1971</v>
      </c>
      <c r="H1584" t="s">
        <v>1907</v>
      </c>
      <c r="I1584" t="s">
        <v>692</v>
      </c>
    </row>
    <row r="1585" spans="1:9" x14ac:dyDescent="0.25">
      <c r="A1585">
        <v>70700051801</v>
      </c>
      <c r="B1585" s="54" t="str">
        <f t="shared" si="52"/>
        <v>070700051801</v>
      </c>
      <c r="C1585" t="s">
        <v>79</v>
      </c>
      <c r="D1585">
        <v>70700051802</v>
      </c>
      <c r="E1585" t="str">
        <f t="shared" si="53"/>
        <v>070700051802</v>
      </c>
      <c r="F1585" s="54" t="s">
        <v>3707</v>
      </c>
      <c r="G1585" t="s">
        <v>1971</v>
      </c>
      <c r="H1585" t="s">
        <v>1965</v>
      </c>
      <c r="I1585" t="s">
        <v>692</v>
      </c>
    </row>
    <row r="1586" spans="1:9" x14ac:dyDescent="0.25">
      <c r="A1586">
        <v>70700051802</v>
      </c>
      <c r="B1586" s="54" t="str">
        <f t="shared" si="52"/>
        <v>070700051802</v>
      </c>
      <c r="C1586" t="s">
        <v>1126</v>
      </c>
      <c r="D1586">
        <v>70700051804</v>
      </c>
      <c r="E1586" t="str">
        <f t="shared" si="53"/>
        <v>070700051804</v>
      </c>
      <c r="F1586" s="54" t="s">
        <v>3708</v>
      </c>
      <c r="G1586" t="s">
        <v>1971</v>
      </c>
      <c r="H1586" t="s">
        <v>1965</v>
      </c>
      <c r="I1586" t="s">
        <v>692</v>
      </c>
    </row>
    <row r="1587" spans="1:9" x14ac:dyDescent="0.25">
      <c r="A1587">
        <v>70700051803</v>
      </c>
      <c r="B1587" s="54" t="str">
        <f t="shared" si="52"/>
        <v>070700051803</v>
      </c>
      <c r="C1587" t="s">
        <v>348</v>
      </c>
      <c r="D1587">
        <v>70700051804</v>
      </c>
      <c r="E1587" t="str">
        <f t="shared" si="53"/>
        <v>070700051804</v>
      </c>
      <c r="F1587" s="54" t="s">
        <v>3709</v>
      </c>
      <c r="G1587" t="s">
        <v>1971</v>
      </c>
      <c r="H1587" t="s">
        <v>1907</v>
      </c>
      <c r="I1587" t="s">
        <v>692</v>
      </c>
    </row>
    <row r="1588" spans="1:9" x14ac:dyDescent="0.25">
      <c r="A1588">
        <v>70700051804</v>
      </c>
      <c r="B1588" s="54" t="str">
        <f t="shared" si="52"/>
        <v>070700051804</v>
      </c>
      <c r="C1588" t="s">
        <v>349</v>
      </c>
      <c r="D1588">
        <v>70600030704</v>
      </c>
      <c r="E1588" t="str">
        <f t="shared" si="53"/>
        <v>070600030704</v>
      </c>
      <c r="F1588" s="54" t="s">
        <v>3710</v>
      </c>
      <c r="G1588" t="s">
        <v>2044</v>
      </c>
      <c r="H1588" t="s">
        <v>1965</v>
      </c>
      <c r="I1588" t="s">
        <v>3236</v>
      </c>
    </row>
    <row r="1589" spans="1:9" x14ac:dyDescent="0.25">
      <c r="A1589">
        <v>70700060101</v>
      </c>
      <c r="B1589" s="54" t="str">
        <f t="shared" si="52"/>
        <v>070700060101</v>
      </c>
      <c r="C1589" t="s">
        <v>162</v>
      </c>
      <c r="D1589">
        <v>70700060104</v>
      </c>
      <c r="E1589" t="str">
        <f t="shared" si="53"/>
        <v>070700060104</v>
      </c>
      <c r="F1589" s="54" t="s">
        <v>3711</v>
      </c>
      <c r="G1589" t="s">
        <v>1906</v>
      </c>
      <c r="H1589" t="s">
        <v>1907</v>
      </c>
      <c r="I1589" t="s">
        <v>692</v>
      </c>
    </row>
    <row r="1590" spans="1:9" x14ac:dyDescent="0.25">
      <c r="A1590">
        <v>70700060102</v>
      </c>
      <c r="B1590" s="54" t="str">
        <f t="shared" si="52"/>
        <v>070700060102</v>
      </c>
      <c r="C1590" t="s">
        <v>163</v>
      </c>
      <c r="D1590">
        <v>70700060104</v>
      </c>
      <c r="E1590" t="str">
        <f t="shared" si="53"/>
        <v>070700060104</v>
      </c>
      <c r="F1590" s="54" t="s">
        <v>3712</v>
      </c>
      <c r="G1590" t="s">
        <v>1971</v>
      </c>
      <c r="H1590" t="s">
        <v>1907</v>
      </c>
      <c r="I1590" t="s">
        <v>692</v>
      </c>
    </row>
    <row r="1591" spans="1:9" x14ac:dyDescent="0.25">
      <c r="A1591">
        <v>70700060103</v>
      </c>
      <c r="B1591" s="54" t="str">
        <f t="shared" si="52"/>
        <v>070700060103</v>
      </c>
      <c r="C1591" t="s">
        <v>167</v>
      </c>
      <c r="D1591">
        <v>70700060104</v>
      </c>
      <c r="E1591" t="str">
        <f t="shared" si="53"/>
        <v>070700060104</v>
      </c>
      <c r="F1591" s="54" t="s">
        <v>3713</v>
      </c>
      <c r="G1591" t="s">
        <v>1906</v>
      </c>
      <c r="H1591" t="s">
        <v>1907</v>
      </c>
      <c r="I1591" t="s">
        <v>692</v>
      </c>
    </row>
    <row r="1592" spans="1:9" x14ac:dyDescent="0.25">
      <c r="A1592">
        <v>70700060104</v>
      </c>
      <c r="B1592" s="54" t="str">
        <f t="shared" si="52"/>
        <v>070700060104</v>
      </c>
      <c r="C1592" t="s">
        <v>3714</v>
      </c>
      <c r="D1592">
        <v>70700060307</v>
      </c>
      <c r="E1592" t="str">
        <f t="shared" si="53"/>
        <v>070700060307</v>
      </c>
      <c r="F1592" s="54" t="s">
        <v>3715</v>
      </c>
      <c r="G1592" t="s">
        <v>1971</v>
      </c>
      <c r="H1592" t="s">
        <v>1907</v>
      </c>
      <c r="I1592" t="s">
        <v>692</v>
      </c>
    </row>
    <row r="1593" spans="1:9" x14ac:dyDescent="0.25">
      <c r="A1593">
        <v>70700060201</v>
      </c>
      <c r="B1593" s="54" t="str">
        <f t="shared" si="52"/>
        <v>070700060201</v>
      </c>
      <c r="C1593" t="s">
        <v>178</v>
      </c>
      <c r="D1593">
        <v>70700060202</v>
      </c>
      <c r="E1593" t="str">
        <f t="shared" si="53"/>
        <v>070700060202</v>
      </c>
      <c r="F1593" s="54" t="s">
        <v>3716</v>
      </c>
      <c r="G1593" t="s">
        <v>1906</v>
      </c>
      <c r="H1593" t="s">
        <v>1907</v>
      </c>
      <c r="I1593" t="s">
        <v>692</v>
      </c>
    </row>
    <row r="1594" spans="1:9" x14ac:dyDescent="0.25">
      <c r="A1594">
        <v>70700060202</v>
      </c>
      <c r="B1594" s="54" t="str">
        <f t="shared" si="52"/>
        <v>070700060202</v>
      </c>
      <c r="C1594" t="s">
        <v>822</v>
      </c>
      <c r="D1594">
        <v>70700060205</v>
      </c>
      <c r="E1594" t="str">
        <f t="shared" si="53"/>
        <v>070700060205</v>
      </c>
      <c r="F1594" s="54" t="s">
        <v>3717</v>
      </c>
      <c r="G1594" t="s">
        <v>1971</v>
      </c>
      <c r="H1594" t="s">
        <v>1907</v>
      </c>
      <c r="I1594" t="s">
        <v>692</v>
      </c>
    </row>
    <row r="1595" spans="1:9" x14ac:dyDescent="0.25">
      <c r="A1595">
        <v>70700060203</v>
      </c>
      <c r="B1595" s="54" t="str">
        <f t="shared" si="52"/>
        <v>070700060203</v>
      </c>
      <c r="C1595" t="s">
        <v>181</v>
      </c>
      <c r="D1595">
        <v>70700060205</v>
      </c>
      <c r="E1595" t="str">
        <f t="shared" si="53"/>
        <v>070700060205</v>
      </c>
      <c r="F1595" s="54" t="s">
        <v>3718</v>
      </c>
      <c r="G1595" t="s">
        <v>1906</v>
      </c>
      <c r="H1595" t="s">
        <v>1907</v>
      </c>
      <c r="I1595" t="s">
        <v>692</v>
      </c>
    </row>
    <row r="1596" spans="1:9" x14ac:dyDescent="0.25">
      <c r="A1596">
        <v>70700060204</v>
      </c>
      <c r="B1596" s="54" t="str">
        <f t="shared" si="52"/>
        <v>070700060204</v>
      </c>
      <c r="C1596" t="s">
        <v>186</v>
      </c>
      <c r="D1596">
        <v>70700060205</v>
      </c>
      <c r="E1596" t="str">
        <f t="shared" si="53"/>
        <v>070700060205</v>
      </c>
      <c r="F1596" s="54" t="s">
        <v>3719</v>
      </c>
      <c r="G1596" t="s">
        <v>1971</v>
      </c>
      <c r="H1596" t="s">
        <v>1907</v>
      </c>
      <c r="I1596" t="s">
        <v>692</v>
      </c>
    </row>
    <row r="1597" spans="1:9" x14ac:dyDescent="0.25">
      <c r="A1597">
        <v>70700060205</v>
      </c>
      <c r="B1597" s="54" t="str">
        <f t="shared" si="52"/>
        <v>070700060205</v>
      </c>
      <c r="C1597" t="s">
        <v>13</v>
      </c>
      <c r="D1597">
        <v>70700060310</v>
      </c>
      <c r="E1597" t="str">
        <f t="shared" si="53"/>
        <v>070700060310</v>
      </c>
      <c r="F1597" s="54" t="s">
        <v>3720</v>
      </c>
      <c r="G1597" t="s">
        <v>1971</v>
      </c>
      <c r="H1597" t="s">
        <v>1907</v>
      </c>
      <c r="I1597" t="s">
        <v>692</v>
      </c>
    </row>
    <row r="1598" spans="1:9" x14ac:dyDescent="0.25">
      <c r="A1598">
        <v>70700060301</v>
      </c>
      <c r="B1598" s="54" t="str">
        <f t="shared" si="52"/>
        <v>070700060301</v>
      </c>
      <c r="C1598" t="s">
        <v>166</v>
      </c>
      <c r="D1598">
        <v>70700060307</v>
      </c>
      <c r="E1598" t="str">
        <f t="shared" si="53"/>
        <v>070700060307</v>
      </c>
      <c r="F1598" s="54" t="s">
        <v>3721</v>
      </c>
      <c r="G1598" t="s">
        <v>1906</v>
      </c>
      <c r="H1598" t="s">
        <v>1907</v>
      </c>
      <c r="I1598" t="s">
        <v>692</v>
      </c>
    </row>
    <row r="1599" spans="1:9" x14ac:dyDescent="0.25">
      <c r="A1599">
        <v>70700060302</v>
      </c>
      <c r="B1599" s="54" t="str">
        <f t="shared" si="52"/>
        <v>070700060302</v>
      </c>
      <c r="C1599" t="s">
        <v>169</v>
      </c>
      <c r="D1599">
        <v>70700060307</v>
      </c>
      <c r="E1599" t="str">
        <f t="shared" si="53"/>
        <v>070700060307</v>
      </c>
      <c r="F1599" s="54" t="s">
        <v>3722</v>
      </c>
      <c r="G1599" t="s">
        <v>1906</v>
      </c>
      <c r="H1599" t="s">
        <v>1907</v>
      </c>
      <c r="I1599" t="s">
        <v>692</v>
      </c>
    </row>
    <row r="1600" spans="1:9" x14ac:dyDescent="0.25">
      <c r="A1600">
        <v>70700060303</v>
      </c>
      <c r="B1600" s="54" t="str">
        <f t="shared" si="52"/>
        <v>070700060303</v>
      </c>
      <c r="C1600" t="s">
        <v>177</v>
      </c>
      <c r="D1600">
        <v>70700060307</v>
      </c>
      <c r="E1600" t="str">
        <f t="shared" si="53"/>
        <v>070700060307</v>
      </c>
      <c r="F1600" s="54" t="s">
        <v>3723</v>
      </c>
      <c r="G1600" t="s">
        <v>1906</v>
      </c>
      <c r="H1600" t="s">
        <v>1907</v>
      </c>
      <c r="I1600" t="s">
        <v>692</v>
      </c>
    </row>
    <row r="1601" spans="1:9" x14ac:dyDescent="0.25">
      <c r="A1601">
        <v>70700060304</v>
      </c>
      <c r="B1601" s="54" t="str">
        <f t="shared" si="52"/>
        <v>070700060304</v>
      </c>
      <c r="C1601" t="s">
        <v>3724</v>
      </c>
      <c r="D1601">
        <v>70700060307</v>
      </c>
      <c r="E1601" t="str">
        <f t="shared" si="53"/>
        <v>070700060307</v>
      </c>
      <c r="F1601" s="54" t="s">
        <v>3725</v>
      </c>
      <c r="G1601" t="s">
        <v>1906</v>
      </c>
      <c r="H1601" t="s">
        <v>1907</v>
      </c>
      <c r="I1601" t="s">
        <v>692</v>
      </c>
    </row>
    <row r="1602" spans="1:9" x14ac:dyDescent="0.25">
      <c r="A1602">
        <v>70700060305</v>
      </c>
      <c r="B1602" s="54" t="str">
        <f t="shared" ref="B1602:B1665" si="54">LEFT(F1602,12)</f>
        <v>070700060305</v>
      </c>
      <c r="C1602" t="s">
        <v>33</v>
      </c>
      <c r="D1602">
        <v>70700060307</v>
      </c>
      <c r="E1602" t="str">
        <f t="shared" si="53"/>
        <v>070700060307</v>
      </c>
      <c r="F1602" s="54" t="s">
        <v>3726</v>
      </c>
      <c r="G1602" t="s">
        <v>1971</v>
      </c>
      <c r="H1602" t="s">
        <v>1907</v>
      </c>
      <c r="I1602" t="s">
        <v>692</v>
      </c>
    </row>
    <row r="1603" spans="1:9" x14ac:dyDescent="0.25">
      <c r="A1603">
        <v>70700060306</v>
      </c>
      <c r="B1603" s="54" t="str">
        <f t="shared" si="54"/>
        <v>070700060306</v>
      </c>
      <c r="C1603" t="s">
        <v>15</v>
      </c>
      <c r="D1603">
        <v>70700060307</v>
      </c>
      <c r="E1603" t="str">
        <f t="shared" si="53"/>
        <v>070700060307</v>
      </c>
      <c r="F1603" s="54" t="s">
        <v>3727</v>
      </c>
      <c r="G1603" t="s">
        <v>1971</v>
      </c>
      <c r="H1603" t="s">
        <v>1907</v>
      </c>
      <c r="I1603" t="s">
        <v>692</v>
      </c>
    </row>
    <row r="1604" spans="1:9" x14ac:dyDescent="0.25">
      <c r="A1604">
        <v>70700060307</v>
      </c>
      <c r="B1604" s="54" t="str">
        <f t="shared" si="54"/>
        <v>070700060307</v>
      </c>
      <c r="C1604" t="s">
        <v>823</v>
      </c>
      <c r="D1604">
        <v>70700060310</v>
      </c>
      <c r="E1604" t="str">
        <f t="shared" si="53"/>
        <v>070700060310</v>
      </c>
      <c r="F1604" s="54" t="s">
        <v>3728</v>
      </c>
      <c r="G1604" t="s">
        <v>1971</v>
      </c>
      <c r="H1604" t="s">
        <v>1907</v>
      </c>
      <c r="I1604" t="s">
        <v>692</v>
      </c>
    </row>
    <row r="1605" spans="1:9" x14ac:dyDescent="0.25">
      <c r="A1605">
        <v>70700060308</v>
      </c>
      <c r="B1605" s="54" t="str">
        <f t="shared" si="54"/>
        <v>070700060308</v>
      </c>
      <c r="C1605" t="s">
        <v>185</v>
      </c>
      <c r="D1605">
        <v>70700060310</v>
      </c>
      <c r="E1605" t="str">
        <f t="shared" si="53"/>
        <v>070700060310</v>
      </c>
      <c r="F1605" s="54" t="s">
        <v>3729</v>
      </c>
      <c r="G1605" t="s">
        <v>1906</v>
      </c>
      <c r="H1605" t="s">
        <v>1907</v>
      </c>
      <c r="I1605" t="s">
        <v>692</v>
      </c>
    </row>
    <row r="1606" spans="1:9" x14ac:dyDescent="0.25">
      <c r="A1606">
        <v>70700060309</v>
      </c>
      <c r="B1606" s="54" t="str">
        <f t="shared" si="54"/>
        <v>070700060309</v>
      </c>
      <c r="C1606" t="s">
        <v>57</v>
      </c>
      <c r="D1606">
        <v>70700060310</v>
      </c>
      <c r="E1606" t="str">
        <f t="shared" si="53"/>
        <v>070700060310</v>
      </c>
      <c r="F1606" s="54" t="s">
        <v>3730</v>
      </c>
      <c r="G1606" t="s">
        <v>1906</v>
      </c>
      <c r="H1606" t="s">
        <v>1907</v>
      </c>
      <c r="I1606" t="s">
        <v>692</v>
      </c>
    </row>
    <row r="1607" spans="1:9" x14ac:dyDescent="0.25">
      <c r="A1607">
        <v>70700060310</v>
      </c>
      <c r="B1607" s="54" t="str">
        <f t="shared" si="54"/>
        <v>070700060310</v>
      </c>
      <c r="C1607" t="s">
        <v>3731</v>
      </c>
      <c r="D1607">
        <v>70700060402</v>
      </c>
      <c r="E1607" t="str">
        <f t="shared" si="53"/>
        <v>070700060402</v>
      </c>
      <c r="F1607" s="54" t="s">
        <v>3732</v>
      </c>
      <c r="G1607" t="s">
        <v>1906</v>
      </c>
      <c r="H1607" t="s">
        <v>1907</v>
      </c>
      <c r="I1607" t="s">
        <v>692</v>
      </c>
    </row>
    <row r="1608" spans="1:9" x14ac:dyDescent="0.25">
      <c r="A1608">
        <v>70700060401</v>
      </c>
      <c r="B1608" s="54" t="str">
        <f t="shared" si="54"/>
        <v>070700060401</v>
      </c>
      <c r="C1608" t="s">
        <v>187</v>
      </c>
      <c r="D1608">
        <v>70700060402</v>
      </c>
      <c r="E1608" t="str">
        <f t="shared" si="53"/>
        <v>070700060402</v>
      </c>
      <c r="F1608" s="54" t="s">
        <v>3733</v>
      </c>
      <c r="G1608" t="s">
        <v>1971</v>
      </c>
      <c r="H1608" t="s">
        <v>1907</v>
      </c>
      <c r="I1608" t="s">
        <v>692</v>
      </c>
    </row>
    <row r="1609" spans="1:9" x14ac:dyDescent="0.25">
      <c r="A1609">
        <v>70700060402</v>
      </c>
      <c r="B1609" s="54" t="str">
        <f t="shared" si="54"/>
        <v>070700060402</v>
      </c>
      <c r="C1609" t="s">
        <v>1393</v>
      </c>
      <c r="D1609">
        <v>70700060404</v>
      </c>
      <c r="E1609" t="str">
        <f t="shared" si="53"/>
        <v>070700060404</v>
      </c>
      <c r="F1609" s="54" t="s">
        <v>3734</v>
      </c>
      <c r="G1609" t="s">
        <v>1971</v>
      </c>
      <c r="H1609" t="s">
        <v>1907</v>
      </c>
      <c r="I1609" t="s">
        <v>692</v>
      </c>
    </row>
    <row r="1610" spans="1:9" x14ac:dyDescent="0.25">
      <c r="A1610">
        <v>70700060403</v>
      </c>
      <c r="B1610" s="54" t="str">
        <f t="shared" si="54"/>
        <v>070700060403</v>
      </c>
      <c r="C1610" t="s">
        <v>1389</v>
      </c>
      <c r="D1610">
        <v>70700060404</v>
      </c>
      <c r="E1610" t="str">
        <f t="shared" si="53"/>
        <v>070700060404</v>
      </c>
      <c r="F1610" s="54" t="s">
        <v>3735</v>
      </c>
      <c r="G1610" t="s">
        <v>1971</v>
      </c>
      <c r="H1610" t="s">
        <v>1907</v>
      </c>
      <c r="I1610" t="s">
        <v>692</v>
      </c>
    </row>
    <row r="1611" spans="1:9" x14ac:dyDescent="0.25">
      <c r="A1611">
        <v>70700060404</v>
      </c>
      <c r="B1611" s="54" t="str">
        <f t="shared" si="54"/>
        <v>070700060404</v>
      </c>
      <c r="C1611" t="s">
        <v>3736</v>
      </c>
      <c r="D1611">
        <v>70700060502</v>
      </c>
      <c r="E1611" t="str">
        <f t="shared" si="53"/>
        <v>070700060502</v>
      </c>
      <c r="F1611" s="54" t="s">
        <v>3737</v>
      </c>
      <c r="G1611" t="s">
        <v>1971</v>
      </c>
      <c r="H1611" t="s">
        <v>1907</v>
      </c>
      <c r="I1611" t="s">
        <v>692</v>
      </c>
    </row>
    <row r="1612" spans="1:9" x14ac:dyDescent="0.25">
      <c r="A1612">
        <v>70700060501</v>
      </c>
      <c r="B1612" s="54" t="str">
        <f t="shared" si="54"/>
        <v>070700060501</v>
      </c>
      <c r="C1612" t="s">
        <v>200</v>
      </c>
      <c r="D1612">
        <v>70700060502</v>
      </c>
      <c r="E1612" t="str">
        <f t="shared" si="53"/>
        <v>070700060502</v>
      </c>
      <c r="F1612" s="54" t="s">
        <v>3738</v>
      </c>
      <c r="G1612" t="s">
        <v>1971</v>
      </c>
      <c r="H1612" t="s">
        <v>1907</v>
      </c>
      <c r="I1612" t="s">
        <v>692</v>
      </c>
    </row>
    <row r="1613" spans="1:9" x14ac:dyDescent="0.25">
      <c r="A1613">
        <v>70700060502</v>
      </c>
      <c r="B1613" s="54" t="str">
        <f t="shared" si="54"/>
        <v>070700060502</v>
      </c>
      <c r="C1613" t="s">
        <v>198</v>
      </c>
      <c r="D1613">
        <v>70700060505</v>
      </c>
      <c r="E1613" t="str">
        <f t="shared" si="53"/>
        <v>070700060505</v>
      </c>
      <c r="F1613" s="54" t="s">
        <v>3739</v>
      </c>
      <c r="G1613" t="s">
        <v>1971</v>
      </c>
      <c r="H1613" t="s">
        <v>1907</v>
      </c>
      <c r="I1613" t="s">
        <v>692</v>
      </c>
    </row>
    <row r="1614" spans="1:9" x14ac:dyDescent="0.25">
      <c r="A1614">
        <v>70700060503</v>
      </c>
      <c r="B1614" s="54" t="str">
        <f t="shared" si="54"/>
        <v>070700060503</v>
      </c>
      <c r="C1614" t="s">
        <v>345</v>
      </c>
      <c r="D1614">
        <v>70700060505</v>
      </c>
      <c r="E1614" t="str">
        <f t="shared" si="53"/>
        <v>070700060505</v>
      </c>
      <c r="F1614" s="54" t="s">
        <v>3740</v>
      </c>
      <c r="G1614" t="s">
        <v>1971</v>
      </c>
      <c r="H1614" t="s">
        <v>1907</v>
      </c>
      <c r="I1614" t="s">
        <v>692</v>
      </c>
    </row>
    <row r="1615" spans="1:9" x14ac:dyDescent="0.25">
      <c r="A1615">
        <v>70700060504</v>
      </c>
      <c r="B1615" s="54" t="str">
        <f t="shared" si="54"/>
        <v>070700060504</v>
      </c>
      <c r="C1615" t="s">
        <v>49</v>
      </c>
      <c r="D1615">
        <v>70700060505</v>
      </c>
      <c r="E1615" t="str">
        <f t="shared" si="53"/>
        <v>070700060505</v>
      </c>
      <c r="F1615" s="54" t="s">
        <v>3741</v>
      </c>
      <c r="G1615" t="s">
        <v>1971</v>
      </c>
      <c r="H1615" t="s">
        <v>1907</v>
      </c>
      <c r="I1615" t="s">
        <v>692</v>
      </c>
    </row>
    <row r="1616" spans="1:9" x14ac:dyDescent="0.25">
      <c r="A1616">
        <v>70700060505</v>
      </c>
      <c r="B1616" s="54" t="str">
        <f t="shared" si="54"/>
        <v>070700060505</v>
      </c>
      <c r="C1616" t="s">
        <v>1137</v>
      </c>
      <c r="D1616">
        <v>70700060507</v>
      </c>
      <c r="E1616" t="str">
        <f t="shared" si="53"/>
        <v>070700060507</v>
      </c>
      <c r="F1616" s="54" t="s">
        <v>3742</v>
      </c>
      <c r="G1616" t="s">
        <v>1971</v>
      </c>
      <c r="H1616" t="s">
        <v>1907</v>
      </c>
      <c r="I1616" t="s">
        <v>692</v>
      </c>
    </row>
    <row r="1617" spans="1:9" x14ac:dyDescent="0.25">
      <c r="A1617">
        <v>70700060506</v>
      </c>
      <c r="B1617" s="54" t="str">
        <f t="shared" si="54"/>
        <v>070700060506</v>
      </c>
      <c r="C1617" t="s">
        <v>92</v>
      </c>
      <c r="D1617">
        <v>70700060507</v>
      </c>
      <c r="E1617" t="str">
        <f t="shared" si="53"/>
        <v>070700060507</v>
      </c>
      <c r="F1617" s="54" t="s">
        <v>3743</v>
      </c>
      <c r="G1617" t="s">
        <v>1971</v>
      </c>
      <c r="H1617" t="s">
        <v>1907</v>
      </c>
      <c r="I1617" t="s">
        <v>692</v>
      </c>
    </row>
    <row r="1618" spans="1:9" x14ac:dyDescent="0.25">
      <c r="A1618">
        <v>70700060507</v>
      </c>
      <c r="B1618" s="54" t="str">
        <f t="shared" si="54"/>
        <v>070700060507</v>
      </c>
      <c r="C1618" t="s">
        <v>199</v>
      </c>
      <c r="D1618">
        <v>70700051707</v>
      </c>
      <c r="E1618" t="str">
        <f t="shared" si="53"/>
        <v>070700051707</v>
      </c>
      <c r="F1618" s="54" t="s">
        <v>3744</v>
      </c>
      <c r="G1618" t="s">
        <v>1971</v>
      </c>
      <c r="H1618" t="s">
        <v>1907</v>
      </c>
      <c r="I1618" t="s">
        <v>692</v>
      </c>
    </row>
    <row r="1619" spans="1:9" x14ac:dyDescent="0.25">
      <c r="A1619">
        <v>70900010101</v>
      </c>
      <c r="B1619" s="54" t="str">
        <f t="shared" si="54"/>
        <v>070900010101</v>
      </c>
      <c r="C1619" t="s">
        <v>1390</v>
      </c>
      <c r="D1619">
        <v>70900010105</v>
      </c>
      <c r="E1619" t="str">
        <f t="shared" si="53"/>
        <v>070900010105</v>
      </c>
      <c r="F1619" s="54" t="s">
        <v>3745</v>
      </c>
      <c r="G1619" t="s">
        <v>1971</v>
      </c>
      <c r="H1619" t="s">
        <v>1907</v>
      </c>
      <c r="I1619" t="s">
        <v>692</v>
      </c>
    </row>
    <row r="1620" spans="1:9" x14ac:dyDescent="0.25">
      <c r="A1620">
        <v>70900010102</v>
      </c>
      <c r="B1620" s="54" t="str">
        <f t="shared" si="54"/>
        <v>070900010102</v>
      </c>
      <c r="C1620" t="s">
        <v>640</v>
      </c>
      <c r="D1620">
        <v>70900010105</v>
      </c>
      <c r="E1620" t="str">
        <f t="shared" si="53"/>
        <v>070900010105</v>
      </c>
      <c r="F1620" s="54" t="s">
        <v>3746</v>
      </c>
      <c r="G1620" t="s">
        <v>1971</v>
      </c>
      <c r="H1620" t="s">
        <v>1907</v>
      </c>
      <c r="I1620" t="s">
        <v>692</v>
      </c>
    </row>
    <row r="1621" spans="1:9" x14ac:dyDescent="0.25">
      <c r="A1621">
        <v>70900010103</v>
      </c>
      <c r="B1621" s="54" t="str">
        <f t="shared" si="54"/>
        <v>070900010103</v>
      </c>
      <c r="C1621" t="s">
        <v>653</v>
      </c>
      <c r="D1621">
        <v>70900010105</v>
      </c>
      <c r="E1621" t="str">
        <f t="shared" si="53"/>
        <v>070900010105</v>
      </c>
      <c r="F1621" s="54" t="s">
        <v>3747</v>
      </c>
      <c r="G1621" t="s">
        <v>1971</v>
      </c>
      <c r="H1621" t="s">
        <v>1907</v>
      </c>
      <c r="I1621" t="s">
        <v>692</v>
      </c>
    </row>
    <row r="1622" spans="1:9" x14ac:dyDescent="0.25">
      <c r="A1622">
        <v>70900010104</v>
      </c>
      <c r="B1622" s="54" t="str">
        <f t="shared" si="54"/>
        <v>070900010104</v>
      </c>
      <c r="C1622" t="s">
        <v>651</v>
      </c>
      <c r="D1622">
        <v>70900010105</v>
      </c>
      <c r="E1622" t="str">
        <f t="shared" si="53"/>
        <v>070900010105</v>
      </c>
      <c r="F1622" s="54" t="s">
        <v>3748</v>
      </c>
      <c r="G1622" t="s">
        <v>1971</v>
      </c>
      <c r="H1622" t="s">
        <v>1907</v>
      </c>
      <c r="I1622" t="s">
        <v>692</v>
      </c>
    </row>
    <row r="1623" spans="1:9" x14ac:dyDescent="0.25">
      <c r="A1623">
        <v>70900010105</v>
      </c>
      <c r="B1623" s="54" t="str">
        <f t="shared" si="54"/>
        <v>070900010105</v>
      </c>
      <c r="C1623" t="s">
        <v>641</v>
      </c>
      <c r="D1623">
        <v>70900010106</v>
      </c>
      <c r="E1623" t="str">
        <f t="shared" si="53"/>
        <v>070900010106</v>
      </c>
      <c r="F1623" s="54" t="s">
        <v>3749</v>
      </c>
      <c r="G1623" t="s">
        <v>1971</v>
      </c>
      <c r="H1623" t="s">
        <v>1907</v>
      </c>
      <c r="I1623" t="s">
        <v>692</v>
      </c>
    </row>
    <row r="1624" spans="1:9" x14ac:dyDescent="0.25">
      <c r="A1624">
        <v>70900010106</v>
      </c>
      <c r="B1624" s="54" t="str">
        <f t="shared" si="54"/>
        <v>070900010106</v>
      </c>
      <c r="C1624" t="s">
        <v>1384</v>
      </c>
      <c r="D1624">
        <v>70900010107</v>
      </c>
      <c r="E1624" t="str">
        <f t="shared" si="53"/>
        <v>070900010107</v>
      </c>
      <c r="F1624" s="54" t="s">
        <v>3750</v>
      </c>
      <c r="G1624" t="s">
        <v>1971</v>
      </c>
      <c r="H1624" t="s">
        <v>1907</v>
      </c>
      <c r="I1624" t="s">
        <v>692</v>
      </c>
    </row>
    <row r="1625" spans="1:9" x14ac:dyDescent="0.25">
      <c r="A1625">
        <v>70900010107</v>
      </c>
      <c r="B1625" s="54" t="str">
        <f t="shared" si="54"/>
        <v>070900010107</v>
      </c>
      <c r="C1625" t="s">
        <v>74</v>
      </c>
      <c r="D1625">
        <v>70900010207</v>
      </c>
      <c r="E1625" t="str">
        <f t="shared" si="53"/>
        <v>070900010207</v>
      </c>
      <c r="F1625" s="54" t="s">
        <v>3751</v>
      </c>
      <c r="G1625" t="s">
        <v>1971</v>
      </c>
      <c r="H1625" t="s">
        <v>1907</v>
      </c>
      <c r="I1625" t="s">
        <v>692</v>
      </c>
    </row>
    <row r="1626" spans="1:9" x14ac:dyDescent="0.25">
      <c r="A1626">
        <v>70900010201</v>
      </c>
      <c r="B1626" s="54" t="str">
        <f t="shared" si="54"/>
        <v>070900010201</v>
      </c>
      <c r="C1626" t="s">
        <v>1424</v>
      </c>
      <c r="D1626">
        <v>70900010202</v>
      </c>
      <c r="E1626" t="str">
        <f t="shared" si="53"/>
        <v>070900010202</v>
      </c>
      <c r="F1626" s="54" t="s">
        <v>3752</v>
      </c>
      <c r="G1626" t="s">
        <v>1971</v>
      </c>
      <c r="H1626" t="s">
        <v>1907</v>
      </c>
      <c r="I1626" t="s">
        <v>692</v>
      </c>
    </row>
    <row r="1627" spans="1:9" x14ac:dyDescent="0.25">
      <c r="A1627">
        <v>70900010202</v>
      </c>
      <c r="B1627" s="54" t="str">
        <f t="shared" si="54"/>
        <v>070900010202</v>
      </c>
      <c r="C1627" t="s">
        <v>1425</v>
      </c>
      <c r="D1627">
        <v>70900010203</v>
      </c>
      <c r="E1627" t="str">
        <f t="shared" si="53"/>
        <v>070900010203</v>
      </c>
      <c r="F1627" s="54" t="s">
        <v>3753</v>
      </c>
      <c r="G1627" t="s">
        <v>1971</v>
      </c>
      <c r="H1627" t="s">
        <v>1907</v>
      </c>
      <c r="I1627" t="s">
        <v>692</v>
      </c>
    </row>
    <row r="1628" spans="1:9" x14ac:dyDescent="0.25">
      <c r="A1628">
        <v>70900010203</v>
      </c>
      <c r="B1628" s="54" t="str">
        <f t="shared" si="54"/>
        <v>070900010203</v>
      </c>
      <c r="C1628" t="s">
        <v>1418</v>
      </c>
      <c r="D1628">
        <v>70900010206</v>
      </c>
      <c r="E1628" t="str">
        <f t="shared" si="53"/>
        <v>070900010206</v>
      </c>
      <c r="F1628" s="54" t="s">
        <v>3754</v>
      </c>
      <c r="G1628" t="s">
        <v>1971</v>
      </c>
      <c r="H1628" t="s">
        <v>1907</v>
      </c>
      <c r="I1628" t="s">
        <v>692</v>
      </c>
    </row>
    <row r="1629" spans="1:9" x14ac:dyDescent="0.25">
      <c r="A1629">
        <v>70900010204</v>
      </c>
      <c r="B1629" s="54" t="str">
        <f t="shared" si="54"/>
        <v>070900010204</v>
      </c>
      <c r="C1629" t="s">
        <v>92</v>
      </c>
      <c r="D1629">
        <v>70900010207</v>
      </c>
      <c r="E1629" t="str">
        <f t="shared" si="53"/>
        <v>070900010207</v>
      </c>
      <c r="F1629" s="54" t="s">
        <v>3755</v>
      </c>
      <c r="G1629" t="s">
        <v>1971</v>
      </c>
      <c r="H1629" t="s">
        <v>1907</v>
      </c>
      <c r="I1629" t="s">
        <v>692</v>
      </c>
    </row>
    <row r="1630" spans="1:9" x14ac:dyDescent="0.25">
      <c r="A1630">
        <v>70900010205</v>
      </c>
      <c r="B1630" s="54" t="str">
        <f t="shared" si="54"/>
        <v>070900010205</v>
      </c>
      <c r="C1630" t="s">
        <v>34</v>
      </c>
      <c r="D1630">
        <v>70900010207</v>
      </c>
      <c r="E1630" t="str">
        <f t="shared" si="53"/>
        <v>070900010207</v>
      </c>
      <c r="F1630" s="54" t="s">
        <v>3756</v>
      </c>
      <c r="G1630" t="s">
        <v>1971</v>
      </c>
      <c r="H1630" t="s">
        <v>1907</v>
      </c>
      <c r="I1630" t="s">
        <v>692</v>
      </c>
    </row>
    <row r="1631" spans="1:9" x14ac:dyDescent="0.25">
      <c r="A1631">
        <v>70900010206</v>
      </c>
      <c r="B1631" s="54" t="str">
        <f t="shared" si="54"/>
        <v>070900010206</v>
      </c>
      <c r="C1631" t="s">
        <v>645</v>
      </c>
      <c r="D1631">
        <v>70900010207</v>
      </c>
      <c r="E1631" t="str">
        <f t="shared" si="53"/>
        <v>070900010207</v>
      </c>
      <c r="F1631" s="54" t="s">
        <v>3757</v>
      </c>
      <c r="G1631" t="s">
        <v>1971</v>
      </c>
      <c r="H1631" t="s">
        <v>1912</v>
      </c>
      <c r="I1631" t="s">
        <v>692</v>
      </c>
    </row>
    <row r="1632" spans="1:9" x14ac:dyDescent="0.25">
      <c r="A1632">
        <v>70900010206</v>
      </c>
      <c r="B1632" s="54" t="str">
        <f t="shared" si="54"/>
        <v>070900010206</v>
      </c>
      <c r="C1632" t="s">
        <v>645</v>
      </c>
      <c r="D1632">
        <v>70900010207</v>
      </c>
      <c r="E1632" t="str">
        <f t="shared" si="53"/>
        <v>070900010207</v>
      </c>
      <c r="F1632" s="54" t="s">
        <v>3757</v>
      </c>
      <c r="G1632" t="s">
        <v>1971</v>
      </c>
      <c r="H1632" t="s">
        <v>1912</v>
      </c>
      <c r="I1632" t="s">
        <v>692</v>
      </c>
    </row>
    <row r="1633" spans="1:9" x14ac:dyDescent="0.25">
      <c r="A1633">
        <v>70900010206</v>
      </c>
      <c r="B1633" s="54" t="str">
        <f t="shared" si="54"/>
        <v>070900010206</v>
      </c>
      <c r="C1633" t="s">
        <v>645</v>
      </c>
      <c r="D1633">
        <v>70900010207</v>
      </c>
      <c r="E1633" t="str">
        <f t="shared" si="53"/>
        <v>070900010207</v>
      </c>
      <c r="F1633" s="54" t="s">
        <v>3757</v>
      </c>
      <c r="G1633" t="s">
        <v>1971</v>
      </c>
      <c r="H1633" t="s">
        <v>1912</v>
      </c>
      <c r="I1633" t="s">
        <v>692</v>
      </c>
    </row>
    <row r="1634" spans="1:9" x14ac:dyDescent="0.25">
      <c r="A1634">
        <v>70900010206</v>
      </c>
      <c r="B1634" s="54" t="str">
        <f t="shared" si="54"/>
        <v>070900010206</v>
      </c>
      <c r="C1634" t="s">
        <v>645</v>
      </c>
      <c r="D1634">
        <v>70900010207</v>
      </c>
      <c r="E1634" t="str">
        <f t="shared" si="53"/>
        <v>070900010207</v>
      </c>
      <c r="F1634" s="54" t="s">
        <v>3757</v>
      </c>
      <c r="G1634" t="s">
        <v>1971</v>
      </c>
      <c r="H1634" t="s">
        <v>1912</v>
      </c>
      <c r="I1634" t="s">
        <v>692</v>
      </c>
    </row>
    <row r="1635" spans="1:9" x14ac:dyDescent="0.25">
      <c r="A1635">
        <v>70900010207</v>
      </c>
      <c r="B1635" s="54" t="str">
        <f t="shared" si="54"/>
        <v>070900010207</v>
      </c>
      <c r="C1635" t="s">
        <v>3758</v>
      </c>
      <c r="D1635">
        <v>70900010403</v>
      </c>
      <c r="E1635" t="str">
        <f t="shared" si="53"/>
        <v>070900010403</v>
      </c>
      <c r="F1635" s="54" t="s">
        <v>3759</v>
      </c>
      <c r="G1635" t="s">
        <v>1906</v>
      </c>
      <c r="H1635" t="s">
        <v>1907</v>
      </c>
      <c r="I1635" t="s">
        <v>692</v>
      </c>
    </row>
    <row r="1636" spans="1:9" x14ac:dyDescent="0.25">
      <c r="A1636">
        <v>70900010301</v>
      </c>
      <c r="B1636" s="54" t="str">
        <f t="shared" si="54"/>
        <v>070900010301</v>
      </c>
      <c r="C1636" t="s">
        <v>1364</v>
      </c>
      <c r="D1636">
        <v>70900010302</v>
      </c>
      <c r="E1636" t="str">
        <f t="shared" si="53"/>
        <v>070900010302</v>
      </c>
      <c r="F1636" s="54" t="s">
        <v>3760</v>
      </c>
      <c r="G1636" t="s">
        <v>1971</v>
      </c>
      <c r="H1636" t="s">
        <v>1907</v>
      </c>
      <c r="I1636" t="s">
        <v>692</v>
      </c>
    </row>
    <row r="1637" spans="1:9" x14ac:dyDescent="0.25">
      <c r="A1637">
        <v>70900010302</v>
      </c>
      <c r="B1637" s="54" t="str">
        <f t="shared" si="54"/>
        <v>070900010302</v>
      </c>
      <c r="C1637" t="s">
        <v>846</v>
      </c>
      <c r="D1637">
        <v>70900010303</v>
      </c>
      <c r="E1637" t="str">
        <f t="shared" si="53"/>
        <v>070900010303</v>
      </c>
      <c r="F1637" s="54" t="s">
        <v>3761</v>
      </c>
      <c r="G1637" t="s">
        <v>1971</v>
      </c>
      <c r="H1637" t="s">
        <v>1907</v>
      </c>
      <c r="I1637" t="s">
        <v>692</v>
      </c>
    </row>
    <row r="1638" spans="1:9" x14ac:dyDescent="0.25">
      <c r="A1638">
        <v>70900010303</v>
      </c>
      <c r="B1638" s="54" t="str">
        <f t="shared" si="54"/>
        <v>070900010303</v>
      </c>
      <c r="C1638" t="s">
        <v>72</v>
      </c>
      <c r="D1638">
        <v>70900010403</v>
      </c>
      <c r="E1638" t="str">
        <f t="shared" si="53"/>
        <v>070900010403</v>
      </c>
      <c r="F1638" s="54" t="s">
        <v>3762</v>
      </c>
      <c r="G1638" t="s">
        <v>1971</v>
      </c>
      <c r="H1638" t="s">
        <v>1907</v>
      </c>
      <c r="I1638" t="s">
        <v>692</v>
      </c>
    </row>
    <row r="1639" spans="1:9" x14ac:dyDescent="0.25">
      <c r="A1639">
        <v>70900010401</v>
      </c>
      <c r="B1639" s="54" t="str">
        <f t="shared" si="54"/>
        <v>070900010401</v>
      </c>
      <c r="C1639" t="s">
        <v>841</v>
      </c>
      <c r="D1639">
        <v>70900010403</v>
      </c>
      <c r="E1639" t="str">
        <f t="shared" si="53"/>
        <v>070900010403</v>
      </c>
      <c r="F1639" s="54" t="s">
        <v>3763</v>
      </c>
      <c r="G1639" t="s">
        <v>1971</v>
      </c>
      <c r="H1639" t="s">
        <v>1907</v>
      </c>
      <c r="I1639" t="s">
        <v>692</v>
      </c>
    </row>
    <row r="1640" spans="1:9" x14ac:dyDescent="0.25">
      <c r="A1640">
        <v>70900010402</v>
      </c>
      <c r="B1640" s="54" t="str">
        <f t="shared" si="54"/>
        <v>070900010402</v>
      </c>
      <c r="C1640" t="s">
        <v>105</v>
      </c>
      <c r="D1640">
        <v>70900010403</v>
      </c>
      <c r="E1640" t="str">
        <f t="shared" si="53"/>
        <v>070900010403</v>
      </c>
      <c r="F1640" s="54" t="s">
        <v>3764</v>
      </c>
      <c r="G1640" t="s">
        <v>1971</v>
      </c>
      <c r="H1640" t="s">
        <v>1907</v>
      </c>
      <c r="I1640" t="s">
        <v>692</v>
      </c>
    </row>
    <row r="1641" spans="1:9" x14ac:dyDescent="0.25">
      <c r="A1641">
        <v>70900010403</v>
      </c>
      <c r="B1641" s="54" t="str">
        <f t="shared" si="54"/>
        <v>070900010403</v>
      </c>
      <c r="C1641" t="s">
        <v>842</v>
      </c>
      <c r="D1641">
        <v>70900010604</v>
      </c>
      <c r="E1641" t="str">
        <f t="shared" si="53"/>
        <v>070900010604</v>
      </c>
      <c r="F1641" s="54" t="s">
        <v>3765</v>
      </c>
      <c r="G1641" t="s">
        <v>1971</v>
      </c>
      <c r="H1641" t="s">
        <v>1907</v>
      </c>
      <c r="I1641" t="s">
        <v>692</v>
      </c>
    </row>
    <row r="1642" spans="1:9" x14ac:dyDescent="0.25">
      <c r="A1642">
        <v>70900010501</v>
      </c>
      <c r="B1642" s="54" t="str">
        <f t="shared" si="54"/>
        <v>070900010501</v>
      </c>
      <c r="C1642" t="s">
        <v>1371</v>
      </c>
      <c r="D1642">
        <v>70900010502</v>
      </c>
      <c r="E1642" t="str">
        <f t="shared" si="53"/>
        <v>070900010502</v>
      </c>
      <c r="F1642" s="54" t="s">
        <v>3766</v>
      </c>
      <c r="G1642" t="s">
        <v>1971</v>
      </c>
      <c r="H1642" t="s">
        <v>1907</v>
      </c>
      <c r="I1642" t="s">
        <v>692</v>
      </c>
    </row>
    <row r="1643" spans="1:9" x14ac:dyDescent="0.25">
      <c r="A1643">
        <v>70900010502</v>
      </c>
      <c r="B1643" s="54" t="str">
        <f t="shared" si="54"/>
        <v>070900010502</v>
      </c>
      <c r="C1643" t="s">
        <v>442</v>
      </c>
      <c r="D1643">
        <v>70900010503</v>
      </c>
      <c r="E1643" t="str">
        <f t="shared" si="53"/>
        <v>070900010503</v>
      </c>
      <c r="F1643" s="54" t="s">
        <v>3767</v>
      </c>
      <c r="G1643" t="s">
        <v>1971</v>
      </c>
      <c r="H1643" t="s">
        <v>1907</v>
      </c>
      <c r="I1643" t="s">
        <v>692</v>
      </c>
    </row>
    <row r="1644" spans="1:9" x14ac:dyDescent="0.25">
      <c r="A1644">
        <v>70900010503</v>
      </c>
      <c r="B1644" s="54" t="str">
        <f t="shared" si="54"/>
        <v>070900010503</v>
      </c>
      <c r="C1644" t="s">
        <v>1014</v>
      </c>
      <c r="D1644">
        <v>70900010504</v>
      </c>
      <c r="E1644" t="str">
        <f t="shared" si="53"/>
        <v>070900010504</v>
      </c>
      <c r="F1644" s="54" t="s">
        <v>3768</v>
      </c>
      <c r="G1644" t="s">
        <v>1971</v>
      </c>
      <c r="H1644" t="s">
        <v>1907</v>
      </c>
      <c r="I1644" t="s">
        <v>692</v>
      </c>
    </row>
    <row r="1645" spans="1:9" x14ac:dyDescent="0.25">
      <c r="A1645">
        <v>70900010504</v>
      </c>
      <c r="B1645" s="54" t="str">
        <f t="shared" si="54"/>
        <v>070900010504</v>
      </c>
      <c r="C1645" t="s">
        <v>81</v>
      </c>
      <c r="D1645">
        <v>70900010606</v>
      </c>
      <c r="E1645" t="str">
        <f t="shared" si="53"/>
        <v>070900010606</v>
      </c>
      <c r="F1645" s="54" t="s">
        <v>3769</v>
      </c>
      <c r="G1645" t="s">
        <v>1971</v>
      </c>
      <c r="H1645" t="s">
        <v>1907</v>
      </c>
      <c r="I1645" t="s">
        <v>692</v>
      </c>
    </row>
    <row r="1646" spans="1:9" x14ac:dyDescent="0.25">
      <c r="A1646">
        <v>70900010601</v>
      </c>
      <c r="B1646" s="54" t="str">
        <f t="shared" si="54"/>
        <v>070900010601</v>
      </c>
      <c r="C1646" t="s">
        <v>1372</v>
      </c>
      <c r="D1646">
        <v>70900010604</v>
      </c>
      <c r="E1646" t="str">
        <f t="shared" ref="E1646:E1709" si="55">CONCATENATE(0,D1646)</f>
        <v>070900010604</v>
      </c>
      <c r="F1646" s="54" t="s">
        <v>3770</v>
      </c>
      <c r="G1646" t="s">
        <v>1971</v>
      </c>
      <c r="H1646" t="s">
        <v>1907</v>
      </c>
      <c r="I1646" t="s">
        <v>692</v>
      </c>
    </row>
    <row r="1647" spans="1:9" x14ac:dyDescent="0.25">
      <c r="A1647">
        <v>70900010602</v>
      </c>
      <c r="B1647" s="54" t="str">
        <f t="shared" si="54"/>
        <v>070900010602</v>
      </c>
      <c r="C1647" t="s">
        <v>460</v>
      </c>
      <c r="D1647">
        <v>70900010603</v>
      </c>
      <c r="E1647" t="str">
        <f t="shared" si="55"/>
        <v>070900010603</v>
      </c>
      <c r="F1647" s="54" t="s">
        <v>3771</v>
      </c>
      <c r="G1647" t="s">
        <v>1971</v>
      </c>
      <c r="H1647" t="s">
        <v>1907</v>
      </c>
      <c r="I1647" t="s">
        <v>692</v>
      </c>
    </row>
    <row r="1648" spans="1:9" x14ac:dyDescent="0.25">
      <c r="A1648">
        <v>70900010603</v>
      </c>
      <c r="B1648" s="54" t="str">
        <f t="shared" si="54"/>
        <v>070900010603</v>
      </c>
      <c r="C1648" t="s">
        <v>75</v>
      </c>
      <c r="D1648">
        <v>70900010604</v>
      </c>
      <c r="E1648" t="str">
        <f t="shared" si="55"/>
        <v>070900010604</v>
      </c>
      <c r="F1648" s="54" t="s">
        <v>3772</v>
      </c>
      <c r="G1648" t="s">
        <v>1971</v>
      </c>
      <c r="H1648" t="s">
        <v>1907</v>
      </c>
      <c r="I1648" t="s">
        <v>692</v>
      </c>
    </row>
    <row r="1649" spans="1:9" x14ac:dyDescent="0.25">
      <c r="A1649">
        <v>70900010604</v>
      </c>
      <c r="B1649" s="54" t="str">
        <f t="shared" si="54"/>
        <v>070900010604</v>
      </c>
      <c r="C1649" t="s">
        <v>1373</v>
      </c>
      <c r="D1649">
        <v>70900010606</v>
      </c>
      <c r="E1649" t="str">
        <f t="shared" si="55"/>
        <v>070900010606</v>
      </c>
      <c r="F1649" s="54" t="s">
        <v>3773</v>
      </c>
      <c r="G1649" t="s">
        <v>1971</v>
      </c>
      <c r="H1649" t="s">
        <v>1907</v>
      </c>
      <c r="I1649" t="s">
        <v>692</v>
      </c>
    </row>
    <row r="1650" spans="1:9" x14ac:dyDescent="0.25">
      <c r="A1650">
        <v>70900010605</v>
      </c>
      <c r="B1650" s="54" t="str">
        <f t="shared" si="54"/>
        <v>070900010605</v>
      </c>
      <c r="C1650" t="s">
        <v>1143</v>
      </c>
      <c r="D1650">
        <v>70900010606</v>
      </c>
      <c r="E1650" t="str">
        <f t="shared" si="55"/>
        <v>070900010606</v>
      </c>
      <c r="F1650" s="54" t="s">
        <v>3774</v>
      </c>
      <c r="G1650" t="s">
        <v>1971</v>
      </c>
      <c r="H1650" t="s">
        <v>1907</v>
      </c>
      <c r="I1650" t="s">
        <v>692</v>
      </c>
    </row>
    <row r="1651" spans="1:9" x14ac:dyDescent="0.25">
      <c r="A1651">
        <v>70900010606</v>
      </c>
      <c r="B1651" s="54" t="str">
        <f t="shared" si="54"/>
        <v>070900010606</v>
      </c>
      <c r="C1651" t="s">
        <v>1005</v>
      </c>
      <c r="D1651">
        <v>70900010608</v>
      </c>
      <c r="E1651" t="str">
        <f t="shared" si="55"/>
        <v>070900010608</v>
      </c>
      <c r="F1651" s="54" t="s">
        <v>3775</v>
      </c>
      <c r="G1651" t="s">
        <v>1971</v>
      </c>
      <c r="H1651" t="s">
        <v>1907</v>
      </c>
      <c r="I1651" t="s">
        <v>692</v>
      </c>
    </row>
    <row r="1652" spans="1:9" x14ac:dyDescent="0.25">
      <c r="A1652">
        <v>70900010607</v>
      </c>
      <c r="B1652" s="54" t="str">
        <f t="shared" si="54"/>
        <v>070900010607</v>
      </c>
      <c r="C1652" t="s">
        <v>201</v>
      </c>
      <c r="D1652">
        <v>70900010608</v>
      </c>
      <c r="E1652" t="str">
        <f t="shared" si="55"/>
        <v>070900010608</v>
      </c>
      <c r="F1652" s="54" t="s">
        <v>3776</v>
      </c>
      <c r="G1652" t="s">
        <v>1971</v>
      </c>
      <c r="H1652" t="s">
        <v>1907</v>
      </c>
      <c r="I1652" t="s">
        <v>692</v>
      </c>
    </row>
    <row r="1653" spans="1:9" x14ac:dyDescent="0.25">
      <c r="A1653">
        <v>70900010608</v>
      </c>
      <c r="B1653" s="54" t="str">
        <f t="shared" si="54"/>
        <v>070900010608</v>
      </c>
      <c r="C1653" t="s">
        <v>3777</v>
      </c>
      <c r="D1653">
        <v>70900011103</v>
      </c>
      <c r="E1653" t="str">
        <f t="shared" si="55"/>
        <v>070900011103</v>
      </c>
      <c r="F1653" s="54" t="s">
        <v>3778</v>
      </c>
      <c r="G1653" t="s">
        <v>1971</v>
      </c>
      <c r="H1653" t="s">
        <v>1907</v>
      </c>
      <c r="I1653" t="s">
        <v>692</v>
      </c>
    </row>
    <row r="1654" spans="1:9" x14ac:dyDescent="0.25">
      <c r="A1654">
        <v>70900010701</v>
      </c>
      <c r="B1654" s="54" t="str">
        <f t="shared" si="54"/>
        <v>070900010701</v>
      </c>
      <c r="C1654" t="s">
        <v>194</v>
      </c>
      <c r="D1654">
        <v>70900010704</v>
      </c>
      <c r="E1654" t="str">
        <f t="shared" si="55"/>
        <v>070900010704</v>
      </c>
      <c r="F1654" s="54" t="s">
        <v>3779</v>
      </c>
      <c r="G1654" t="s">
        <v>1971</v>
      </c>
      <c r="H1654" t="s">
        <v>1907</v>
      </c>
      <c r="I1654" t="s">
        <v>692</v>
      </c>
    </row>
    <row r="1655" spans="1:9" x14ac:dyDescent="0.25">
      <c r="A1655">
        <v>70900010702</v>
      </c>
      <c r="B1655" s="54" t="str">
        <f t="shared" si="54"/>
        <v>070900010702</v>
      </c>
      <c r="C1655" t="s">
        <v>193</v>
      </c>
      <c r="D1655">
        <v>70900010703</v>
      </c>
      <c r="E1655" t="str">
        <f t="shared" si="55"/>
        <v>070900010703</v>
      </c>
      <c r="F1655" s="54" t="s">
        <v>3780</v>
      </c>
      <c r="G1655" t="s">
        <v>1971</v>
      </c>
      <c r="H1655" t="s">
        <v>1907</v>
      </c>
      <c r="I1655" t="s">
        <v>692</v>
      </c>
    </row>
    <row r="1656" spans="1:9" x14ac:dyDescent="0.25">
      <c r="A1656">
        <v>70900010703</v>
      </c>
      <c r="B1656" s="54" t="str">
        <f t="shared" si="54"/>
        <v>070900010703</v>
      </c>
      <c r="C1656" t="s">
        <v>835</v>
      </c>
      <c r="D1656">
        <v>70900010704</v>
      </c>
      <c r="E1656" t="str">
        <f t="shared" si="55"/>
        <v>070900010704</v>
      </c>
      <c r="F1656" s="54" t="s">
        <v>3781</v>
      </c>
      <c r="G1656" t="s">
        <v>1971</v>
      </c>
      <c r="H1656" t="s">
        <v>1907</v>
      </c>
      <c r="I1656" t="s">
        <v>692</v>
      </c>
    </row>
    <row r="1657" spans="1:9" x14ac:dyDescent="0.25">
      <c r="A1657">
        <v>70900010704</v>
      </c>
      <c r="B1657" s="54" t="str">
        <f t="shared" si="54"/>
        <v>070900010704</v>
      </c>
      <c r="C1657" t="s">
        <v>3782</v>
      </c>
      <c r="D1657">
        <v>70900011001</v>
      </c>
      <c r="E1657" t="str">
        <f t="shared" si="55"/>
        <v>070900011001</v>
      </c>
      <c r="F1657" s="54" t="s">
        <v>3783</v>
      </c>
      <c r="G1657" t="s">
        <v>1971</v>
      </c>
      <c r="H1657" t="s">
        <v>1907</v>
      </c>
      <c r="I1657" t="s">
        <v>692</v>
      </c>
    </row>
    <row r="1658" spans="1:9" x14ac:dyDescent="0.25">
      <c r="A1658">
        <v>70900010801</v>
      </c>
      <c r="B1658" s="54" t="str">
        <f t="shared" si="54"/>
        <v>070900010801</v>
      </c>
      <c r="C1658" t="s">
        <v>344</v>
      </c>
      <c r="D1658">
        <v>70900010802</v>
      </c>
      <c r="E1658" t="str">
        <f t="shared" si="55"/>
        <v>070900010802</v>
      </c>
      <c r="F1658" s="54" t="s">
        <v>3784</v>
      </c>
      <c r="G1658" t="s">
        <v>1971</v>
      </c>
      <c r="H1658" t="s">
        <v>1907</v>
      </c>
      <c r="I1658" t="s">
        <v>692</v>
      </c>
    </row>
    <row r="1659" spans="1:9" x14ac:dyDescent="0.25">
      <c r="A1659">
        <v>70900010802</v>
      </c>
      <c r="B1659" s="54" t="str">
        <f t="shared" si="54"/>
        <v>070900010802</v>
      </c>
      <c r="C1659" t="s">
        <v>1141</v>
      </c>
      <c r="D1659">
        <v>70900010804</v>
      </c>
      <c r="E1659" t="str">
        <f t="shared" si="55"/>
        <v>070900010804</v>
      </c>
      <c r="F1659" s="54" t="s">
        <v>3785</v>
      </c>
      <c r="G1659" t="s">
        <v>1971</v>
      </c>
      <c r="H1659" t="s">
        <v>1907</v>
      </c>
      <c r="I1659" t="s">
        <v>692</v>
      </c>
    </row>
    <row r="1660" spans="1:9" x14ac:dyDescent="0.25">
      <c r="A1660">
        <v>70900010803</v>
      </c>
      <c r="B1660" s="54" t="str">
        <f t="shared" si="54"/>
        <v>070900010803</v>
      </c>
      <c r="C1660" t="s">
        <v>1119</v>
      </c>
      <c r="D1660">
        <v>70900010804</v>
      </c>
      <c r="E1660" t="str">
        <f t="shared" si="55"/>
        <v>070900010804</v>
      </c>
      <c r="F1660" s="54" t="s">
        <v>3786</v>
      </c>
      <c r="G1660" t="s">
        <v>1971</v>
      </c>
      <c r="H1660" t="s">
        <v>1907</v>
      </c>
      <c r="I1660" t="s">
        <v>692</v>
      </c>
    </row>
    <row r="1661" spans="1:9" x14ac:dyDescent="0.25">
      <c r="A1661">
        <v>70900010804</v>
      </c>
      <c r="B1661" s="54" t="str">
        <f t="shared" si="54"/>
        <v>070900010804</v>
      </c>
      <c r="C1661" t="s">
        <v>16</v>
      </c>
      <c r="D1661">
        <v>70900011002</v>
      </c>
      <c r="E1661" t="str">
        <f t="shared" si="55"/>
        <v>070900011002</v>
      </c>
      <c r="F1661" s="54" t="s">
        <v>3787</v>
      </c>
      <c r="G1661" t="s">
        <v>2044</v>
      </c>
      <c r="H1661" t="s">
        <v>1907</v>
      </c>
      <c r="I1661" t="s">
        <v>692</v>
      </c>
    </row>
    <row r="1662" spans="1:9" x14ac:dyDescent="0.25">
      <c r="A1662">
        <v>70900010901</v>
      </c>
      <c r="B1662" s="54" t="str">
        <f t="shared" si="54"/>
        <v>070900010901</v>
      </c>
      <c r="C1662" t="s">
        <v>180</v>
      </c>
      <c r="D1662">
        <v>70900010902</v>
      </c>
      <c r="E1662" t="str">
        <f t="shared" si="55"/>
        <v>070900010902</v>
      </c>
      <c r="F1662" s="54" t="s">
        <v>3788</v>
      </c>
      <c r="G1662" t="s">
        <v>1971</v>
      </c>
      <c r="H1662" t="s">
        <v>1907</v>
      </c>
      <c r="I1662" t="s">
        <v>692</v>
      </c>
    </row>
    <row r="1663" spans="1:9" x14ac:dyDescent="0.25">
      <c r="A1663">
        <v>70900010902</v>
      </c>
      <c r="B1663" s="54" t="str">
        <f t="shared" si="54"/>
        <v>070900010902</v>
      </c>
      <c r="C1663" t="s">
        <v>1402</v>
      </c>
      <c r="D1663">
        <v>70900010904</v>
      </c>
      <c r="E1663" t="str">
        <f t="shared" si="55"/>
        <v>070900010904</v>
      </c>
      <c r="F1663" s="54" t="s">
        <v>3789</v>
      </c>
      <c r="G1663" t="s">
        <v>1971</v>
      </c>
      <c r="H1663" t="s">
        <v>1907</v>
      </c>
      <c r="I1663" t="s">
        <v>692</v>
      </c>
    </row>
    <row r="1664" spans="1:9" x14ac:dyDescent="0.25">
      <c r="A1664">
        <v>70900010903</v>
      </c>
      <c r="B1664" s="54" t="str">
        <f t="shared" si="54"/>
        <v>070900010903</v>
      </c>
      <c r="C1664" t="s">
        <v>109</v>
      </c>
      <c r="D1664">
        <v>70900010904</v>
      </c>
      <c r="E1664" t="str">
        <f t="shared" si="55"/>
        <v>070900010904</v>
      </c>
      <c r="F1664" s="54" t="s">
        <v>3790</v>
      </c>
      <c r="G1664" t="s">
        <v>1971</v>
      </c>
      <c r="H1664" t="s">
        <v>1907</v>
      </c>
      <c r="I1664" t="s">
        <v>692</v>
      </c>
    </row>
    <row r="1665" spans="1:9" x14ac:dyDescent="0.25">
      <c r="A1665">
        <v>70900010904</v>
      </c>
      <c r="B1665" s="54" t="str">
        <f t="shared" si="54"/>
        <v>070900010904</v>
      </c>
      <c r="C1665" t="s">
        <v>1410</v>
      </c>
      <c r="D1665">
        <v>70900010908</v>
      </c>
      <c r="E1665" t="str">
        <f t="shared" si="55"/>
        <v>070900010908</v>
      </c>
      <c r="F1665" s="54" t="s">
        <v>3791</v>
      </c>
      <c r="G1665" t="s">
        <v>1971</v>
      </c>
      <c r="H1665" t="s">
        <v>1907</v>
      </c>
      <c r="I1665" t="s">
        <v>692</v>
      </c>
    </row>
    <row r="1666" spans="1:9" x14ac:dyDescent="0.25">
      <c r="A1666">
        <v>70900010905</v>
      </c>
      <c r="B1666" s="54" t="str">
        <f t="shared" ref="B1666:B1729" si="56">LEFT(F1666,12)</f>
        <v>070900010905</v>
      </c>
      <c r="C1666" t="s">
        <v>70</v>
      </c>
      <c r="D1666">
        <v>70900010908</v>
      </c>
      <c r="E1666" t="str">
        <f t="shared" si="55"/>
        <v>070900010908</v>
      </c>
      <c r="F1666" s="54" t="s">
        <v>3792</v>
      </c>
      <c r="G1666" t="s">
        <v>1971</v>
      </c>
      <c r="H1666" t="s">
        <v>1907</v>
      </c>
      <c r="I1666" t="s">
        <v>692</v>
      </c>
    </row>
    <row r="1667" spans="1:9" x14ac:dyDescent="0.25">
      <c r="A1667">
        <v>70900010906</v>
      </c>
      <c r="B1667" s="54" t="str">
        <f t="shared" si="56"/>
        <v>070900010906</v>
      </c>
      <c r="C1667" t="s">
        <v>644</v>
      </c>
      <c r="D1667">
        <v>70900010908</v>
      </c>
      <c r="E1667" t="str">
        <f t="shared" si="55"/>
        <v>070900010908</v>
      </c>
      <c r="F1667" s="54" t="s">
        <v>3793</v>
      </c>
      <c r="G1667" t="s">
        <v>1971</v>
      </c>
      <c r="H1667" t="s">
        <v>1907</v>
      </c>
      <c r="I1667" t="s">
        <v>692</v>
      </c>
    </row>
    <row r="1668" spans="1:9" x14ac:dyDescent="0.25">
      <c r="A1668">
        <v>70900010907</v>
      </c>
      <c r="B1668" s="54" t="str">
        <f t="shared" si="56"/>
        <v>070900010907</v>
      </c>
      <c r="C1668" t="s">
        <v>836</v>
      </c>
      <c r="D1668">
        <v>70900010908</v>
      </c>
      <c r="E1668" t="str">
        <f t="shared" si="55"/>
        <v>070900010908</v>
      </c>
      <c r="F1668" s="54" t="s">
        <v>3794</v>
      </c>
      <c r="G1668" t="s">
        <v>1971</v>
      </c>
      <c r="H1668" t="s">
        <v>1907</v>
      </c>
      <c r="I1668" t="s">
        <v>692</v>
      </c>
    </row>
    <row r="1669" spans="1:9" x14ac:dyDescent="0.25">
      <c r="A1669">
        <v>70900010908</v>
      </c>
      <c r="B1669" s="54" t="str">
        <f t="shared" si="56"/>
        <v>070900010908</v>
      </c>
      <c r="C1669" t="s">
        <v>1394</v>
      </c>
      <c r="D1669">
        <v>70900010909</v>
      </c>
      <c r="E1669" t="str">
        <f t="shared" si="55"/>
        <v>070900010909</v>
      </c>
      <c r="F1669" s="54" t="s">
        <v>3795</v>
      </c>
      <c r="G1669" t="s">
        <v>1971</v>
      </c>
      <c r="H1669" t="s">
        <v>1907</v>
      </c>
      <c r="I1669" t="s">
        <v>692</v>
      </c>
    </row>
    <row r="1670" spans="1:9" x14ac:dyDescent="0.25">
      <c r="A1670">
        <v>70900010909</v>
      </c>
      <c r="B1670" s="54" t="str">
        <f t="shared" si="56"/>
        <v>070900010909</v>
      </c>
      <c r="C1670" t="s">
        <v>68</v>
      </c>
      <c r="D1670">
        <v>70900011004</v>
      </c>
      <c r="E1670" t="str">
        <f t="shared" si="55"/>
        <v>070900011004</v>
      </c>
      <c r="F1670" s="54" t="s">
        <v>3796</v>
      </c>
      <c r="G1670" t="s">
        <v>1971</v>
      </c>
      <c r="H1670" t="s">
        <v>1907</v>
      </c>
      <c r="I1670" t="s">
        <v>692</v>
      </c>
    </row>
    <row r="1671" spans="1:9" x14ac:dyDescent="0.25">
      <c r="A1671">
        <v>70900011001</v>
      </c>
      <c r="B1671" s="54" t="str">
        <f t="shared" si="56"/>
        <v>070900011001</v>
      </c>
      <c r="C1671" t="s">
        <v>636</v>
      </c>
      <c r="D1671">
        <v>70900011002</v>
      </c>
      <c r="E1671" t="str">
        <f t="shared" si="55"/>
        <v>070900011002</v>
      </c>
      <c r="F1671" s="54" t="s">
        <v>3797</v>
      </c>
      <c r="G1671" t="s">
        <v>1971</v>
      </c>
      <c r="H1671" t="s">
        <v>1907</v>
      </c>
      <c r="I1671" t="s">
        <v>692</v>
      </c>
    </row>
    <row r="1672" spans="1:9" x14ac:dyDescent="0.25">
      <c r="A1672">
        <v>70900011002</v>
      </c>
      <c r="B1672" s="54" t="str">
        <f t="shared" si="56"/>
        <v>070900011002</v>
      </c>
      <c r="C1672" t="s">
        <v>848</v>
      </c>
      <c r="D1672">
        <v>70900011004</v>
      </c>
      <c r="E1672" t="str">
        <f t="shared" si="55"/>
        <v>070900011004</v>
      </c>
      <c r="F1672" s="54" t="s">
        <v>3798</v>
      </c>
      <c r="G1672" t="s">
        <v>1971</v>
      </c>
      <c r="H1672" t="s">
        <v>1907</v>
      </c>
      <c r="I1672" t="s">
        <v>692</v>
      </c>
    </row>
    <row r="1673" spans="1:9" x14ac:dyDescent="0.25">
      <c r="A1673">
        <v>70900011003</v>
      </c>
      <c r="B1673" s="54" t="str">
        <f t="shared" si="56"/>
        <v>070900011003</v>
      </c>
      <c r="C1673" t="s">
        <v>267</v>
      </c>
      <c r="D1673">
        <v>70900011004</v>
      </c>
      <c r="E1673" t="str">
        <f t="shared" si="55"/>
        <v>070900011004</v>
      </c>
      <c r="F1673" s="54" t="s">
        <v>3799</v>
      </c>
      <c r="G1673" t="s">
        <v>1971</v>
      </c>
      <c r="H1673" t="s">
        <v>1907</v>
      </c>
      <c r="I1673" t="s">
        <v>692</v>
      </c>
    </row>
    <row r="1674" spans="1:9" x14ac:dyDescent="0.25">
      <c r="A1674">
        <v>70900011004</v>
      </c>
      <c r="B1674" s="54" t="str">
        <f t="shared" si="56"/>
        <v>070900011004</v>
      </c>
      <c r="C1674" t="s">
        <v>1004</v>
      </c>
      <c r="D1674">
        <v>70900011005</v>
      </c>
      <c r="E1674" t="str">
        <f t="shared" si="55"/>
        <v>070900011005</v>
      </c>
      <c r="F1674" s="54" t="s">
        <v>3800</v>
      </c>
      <c r="G1674" t="s">
        <v>1971</v>
      </c>
      <c r="H1674" t="s">
        <v>1907</v>
      </c>
      <c r="I1674" t="s">
        <v>692</v>
      </c>
    </row>
    <row r="1675" spans="1:9" x14ac:dyDescent="0.25">
      <c r="A1675">
        <v>70900011005</v>
      </c>
      <c r="B1675" s="54" t="str">
        <f t="shared" si="56"/>
        <v>070900011005</v>
      </c>
      <c r="C1675" t="s">
        <v>637</v>
      </c>
      <c r="D1675">
        <v>70900011105</v>
      </c>
      <c r="E1675" t="str">
        <f t="shared" si="55"/>
        <v>070900011105</v>
      </c>
      <c r="F1675" s="54" t="s">
        <v>3801</v>
      </c>
      <c r="G1675" t="s">
        <v>1971</v>
      </c>
      <c r="H1675" t="s">
        <v>1907</v>
      </c>
      <c r="I1675" t="s">
        <v>692</v>
      </c>
    </row>
    <row r="1676" spans="1:9" x14ac:dyDescent="0.25">
      <c r="A1676">
        <v>70900011101</v>
      </c>
      <c r="B1676" s="54" t="str">
        <f t="shared" si="56"/>
        <v>070900011101</v>
      </c>
      <c r="C1676" t="s">
        <v>445</v>
      </c>
      <c r="D1676">
        <v>70900011102</v>
      </c>
      <c r="E1676" t="str">
        <f t="shared" si="55"/>
        <v>070900011102</v>
      </c>
      <c r="F1676" s="54" t="s">
        <v>3802</v>
      </c>
      <c r="G1676" t="s">
        <v>1971</v>
      </c>
      <c r="H1676" t="s">
        <v>1907</v>
      </c>
      <c r="I1676" t="s">
        <v>692</v>
      </c>
    </row>
    <row r="1677" spans="1:9" x14ac:dyDescent="0.25">
      <c r="A1677">
        <v>70900011102</v>
      </c>
      <c r="B1677" s="54" t="str">
        <f t="shared" si="56"/>
        <v>070900011102</v>
      </c>
      <c r="C1677" t="s">
        <v>80</v>
      </c>
      <c r="D1677">
        <v>70900011103</v>
      </c>
      <c r="E1677" t="str">
        <f t="shared" si="55"/>
        <v>070900011103</v>
      </c>
      <c r="F1677" s="54" t="s">
        <v>3803</v>
      </c>
      <c r="G1677" t="s">
        <v>1971</v>
      </c>
      <c r="H1677" t="s">
        <v>1907</v>
      </c>
      <c r="I1677" t="s">
        <v>692</v>
      </c>
    </row>
    <row r="1678" spans="1:9" x14ac:dyDescent="0.25">
      <c r="A1678">
        <v>70900011103</v>
      </c>
      <c r="B1678" s="54" t="str">
        <f t="shared" si="56"/>
        <v>070900011103</v>
      </c>
      <c r="C1678" t="s">
        <v>1006</v>
      </c>
      <c r="D1678">
        <v>70900011105</v>
      </c>
      <c r="E1678" t="str">
        <f t="shared" si="55"/>
        <v>070900011105</v>
      </c>
      <c r="F1678" s="54" t="s">
        <v>3804</v>
      </c>
      <c r="G1678" t="s">
        <v>1971</v>
      </c>
      <c r="H1678" t="s">
        <v>1907</v>
      </c>
      <c r="I1678" t="s">
        <v>692</v>
      </c>
    </row>
    <row r="1679" spans="1:9" x14ac:dyDescent="0.25">
      <c r="A1679">
        <v>70900011104</v>
      </c>
      <c r="B1679" s="54" t="str">
        <f t="shared" si="56"/>
        <v>070900011104</v>
      </c>
      <c r="C1679" t="s">
        <v>358</v>
      </c>
      <c r="D1679">
        <v>70900011105</v>
      </c>
      <c r="E1679" t="str">
        <f t="shared" si="55"/>
        <v>070900011105</v>
      </c>
      <c r="F1679" s="54" t="s">
        <v>3805</v>
      </c>
      <c r="G1679" t="s">
        <v>1971</v>
      </c>
      <c r="H1679" t="s">
        <v>1907</v>
      </c>
      <c r="I1679" t="s">
        <v>692</v>
      </c>
    </row>
    <row r="1680" spans="1:9" x14ac:dyDescent="0.25">
      <c r="A1680">
        <v>70900011105</v>
      </c>
      <c r="B1680" s="54" t="str">
        <f t="shared" si="56"/>
        <v>070900011105</v>
      </c>
      <c r="C1680" t="s">
        <v>3806</v>
      </c>
      <c r="D1680">
        <v>70900021001</v>
      </c>
      <c r="E1680" t="str">
        <f t="shared" si="55"/>
        <v>070900021001</v>
      </c>
      <c r="F1680" s="54" t="s">
        <v>3807</v>
      </c>
      <c r="G1680" t="s">
        <v>1971</v>
      </c>
      <c r="H1680" t="s">
        <v>1907</v>
      </c>
      <c r="I1680" t="s">
        <v>692</v>
      </c>
    </row>
    <row r="1681" spans="1:9" x14ac:dyDescent="0.25">
      <c r="A1681">
        <v>70900020101</v>
      </c>
      <c r="B1681" s="54" t="str">
        <f t="shared" si="56"/>
        <v>070900020101</v>
      </c>
      <c r="C1681" t="s">
        <v>1117</v>
      </c>
      <c r="D1681">
        <v>70900020102</v>
      </c>
      <c r="E1681" t="str">
        <f t="shared" si="55"/>
        <v>070900020102</v>
      </c>
      <c r="F1681" s="54" t="s">
        <v>3808</v>
      </c>
      <c r="G1681" t="s">
        <v>1971</v>
      </c>
      <c r="H1681" t="s">
        <v>1907</v>
      </c>
      <c r="I1681" t="s">
        <v>692</v>
      </c>
    </row>
    <row r="1682" spans="1:9" x14ac:dyDescent="0.25">
      <c r="A1682">
        <v>70900020102</v>
      </c>
      <c r="B1682" s="54" t="str">
        <f t="shared" si="56"/>
        <v>070900020102</v>
      </c>
      <c r="C1682" t="s">
        <v>356</v>
      </c>
      <c r="D1682">
        <v>70900020306</v>
      </c>
      <c r="E1682" t="str">
        <f t="shared" si="55"/>
        <v>070900020306</v>
      </c>
      <c r="F1682" s="54" t="s">
        <v>3809</v>
      </c>
      <c r="G1682" t="s">
        <v>2298</v>
      </c>
      <c r="H1682" t="s">
        <v>1907</v>
      </c>
      <c r="I1682" t="s">
        <v>692</v>
      </c>
    </row>
    <row r="1683" spans="1:9" x14ac:dyDescent="0.25">
      <c r="A1683">
        <v>70900020201</v>
      </c>
      <c r="B1683" s="54" t="str">
        <f t="shared" si="56"/>
        <v>070900020201</v>
      </c>
      <c r="C1683" t="s">
        <v>334</v>
      </c>
      <c r="D1683">
        <v>70900020202</v>
      </c>
      <c r="E1683" t="str">
        <f t="shared" si="55"/>
        <v>070900020202</v>
      </c>
      <c r="F1683" s="54" t="s">
        <v>3810</v>
      </c>
      <c r="G1683" t="s">
        <v>1971</v>
      </c>
      <c r="H1683" t="s">
        <v>1907</v>
      </c>
      <c r="I1683" t="s">
        <v>692</v>
      </c>
    </row>
    <row r="1684" spans="1:9" x14ac:dyDescent="0.25">
      <c r="A1684">
        <v>70900020202</v>
      </c>
      <c r="B1684" s="54" t="str">
        <f t="shared" si="56"/>
        <v>070900020202</v>
      </c>
      <c r="C1684" t="s">
        <v>1034</v>
      </c>
      <c r="D1684">
        <v>70900020203</v>
      </c>
      <c r="E1684" t="str">
        <f t="shared" si="55"/>
        <v>070900020203</v>
      </c>
      <c r="F1684" s="54" t="s">
        <v>3811</v>
      </c>
      <c r="G1684" t="s">
        <v>1971</v>
      </c>
      <c r="H1684" t="s">
        <v>1907</v>
      </c>
      <c r="I1684" t="s">
        <v>692</v>
      </c>
    </row>
    <row r="1685" spans="1:9" x14ac:dyDescent="0.25">
      <c r="A1685">
        <v>70900020203</v>
      </c>
      <c r="B1685" s="54" t="str">
        <f t="shared" si="56"/>
        <v>070900020203</v>
      </c>
      <c r="C1685" t="s">
        <v>3812</v>
      </c>
      <c r="D1685">
        <v>70900020306</v>
      </c>
      <c r="E1685" t="str">
        <f t="shared" si="55"/>
        <v>070900020306</v>
      </c>
      <c r="F1685" s="54" t="s">
        <v>3813</v>
      </c>
      <c r="G1685" t="s">
        <v>1971</v>
      </c>
      <c r="H1685" t="s">
        <v>1907</v>
      </c>
      <c r="I1685" t="s">
        <v>692</v>
      </c>
    </row>
    <row r="1686" spans="1:9" x14ac:dyDescent="0.25">
      <c r="A1686">
        <v>70900020301</v>
      </c>
      <c r="B1686" s="54" t="str">
        <f t="shared" si="56"/>
        <v>070900020301</v>
      </c>
      <c r="C1686" t="s">
        <v>461</v>
      </c>
      <c r="D1686">
        <v>70900020303</v>
      </c>
      <c r="E1686" t="str">
        <f t="shared" si="55"/>
        <v>070900020303</v>
      </c>
      <c r="F1686" s="54" t="s">
        <v>3814</v>
      </c>
      <c r="G1686" t="s">
        <v>1971</v>
      </c>
      <c r="H1686" t="s">
        <v>1907</v>
      </c>
      <c r="I1686" t="s">
        <v>692</v>
      </c>
    </row>
    <row r="1687" spans="1:9" x14ac:dyDescent="0.25">
      <c r="A1687">
        <v>70900020302</v>
      </c>
      <c r="B1687" s="54" t="str">
        <f t="shared" si="56"/>
        <v>070900020302</v>
      </c>
      <c r="C1687" t="s">
        <v>356</v>
      </c>
      <c r="D1687">
        <v>70900020303</v>
      </c>
      <c r="E1687" t="str">
        <f t="shared" si="55"/>
        <v>070900020303</v>
      </c>
      <c r="F1687" s="54" t="s">
        <v>3815</v>
      </c>
      <c r="G1687" t="s">
        <v>1971</v>
      </c>
      <c r="H1687" t="s">
        <v>1907</v>
      </c>
      <c r="I1687" t="s">
        <v>692</v>
      </c>
    </row>
    <row r="1688" spans="1:9" x14ac:dyDescent="0.25">
      <c r="A1688">
        <v>70900020303</v>
      </c>
      <c r="B1688" s="54" t="str">
        <f t="shared" si="56"/>
        <v>070900020303</v>
      </c>
      <c r="C1688" t="s">
        <v>1018</v>
      </c>
      <c r="D1688">
        <v>70900020305</v>
      </c>
      <c r="E1688" t="str">
        <f t="shared" si="55"/>
        <v>070900020305</v>
      </c>
      <c r="F1688" s="54" t="s">
        <v>3816</v>
      </c>
      <c r="G1688" t="s">
        <v>1971</v>
      </c>
      <c r="H1688" t="s">
        <v>1907</v>
      </c>
      <c r="I1688" t="s">
        <v>692</v>
      </c>
    </row>
    <row r="1689" spans="1:9" x14ac:dyDescent="0.25">
      <c r="A1689">
        <v>70900020304</v>
      </c>
      <c r="B1689" s="54" t="str">
        <f t="shared" si="56"/>
        <v>070900020304</v>
      </c>
      <c r="C1689" t="s">
        <v>102</v>
      </c>
      <c r="D1689">
        <v>70900020305</v>
      </c>
      <c r="E1689" t="str">
        <f t="shared" si="55"/>
        <v>070900020305</v>
      </c>
      <c r="F1689" s="54" t="s">
        <v>3817</v>
      </c>
      <c r="G1689" t="s">
        <v>1971</v>
      </c>
      <c r="H1689" t="s">
        <v>1907</v>
      </c>
      <c r="I1689" t="s">
        <v>692</v>
      </c>
    </row>
    <row r="1690" spans="1:9" x14ac:dyDescent="0.25">
      <c r="A1690">
        <v>70900020305</v>
      </c>
      <c r="B1690" s="54" t="str">
        <f t="shared" si="56"/>
        <v>070900020305</v>
      </c>
      <c r="C1690" t="s">
        <v>1107</v>
      </c>
      <c r="D1690">
        <v>70900020306</v>
      </c>
      <c r="E1690" t="str">
        <f t="shared" si="55"/>
        <v>070900020306</v>
      </c>
      <c r="F1690" s="54" t="s">
        <v>3818</v>
      </c>
      <c r="G1690" t="s">
        <v>1971</v>
      </c>
      <c r="H1690" t="s">
        <v>1907</v>
      </c>
      <c r="I1690" t="s">
        <v>692</v>
      </c>
    </row>
    <row r="1691" spans="1:9" x14ac:dyDescent="0.25">
      <c r="A1691">
        <v>70900020306</v>
      </c>
      <c r="B1691" s="54" t="str">
        <f t="shared" si="56"/>
        <v>070900020306</v>
      </c>
      <c r="C1691" t="s">
        <v>17</v>
      </c>
      <c r="D1691">
        <v>70900021001</v>
      </c>
      <c r="E1691" t="str">
        <f t="shared" si="55"/>
        <v>070900021001</v>
      </c>
      <c r="F1691" s="54" t="s">
        <v>3819</v>
      </c>
      <c r="G1691" t="s">
        <v>2298</v>
      </c>
      <c r="H1691" t="s">
        <v>1907</v>
      </c>
      <c r="I1691" t="s">
        <v>692</v>
      </c>
    </row>
    <row r="1692" spans="1:9" x14ac:dyDescent="0.25">
      <c r="A1692">
        <v>70900020401</v>
      </c>
      <c r="B1692" s="54" t="str">
        <f t="shared" si="56"/>
        <v>070900020401</v>
      </c>
      <c r="C1692" t="s">
        <v>1009</v>
      </c>
      <c r="D1692">
        <v>70900020403</v>
      </c>
      <c r="E1692" t="str">
        <f t="shared" si="55"/>
        <v>070900020403</v>
      </c>
      <c r="F1692" s="54" t="s">
        <v>3820</v>
      </c>
      <c r="G1692" t="s">
        <v>2044</v>
      </c>
      <c r="H1692" t="s">
        <v>1907</v>
      </c>
      <c r="I1692" t="s">
        <v>692</v>
      </c>
    </row>
    <row r="1693" spans="1:9" x14ac:dyDescent="0.25">
      <c r="A1693">
        <v>70900020402</v>
      </c>
      <c r="B1693" s="54" t="str">
        <f t="shared" si="56"/>
        <v>070900020402</v>
      </c>
      <c r="C1693" t="s">
        <v>266</v>
      </c>
      <c r="D1693">
        <v>70900020403</v>
      </c>
      <c r="E1693" t="str">
        <f t="shared" si="55"/>
        <v>070900020403</v>
      </c>
      <c r="F1693" s="54" t="s">
        <v>3821</v>
      </c>
      <c r="G1693" t="s">
        <v>1971</v>
      </c>
      <c r="H1693" t="s">
        <v>1907</v>
      </c>
      <c r="I1693" t="s">
        <v>692</v>
      </c>
    </row>
    <row r="1694" spans="1:9" x14ac:dyDescent="0.25">
      <c r="A1694">
        <v>70900020403</v>
      </c>
      <c r="B1694" s="54" t="str">
        <f t="shared" si="56"/>
        <v>070900020403</v>
      </c>
      <c r="C1694" t="s">
        <v>446</v>
      </c>
      <c r="D1694">
        <v>70900020404</v>
      </c>
      <c r="E1694" t="str">
        <f t="shared" si="55"/>
        <v>070900020404</v>
      </c>
      <c r="F1694" s="54" t="s">
        <v>3822</v>
      </c>
      <c r="G1694" t="s">
        <v>2044</v>
      </c>
      <c r="H1694" t="s">
        <v>1907</v>
      </c>
      <c r="I1694" t="s">
        <v>692</v>
      </c>
    </row>
    <row r="1695" spans="1:9" x14ac:dyDescent="0.25">
      <c r="A1695">
        <v>70900020404</v>
      </c>
      <c r="B1695" s="54" t="str">
        <f t="shared" si="56"/>
        <v>070900020404</v>
      </c>
      <c r="C1695" t="s">
        <v>350</v>
      </c>
      <c r="D1695">
        <v>70900020405</v>
      </c>
      <c r="E1695" t="str">
        <f t="shared" si="55"/>
        <v>070900020405</v>
      </c>
      <c r="F1695" s="54" t="s">
        <v>3823</v>
      </c>
      <c r="G1695" t="s">
        <v>1971</v>
      </c>
      <c r="H1695" t="s">
        <v>1907</v>
      </c>
      <c r="I1695" t="s">
        <v>692</v>
      </c>
    </row>
    <row r="1696" spans="1:9" x14ac:dyDescent="0.25">
      <c r="A1696">
        <v>70900020405</v>
      </c>
      <c r="B1696" s="54" t="str">
        <f t="shared" si="56"/>
        <v>070900020405</v>
      </c>
      <c r="C1696" t="s">
        <v>351</v>
      </c>
      <c r="D1696">
        <v>70900021003</v>
      </c>
      <c r="E1696" t="str">
        <f t="shared" si="55"/>
        <v>070900021003</v>
      </c>
      <c r="F1696" s="54" t="s">
        <v>3824</v>
      </c>
      <c r="G1696" t="s">
        <v>1971</v>
      </c>
      <c r="H1696" t="s">
        <v>1907</v>
      </c>
      <c r="I1696" t="s">
        <v>692</v>
      </c>
    </row>
    <row r="1697" spans="1:9" x14ac:dyDescent="0.25">
      <c r="A1697">
        <v>70900020501</v>
      </c>
      <c r="B1697" s="54" t="str">
        <f t="shared" si="56"/>
        <v>070900020501</v>
      </c>
      <c r="C1697" t="s">
        <v>1367</v>
      </c>
      <c r="D1697">
        <v>70900020504</v>
      </c>
      <c r="E1697" t="str">
        <f t="shared" si="55"/>
        <v>070900020504</v>
      </c>
      <c r="F1697" s="54" t="s">
        <v>3825</v>
      </c>
      <c r="G1697" t="s">
        <v>1906</v>
      </c>
      <c r="H1697" t="s">
        <v>1907</v>
      </c>
      <c r="I1697" t="s">
        <v>692</v>
      </c>
    </row>
    <row r="1698" spans="1:9" x14ac:dyDescent="0.25">
      <c r="A1698">
        <v>70900020502</v>
      </c>
      <c r="B1698" s="54" t="str">
        <f t="shared" si="56"/>
        <v>070900020502</v>
      </c>
      <c r="C1698" t="s">
        <v>849</v>
      </c>
      <c r="D1698">
        <v>70900020504</v>
      </c>
      <c r="E1698" t="str">
        <f t="shared" si="55"/>
        <v>070900020504</v>
      </c>
      <c r="F1698" s="54" t="s">
        <v>3826</v>
      </c>
      <c r="G1698" t="s">
        <v>1971</v>
      </c>
      <c r="H1698" t="s">
        <v>1907</v>
      </c>
      <c r="I1698" t="s">
        <v>692</v>
      </c>
    </row>
    <row r="1699" spans="1:9" x14ac:dyDescent="0.25">
      <c r="A1699">
        <v>70900020503</v>
      </c>
      <c r="B1699" s="54" t="str">
        <f t="shared" si="56"/>
        <v>070900020503</v>
      </c>
      <c r="C1699" t="s">
        <v>1139</v>
      </c>
      <c r="D1699">
        <v>70900020504</v>
      </c>
      <c r="E1699" t="str">
        <f t="shared" si="55"/>
        <v>070900020504</v>
      </c>
      <c r="F1699" s="54" t="s">
        <v>3827</v>
      </c>
      <c r="G1699" t="s">
        <v>1971</v>
      </c>
      <c r="H1699" t="s">
        <v>1907</v>
      </c>
      <c r="I1699" t="s">
        <v>692</v>
      </c>
    </row>
    <row r="1700" spans="1:9" x14ac:dyDescent="0.25">
      <c r="A1700">
        <v>70900020504</v>
      </c>
      <c r="B1700" s="54" t="str">
        <f t="shared" si="56"/>
        <v>070900020504</v>
      </c>
      <c r="C1700" t="s">
        <v>3828</v>
      </c>
      <c r="D1700">
        <v>70900020604</v>
      </c>
      <c r="E1700" t="str">
        <f t="shared" si="55"/>
        <v>070900020604</v>
      </c>
      <c r="F1700" s="54" t="s">
        <v>3829</v>
      </c>
      <c r="G1700" t="s">
        <v>1971</v>
      </c>
      <c r="H1700" t="s">
        <v>1907</v>
      </c>
      <c r="I1700" t="s">
        <v>692</v>
      </c>
    </row>
    <row r="1701" spans="1:9" x14ac:dyDescent="0.25">
      <c r="A1701">
        <v>70900020601</v>
      </c>
      <c r="B1701" s="54" t="str">
        <f t="shared" si="56"/>
        <v>070900020601</v>
      </c>
      <c r="C1701" t="s">
        <v>1140</v>
      </c>
      <c r="D1701">
        <v>70900020602</v>
      </c>
      <c r="E1701" t="str">
        <f t="shared" si="55"/>
        <v>070900020602</v>
      </c>
      <c r="F1701" s="54" t="s">
        <v>3830</v>
      </c>
      <c r="G1701" t="s">
        <v>1906</v>
      </c>
      <c r="H1701" t="s">
        <v>1907</v>
      </c>
      <c r="I1701" t="s">
        <v>692</v>
      </c>
    </row>
    <row r="1702" spans="1:9" x14ac:dyDescent="0.25">
      <c r="A1702">
        <v>70900020602</v>
      </c>
      <c r="B1702" s="54" t="str">
        <f t="shared" si="56"/>
        <v>070900020602</v>
      </c>
      <c r="C1702" t="s">
        <v>443</v>
      </c>
      <c r="D1702">
        <v>70900020604</v>
      </c>
      <c r="E1702" t="str">
        <f t="shared" si="55"/>
        <v>070900020604</v>
      </c>
      <c r="F1702" s="54" t="s">
        <v>3831</v>
      </c>
      <c r="G1702" t="s">
        <v>1971</v>
      </c>
      <c r="H1702" t="s">
        <v>1907</v>
      </c>
      <c r="I1702" t="s">
        <v>692</v>
      </c>
    </row>
    <row r="1703" spans="1:9" x14ac:dyDescent="0.25">
      <c r="A1703">
        <v>70900020603</v>
      </c>
      <c r="B1703" s="54" t="str">
        <f t="shared" si="56"/>
        <v>070900020603</v>
      </c>
      <c r="C1703" t="s">
        <v>447</v>
      </c>
      <c r="D1703">
        <v>70900020604</v>
      </c>
      <c r="E1703" t="str">
        <f t="shared" si="55"/>
        <v>070900020604</v>
      </c>
      <c r="F1703" s="54" t="s">
        <v>3832</v>
      </c>
      <c r="G1703" t="s">
        <v>1971</v>
      </c>
      <c r="H1703" t="s">
        <v>1907</v>
      </c>
      <c r="I1703" t="s">
        <v>692</v>
      </c>
    </row>
    <row r="1704" spans="1:9" x14ac:dyDescent="0.25">
      <c r="A1704">
        <v>70900020604</v>
      </c>
      <c r="B1704" s="54" t="str">
        <f t="shared" si="56"/>
        <v>070900020604</v>
      </c>
      <c r="C1704" t="s">
        <v>444</v>
      </c>
      <c r="D1704">
        <v>70900020702</v>
      </c>
      <c r="E1704" t="str">
        <f t="shared" si="55"/>
        <v>070900020702</v>
      </c>
      <c r="F1704" s="54" t="s">
        <v>3833</v>
      </c>
      <c r="G1704" t="s">
        <v>1971</v>
      </c>
      <c r="H1704" t="s">
        <v>1907</v>
      </c>
      <c r="I1704" t="s">
        <v>692</v>
      </c>
    </row>
    <row r="1705" spans="1:9" x14ac:dyDescent="0.25">
      <c r="A1705">
        <v>70900020701</v>
      </c>
      <c r="B1705" s="54" t="str">
        <f t="shared" si="56"/>
        <v>070900020701</v>
      </c>
      <c r="C1705" t="s">
        <v>1012</v>
      </c>
      <c r="D1705">
        <v>70900020702</v>
      </c>
      <c r="E1705" t="str">
        <f t="shared" si="55"/>
        <v>070900020702</v>
      </c>
      <c r="F1705" s="54" t="s">
        <v>3834</v>
      </c>
      <c r="G1705" t="s">
        <v>1971</v>
      </c>
      <c r="H1705" t="s">
        <v>1907</v>
      </c>
      <c r="I1705" t="s">
        <v>692</v>
      </c>
    </row>
    <row r="1706" spans="1:9" x14ac:dyDescent="0.25">
      <c r="A1706">
        <v>70900020702</v>
      </c>
      <c r="B1706" s="54" t="str">
        <f t="shared" si="56"/>
        <v>070900020702</v>
      </c>
      <c r="C1706" t="s">
        <v>451</v>
      </c>
      <c r="D1706">
        <v>70900020703</v>
      </c>
      <c r="E1706" t="str">
        <f t="shared" si="55"/>
        <v>070900020703</v>
      </c>
      <c r="F1706" s="54" t="s">
        <v>3835</v>
      </c>
      <c r="G1706" t="s">
        <v>1971</v>
      </c>
      <c r="H1706" t="s">
        <v>1907</v>
      </c>
      <c r="I1706" t="s">
        <v>692</v>
      </c>
    </row>
    <row r="1707" spans="1:9" x14ac:dyDescent="0.25">
      <c r="A1707">
        <v>70900020703</v>
      </c>
      <c r="B1707" s="54" t="str">
        <f t="shared" si="56"/>
        <v>070900020703</v>
      </c>
      <c r="C1707" t="s">
        <v>3836</v>
      </c>
      <c r="D1707">
        <v>70900020902</v>
      </c>
      <c r="E1707" t="str">
        <f t="shared" si="55"/>
        <v>070900020902</v>
      </c>
      <c r="F1707" s="54" t="s">
        <v>3837</v>
      </c>
      <c r="G1707" t="s">
        <v>2147</v>
      </c>
      <c r="H1707" t="s">
        <v>1907</v>
      </c>
      <c r="I1707" t="s">
        <v>692</v>
      </c>
    </row>
    <row r="1708" spans="1:9" x14ac:dyDescent="0.25">
      <c r="A1708">
        <v>70900020801</v>
      </c>
      <c r="B1708" s="54" t="str">
        <f t="shared" si="56"/>
        <v>070900020801</v>
      </c>
      <c r="C1708" t="s">
        <v>1113</v>
      </c>
      <c r="D1708">
        <v>70900020802</v>
      </c>
      <c r="E1708" t="str">
        <f t="shared" si="55"/>
        <v>070900020802</v>
      </c>
      <c r="F1708" s="54" t="s">
        <v>3838</v>
      </c>
      <c r="G1708" t="s">
        <v>1971</v>
      </c>
      <c r="H1708" t="s">
        <v>1907</v>
      </c>
      <c r="I1708" t="s">
        <v>692</v>
      </c>
    </row>
    <row r="1709" spans="1:9" x14ac:dyDescent="0.25">
      <c r="A1709">
        <v>70900020802</v>
      </c>
      <c r="B1709" s="54" t="str">
        <f t="shared" si="56"/>
        <v>070900020802</v>
      </c>
      <c r="C1709" t="s">
        <v>418</v>
      </c>
      <c r="D1709">
        <v>70900020803</v>
      </c>
      <c r="E1709" t="str">
        <f t="shared" si="55"/>
        <v>070900020803</v>
      </c>
      <c r="F1709" s="54" t="s">
        <v>3839</v>
      </c>
      <c r="G1709" t="s">
        <v>1971</v>
      </c>
      <c r="H1709" t="s">
        <v>1907</v>
      </c>
      <c r="I1709" t="s">
        <v>692</v>
      </c>
    </row>
    <row r="1710" spans="1:9" x14ac:dyDescent="0.25">
      <c r="A1710">
        <v>70900020803</v>
      </c>
      <c r="B1710" s="54" t="str">
        <f t="shared" si="56"/>
        <v>070900020803</v>
      </c>
      <c r="C1710" t="s">
        <v>18</v>
      </c>
      <c r="D1710">
        <v>70900020905</v>
      </c>
      <c r="E1710" t="str">
        <f t="shared" ref="E1710:E1773" si="57">CONCATENATE(0,D1710)</f>
        <v>070900020905</v>
      </c>
      <c r="F1710" s="54" t="s">
        <v>3840</v>
      </c>
      <c r="G1710" t="s">
        <v>1971</v>
      </c>
      <c r="H1710" t="s">
        <v>1907</v>
      </c>
      <c r="I1710" t="s">
        <v>692</v>
      </c>
    </row>
    <row r="1711" spans="1:9" x14ac:dyDescent="0.25">
      <c r="A1711">
        <v>70900020901</v>
      </c>
      <c r="B1711" s="54" t="str">
        <f t="shared" si="56"/>
        <v>070900020901</v>
      </c>
      <c r="C1711" t="s">
        <v>1127</v>
      </c>
      <c r="D1711">
        <v>70900020902</v>
      </c>
      <c r="E1711" t="str">
        <f t="shared" si="57"/>
        <v>070900020902</v>
      </c>
      <c r="F1711" s="54" t="s">
        <v>3841</v>
      </c>
      <c r="G1711" t="s">
        <v>1971</v>
      </c>
      <c r="H1711" t="s">
        <v>1907</v>
      </c>
      <c r="I1711" t="s">
        <v>692</v>
      </c>
    </row>
    <row r="1712" spans="1:9" x14ac:dyDescent="0.25">
      <c r="A1712">
        <v>70900020902</v>
      </c>
      <c r="B1712" s="54" t="str">
        <f t="shared" si="56"/>
        <v>070900020902</v>
      </c>
      <c r="C1712" t="s">
        <v>427</v>
      </c>
      <c r="D1712">
        <v>70900020903</v>
      </c>
      <c r="E1712" t="str">
        <f t="shared" si="57"/>
        <v>070900020903</v>
      </c>
      <c r="F1712" s="54" t="s">
        <v>3842</v>
      </c>
      <c r="G1712" t="s">
        <v>2147</v>
      </c>
      <c r="H1712" t="s">
        <v>1907</v>
      </c>
      <c r="I1712" t="s">
        <v>692</v>
      </c>
    </row>
    <row r="1713" spans="1:9" x14ac:dyDescent="0.25">
      <c r="A1713">
        <v>70900020903</v>
      </c>
      <c r="B1713" s="54" t="str">
        <f t="shared" si="56"/>
        <v>070900020903</v>
      </c>
      <c r="C1713" t="s">
        <v>1109</v>
      </c>
      <c r="D1713">
        <v>70900020904</v>
      </c>
      <c r="E1713" t="str">
        <f t="shared" si="57"/>
        <v>070900020904</v>
      </c>
      <c r="F1713" s="54" t="s">
        <v>3843</v>
      </c>
      <c r="G1713" t="s">
        <v>1971</v>
      </c>
      <c r="H1713" t="s">
        <v>1907</v>
      </c>
      <c r="I1713" t="s">
        <v>692</v>
      </c>
    </row>
    <row r="1714" spans="1:9" x14ac:dyDescent="0.25">
      <c r="A1714">
        <v>70900020904</v>
      </c>
      <c r="B1714" s="54" t="str">
        <f t="shared" si="56"/>
        <v>070900020904</v>
      </c>
      <c r="C1714" t="s">
        <v>1028</v>
      </c>
      <c r="D1714">
        <v>70900020905</v>
      </c>
      <c r="E1714" t="str">
        <f t="shared" si="57"/>
        <v>070900020905</v>
      </c>
      <c r="F1714" s="54" t="s">
        <v>3844</v>
      </c>
      <c r="G1714" t="s">
        <v>1971</v>
      </c>
      <c r="H1714" t="s">
        <v>1907</v>
      </c>
      <c r="I1714" t="s">
        <v>692</v>
      </c>
    </row>
    <row r="1715" spans="1:9" x14ac:dyDescent="0.25">
      <c r="A1715">
        <v>70900020905</v>
      </c>
      <c r="B1715" s="54" t="str">
        <f t="shared" si="56"/>
        <v>070900020905</v>
      </c>
      <c r="C1715" t="s">
        <v>3845</v>
      </c>
      <c r="D1715">
        <v>70900021006</v>
      </c>
      <c r="E1715" t="str">
        <f t="shared" si="57"/>
        <v>070900021006</v>
      </c>
      <c r="F1715" s="54" t="s">
        <v>3846</v>
      </c>
      <c r="G1715" t="s">
        <v>1906</v>
      </c>
      <c r="H1715" t="s">
        <v>1907</v>
      </c>
      <c r="I1715" t="s">
        <v>692</v>
      </c>
    </row>
    <row r="1716" spans="1:9" x14ac:dyDescent="0.25">
      <c r="A1716">
        <v>70900021001</v>
      </c>
      <c r="B1716" s="54" t="str">
        <f t="shared" si="56"/>
        <v>070900021001</v>
      </c>
      <c r="C1716" t="s">
        <v>432</v>
      </c>
      <c r="D1716">
        <v>70900021003</v>
      </c>
      <c r="E1716" t="str">
        <f t="shared" si="57"/>
        <v>070900021003</v>
      </c>
      <c r="F1716" s="54" t="s">
        <v>3847</v>
      </c>
      <c r="G1716" t="s">
        <v>1971</v>
      </c>
      <c r="H1716" t="s">
        <v>1907</v>
      </c>
      <c r="I1716" t="s">
        <v>692</v>
      </c>
    </row>
    <row r="1717" spans="1:9" x14ac:dyDescent="0.25">
      <c r="A1717">
        <v>70900021002</v>
      </c>
      <c r="B1717" s="54" t="str">
        <f t="shared" si="56"/>
        <v>070900021002</v>
      </c>
      <c r="C1717" t="s">
        <v>33</v>
      </c>
      <c r="D1717">
        <v>70900021003</v>
      </c>
      <c r="E1717" t="str">
        <f t="shared" si="57"/>
        <v>070900021003</v>
      </c>
      <c r="F1717" s="54" t="s">
        <v>3848</v>
      </c>
      <c r="G1717" t="s">
        <v>1971</v>
      </c>
      <c r="H1717" t="s">
        <v>1907</v>
      </c>
      <c r="I1717" t="s">
        <v>692</v>
      </c>
    </row>
    <row r="1718" spans="1:9" x14ac:dyDescent="0.25">
      <c r="A1718">
        <v>70900021003</v>
      </c>
      <c r="B1718" s="54" t="str">
        <f t="shared" si="56"/>
        <v>070900021003</v>
      </c>
      <c r="C1718" t="s">
        <v>371</v>
      </c>
      <c r="D1718">
        <v>70900021006</v>
      </c>
      <c r="E1718" t="str">
        <f t="shared" si="57"/>
        <v>070900021006</v>
      </c>
      <c r="F1718" s="54" t="s">
        <v>3849</v>
      </c>
      <c r="G1718" t="s">
        <v>1971</v>
      </c>
      <c r="H1718" t="s">
        <v>1907</v>
      </c>
      <c r="I1718" t="s">
        <v>692</v>
      </c>
    </row>
    <row r="1719" spans="1:9" x14ac:dyDescent="0.25">
      <c r="A1719">
        <v>70900021004</v>
      </c>
      <c r="B1719" s="54" t="str">
        <f t="shared" si="56"/>
        <v>070900021004</v>
      </c>
      <c r="C1719" t="s">
        <v>370</v>
      </c>
      <c r="D1719">
        <v>70900021006</v>
      </c>
      <c r="E1719" t="str">
        <f t="shared" si="57"/>
        <v>070900021006</v>
      </c>
      <c r="F1719" s="54" t="s">
        <v>3850</v>
      </c>
      <c r="G1719" t="s">
        <v>1971</v>
      </c>
      <c r="H1719" t="s">
        <v>1907</v>
      </c>
      <c r="I1719" t="s">
        <v>692</v>
      </c>
    </row>
    <row r="1720" spans="1:9" x14ac:dyDescent="0.25">
      <c r="A1720">
        <v>70900021005</v>
      </c>
      <c r="B1720" s="54" t="str">
        <f t="shared" si="56"/>
        <v>070900021005</v>
      </c>
      <c r="C1720" t="s">
        <v>438</v>
      </c>
      <c r="D1720">
        <v>70900021006</v>
      </c>
      <c r="E1720" t="str">
        <f t="shared" si="57"/>
        <v>070900021006</v>
      </c>
      <c r="F1720" s="54" t="s">
        <v>3851</v>
      </c>
      <c r="G1720" t="s">
        <v>1971</v>
      </c>
      <c r="H1720" t="s">
        <v>1907</v>
      </c>
      <c r="I1720" t="s">
        <v>692</v>
      </c>
    </row>
    <row r="1721" spans="1:9" x14ac:dyDescent="0.25">
      <c r="A1721">
        <v>70900021006</v>
      </c>
      <c r="B1721" s="54" t="str">
        <f t="shared" si="56"/>
        <v>070900021006</v>
      </c>
      <c r="C1721" t="s">
        <v>3852</v>
      </c>
      <c r="D1721">
        <v>70900021302</v>
      </c>
      <c r="E1721" t="str">
        <f t="shared" si="57"/>
        <v>070900021302</v>
      </c>
      <c r="F1721" s="54" t="s">
        <v>3853</v>
      </c>
      <c r="G1721" t="s">
        <v>1906</v>
      </c>
      <c r="H1721" t="s">
        <v>1907</v>
      </c>
      <c r="I1721" t="s">
        <v>692</v>
      </c>
    </row>
    <row r="1722" spans="1:9" x14ac:dyDescent="0.25">
      <c r="A1722">
        <v>70900021101</v>
      </c>
      <c r="B1722" s="54" t="str">
        <f t="shared" si="56"/>
        <v>070900021101</v>
      </c>
      <c r="C1722" t="s">
        <v>412</v>
      </c>
      <c r="D1722">
        <v>70900021102</v>
      </c>
      <c r="E1722" t="str">
        <f t="shared" si="57"/>
        <v>070900021102</v>
      </c>
      <c r="F1722" s="54" t="s">
        <v>3854</v>
      </c>
      <c r="G1722" t="s">
        <v>1971</v>
      </c>
      <c r="H1722" t="s">
        <v>1907</v>
      </c>
      <c r="I1722" t="s">
        <v>692</v>
      </c>
    </row>
    <row r="1723" spans="1:9" x14ac:dyDescent="0.25">
      <c r="A1723">
        <v>70900021102</v>
      </c>
      <c r="B1723" s="54" t="str">
        <f t="shared" si="56"/>
        <v>070900021102</v>
      </c>
      <c r="C1723" t="s">
        <v>87</v>
      </c>
      <c r="D1723">
        <v>70900021303</v>
      </c>
      <c r="E1723" t="str">
        <f t="shared" si="57"/>
        <v>070900021303</v>
      </c>
      <c r="F1723" s="54" t="s">
        <v>3855</v>
      </c>
      <c r="G1723" t="s">
        <v>1971</v>
      </c>
      <c r="H1723" t="s">
        <v>1907</v>
      </c>
      <c r="I1723" t="s">
        <v>692</v>
      </c>
    </row>
    <row r="1724" spans="1:9" x14ac:dyDescent="0.25">
      <c r="A1724">
        <v>70900021201</v>
      </c>
      <c r="B1724" s="54" t="str">
        <f t="shared" si="56"/>
        <v>070900021201</v>
      </c>
      <c r="C1724" t="s">
        <v>1090</v>
      </c>
      <c r="D1724">
        <v>70900021202</v>
      </c>
      <c r="E1724" t="str">
        <f t="shared" si="57"/>
        <v>070900021202</v>
      </c>
      <c r="F1724" s="54" t="s">
        <v>3856</v>
      </c>
      <c r="G1724" t="s">
        <v>1971</v>
      </c>
      <c r="H1724" t="s">
        <v>1907</v>
      </c>
      <c r="I1724" t="s">
        <v>692</v>
      </c>
    </row>
    <row r="1725" spans="1:9" x14ac:dyDescent="0.25">
      <c r="A1725">
        <v>70900021202</v>
      </c>
      <c r="B1725" s="54" t="str">
        <f t="shared" si="56"/>
        <v>070900021202</v>
      </c>
      <c r="C1725" t="s">
        <v>2</v>
      </c>
      <c r="D1725">
        <v>70900021303</v>
      </c>
      <c r="E1725" t="str">
        <f t="shared" si="57"/>
        <v>070900021303</v>
      </c>
      <c r="F1725" s="54" t="s">
        <v>3857</v>
      </c>
      <c r="G1725" t="s">
        <v>1971</v>
      </c>
      <c r="H1725" t="s">
        <v>1907</v>
      </c>
      <c r="I1725" t="s">
        <v>692</v>
      </c>
    </row>
    <row r="1726" spans="1:9" x14ac:dyDescent="0.25">
      <c r="A1726">
        <v>70900021301</v>
      </c>
      <c r="B1726" s="54" t="str">
        <f t="shared" si="56"/>
        <v>070900021301</v>
      </c>
      <c r="C1726" t="s">
        <v>84</v>
      </c>
      <c r="D1726">
        <v>70900021302</v>
      </c>
      <c r="E1726" t="str">
        <f t="shared" si="57"/>
        <v>070900021302</v>
      </c>
      <c r="F1726" s="54" t="s">
        <v>3858</v>
      </c>
      <c r="G1726" t="s">
        <v>1971</v>
      </c>
      <c r="H1726" t="s">
        <v>1907</v>
      </c>
      <c r="I1726" t="s">
        <v>692</v>
      </c>
    </row>
    <row r="1727" spans="1:9" x14ac:dyDescent="0.25">
      <c r="A1727">
        <v>70900021302</v>
      </c>
      <c r="B1727" s="54" t="str">
        <f t="shared" si="56"/>
        <v>070900021302</v>
      </c>
      <c r="C1727" t="s">
        <v>373</v>
      </c>
      <c r="D1727">
        <v>70900021303</v>
      </c>
      <c r="E1727" t="str">
        <f t="shared" si="57"/>
        <v>070900021303</v>
      </c>
      <c r="F1727" s="54" t="s">
        <v>3859</v>
      </c>
      <c r="G1727" t="s">
        <v>1906</v>
      </c>
      <c r="H1727" t="s">
        <v>1907</v>
      </c>
      <c r="I1727" t="s">
        <v>692</v>
      </c>
    </row>
    <row r="1728" spans="1:9" x14ac:dyDescent="0.25">
      <c r="A1728">
        <v>70900021303</v>
      </c>
      <c r="B1728" s="54" t="str">
        <f t="shared" si="56"/>
        <v>070900021303</v>
      </c>
      <c r="C1728" t="s">
        <v>3860</v>
      </c>
      <c r="D1728">
        <v>70900021502</v>
      </c>
      <c r="E1728" t="str">
        <f t="shared" si="57"/>
        <v>070900021502</v>
      </c>
      <c r="F1728" s="54" t="s">
        <v>3861</v>
      </c>
      <c r="G1728" t="s">
        <v>1971</v>
      </c>
      <c r="H1728" t="s">
        <v>1907</v>
      </c>
      <c r="I1728" t="s">
        <v>692</v>
      </c>
    </row>
    <row r="1729" spans="1:9" x14ac:dyDescent="0.25">
      <c r="A1729">
        <v>70900021401</v>
      </c>
      <c r="B1729" s="54" t="str">
        <f t="shared" si="56"/>
        <v>070900021401</v>
      </c>
      <c r="C1729" t="s">
        <v>149</v>
      </c>
      <c r="D1729">
        <v>70900021402</v>
      </c>
      <c r="E1729" t="str">
        <f t="shared" si="57"/>
        <v>070900021402</v>
      </c>
      <c r="F1729" s="54" t="s">
        <v>3862</v>
      </c>
      <c r="G1729" t="s">
        <v>1971</v>
      </c>
      <c r="H1729" t="s">
        <v>1907</v>
      </c>
      <c r="I1729" t="s">
        <v>692</v>
      </c>
    </row>
    <row r="1730" spans="1:9" x14ac:dyDescent="0.25">
      <c r="A1730">
        <v>70900021402</v>
      </c>
      <c r="B1730" s="54" t="str">
        <f t="shared" ref="B1730:B1793" si="58">LEFT(F1730,12)</f>
        <v>070900021402</v>
      </c>
      <c r="C1730" t="s">
        <v>696</v>
      </c>
      <c r="D1730">
        <v>70900021403</v>
      </c>
      <c r="E1730" t="str">
        <f t="shared" si="57"/>
        <v>070900021403</v>
      </c>
      <c r="F1730" s="54" t="s">
        <v>3863</v>
      </c>
      <c r="G1730" t="s">
        <v>1971</v>
      </c>
      <c r="H1730" t="s">
        <v>1907</v>
      </c>
      <c r="I1730" t="s">
        <v>692</v>
      </c>
    </row>
    <row r="1731" spans="1:9" x14ac:dyDescent="0.25">
      <c r="A1731">
        <v>70900021403</v>
      </c>
      <c r="B1731" s="54" t="str">
        <f t="shared" si="58"/>
        <v>070900021403</v>
      </c>
      <c r="C1731" t="s">
        <v>1041</v>
      </c>
      <c r="D1731">
        <v>70900021406</v>
      </c>
      <c r="E1731" t="str">
        <f t="shared" si="57"/>
        <v>070900021406</v>
      </c>
      <c r="F1731" s="54" t="s">
        <v>3864</v>
      </c>
      <c r="G1731" t="s">
        <v>1971</v>
      </c>
      <c r="H1731" t="s">
        <v>1907</v>
      </c>
      <c r="I1731" t="s">
        <v>692</v>
      </c>
    </row>
    <row r="1732" spans="1:9" x14ac:dyDescent="0.25">
      <c r="A1732">
        <v>70900021404</v>
      </c>
      <c r="B1732" s="54" t="str">
        <f t="shared" si="58"/>
        <v>070900021404</v>
      </c>
      <c r="C1732" t="s">
        <v>1469</v>
      </c>
      <c r="D1732">
        <v>70900021405</v>
      </c>
      <c r="E1732" t="str">
        <f t="shared" si="57"/>
        <v>070900021405</v>
      </c>
      <c r="F1732" s="54" t="s">
        <v>3865</v>
      </c>
      <c r="G1732" t="s">
        <v>1971</v>
      </c>
      <c r="H1732" t="s">
        <v>1907</v>
      </c>
      <c r="I1732" t="s">
        <v>692</v>
      </c>
    </row>
    <row r="1733" spans="1:9" x14ac:dyDescent="0.25">
      <c r="A1733">
        <v>70900021405</v>
      </c>
      <c r="B1733" s="54" t="str">
        <f t="shared" si="58"/>
        <v>070900021405</v>
      </c>
      <c r="C1733" t="s">
        <v>686</v>
      </c>
      <c r="D1733">
        <v>70900021406</v>
      </c>
      <c r="E1733" t="str">
        <f t="shared" si="57"/>
        <v>070900021406</v>
      </c>
      <c r="F1733" s="54" t="s">
        <v>3866</v>
      </c>
      <c r="G1733" t="s">
        <v>1971</v>
      </c>
      <c r="H1733" t="s">
        <v>1907</v>
      </c>
      <c r="I1733" t="s">
        <v>2525</v>
      </c>
    </row>
    <row r="1734" spans="1:9" x14ac:dyDescent="0.25">
      <c r="A1734">
        <v>70900021406</v>
      </c>
      <c r="B1734" s="54" t="str">
        <f t="shared" si="58"/>
        <v>070900021406</v>
      </c>
      <c r="C1734" t="s">
        <v>411</v>
      </c>
      <c r="D1734">
        <v>70900021407</v>
      </c>
      <c r="E1734" t="str">
        <f t="shared" si="57"/>
        <v>070900021407</v>
      </c>
      <c r="F1734" s="54" t="s">
        <v>3867</v>
      </c>
      <c r="G1734" t="s">
        <v>1971</v>
      </c>
      <c r="H1734" t="s">
        <v>1907</v>
      </c>
      <c r="I1734" t="s">
        <v>692</v>
      </c>
    </row>
    <row r="1735" spans="1:9" x14ac:dyDescent="0.25">
      <c r="A1735">
        <v>70900021407</v>
      </c>
      <c r="B1735" s="54" t="str">
        <f t="shared" si="58"/>
        <v>070900021407</v>
      </c>
      <c r="C1735" t="s">
        <v>1465</v>
      </c>
      <c r="D1735">
        <v>70900021408</v>
      </c>
      <c r="E1735" t="str">
        <f t="shared" si="57"/>
        <v>070900021408</v>
      </c>
      <c r="F1735" s="54" t="s">
        <v>3868</v>
      </c>
      <c r="G1735" t="s">
        <v>1971</v>
      </c>
      <c r="H1735" t="s">
        <v>1907</v>
      </c>
      <c r="I1735" t="s">
        <v>692</v>
      </c>
    </row>
    <row r="1736" spans="1:9" x14ac:dyDescent="0.25">
      <c r="A1736">
        <v>70900021408</v>
      </c>
      <c r="B1736" s="54" t="str">
        <f t="shared" si="58"/>
        <v>070900021408</v>
      </c>
      <c r="C1736" t="s">
        <v>1465</v>
      </c>
      <c r="D1736">
        <v>70900021502</v>
      </c>
      <c r="E1736" t="str">
        <f t="shared" si="57"/>
        <v>070900021502</v>
      </c>
      <c r="F1736" s="54" t="s">
        <v>3869</v>
      </c>
      <c r="G1736" t="s">
        <v>1971</v>
      </c>
      <c r="H1736" t="s">
        <v>1907</v>
      </c>
      <c r="I1736" t="s">
        <v>2525</v>
      </c>
    </row>
    <row r="1737" spans="1:9" x14ac:dyDescent="0.25">
      <c r="A1737">
        <v>70900021501</v>
      </c>
      <c r="B1737" s="54" t="str">
        <f t="shared" si="58"/>
        <v>070900021501</v>
      </c>
      <c r="C1737" t="s">
        <v>150</v>
      </c>
      <c r="D1737">
        <v>70900021502</v>
      </c>
      <c r="E1737" t="str">
        <f t="shared" si="57"/>
        <v>070900021502</v>
      </c>
      <c r="F1737" s="54" t="s">
        <v>3870</v>
      </c>
      <c r="G1737" t="s">
        <v>1906</v>
      </c>
      <c r="H1737" t="s">
        <v>1907</v>
      </c>
      <c r="I1737" t="s">
        <v>692</v>
      </c>
    </row>
    <row r="1738" spans="1:9" x14ac:dyDescent="0.25">
      <c r="A1738">
        <v>70900021502</v>
      </c>
      <c r="B1738" s="54" t="str">
        <f t="shared" si="58"/>
        <v>070900021502</v>
      </c>
      <c r="C1738" t="s">
        <v>151</v>
      </c>
      <c r="D1738">
        <v>70900031704</v>
      </c>
      <c r="E1738" t="str">
        <f t="shared" si="57"/>
        <v>070900031704</v>
      </c>
      <c r="F1738" s="54" t="s">
        <v>3871</v>
      </c>
      <c r="G1738" t="s">
        <v>1906</v>
      </c>
      <c r="H1738" t="s">
        <v>1907</v>
      </c>
      <c r="I1738" t="s">
        <v>2525</v>
      </c>
    </row>
    <row r="1739" spans="1:9" x14ac:dyDescent="0.25">
      <c r="A1739">
        <v>70900030101</v>
      </c>
      <c r="B1739" s="54" t="str">
        <f t="shared" si="58"/>
        <v>070900030101</v>
      </c>
      <c r="C1739" t="s">
        <v>1114</v>
      </c>
      <c r="D1739">
        <v>70900030102</v>
      </c>
      <c r="E1739" t="str">
        <f t="shared" si="57"/>
        <v>070900030102</v>
      </c>
      <c r="F1739" s="54" t="s">
        <v>3872</v>
      </c>
      <c r="G1739" t="s">
        <v>1971</v>
      </c>
      <c r="H1739" t="s">
        <v>1907</v>
      </c>
      <c r="I1739" t="s">
        <v>692</v>
      </c>
    </row>
    <row r="1740" spans="1:9" x14ac:dyDescent="0.25">
      <c r="A1740">
        <v>70900030102</v>
      </c>
      <c r="B1740" s="54" t="str">
        <f t="shared" si="58"/>
        <v>070900030102</v>
      </c>
      <c r="C1740" t="s">
        <v>434</v>
      </c>
      <c r="D1740">
        <v>70900030103</v>
      </c>
      <c r="E1740" t="str">
        <f t="shared" si="57"/>
        <v>070900030103</v>
      </c>
      <c r="F1740" s="54" t="s">
        <v>3873</v>
      </c>
      <c r="G1740" t="s">
        <v>1971</v>
      </c>
      <c r="H1740" t="s">
        <v>1907</v>
      </c>
      <c r="I1740" t="s">
        <v>692</v>
      </c>
    </row>
    <row r="1741" spans="1:9" x14ac:dyDescent="0.25">
      <c r="A1741">
        <v>70900030103</v>
      </c>
      <c r="B1741" s="54" t="str">
        <f t="shared" si="58"/>
        <v>070900030103</v>
      </c>
      <c r="C1741" t="s">
        <v>435</v>
      </c>
      <c r="D1741">
        <v>70900030204</v>
      </c>
      <c r="E1741" t="str">
        <f t="shared" si="57"/>
        <v>070900030204</v>
      </c>
      <c r="F1741" s="54" t="s">
        <v>3874</v>
      </c>
      <c r="G1741" t="s">
        <v>1971</v>
      </c>
      <c r="H1741" t="s">
        <v>1907</v>
      </c>
      <c r="I1741" t="s">
        <v>692</v>
      </c>
    </row>
    <row r="1742" spans="1:9" x14ac:dyDescent="0.25">
      <c r="A1742">
        <v>70900030201</v>
      </c>
      <c r="B1742" s="54" t="str">
        <f t="shared" si="58"/>
        <v>070900030201</v>
      </c>
      <c r="C1742" t="s">
        <v>363</v>
      </c>
      <c r="D1742">
        <v>70900030203</v>
      </c>
      <c r="E1742" t="str">
        <f t="shared" si="57"/>
        <v>070900030203</v>
      </c>
      <c r="F1742" s="54" t="s">
        <v>3875</v>
      </c>
      <c r="G1742" t="s">
        <v>1906</v>
      </c>
      <c r="H1742" t="s">
        <v>1907</v>
      </c>
      <c r="I1742" t="s">
        <v>692</v>
      </c>
    </row>
    <row r="1743" spans="1:9" x14ac:dyDescent="0.25">
      <c r="A1743">
        <v>70900030202</v>
      </c>
      <c r="B1743" s="54" t="str">
        <f t="shared" si="58"/>
        <v>070900030202</v>
      </c>
      <c r="C1743" t="s">
        <v>1112</v>
      </c>
      <c r="D1743">
        <v>70900030203</v>
      </c>
      <c r="E1743" t="str">
        <f t="shared" si="57"/>
        <v>070900030203</v>
      </c>
      <c r="F1743" s="54" t="s">
        <v>3876</v>
      </c>
      <c r="G1743" t="s">
        <v>1906</v>
      </c>
      <c r="H1743" t="s">
        <v>1907</v>
      </c>
      <c r="I1743" t="s">
        <v>692</v>
      </c>
    </row>
    <row r="1744" spans="1:9" x14ac:dyDescent="0.25">
      <c r="A1744">
        <v>70900030203</v>
      </c>
      <c r="B1744" s="54" t="str">
        <f t="shared" si="58"/>
        <v>070900030203</v>
      </c>
      <c r="C1744" t="s">
        <v>422</v>
      </c>
      <c r="D1744">
        <v>70900030204</v>
      </c>
      <c r="E1744" t="str">
        <f t="shared" si="57"/>
        <v>070900030204</v>
      </c>
      <c r="F1744" s="54" t="s">
        <v>3877</v>
      </c>
      <c r="G1744" t="s">
        <v>1906</v>
      </c>
      <c r="H1744" t="s">
        <v>1907</v>
      </c>
      <c r="I1744" t="s">
        <v>692</v>
      </c>
    </row>
    <row r="1745" spans="1:9" x14ac:dyDescent="0.25">
      <c r="A1745">
        <v>70900030204</v>
      </c>
      <c r="B1745" s="54" t="str">
        <f t="shared" si="58"/>
        <v>070900030204</v>
      </c>
      <c r="C1745" t="s">
        <v>3878</v>
      </c>
      <c r="D1745">
        <v>70900030303</v>
      </c>
      <c r="E1745" t="str">
        <f t="shared" si="57"/>
        <v>070900030303</v>
      </c>
      <c r="F1745" s="54" t="s">
        <v>3879</v>
      </c>
      <c r="G1745" t="s">
        <v>1971</v>
      </c>
      <c r="H1745" t="s">
        <v>1907</v>
      </c>
      <c r="I1745" t="s">
        <v>692</v>
      </c>
    </row>
    <row r="1746" spans="1:9" x14ac:dyDescent="0.25">
      <c r="A1746">
        <v>70900030301</v>
      </c>
      <c r="B1746" s="54" t="str">
        <f t="shared" si="58"/>
        <v>070900030301</v>
      </c>
      <c r="C1746" t="s">
        <v>1083</v>
      </c>
      <c r="D1746">
        <v>70900030303</v>
      </c>
      <c r="E1746" t="str">
        <f t="shared" si="57"/>
        <v>070900030303</v>
      </c>
      <c r="F1746" s="54" t="s">
        <v>3880</v>
      </c>
      <c r="G1746" t="s">
        <v>1971</v>
      </c>
      <c r="H1746" t="s">
        <v>1907</v>
      </c>
      <c r="I1746" t="s">
        <v>692</v>
      </c>
    </row>
    <row r="1747" spans="1:9" x14ac:dyDescent="0.25">
      <c r="A1747">
        <v>70900030302</v>
      </c>
      <c r="B1747" s="54" t="str">
        <f t="shared" si="58"/>
        <v>070900030302</v>
      </c>
      <c r="C1747" t="s">
        <v>376</v>
      </c>
      <c r="D1747">
        <v>70900030303</v>
      </c>
      <c r="E1747" t="str">
        <f t="shared" si="57"/>
        <v>070900030303</v>
      </c>
      <c r="F1747" s="54" t="s">
        <v>3881</v>
      </c>
      <c r="G1747" t="s">
        <v>1906</v>
      </c>
      <c r="H1747" t="s">
        <v>1907</v>
      </c>
      <c r="I1747" t="s">
        <v>692</v>
      </c>
    </row>
    <row r="1748" spans="1:9" x14ac:dyDescent="0.25">
      <c r="A1748">
        <v>70900030303</v>
      </c>
      <c r="B1748" s="54" t="str">
        <f t="shared" si="58"/>
        <v>070900030303</v>
      </c>
      <c r="C1748" t="s">
        <v>1104</v>
      </c>
      <c r="D1748">
        <v>70900030306</v>
      </c>
      <c r="E1748" t="str">
        <f t="shared" si="57"/>
        <v>070900030306</v>
      </c>
      <c r="F1748" s="54" t="s">
        <v>3882</v>
      </c>
      <c r="G1748" t="s">
        <v>1971</v>
      </c>
      <c r="H1748" t="s">
        <v>1907</v>
      </c>
      <c r="I1748" t="s">
        <v>692</v>
      </c>
    </row>
    <row r="1749" spans="1:9" x14ac:dyDescent="0.25">
      <c r="A1749">
        <v>70900030304</v>
      </c>
      <c r="B1749" s="54" t="str">
        <f t="shared" si="58"/>
        <v>070900030304</v>
      </c>
      <c r="C1749" t="s">
        <v>33</v>
      </c>
      <c r="D1749">
        <v>70900030306</v>
      </c>
      <c r="E1749" t="str">
        <f t="shared" si="57"/>
        <v>070900030306</v>
      </c>
      <c r="F1749" s="54" t="s">
        <v>3883</v>
      </c>
      <c r="G1749" t="s">
        <v>1971</v>
      </c>
      <c r="H1749" t="s">
        <v>1907</v>
      </c>
      <c r="I1749" t="s">
        <v>692</v>
      </c>
    </row>
    <row r="1750" spans="1:9" x14ac:dyDescent="0.25">
      <c r="A1750">
        <v>70900030305</v>
      </c>
      <c r="B1750" s="54" t="str">
        <f t="shared" si="58"/>
        <v>070900030305</v>
      </c>
      <c r="C1750" t="s">
        <v>1464</v>
      </c>
      <c r="D1750">
        <v>70900030306</v>
      </c>
      <c r="E1750" t="str">
        <f t="shared" si="57"/>
        <v>070900030306</v>
      </c>
      <c r="F1750" s="54" t="s">
        <v>3884</v>
      </c>
      <c r="G1750" t="s">
        <v>1906</v>
      </c>
      <c r="H1750" t="s">
        <v>1907</v>
      </c>
      <c r="I1750" t="s">
        <v>692</v>
      </c>
    </row>
    <row r="1751" spans="1:9" x14ac:dyDescent="0.25">
      <c r="A1751">
        <v>70900030306</v>
      </c>
      <c r="B1751" s="54" t="str">
        <f t="shared" si="58"/>
        <v>070900030306</v>
      </c>
      <c r="C1751" t="s">
        <v>3885</v>
      </c>
      <c r="D1751">
        <v>70900030902</v>
      </c>
      <c r="E1751" t="str">
        <f t="shared" si="57"/>
        <v>070900030902</v>
      </c>
      <c r="F1751" s="54" t="s">
        <v>3886</v>
      </c>
      <c r="G1751" t="s">
        <v>1971</v>
      </c>
      <c r="H1751" t="s">
        <v>1907</v>
      </c>
      <c r="I1751" t="s">
        <v>692</v>
      </c>
    </row>
    <row r="1752" spans="1:9" x14ac:dyDescent="0.25">
      <c r="A1752">
        <v>70900030401</v>
      </c>
      <c r="B1752" s="54" t="str">
        <f t="shared" si="58"/>
        <v>070900030401</v>
      </c>
      <c r="C1752" t="s">
        <v>1111</v>
      </c>
      <c r="D1752">
        <v>70900030403</v>
      </c>
      <c r="E1752" t="str">
        <f t="shared" si="57"/>
        <v>070900030403</v>
      </c>
      <c r="F1752" s="54" t="s">
        <v>3887</v>
      </c>
      <c r="G1752" t="s">
        <v>1971</v>
      </c>
      <c r="H1752" t="s">
        <v>1907</v>
      </c>
      <c r="I1752" t="s">
        <v>692</v>
      </c>
    </row>
    <row r="1753" spans="1:9" x14ac:dyDescent="0.25">
      <c r="A1753">
        <v>70900030402</v>
      </c>
      <c r="B1753" s="54" t="str">
        <f t="shared" si="58"/>
        <v>070900030402</v>
      </c>
      <c r="C1753" t="s">
        <v>436</v>
      </c>
      <c r="D1753">
        <v>70900030403</v>
      </c>
      <c r="E1753" t="str">
        <f t="shared" si="57"/>
        <v>070900030403</v>
      </c>
      <c r="F1753" s="54" t="s">
        <v>3888</v>
      </c>
      <c r="G1753" t="s">
        <v>1971</v>
      </c>
      <c r="H1753" t="s">
        <v>1907</v>
      </c>
      <c r="I1753" t="s">
        <v>692</v>
      </c>
    </row>
    <row r="1754" spans="1:9" x14ac:dyDescent="0.25">
      <c r="A1754">
        <v>70900030403</v>
      </c>
      <c r="B1754" s="54" t="str">
        <f t="shared" si="58"/>
        <v>070900030403</v>
      </c>
      <c r="C1754" t="s">
        <v>416</v>
      </c>
      <c r="D1754">
        <v>70900030404</v>
      </c>
      <c r="E1754" t="str">
        <f t="shared" si="57"/>
        <v>070900030404</v>
      </c>
      <c r="F1754" s="54" t="s">
        <v>3889</v>
      </c>
      <c r="G1754" t="s">
        <v>1971</v>
      </c>
      <c r="H1754" t="s">
        <v>1907</v>
      </c>
      <c r="I1754" t="s">
        <v>692</v>
      </c>
    </row>
    <row r="1755" spans="1:9" x14ac:dyDescent="0.25">
      <c r="A1755">
        <v>70900030404</v>
      </c>
      <c r="B1755" s="54" t="str">
        <f t="shared" si="58"/>
        <v>070900030404</v>
      </c>
      <c r="C1755" t="s">
        <v>417</v>
      </c>
      <c r="D1755">
        <v>70900030602</v>
      </c>
      <c r="E1755" t="str">
        <f t="shared" si="57"/>
        <v>070900030602</v>
      </c>
      <c r="F1755" s="54" t="s">
        <v>3890</v>
      </c>
      <c r="G1755" t="s">
        <v>1971</v>
      </c>
      <c r="H1755" t="s">
        <v>1907</v>
      </c>
      <c r="I1755" t="s">
        <v>692</v>
      </c>
    </row>
    <row r="1756" spans="1:9" x14ac:dyDescent="0.25">
      <c r="A1756">
        <v>70900030501</v>
      </c>
      <c r="B1756" s="54" t="str">
        <f t="shared" si="58"/>
        <v>070900030501</v>
      </c>
      <c r="C1756" t="s">
        <v>365</v>
      </c>
      <c r="D1756">
        <v>70900030502</v>
      </c>
      <c r="E1756" t="str">
        <f t="shared" si="57"/>
        <v>070900030502</v>
      </c>
      <c r="F1756" s="54" t="s">
        <v>3891</v>
      </c>
      <c r="G1756" t="s">
        <v>1971</v>
      </c>
      <c r="H1756" t="s">
        <v>1907</v>
      </c>
      <c r="I1756" t="s">
        <v>692</v>
      </c>
    </row>
    <row r="1757" spans="1:9" x14ac:dyDescent="0.25">
      <c r="A1757">
        <v>70900030502</v>
      </c>
      <c r="B1757" s="54" t="str">
        <f t="shared" si="58"/>
        <v>070900030502</v>
      </c>
      <c r="C1757" t="s">
        <v>366</v>
      </c>
      <c r="D1757">
        <v>70900030603</v>
      </c>
      <c r="E1757" t="str">
        <f t="shared" si="57"/>
        <v>070900030603</v>
      </c>
      <c r="F1757" s="54" t="s">
        <v>3892</v>
      </c>
      <c r="G1757" t="s">
        <v>1971</v>
      </c>
      <c r="H1757" t="s">
        <v>1907</v>
      </c>
      <c r="I1757" t="s">
        <v>692</v>
      </c>
    </row>
    <row r="1758" spans="1:9" x14ac:dyDescent="0.25">
      <c r="A1758">
        <v>70900030601</v>
      </c>
      <c r="B1758" s="54" t="str">
        <f t="shared" si="58"/>
        <v>070900030601</v>
      </c>
      <c r="C1758" t="s">
        <v>359</v>
      </c>
      <c r="D1758">
        <v>70900030602</v>
      </c>
      <c r="E1758" t="str">
        <f t="shared" si="57"/>
        <v>070900030602</v>
      </c>
      <c r="F1758" s="54" t="s">
        <v>3893</v>
      </c>
      <c r="G1758" t="s">
        <v>1971</v>
      </c>
      <c r="H1758" t="s">
        <v>1907</v>
      </c>
      <c r="I1758" t="s">
        <v>692</v>
      </c>
    </row>
    <row r="1759" spans="1:9" x14ac:dyDescent="0.25">
      <c r="A1759">
        <v>70900030602</v>
      </c>
      <c r="B1759" s="54" t="str">
        <f t="shared" si="58"/>
        <v>070900030602</v>
      </c>
      <c r="C1759" t="s">
        <v>1024</v>
      </c>
      <c r="D1759">
        <v>70900030603</v>
      </c>
      <c r="E1759" t="str">
        <f t="shared" si="57"/>
        <v>070900030603</v>
      </c>
      <c r="F1759" s="54" t="s">
        <v>3894</v>
      </c>
      <c r="G1759" t="s">
        <v>1971</v>
      </c>
      <c r="H1759" t="s">
        <v>1907</v>
      </c>
      <c r="I1759" t="s">
        <v>692</v>
      </c>
    </row>
    <row r="1760" spans="1:9" x14ac:dyDescent="0.25">
      <c r="A1760">
        <v>70900030603</v>
      </c>
      <c r="B1760" s="54" t="str">
        <f t="shared" si="58"/>
        <v>070900030603</v>
      </c>
      <c r="C1760" t="s">
        <v>3895</v>
      </c>
      <c r="D1760">
        <v>70900030802</v>
      </c>
      <c r="E1760" t="str">
        <f t="shared" si="57"/>
        <v>070900030802</v>
      </c>
      <c r="F1760" s="54" t="s">
        <v>3896</v>
      </c>
      <c r="G1760" t="s">
        <v>1971</v>
      </c>
      <c r="H1760" t="s">
        <v>1907</v>
      </c>
      <c r="I1760" t="s">
        <v>692</v>
      </c>
    </row>
    <row r="1761" spans="1:9" x14ac:dyDescent="0.25">
      <c r="A1761">
        <v>70900030701</v>
      </c>
      <c r="B1761" s="54" t="str">
        <f t="shared" si="58"/>
        <v>070900030701</v>
      </c>
      <c r="C1761" t="s">
        <v>423</v>
      </c>
      <c r="D1761">
        <v>70900030702</v>
      </c>
      <c r="E1761" t="str">
        <f t="shared" si="57"/>
        <v>070900030702</v>
      </c>
      <c r="F1761" s="54" t="s">
        <v>3897</v>
      </c>
      <c r="G1761" t="s">
        <v>1971</v>
      </c>
      <c r="H1761" t="s">
        <v>1907</v>
      </c>
      <c r="I1761" t="s">
        <v>692</v>
      </c>
    </row>
    <row r="1762" spans="1:9" x14ac:dyDescent="0.25">
      <c r="A1762">
        <v>70900030702</v>
      </c>
      <c r="B1762" s="54" t="str">
        <f t="shared" si="58"/>
        <v>070900030702</v>
      </c>
      <c r="C1762" t="s">
        <v>1098</v>
      </c>
      <c r="D1762">
        <v>70900030703</v>
      </c>
      <c r="E1762" t="str">
        <f t="shared" si="57"/>
        <v>070900030703</v>
      </c>
      <c r="F1762" s="54" t="s">
        <v>3898</v>
      </c>
      <c r="G1762" t="s">
        <v>1971</v>
      </c>
      <c r="H1762" t="s">
        <v>1907</v>
      </c>
      <c r="I1762" t="s">
        <v>692</v>
      </c>
    </row>
    <row r="1763" spans="1:9" x14ac:dyDescent="0.25">
      <c r="A1763">
        <v>70900030703</v>
      </c>
      <c r="B1763" s="54" t="str">
        <f t="shared" si="58"/>
        <v>070900030703</v>
      </c>
      <c r="C1763" t="s">
        <v>3899</v>
      </c>
      <c r="D1763">
        <v>70900030802</v>
      </c>
      <c r="E1763" t="str">
        <f t="shared" si="57"/>
        <v>070900030802</v>
      </c>
      <c r="F1763" s="54" t="s">
        <v>3900</v>
      </c>
      <c r="G1763" t="s">
        <v>1971</v>
      </c>
      <c r="H1763" t="s">
        <v>1907</v>
      </c>
      <c r="I1763" t="s">
        <v>692</v>
      </c>
    </row>
    <row r="1764" spans="1:9" x14ac:dyDescent="0.25">
      <c r="A1764">
        <v>70900030801</v>
      </c>
      <c r="B1764" s="54" t="str">
        <f t="shared" si="58"/>
        <v>070900030801</v>
      </c>
      <c r="C1764" t="s">
        <v>268</v>
      </c>
      <c r="D1764">
        <v>70900030802</v>
      </c>
      <c r="E1764" t="str">
        <f t="shared" si="57"/>
        <v>070900030802</v>
      </c>
      <c r="F1764" s="54" t="s">
        <v>3901</v>
      </c>
      <c r="G1764" t="s">
        <v>1971</v>
      </c>
      <c r="H1764" t="s">
        <v>1907</v>
      </c>
      <c r="I1764" t="s">
        <v>692</v>
      </c>
    </row>
    <row r="1765" spans="1:9" x14ac:dyDescent="0.25">
      <c r="A1765">
        <v>70900030802</v>
      </c>
      <c r="B1765" s="54" t="str">
        <f t="shared" si="58"/>
        <v>070900030802</v>
      </c>
      <c r="C1765" t="s">
        <v>1035</v>
      </c>
      <c r="D1765">
        <v>70900030805</v>
      </c>
      <c r="E1765" t="str">
        <f t="shared" si="57"/>
        <v>070900030805</v>
      </c>
      <c r="F1765" s="54" t="s">
        <v>3902</v>
      </c>
      <c r="G1765" t="s">
        <v>1971</v>
      </c>
      <c r="H1765" t="s">
        <v>1907</v>
      </c>
      <c r="I1765" t="s">
        <v>692</v>
      </c>
    </row>
    <row r="1766" spans="1:9" x14ac:dyDescent="0.25">
      <c r="A1766">
        <v>70900030803</v>
      </c>
      <c r="B1766" s="54" t="str">
        <f t="shared" si="58"/>
        <v>070900030803</v>
      </c>
      <c r="C1766" t="s">
        <v>1037</v>
      </c>
      <c r="D1766">
        <v>70900030805</v>
      </c>
      <c r="E1766" t="str">
        <f t="shared" si="57"/>
        <v>070900030805</v>
      </c>
      <c r="F1766" s="54" t="s">
        <v>3903</v>
      </c>
      <c r="G1766" t="s">
        <v>1971</v>
      </c>
      <c r="H1766" t="s">
        <v>1907</v>
      </c>
      <c r="I1766" t="s">
        <v>692</v>
      </c>
    </row>
    <row r="1767" spans="1:9" x14ac:dyDescent="0.25">
      <c r="A1767">
        <v>70900030804</v>
      </c>
      <c r="B1767" s="54" t="str">
        <f t="shared" si="58"/>
        <v>070900030804</v>
      </c>
      <c r="C1767" t="s">
        <v>377</v>
      </c>
      <c r="D1767">
        <v>70900030805</v>
      </c>
      <c r="E1767" t="str">
        <f t="shared" si="57"/>
        <v>070900030805</v>
      </c>
      <c r="F1767" s="54" t="s">
        <v>3904</v>
      </c>
      <c r="G1767" t="s">
        <v>1971</v>
      </c>
      <c r="H1767" t="s">
        <v>1907</v>
      </c>
      <c r="I1767" t="s">
        <v>692</v>
      </c>
    </row>
    <row r="1768" spans="1:9" x14ac:dyDescent="0.25">
      <c r="A1768">
        <v>70900030805</v>
      </c>
      <c r="B1768" s="54" t="str">
        <f t="shared" si="58"/>
        <v>070900030805</v>
      </c>
      <c r="C1768" t="s">
        <v>1085</v>
      </c>
      <c r="D1768">
        <v>70900030806</v>
      </c>
      <c r="E1768" t="str">
        <f t="shared" si="57"/>
        <v>070900030806</v>
      </c>
      <c r="F1768" s="54" t="s">
        <v>3905</v>
      </c>
      <c r="G1768" t="s">
        <v>1971</v>
      </c>
      <c r="H1768" t="s">
        <v>1907</v>
      </c>
      <c r="I1768" t="s">
        <v>692</v>
      </c>
    </row>
    <row r="1769" spans="1:9" x14ac:dyDescent="0.25">
      <c r="A1769">
        <v>70900030806</v>
      </c>
      <c r="B1769" s="54" t="str">
        <f t="shared" si="58"/>
        <v>070900030806</v>
      </c>
      <c r="C1769" t="s">
        <v>378</v>
      </c>
      <c r="D1769">
        <v>70900030904</v>
      </c>
      <c r="E1769" t="str">
        <f t="shared" si="57"/>
        <v>070900030904</v>
      </c>
      <c r="F1769" s="54" t="s">
        <v>3906</v>
      </c>
      <c r="G1769" t="s">
        <v>1971</v>
      </c>
      <c r="H1769" t="s">
        <v>1907</v>
      </c>
      <c r="I1769" t="s">
        <v>692</v>
      </c>
    </row>
    <row r="1770" spans="1:9" x14ac:dyDescent="0.25">
      <c r="A1770">
        <v>70900030901</v>
      </c>
      <c r="B1770" s="54" t="str">
        <f t="shared" si="58"/>
        <v>070900030901</v>
      </c>
      <c r="C1770" t="s">
        <v>91</v>
      </c>
      <c r="D1770">
        <v>70900030902</v>
      </c>
      <c r="E1770" t="str">
        <f t="shared" si="57"/>
        <v>070900030902</v>
      </c>
      <c r="F1770" s="54" t="s">
        <v>3907</v>
      </c>
      <c r="G1770" t="s">
        <v>1906</v>
      </c>
      <c r="H1770" t="s">
        <v>1907</v>
      </c>
      <c r="I1770" t="s">
        <v>692</v>
      </c>
    </row>
    <row r="1771" spans="1:9" x14ac:dyDescent="0.25">
      <c r="A1771">
        <v>70900030902</v>
      </c>
      <c r="B1771" s="54" t="str">
        <f t="shared" si="58"/>
        <v>070900030902</v>
      </c>
      <c r="C1771" t="s">
        <v>1092</v>
      </c>
      <c r="D1771">
        <v>70900030904</v>
      </c>
      <c r="E1771" t="str">
        <f t="shared" si="57"/>
        <v>070900030904</v>
      </c>
      <c r="F1771" s="54" t="s">
        <v>3908</v>
      </c>
      <c r="G1771" t="s">
        <v>1971</v>
      </c>
      <c r="H1771" t="s">
        <v>1907</v>
      </c>
      <c r="I1771" t="s">
        <v>692</v>
      </c>
    </row>
    <row r="1772" spans="1:9" x14ac:dyDescent="0.25">
      <c r="A1772">
        <v>70900030903</v>
      </c>
      <c r="B1772" s="54" t="str">
        <f t="shared" si="58"/>
        <v>070900030903</v>
      </c>
      <c r="C1772" t="s">
        <v>684</v>
      </c>
      <c r="D1772">
        <v>70900030904</v>
      </c>
      <c r="E1772" t="str">
        <f t="shared" si="57"/>
        <v>070900030904</v>
      </c>
      <c r="F1772" s="54" t="s">
        <v>3909</v>
      </c>
      <c r="G1772" t="s">
        <v>1971</v>
      </c>
      <c r="H1772" t="s">
        <v>1907</v>
      </c>
      <c r="I1772" t="s">
        <v>2525</v>
      </c>
    </row>
    <row r="1773" spans="1:9" x14ac:dyDescent="0.25">
      <c r="A1773">
        <v>70900030904</v>
      </c>
      <c r="B1773" s="54" t="str">
        <f t="shared" si="58"/>
        <v>070900030904</v>
      </c>
      <c r="C1773" t="s">
        <v>3910</v>
      </c>
      <c r="D1773">
        <v>70900031006</v>
      </c>
      <c r="E1773" t="str">
        <f t="shared" si="57"/>
        <v>070900031006</v>
      </c>
      <c r="F1773" s="54" t="s">
        <v>3911</v>
      </c>
      <c r="G1773" t="s">
        <v>1971</v>
      </c>
      <c r="H1773" t="s">
        <v>1907</v>
      </c>
      <c r="I1773" t="s">
        <v>692</v>
      </c>
    </row>
    <row r="1774" spans="1:9" x14ac:dyDescent="0.25">
      <c r="A1774">
        <v>70900031001</v>
      </c>
      <c r="B1774" s="54" t="str">
        <f t="shared" si="58"/>
        <v>070900031001</v>
      </c>
      <c r="C1774" t="s">
        <v>1043</v>
      </c>
      <c r="D1774">
        <v>70900031003</v>
      </c>
      <c r="E1774" t="str">
        <f t="shared" ref="E1774:E1837" si="59">CONCATENATE(0,D1774)</f>
        <v>070900031003</v>
      </c>
      <c r="F1774" s="54" t="s">
        <v>3912</v>
      </c>
      <c r="G1774" t="s">
        <v>1971</v>
      </c>
      <c r="H1774" t="s">
        <v>1907</v>
      </c>
      <c r="I1774" t="s">
        <v>692</v>
      </c>
    </row>
    <row r="1775" spans="1:9" x14ac:dyDescent="0.25">
      <c r="A1775">
        <v>70900031002</v>
      </c>
      <c r="B1775" s="54" t="str">
        <f t="shared" si="58"/>
        <v>070900031002</v>
      </c>
      <c r="C1775" t="s">
        <v>1088</v>
      </c>
      <c r="D1775">
        <v>70900031003</v>
      </c>
      <c r="E1775" t="str">
        <f t="shared" si="59"/>
        <v>070900031003</v>
      </c>
      <c r="F1775" s="54" t="s">
        <v>3913</v>
      </c>
      <c r="G1775" t="s">
        <v>1971</v>
      </c>
      <c r="H1775" t="s">
        <v>1907</v>
      </c>
      <c r="I1775" t="s">
        <v>692</v>
      </c>
    </row>
    <row r="1776" spans="1:9" x14ac:dyDescent="0.25">
      <c r="A1776">
        <v>70900031003</v>
      </c>
      <c r="B1776" s="54" t="str">
        <f t="shared" si="58"/>
        <v>070900031003</v>
      </c>
      <c r="C1776" t="s">
        <v>379</v>
      </c>
      <c r="D1776">
        <v>70900031006</v>
      </c>
      <c r="E1776" t="str">
        <f t="shared" si="59"/>
        <v>070900031006</v>
      </c>
      <c r="F1776" s="54" t="s">
        <v>3914</v>
      </c>
      <c r="G1776" t="s">
        <v>1971</v>
      </c>
      <c r="H1776" t="s">
        <v>1907</v>
      </c>
      <c r="I1776" t="s">
        <v>692</v>
      </c>
    </row>
    <row r="1777" spans="1:9" x14ac:dyDescent="0.25">
      <c r="A1777">
        <v>70900031004</v>
      </c>
      <c r="B1777" s="54" t="str">
        <f t="shared" si="58"/>
        <v>070900031004</v>
      </c>
      <c r="C1777" t="s">
        <v>1470</v>
      </c>
      <c r="D1777">
        <v>70900031005</v>
      </c>
      <c r="E1777" t="str">
        <f t="shared" si="59"/>
        <v>070900031005</v>
      </c>
      <c r="F1777" s="54" t="s">
        <v>3915</v>
      </c>
      <c r="G1777" t="s">
        <v>1906</v>
      </c>
      <c r="H1777" t="s">
        <v>1907</v>
      </c>
      <c r="I1777" t="s">
        <v>692</v>
      </c>
    </row>
    <row r="1778" spans="1:9" x14ac:dyDescent="0.25">
      <c r="A1778">
        <v>70900031005</v>
      </c>
      <c r="B1778" s="54" t="str">
        <f t="shared" si="58"/>
        <v>070900031005</v>
      </c>
      <c r="C1778" t="s">
        <v>73</v>
      </c>
      <c r="D1778">
        <v>70900031006</v>
      </c>
      <c r="E1778" t="str">
        <f t="shared" si="59"/>
        <v>070900031006</v>
      </c>
      <c r="F1778" s="54" t="s">
        <v>3916</v>
      </c>
      <c r="G1778" t="s">
        <v>1971</v>
      </c>
      <c r="H1778" t="s">
        <v>1907</v>
      </c>
      <c r="I1778" t="s">
        <v>2525</v>
      </c>
    </row>
    <row r="1779" spans="1:9" x14ac:dyDescent="0.25">
      <c r="A1779">
        <v>70900031006</v>
      </c>
      <c r="B1779" s="54" t="str">
        <f t="shared" si="58"/>
        <v>070900031006</v>
      </c>
      <c r="C1779" t="s">
        <v>3917</v>
      </c>
      <c r="D1779">
        <v>70900031202</v>
      </c>
      <c r="E1779" t="str">
        <f t="shared" si="59"/>
        <v>070900031202</v>
      </c>
      <c r="F1779" s="54" t="s">
        <v>3918</v>
      </c>
      <c r="G1779" t="s">
        <v>1971</v>
      </c>
      <c r="H1779" t="s">
        <v>1907</v>
      </c>
      <c r="I1779" t="s">
        <v>2525</v>
      </c>
    </row>
    <row r="1780" spans="1:9" x14ac:dyDescent="0.25">
      <c r="A1780">
        <v>70900031101</v>
      </c>
      <c r="B1780" s="54" t="str">
        <f t="shared" si="58"/>
        <v>070900031101</v>
      </c>
      <c r="C1780" t="s">
        <v>1444</v>
      </c>
      <c r="D1780">
        <v>70900031102</v>
      </c>
      <c r="E1780" t="str">
        <f t="shared" si="59"/>
        <v>070900031102</v>
      </c>
      <c r="F1780" s="54" t="s">
        <v>3919</v>
      </c>
      <c r="G1780" t="s">
        <v>1971</v>
      </c>
      <c r="H1780" t="s">
        <v>1907</v>
      </c>
      <c r="I1780" t="s">
        <v>2525</v>
      </c>
    </row>
    <row r="1781" spans="1:9" x14ac:dyDescent="0.25">
      <c r="A1781">
        <v>70900031102</v>
      </c>
      <c r="B1781" s="54" t="str">
        <f t="shared" si="58"/>
        <v>070900031102</v>
      </c>
      <c r="C1781" t="s">
        <v>685</v>
      </c>
      <c r="D1781">
        <v>70900031104</v>
      </c>
      <c r="E1781" t="str">
        <f t="shared" si="59"/>
        <v>070900031104</v>
      </c>
      <c r="F1781" s="54" t="s">
        <v>3920</v>
      </c>
      <c r="G1781" t="s">
        <v>1971</v>
      </c>
      <c r="H1781" t="s">
        <v>1907</v>
      </c>
      <c r="I1781" t="s">
        <v>2525</v>
      </c>
    </row>
    <row r="1782" spans="1:9" x14ac:dyDescent="0.25">
      <c r="A1782">
        <v>70900031202</v>
      </c>
      <c r="B1782" s="54" t="str">
        <f t="shared" si="58"/>
        <v>070900031202</v>
      </c>
      <c r="C1782" t="s">
        <v>796</v>
      </c>
      <c r="D1782">
        <v>70900031203</v>
      </c>
      <c r="E1782" t="str">
        <f t="shared" si="59"/>
        <v>070900031203</v>
      </c>
      <c r="F1782" s="54" t="s">
        <v>3921</v>
      </c>
      <c r="G1782" t="s">
        <v>1971</v>
      </c>
      <c r="H1782" t="s">
        <v>1907</v>
      </c>
      <c r="I1782" t="s">
        <v>2525</v>
      </c>
    </row>
    <row r="1783" spans="1:9" x14ac:dyDescent="0.25">
      <c r="A1783">
        <v>70900031501</v>
      </c>
      <c r="B1783" s="54" t="str">
        <f t="shared" si="58"/>
        <v>070900031501</v>
      </c>
      <c r="C1783" t="s">
        <v>797</v>
      </c>
      <c r="D1783">
        <v>70900031503</v>
      </c>
      <c r="E1783" t="str">
        <f t="shared" si="59"/>
        <v>070900031503</v>
      </c>
      <c r="F1783" s="54" t="s">
        <v>3922</v>
      </c>
      <c r="G1783" t="s">
        <v>1971</v>
      </c>
      <c r="H1783" t="s">
        <v>1907</v>
      </c>
      <c r="I1783" t="s">
        <v>2525</v>
      </c>
    </row>
    <row r="1784" spans="1:9" x14ac:dyDescent="0.25">
      <c r="A1784">
        <v>70900031502</v>
      </c>
      <c r="B1784" s="54" t="str">
        <f t="shared" si="58"/>
        <v>070900031502</v>
      </c>
      <c r="C1784" t="s">
        <v>1445</v>
      </c>
      <c r="D1784">
        <v>70900031503</v>
      </c>
      <c r="E1784" t="str">
        <f t="shared" si="59"/>
        <v>070900031503</v>
      </c>
      <c r="F1784" s="54" t="s">
        <v>3923</v>
      </c>
      <c r="G1784" t="s">
        <v>1906</v>
      </c>
      <c r="H1784" t="s">
        <v>1907</v>
      </c>
      <c r="I1784" t="s">
        <v>2525</v>
      </c>
    </row>
    <row r="1785" spans="1:9" x14ac:dyDescent="0.25">
      <c r="A1785">
        <v>70900031503</v>
      </c>
      <c r="B1785" s="54" t="str">
        <f t="shared" si="58"/>
        <v>070900031503</v>
      </c>
      <c r="C1785" t="s">
        <v>798</v>
      </c>
      <c r="D1785">
        <v>70900031604</v>
      </c>
      <c r="E1785" t="str">
        <f t="shared" si="59"/>
        <v>070900031604</v>
      </c>
      <c r="F1785" s="54" t="s">
        <v>3924</v>
      </c>
      <c r="G1785" t="s">
        <v>2221</v>
      </c>
      <c r="H1785" t="s">
        <v>1907</v>
      </c>
      <c r="I1785" t="s">
        <v>2525</v>
      </c>
    </row>
    <row r="1786" spans="1:9" x14ac:dyDescent="0.25">
      <c r="A1786">
        <v>70900031604</v>
      </c>
      <c r="B1786" s="54" t="str">
        <f t="shared" si="58"/>
        <v>070900031604</v>
      </c>
      <c r="C1786" t="s">
        <v>3925</v>
      </c>
      <c r="D1786">
        <v>70900050104</v>
      </c>
      <c r="E1786" t="str">
        <f t="shared" si="59"/>
        <v>070900050104</v>
      </c>
      <c r="F1786" s="54" t="s">
        <v>3926</v>
      </c>
      <c r="G1786" t="s">
        <v>3927</v>
      </c>
      <c r="H1786" t="s">
        <v>1907</v>
      </c>
      <c r="I1786" t="s">
        <v>2525</v>
      </c>
    </row>
    <row r="1787" spans="1:9" x14ac:dyDescent="0.25">
      <c r="A1787">
        <v>70900040101</v>
      </c>
      <c r="B1787" s="54" t="str">
        <f t="shared" si="58"/>
        <v>070900040101</v>
      </c>
      <c r="C1787" t="s">
        <v>430</v>
      </c>
      <c r="D1787">
        <v>70900040102</v>
      </c>
      <c r="E1787" t="str">
        <f t="shared" si="59"/>
        <v>070900040102</v>
      </c>
      <c r="F1787" s="54" t="s">
        <v>3928</v>
      </c>
      <c r="G1787" t="s">
        <v>1971</v>
      </c>
      <c r="H1787" t="s">
        <v>1907</v>
      </c>
      <c r="I1787" t="s">
        <v>692</v>
      </c>
    </row>
    <row r="1788" spans="1:9" x14ac:dyDescent="0.25">
      <c r="A1788">
        <v>70900040102</v>
      </c>
      <c r="B1788" s="54" t="str">
        <f t="shared" si="58"/>
        <v>070900040102</v>
      </c>
      <c r="C1788" t="s">
        <v>1026</v>
      </c>
      <c r="D1788">
        <v>70900040103</v>
      </c>
      <c r="E1788" t="str">
        <f t="shared" si="59"/>
        <v>070900040103</v>
      </c>
      <c r="F1788" s="54" t="s">
        <v>3929</v>
      </c>
      <c r="G1788" t="s">
        <v>1971</v>
      </c>
      <c r="H1788" t="s">
        <v>1907</v>
      </c>
      <c r="I1788" t="s">
        <v>692</v>
      </c>
    </row>
    <row r="1789" spans="1:9" x14ac:dyDescent="0.25">
      <c r="A1789">
        <v>70900040103</v>
      </c>
      <c r="B1789" s="54" t="str">
        <f t="shared" si="58"/>
        <v>070900040103</v>
      </c>
      <c r="C1789" t="s">
        <v>431</v>
      </c>
      <c r="D1789">
        <v>70900040203</v>
      </c>
      <c r="E1789" t="str">
        <f t="shared" si="59"/>
        <v>070900040203</v>
      </c>
      <c r="F1789" s="54" t="s">
        <v>3930</v>
      </c>
      <c r="G1789" t="s">
        <v>1971</v>
      </c>
      <c r="H1789" t="s">
        <v>1907</v>
      </c>
      <c r="I1789" t="s">
        <v>692</v>
      </c>
    </row>
    <row r="1790" spans="1:9" x14ac:dyDescent="0.25">
      <c r="A1790">
        <v>70900040201</v>
      </c>
      <c r="B1790" s="54" t="str">
        <f t="shared" si="58"/>
        <v>070900040201</v>
      </c>
      <c r="C1790" t="s">
        <v>1020</v>
      </c>
      <c r="D1790">
        <v>70900040202</v>
      </c>
      <c r="E1790" t="str">
        <f t="shared" si="59"/>
        <v>070900040202</v>
      </c>
      <c r="F1790" s="54" t="s">
        <v>3931</v>
      </c>
      <c r="G1790" t="s">
        <v>1971</v>
      </c>
      <c r="H1790" t="s">
        <v>1907</v>
      </c>
      <c r="I1790" t="s">
        <v>692</v>
      </c>
    </row>
    <row r="1791" spans="1:9" x14ac:dyDescent="0.25">
      <c r="A1791">
        <v>70900040202</v>
      </c>
      <c r="B1791" s="54" t="str">
        <f t="shared" si="58"/>
        <v>070900040202</v>
      </c>
      <c r="C1791" t="s">
        <v>354</v>
      </c>
      <c r="D1791">
        <v>70900040203</v>
      </c>
      <c r="E1791" t="str">
        <f t="shared" si="59"/>
        <v>070900040203</v>
      </c>
      <c r="F1791" s="54" t="s">
        <v>3932</v>
      </c>
      <c r="G1791" t="s">
        <v>1971</v>
      </c>
      <c r="H1791" t="s">
        <v>1907</v>
      </c>
      <c r="I1791" t="s">
        <v>692</v>
      </c>
    </row>
    <row r="1792" spans="1:9" x14ac:dyDescent="0.25">
      <c r="A1792">
        <v>70900040203</v>
      </c>
      <c r="B1792" s="54" t="str">
        <f t="shared" si="58"/>
        <v>070900040203</v>
      </c>
      <c r="C1792" t="s">
        <v>3933</v>
      </c>
      <c r="D1792">
        <v>70900040502</v>
      </c>
      <c r="E1792" t="str">
        <f t="shared" si="59"/>
        <v>070900040502</v>
      </c>
      <c r="F1792" s="54" t="s">
        <v>3934</v>
      </c>
      <c r="G1792" t="s">
        <v>1906</v>
      </c>
      <c r="H1792" t="s">
        <v>1907</v>
      </c>
      <c r="I1792" t="s">
        <v>692</v>
      </c>
    </row>
    <row r="1793" spans="1:9" x14ac:dyDescent="0.25">
      <c r="A1793">
        <v>70900040301</v>
      </c>
      <c r="B1793" s="54" t="str">
        <f t="shared" si="58"/>
        <v>070900040301</v>
      </c>
      <c r="C1793" t="s">
        <v>420</v>
      </c>
      <c r="D1793">
        <v>70900040302</v>
      </c>
      <c r="E1793" t="str">
        <f t="shared" si="59"/>
        <v>070900040302</v>
      </c>
      <c r="F1793" s="54" t="s">
        <v>3935</v>
      </c>
      <c r="G1793" t="s">
        <v>1971</v>
      </c>
      <c r="H1793" t="s">
        <v>1907</v>
      </c>
      <c r="I1793" t="s">
        <v>692</v>
      </c>
    </row>
    <row r="1794" spans="1:9" x14ac:dyDescent="0.25">
      <c r="A1794">
        <v>70900040302</v>
      </c>
      <c r="B1794" s="54" t="str">
        <f t="shared" ref="B1794:B1857" si="60">LEFT(F1794,12)</f>
        <v>070900040302</v>
      </c>
      <c r="C1794" t="s">
        <v>421</v>
      </c>
      <c r="D1794">
        <v>70900040503</v>
      </c>
      <c r="E1794" t="str">
        <f t="shared" si="59"/>
        <v>070900040503</v>
      </c>
      <c r="F1794" s="54" t="s">
        <v>3936</v>
      </c>
      <c r="G1794" t="s">
        <v>1971</v>
      </c>
      <c r="H1794" t="s">
        <v>1907</v>
      </c>
      <c r="I1794" t="s">
        <v>692</v>
      </c>
    </row>
    <row r="1795" spans="1:9" x14ac:dyDescent="0.25">
      <c r="A1795">
        <v>70900040401</v>
      </c>
      <c r="B1795" s="54" t="str">
        <f t="shared" si="60"/>
        <v>070900040401</v>
      </c>
      <c r="C1795" t="s">
        <v>1099</v>
      </c>
      <c r="D1795">
        <v>70900040402</v>
      </c>
      <c r="E1795" t="str">
        <f t="shared" si="59"/>
        <v>070900040402</v>
      </c>
      <c r="F1795" s="54" t="s">
        <v>3937</v>
      </c>
      <c r="G1795" t="s">
        <v>1971</v>
      </c>
      <c r="H1795" t="s">
        <v>1907</v>
      </c>
      <c r="I1795" t="s">
        <v>692</v>
      </c>
    </row>
    <row r="1796" spans="1:9" x14ac:dyDescent="0.25">
      <c r="A1796">
        <v>70900040402</v>
      </c>
      <c r="B1796" s="54" t="str">
        <f t="shared" si="60"/>
        <v>070900040402</v>
      </c>
      <c r="C1796" t="s">
        <v>1032</v>
      </c>
      <c r="D1796">
        <v>70900040404</v>
      </c>
      <c r="E1796" t="str">
        <f t="shared" si="59"/>
        <v>070900040404</v>
      </c>
      <c r="F1796" s="54" t="s">
        <v>3938</v>
      </c>
      <c r="G1796" t="s">
        <v>1971</v>
      </c>
      <c r="H1796" t="s">
        <v>1907</v>
      </c>
      <c r="I1796" t="s">
        <v>692</v>
      </c>
    </row>
    <row r="1797" spans="1:9" x14ac:dyDescent="0.25">
      <c r="A1797">
        <v>70900040403</v>
      </c>
      <c r="B1797" s="54" t="str">
        <f t="shared" si="60"/>
        <v>070900040403</v>
      </c>
      <c r="C1797" t="s">
        <v>1087</v>
      </c>
      <c r="D1797">
        <v>70900040404</v>
      </c>
      <c r="E1797" t="str">
        <f t="shared" si="59"/>
        <v>070900040404</v>
      </c>
      <c r="F1797" s="54" t="s">
        <v>3939</v>
      </c>
      <c r="G1797" t="s">
        <v>1971</v>
      </c>
      <c r="H1797" t="s">
        <v>1907</v>
      </c>
      <c r="I1797" t="s">
        <v>692</v>
      </c>
    </row>
    <row r="1798" spans="1:9" x14ac:dyDescent="0.25">
      <c r="A1798">
        <v>70900040404</v>
      </c>
      <c r="B1798" s="54" t="str">
        <f t="shared" si="60"/>
        <v>070900040404</v>
      </c>
      <c r="C1798" t="s">
        <v>83</v>
      </c>
      <c r="D1798">
        <v>70900040503</v>
      </c>
      <c r="E1798" t="str">
        <f t="shared" si="59"/>
        <v>070900040503</v>
      </c>
      <c r="F1798" s="54" t="s">
        <v>3940</v>
      </c>
      <c r="G1798" t="s">
        <v>1971</v>
      </c>
      <c r="H1798" t="s">
        <v>1907</v>
      </c>
      <c r="I1798" t="s">
        <v>692</v>
      </c>
    </row>
    <row r="1799" spans="1:9" x14ac:dyDescent="0.25">
      <c r="A1799">
        <v>70900040501</v>
      </c>
      <c r="B1799" s="54" t="str">
        <f t="shared" si="60"/>
        <v>070900040501</v>
      </c>
      <c r="C1799" t="s">
        <v>1108</v>
      </c>
      <c r="D1799">
        <v>70900040502</v>
      </c>
      <c r="E1799" t="str">
        <f t="shared" si="59"/>
        <v>070900040502</v>
      </c>
      <c r="F1799" s="54" t="s">
        <v>3941</v>
      </c>
      <c r="G1799" t="s">
        <v>1906</v>
      </c>
      <c r="H1799" t="s">
        <v>1907</v>
      </c>
      <c r="I1799" t="s">
        <v>692</v>
      </c>
    </row>
    <row r="1800" spans="1:9" x14ac:dyDescent="0.25">
      <c r="A1800">
        <v>70900040502</v>
      </c>
      <c r="B1800" s="54" t="str">
        <f t="shared" si="60"/>
        <v>070900040502</v>
      </c>
      <c r="C1800" t="s">
        <v>1096</v>
      </c>
      <c r="D1800">
        <v>70900040503</v>
      </c>
      <c r="E1800" t="str">
        <f t="shared" si="59"/>
        <v>070900040503</v>
      </c>
      <c r="F1800" s="54" t="s">
        <v>3942</v>
      </c>
      <c r="G1800" t="s">
        <v>1906</v>
      </c>
      <c r="H1800" t="s">
        <v>1907</v>
      </c>
      <c r="I1800" t="s">
        <v>692</v>
      </c>
    </row>
    <row r="1801" spans="1:9" x14ac:dyDescent="0.25">
      <c r="A1801">
        <v>70900040503</v>
      </c>
      <c r="B1801" s="54" t="str">
        <f t="shared" si="60"/>
        <v>070900040503</v>
      </c>
      <c r="C1801" t="s">
        <v>3943</v>
      </c>
      <c r="D1801">
        <v>70900040605</v>
      </c>
      <c r="E1801" t="str">
        <f t="shared" si="59"/>
        <v>070900040605</v>
      </c>
      <c r="F1801" s="54" t="s">
        <v>3944</v>
      </c>
      <c r="G1801" t="s">
        <v>1971</v>
      </c>
      <c r="H1801" t="s">
        <v>1907</v>
      </c>
      <c r="I1801" t="s">
        <v>692</v>
      </c>
    </row>
    <row r="1802" spans="1:9" x14ac:dyDescent="0.25">
      <c r="A1802">
        <v>70900040601</v>
      </c>
      <c r="B1802" s="54" t="str">
        <f t="shared" si="60"/>
        <v>070900040601</v>
      </c>
      <c r="C1802" t="s">
        <v>148</v>
      </c>
      <c r="D1802">
        <v>70900040605</v>
      </c>
      <c r="E1802" t="str">
        <f t="shared" si="59"/>
        <v>070900040605</v>
      </c>
      <c r="F1802" s="54" t="s">
        <v>3945</v>
      </c>
      <c r="G1802" t="s">
        <v>1971</v>
      </c>
      <c r="H1802" t="s">
        <v>1907</v>
      </c>
      <c r="I1802" t="s">
        <v>692</v>
      </c>
    </row>
    <row r="1803" spans="1:9" x14ac:dyDescent="0.25">
      <c r="A1803">
        <v>70900040602</v>
      </c>
      <c r="B1803" s="54" t="str">
        <f t="shared" si="60"/>
        <v>070900040602</v>
      </c>
      <c r="C1803" t="s">
        <v>1089</v>
      </c>
      <c r="D1803">
        <v>70900040605</v>
      </c>
      <c r="E1803" t="str">
        <f t="shared" si="59"/>
        <v>070900040605</v>
      </c>
      <c r="F1803" s="54" t="s">
        <v>3946</v>
      </c>
      <c r="G1803" t="s">
        <v>1906</v>
      </c>
      <c r="H1803" t="s">
        <v>1907</v>
      </c>
      <c r="I1803" t="s">
        <v>692</v>
      </c>
    </row>
    <row r="1804" spans="1:9" x14ac:dyDescent="0.25">
      <c r="A1804">
        <v>70900040603</v>
      </c>
      <c r="B1804" s="54" t="str">
        <f t="shared" si="60"/>
        <v>070900040603</v>
      </c>
      <c r="C1804" t="s">
        <v>1441</v>
      </c>
      <c r="D1804">
        <v>70900040604</v>
      </c>
      <c r="E1804" t="str">
        <f t="shared" si="59"/>
        <v>070900040604</v>
      </c>
      <c r="F1804" s="54" t="s">
        <v>3947</v>
      </c>
      <c r="G1804" t="s">
        <v>1906</v>
      </c>
      <c r="H1804" t="s">
        <v>1907</v>
      </c>
      <c r="I1804" t="s">
        <v>692</v>
      </c>
    </row>
    <row r="1805" spans="1:9" x14ac:dyDescent="0.25">
      <c r="A1805">
        <v>70900040604</v>
      </c>
      <c r="B1805" s="54" t="str">
        <f t="shared" si="60"/>
        <v>070900040604</v>
      </c>
      <c r="C1805" t="s">
        <v>1467</v>
      </c>
      <c r="D1805">
        <v>70900040605</v>
      </c>
      <c r="E1805" t="str">
        <f t="shared" si="59"/>
        <v>070900040605</v>
      </c>
      <c r="F1805" s="54" t="s">
        <v>3948</v>
      </c>
      <c r="G1805" t="s">
        <v>1971</v>
      </c>
      <c r="H1805" t="s">
        <v>1907</v>
      </c>
      <c r="I1805" t="s">
        <v>692</v>
      </c>
    </row>
    <row r="1806" spans="1:9" x14ac:dyDescent="0.25">
      <c r="A1806">
        <v>70900040605</v>
      </c>
      <c r="B1806" s="54" t="str">
        <f t="shared" si="60"/>
        <v>070900040605</v>
      </c>
      <c r="C1806" t="s">
        <v>3949</v>
      </c>
      <c r="D1806">
        <v>70900040705</v>
      </c>
      <c r="E1806" t="str">
        <f t="shared" si="59"/>
        <v>070900040705</v>
      </c>
      <c r="F1806" s="54" t="s">
        <v>3950</v>
      </c>
      <c r="G1806" t="s">
        <v>1971</v>
      </c>
      <c r="H1806" t="s">
        <v>1907</v>
      </c>
      <c r="I1806" t="s">
        <v>692</v>
      </c>
    </row>
    <row r="1807" spans="1:9" x14ac:dyDescent="0.25">
      <c r="A1807">
        <v>70900040701</v>
      </c>
      <c r="B1807" s="54" t="str">
        <f t="shared" si="60"/>
        <v>070900040701</v>
      </c>
      <c r="C1807" t="s">
        <v>270</v>
      </c>
      <c r="D1807">
        <v>70900040705</v>
      </c>
      <c r="E1807" t="str">
        <f t="shared" si="59"/>
        <v>070900040705</v>
      </c>
      <c r="F1807" s="54" t="s">
        <v>3951</v>
      </c>
      <c r="G1807" t="s">
        <v>1906</v>
      </c>
      <c r="H1807" t="s">
        <v>1907</v>
      </c>
      <c r="I1807" t="s">
        <v>2525</v>
      </c>
    </row>
    <row r="1808" spans="1:9" x14ac:dyDescent="0.25">
      <c r="A1808">
        <v>70900040702</v>
      </c>
      <c r="B1808" s="54" t="str">
        <f t="shared" si="60"/>
        <v>070900040702</v>
      </c>
      <c r="C1808" t="s">
        <v>69</v>
      </c>
      <c r="D1808">
        <v>70900040703</v>
      </c>
      <c r="E1808" t="str">
        <f t="shared" si="59"/>
        <v>070900040703</v>
      </c>
      <c r="F1808" s="54" t="s">
        <v>3952</v>
      </c>
      <c r="G1808" t="s">
        <v>1971</v>
      </c>
      <c r="H1808" t="s">
        <v>1907</v>
      </c>
      <c r="I1808" t="s">
        <v>692</v>
      </c>
    </row>
    <row r="1809" spans="1:9" x14ac:dyDescent="0.25">
      <c r="A1809">
        <v>70900040703</v>
      </c>
      <c r="B1809" s="54" t="str">
        <f t="shared" si="60"/>
        <v>070900040703</v>
      </c>
      <c r="C1809" t="s">
        <v>1044</v>
      </c>
      <c r="D1809">
        <v>70900040705</v>
      </c>
      <c r="E1809" t="str">
        <f t="shared" si="59"/>
        <v>070900040705</v>
      </c>
      <c r="F1809" s="54" t="s">
        <v>3953</v>
      </c>
      <c r="G1809" t="s">
        <v>1971</v>
      </c>
      <c r="H1809" t="s">
        <v>1907</v>
      </c>
      <c r="I1809" t="s">
        <v>692</v>
      </c>
    </row>
    <row r="1810" spans="1:9" x14ac:dyDescent="0.25">
      <c r="A1810">
        <v>70900040704</v>
      </c>
      <c r="B1810" s="54" t="str">
        <f t="shared" si="60"/>
        <v>070900040704</v>
      </c>
      <c r="C1810" t="s">
        <v>153</v>
      </c>
      <c r="D1810">
        <v>70900040705</v>
      </c>
      <c r="E1810" t="str">
        <f t="shared" si="59"/>
        <v>070900040705</v>
      </c>
      <c r="F1810" s="54" t="s">
        <v>3954</v>
      </c>
      <c r="G1810" t="s">
        <v>2271</v>
      </c>
      <c r="H1810" t="s">
        <v>1907</v>
      </c>
      <c r="I1810" t="s">
        <v>2525</v>
      </c>
    </row>
    <row r="1811" spans="1:9" x14ac:dyDescent="0.25">
      <c r="A1811">
        <v>70900040705</v>
      </c>
      <c r="B1811" s="54" t="str">
        <f t="shared" si="60"/>
        <v>070900040705</v>
      </c>
      <c r="C1811" t="s">
        <v>3955</v>
      </c>
      <c r="D1811">
        <v>70900040803</v>
      </c>
      <c r="E1811" t="str">
        <f t="shared" si="59"/>
        <v>070900040803</v>
      </c>
      <c r="F1811" s="54" t="s">
        <v>3956</v>
      </c>
      <c r="G1811" t="s">
        <v>2298</v>
      </c>
      <c r="H1811" t="s">
        <v>1907</v>
      </c>
      <c r="I1811" t="s">
        <v>2525</v>
      </c>
    </row>
    <row r="1812" spans="1:9" x14ac:dyDescent="0.25">
      <c r="A1812">
        <v>70900040801</v>
      </c>
      <c r="B1812" s="54" t="str">
        <f t="shared" si="60"/>
        <v>070900040801</v>
      </c>
      <c r="C1812" t="s">
        <v>154</v>
      </c>
      <c r="D1812">
        <v>70900040802</v>
      </c>
      <c r="E1812" t="str">
        <f t="shared" si="59"/>
        <v>070900040802</v>
      </c>
      <c r="F1812" s="54" t="s">
        <v>3957</v>
      </c>
      <c r="G1812" t="s">
        <v>3958</v>
      </c>
      <c r="H1812" t="s">
        <v>1907</v>
      </c>
      <c r="I1812" t="s">
        <v>2525</v>
      </c>
    </row>
    <row r="1813" spans="1:9" x14ac:dyDescent="0.25">
      <c r="A1813">
        <v>70900040803</v>
      </c>
      <c r="B1813" s="54" t="str">
        <f t="shared" si="60"/>
        <v>070900040803</v>
      </c>
      <c r="C1813" t="s">
        <v>3959</v>
      </c>
      <c r="D1813">
        <v>70900031704</v>
      </c>
      <c r="E1813" t="str">
        <f t="shared" si="59"/>
        <v>070900031704</v>
      </c>
      <c r="F1813" s="54" t="s">
        <v>3960</v>
      </c>
      <c r="G1813" t="s">
        <v>1906</v>
      </c>
      <c r="H1813" t="s">
        <v>1907</v>
      </c>
      <c r="I1813" t="s">
        <v>2525</v>
      </c>
    </row>
    <row r="1814" spans="1:9" x14ac:dyDescent="0.25">
      <c r="A1814">
        <v>70900050101</v>
      </c>
      <c r="B1814" s="54" t="str">
        <f t="shared" si="60"/>
        <v>070900050101</v>
      </c>
      <c r="C1814" t="s">
        <v>390</v>
      </c>
      <c r="D1814">
        <v>70900050104</v>
      </c>
      <c r="E1814" t="str">
        <f t="shared" si="59"/>
        <v>070900050104</v>
      </c>
      <c r="F1814" s="54" t="s">
        <v>3961</v>
      </c>
      <c r="G1814" t="s">
        <v>1906</v>
      </c>
      <c r="H1814" t="s">
        <v>1907</v>
      </c>
      <c r="I1814" t="s">
        <v>2525</v>
      </c>
    </row>
    <row r="1815" spans="1:9" x14ac:dyDescent="0.25">
      <c r="A1815">
        <v>70900060301</v>
      </c>
      <c r="B1815" s="54" t="str">
        <f t="shared" si="60"/>
        <v>070900060301</v>
      </c>
      <c r="C1815" t="s">
        <v>110</v>
      </c>
      <c r="D1815">
        <v>70900060303</v>
      </c>
      <c r="E1815" t="str">
        <f t="shared" si="59"/>
        <v>070900060303</v>
      </c>
      <c r="F1815" s="54" t="s">
        <v>3962</v>
      </c>
      <c r="G1815" t="s">
        <v>1906</v>
      </c>
      <c r="H1815" t="s">
        <v>1907</v>
      </c>
      <c r="I1815" t="s">
        <v>2525</v>
      </c>
    </row>
    <row r="1816" spans="1:9" x14ac:dyDescent="0.25">
      <c r="A1816">
        <v>70900060302</v>
      </c>
      <c r="B1816" s="54" t="str">
        <f t="shared" si="60"/>
        <v>070900060302</v>
      </c>
      <c r="C1816" t="s">
        <v>156</v>
      </c>
      <c r="D1816">
        <v>70900060306</v>
      </c>
      <c r="E1816" t="str">
        <f t="shared" si="59"/>
        <v>070900060306</v>
      </c>
      <c r="F1816" s="54" t="s">
        <v>3963</v>
      </c>
      <c r="G1816" t="s">
        <v>1971</v>
      </c>
      <c r="H1816" t="s">
        <v>1907</v>
      </c>
      <c r="I1816" t="s">
        <v>2525</v>
      </c>
    </row>
    <row r="1817" spans="1:9" x14ac:dyDescent="0.25">
      <c r="A1817">
        <v>70900060303</v>
      </c>
      <c r="B1817" s="54" t="str">
        <f t="shared" si="60"/>
        <v>070900060303</v>
      </c>
      <c r="C1817" t="s">
        <v>799</v>
      </c>
      <c r="D1817">
        <v>70900060306</v>
      </c>
      <c r="E1817" t="str">
        <f t="shared" si="59"/>
        <v>070900060306</v>
      </c>
      <c r="F1817" s="54" t="s">
        <v>3964</v>
      </c>
      <c r="G1817" t="s">
        <v>1971</v>
      </c>
      <c r="H1817" t="s">
        <v>1907</v>
      </c>
      <c r="I1817" t="s">
        <v>2525</v>
      </c>
    </row>
    <row r="1818" spans="1:9" x14ac:dyDescent="0.25">
      <c r="A1818">
        <v>71200040101</v>
      </c>
      <c r="B1818" s="54" t="str">
        <f t="shared" si="60"/>
        <v>071200040101</v>
      </c>
      <c r="C1818" t="s">
        <v>1463</v>
      </c>
      <c r="D1818">
        <v>71200040103</v>
      </c>
      <c r="E1818" t="str">
        <f t="shared" si="59"/>
        <v>071200040103</v>
      </c>
      <c r="F1818" s="54" t="s">
        <v>3965</v>
      </c>
      <c r="G1818" t="s">
        <v>1971</v>
      </c>
      <c r="H1818" t="s">
        <v>1907</v>
      </c>
      <c r="I1818" t="s">
        <v>692</v>
      </c>
    </row>
    <row r="1819" spans="1:9" x14ac:dyDescent="0.25">
      <c r="A1819">
        <v>71200040102</v>
      </c>
      <c r="B1819" s="54" t="str">
        <f t="shared" si="60"/>
        <v>071200040102</v>
      </c>
      <c r="C1819" t="s">
        <v>414</v>
      </c>
      <c r="D1819">
        <v>71200040103</v>
      </c>
      <c r="E1819" t="str">
        <f t="shared" si="59"/>
        <v>071200040103</v>
      </c>
      <c r="F1819" s="54" t="s">
        <v>3966</v>
      </c>
      <c r="G1819" t="s">
        <v>1971</v>
      </c>
      <c r="H1819" t="s">
        <v>1907</v>
      </c>
      <c r="I1819" t="s">
        <v>692</v>
      </c>
    </row>
    <row r="1820" spans="1:9" x14ac:dyDescent="0.25">
      <c r="A1820">
        <v>71200040103</v>
      </c>
      <c r="B1820" s="54" t="str">
        <f t="shared" si="60"/>
        <v>071200040103</v>
      </c>
      <c r="C1820" t="s">
        <v>415</v>
      </c>
      <c r="D1820">
        <v>71200040104</v>
      </c>
      <c r="E1820" t="str">
        <f t="shared" si="59"/>
        <v>071200040104</v>
      </c>
      <c r="F1820" s="54" t="s">
        <v>3967</v>
      </c>
      <c r="G1820" t="s">
        <v>1971</v>
      </c>
      <c r="H1820" t="s">
        <v>1907</v>
      </c>
      <c r="I1820" t="s">
        <v>692</v>
      </c>
    </row>
    <row r="1821" spans="1:9" x14ac:dyDescent="0.25">
      <c r="A1821">
        <v>71200040104</v>
      </c>
      <c r="B1821" s="54" t="str">
        <f t="shared" si="60"/>
        <v>071200040104</v>
      </c>
      <c r="C1821" t="s">
        <v>3968</v>
      </c>
      <c r="D1821">
        <v>71200040301</v>
      </c>
      <c r="E1821" t="str">
        <f t="shared" si="59"/>
        <v>071200040301</v>
      </c>
      <c r="F1821" s="54" t="s">
        <v>3969</v>
      </c>
      <c r="G1821" t="s">
        <v>1971</v>
      </c>
      <c r="H1821" t="s">
        <v>1907</v>
      </c>
      <c r="I1821" t="s">
        <v>2525</v>
      </c>
    </row>
    <row r="1822" spans="1:9" x14ac:dyDescent="0.25">
      <c r="A1822">
        <v>71200040201</v>
      </c>
      <c r="B1822" s="54" t="str">
        <f t="shared" si="60"/>
        <v>071200040201</v>
      </c>
      <c r="C1822" t="s">
        <v>1448</v>
      </c>
      <c r="D1822">
        <v>71200040202</v>
      </c>
      <c r="E1822" t="str">
        <f t="shared" si="59"/>
        <v>071200040202</v>
      </c>
      <c r="F1822" s="54" t="s">
        <v>3970</v>
      </c>
      <c r="G1822" t="s">
        <v>1971</v>
      </c>
      <c r="H1822" t="s">
        <v>1907</v>
      </c>
      <c r="I1822" t="s">
        <v>2525</v>
      </c>
    </row>
    <row r="1823" spans="1:9" x14ac:dyDescent="0.25">
      <c r="A1823">
        <v>71200040301</v>
      </c>
      <c r="B1823" s="54" t="str">
        <f t="shared" si="60"/>
        <v>071200040301</v>
      </c>
      <c r="C1823" t="s">
        <v>159</v>
      </c>
      <c r="D1823">
        <v>71200040302</v>
      </c>
      <c r="E1823" t="str">
        <f t="shared" si="59"/>
        <v>071200040302</v>
      </c>
      <c r="F1823" s="54" t="s">
        <v>3971</v>
      </c>
      <c r="G1823" t="s">
        <v>1971</v>
      </c>
      <c r="H1823" t="s">
        <v>1907</v>
      </c>
      <c r="I1823" t="s">
        <v>2525</v>
      </c>
    </row>
    <row r="1824" spans="1:9" x14ac:dyDescent="0.25">
      <c r="A1824">
        <v>71200060101</v>
      </c>
      <c r="B1824" s="54" t="str">
        <f t="shared" si="60"/>
        <v>071200060101</v>
      </c>
      <c r="C1824" t="s">
        <v>1105</v>
      </c>
      <c r="D1824">
        <v>71200060102</v>
      </c>
      <c r="E1824" t="str">
        <f t="shared" si="59"/>
        <v>071200060102</v>
      </c>
      <c r="F1824" s="54" t="s">
        <v>3972</v>
      </c>
      <c r="G1824" t="s">
        <v>1971</v>
      </c>
      <c r="H1824" t="s">
        <v>1907</v>
      </c>
      <c r="I1824" t="s">
        <v>692</v>
      </c>
    </row>
    <row r="1825" spans="1:9" x14ac:dyDescent="0.25">
      <c r="A1825">
        <v>71200060102</v>
      </c>
      <c r="B1825" s="54" t="str">
        <f t="shared" si="60"/>
        <v>071200060102</v>
      </c>
      <c r="C1825" t="s">
        <v>1010</v>
      </c>
      <c r="D1825">
        <v>71200060105</v>
      </c>
      <c r="E1825" t="str">
        <f t="shared" si="59"/>
        <v>071200060105</v>
      </c>
      <c r="F1825" s="54" t="s">
        <v>3973</v>
      </c>
      <c r="G1825" t="s">
        <v>1971</v>
      </c>
      <c r="H1825" t="s">
        <v>1907</v>
      </c>
      <c r="I1825" t="s">
        <v>692</v>
      </c>
    </row>
    <row r="1826" spans="1:9" x14ac:dyDescent="0.25">
      <c r="A1826">
        <v>71200060103</v>
      </c>
      <c r="B1826" s="54" t="str">
        <f t="shared" si="60"/>
        <v>071200060103</v>
      </c>
      <c r="C1826" t="s">
        <v>1125</v>
      </c>
      <c r="D1826">
        <v>71200060105</v>
      </c>
      <c r="E1826" t="str">
        <f t="shared" si="59"/>
        <v>071200060105</v>
      </c>
      <c r="F1826" s="54" t="s">
        <v>3974</v>
      </c>
      <c r="G1826" t="s">
        <v>1971</v>
      </c>
      <c r="H1826" t="s">
        <v>1907</v>
      </c>
      <c r="I1826" t="s">
        <v>692</v>
      </c>
    </row>
    <row r="1827" spans="1:9" x14ac:dyDescent="0.25">
      <c r="A1827">
        <v>71200060104</v>
      </c>
      <c r="B1827" s="54" t="str">
        <f t="shared" si="60"/>
        <v>071200060104</v>
      </c>
      <c r="C1827" t="s">
        <v>1023</v>
      </c>
      <c r="D1827">
        <v>71200060105</v>
      </c>
      <c r="E1827" t="str">
        <f t="shared" si="59"/>
        <v>071200060105</v>
      </c>
      <c r="F1827" s="54" t="s">
        <v>3975</v>
      </c>
      <c r="G1827" t="s">
        <v>1971</v>
      </c>
      <c r="H1827" t="s">
        <v>1907</v>
      </c>
      <c r="I1827" t="s">
        <v>692</v>
      </c>
    </row>
    <row r="1828" spans="1:9" x14ac:dyDescent="0.25">
      <c r="A1828">
        <v>71200060105</v>
      </c>
      <c r="B1828" s="54" t="str">
        <f t="shared" si="60"/>
        <v>071200060105</v>
      </c>
      <c r="C1828" t="s">
        <v>3976</v>
      </c>
      <c r="D1828">
        <v>71200060703</v>
      </c>
      <c r="E1828" t="str">
        <f t="shared" si="59"/>
        <v>071200060703</v>
      </c>
      <c r="F1828" s="54" t="s">
        <v>3977</v>
      </c>
      <c r="G1828" t="s">
        <v>1971</v>
      </c>
      <c r="H1828" t="s">
        <v>1907</v>
      </c>
      <c r="I1828" t="s">
        <v>692</v>
      </c>
    </row>
    <row r="1829" spans="1:9" x14ac:dyDescent="0.25">
      <c r="A1829">
        <v>71200060201</v>
      </c>
      <c r="B1829" s="54" t="str">
        <f t="shared" si="60"/>
        <v>071200060201</v>
      </c>
      <c r="C1829" t="s">
        <v>439</v>
      </c>
      <c r="D1829">
        <v>71200060202</v>
      </c>
      <c r="E1829" t="str">
        <f t="shared" si="59"/>
        <v>071200060202</v>
      </c>
      <c r="F1829" s="54" t="s">
        <v>3978</v>
      </c>
      <c r="G1829" t="s">
        <v>1971</v>
      </c>
      <c r="H1829" t="s">
        <v>1907</v>
      </c>
      <c r="I1829" t="s">
        <v>692</v>
      </c>
    </row>
    <row r="1830" spans="1:9" x14ac:dyDescent="0.25">
      <c r="A1830">
        <v>71200060202</v>
      </c>
      <c r="B1830" s="54" t="str">
        <f t="shared" si="60"/>
        <v>071200060202</v>
      </c>
      <c r="C1830" t="s">
        <v>419</v>
      </c>
      <c r="D1830">
        <v>71200060203</v>
      </c>
      <c r="E1830" t="str">
        <f t="shared" si="59"/>
        <v>071200060203</v>
      </c>
      <c r="F1830" s="54" t="s">
        <v>3979</v>
      </c>
      <c r="G1830" t="s">
        <v>1971</v>
      </c>
      <c r="H1830" t="s">
        <v>1907</v>
      </c>
      <c r="I1830" t="s">
        <v>692</v>
      </c>
    </row>
    <row r="1831" spans="1:9" x14ac:dyDescent="0.25">
      <c r="A1831">
        <v>71200060203</v>
      </c>
      <c r="B1831" s="54" t="str">
        <f t="shared" si="60"/>
        <v>071200060203</v>
      </c>
      <c r="C1831" t="s">
        <v>82</v>
      </c>
      <c r="D1831">
        <v>71200060703</v>
      </c>
      <c r="E1831" t="str">
        <f t="shared" si="59"/>
        <v>071200060703</v>
      </c>
      <c r="F1831" s="54" t="s">
        <v>3980</v>
      </c>
      <c r="G1831" t="s">
        <v>1971</v>
      </c>
      <c r="H1831" t="s">
        <v>1907</v>
      </c>
      <c r="I1831" t="s">
        <v>692</v>
      </c>
    </row>
    <row r="1832" spans="1:9" x14ac:dyDescent="0.25">
      <c r="A1832">
        <v>71200060301</v>
      </c>
      <c r="B1832" s="54" t="str">
        <f t="shared" si="60"/>
        <v>071200060301</v>
      </c>
      <c r="C1832" t="s">
        <v>1116</v>
      </c>
      <c r="D1832">
        <v>71200060302</v>
      </c>
      <c r="E1832" t="str">
        <f t="shared" si="59"/>
        <v>071200060302</v>
      </c>
      <c r="F1832" s="54" t="s">
        <v>3981</v>
      </c>
      <c r="G1832" t="s">
        <v>1971</v>
      </c>
      <c r="H1832" t="s">
        <v>1907</v>
      </c>
      <c r="I1832" t="s">
        <v>692</v>
      </c>
    </row>
    <row r="1833" spans="1:9" x14ac:dyDescent="0.25">
      <c r="A1833">
        <v>71200060302</v>
      </c>
      <c r="B1833" s="54" t="str">
        <f t="shared" si="60"/>
        <v>071200060302</v>
      </c>
      <c r="C1833" t="s">
        <v>1029</v>
      </c>
      <c r="D1833">
        <v>71200060304</v>
      </c>
      <c r="E1833" t="str">
        <f t="shared" si="59"/>
        <v>071200060304</v>
      </c>
      <c r="F1833" s="54" t="s">
        <v>3982</v>
      </c>
      <c r="G1833" t="s">
        <v>1971</v>
      </c>
      <c r="H1833" t="s">
        <v>1907</v>
      </c>
      <c r="I1833" t="s">
        <v>692</v>
      </c>
    </row>
    <row r="1834" spans="1:9" x14ac:dyDescent="0.25">
      <c r="A1834">
        <v>71200060303</v>
      </c>
      <c r="B1834" s="54" t="str">
        <f t="shared" si="60"/>
        <v>071200060303</v>
      </c>
      <c r="C1834" t="s">
        <v>1100</v>
      </c>
      <c r="D1834">
        <v>71200060304</v>
      </c>
      <c r="E1834" t="str">
        <f t="shared" si="59"/>
        <v>071200060304</v>
      </c>
      <c r="F1834" s="54" t="s">
        <v>3983</v>
      </c>
      <c r="G1834" t="s">
        <v>2044</v>
      </c>
      <c r="H1834" t="s">
        <v>1907</v>
      </c>
      <c r="I1834" t="s">
        <v>692</v>
      </c>
    </row>
    <row r="1835" spans="1:9" x14ac:dyDescent="0.25">
      <c r="A1835">
        <v>71200060304</v>
      </c>
      <c r="B1835" s="54" t="str">
        <f t="shared" si="60"/>
        <v>071200060304</v>
      </c>
      <c r="C1835" t="s">
        <v>3984</v>
      </c>
      <c r="D1835">
        <v>71200060705</v>
      </c>
      <c r="E1835" t="str">
        <f t="shared" si="59"/>
        <v>071200060705</v>
      </c>
      <c r="F1835" s="54" t="s">
        <v>3985</v>
      </c>
      <c r="G1835" t="s">
        <v>2110</v>
      </c>
      <c r="H1835" t="s">
        <v>1907</v>
      </c>
      <c r="I1835" t="s">
        <v>692</v>
      </c>
    </row>
    <row r="1836" spans="1:9" x14ac:dyDescent="0.25">
      <c r="A1836">
        <v>71200060401</v>
      </c>
      <c r="B1836" s="54" t="str">
        <f t="shared" si="60"/>
        <v>071200060401</v>
      </c>
      <c r="C1836" t="s">
        <v>407</v>
      </c>
      <c r="D1836">
        <v>71200060402</v>
      </c>
      <c r="E1836" t="str">
        <f t="shared" si="59"/>
        <v>071200060402</v>
      </c>
      <c r="F1836" s="54" t="s">
        <v>3986</v>
      </c>
      <c r="G1836" t="s">
        <v>2442</v>
      </c>
      <c r="H1836" t="s">
        <v>2007</v>
      </c>
      <c r="I1836" t="s">
        <v>692</v>
      </c>
    </row>
    <row r="1837" spans="1:9" x14ac:dyDescent="0.25">
      <c r="A1837">
        <v>71200060402</v>
      </c>
      <c r="B1837" s="54" t="str">
        <f t="shared" si="60"/>
        <v>071200060402</v>
      </c>
      <c r="C1837" t="s">
        <v>1040</v>
      </c>
      <c r="D1837">
        <v>71200060403</v>
      </c>
      <c r="E1837" t="str">
        <f t="shared" si="59"/>
        <v>071200060403</v>
      </c>
      <c r="F1837" s="54" t="s">
        <v>3987</v>
      </c>
      <c r="G1837" t="s">
        <v>1971</v>
      </c>
      <c r="H1837" t="s">
        <v>1907</v>
      </c>
      <c r="I1837" t="s">
        <v>692</v>
      </c>
    </row>
    <row r="1838" spans="1:9" x14ac:dyDescent="0.25">
      <c r="A1838">
        <v>71200060403</v>
      </c>
      <c r="B1838" s="54" t="str">
        <f t="shared" si="60"/>
        <v>071200060403</v>
      </c>
      <c r="C1838" t="s">
        <v>1039</v>
      </c>
      <c r="D1838">
        <v>71200060404</v>
      </c>
      <c r="E1838" t="str">
        <f t="shared" ref="E1838:E1863" si="61">CONCATENATE(0,D1838)</f>
        <v>071200060404</v>
      </c>
      <c r="F1838" s="54" t="s">
        <v>3988</v>
      </c>
      <c r="G1838" t="s">
        <v>1971</v>
      </c>
      <c r="H1838" t="s">
        <v>1907</v>
      </c>
      <c r="I1838" t="s">
        <v>692</v>
      </c>
    </row>
    <row r="1839" spans="1:9" x14ac:dyDescent="0.25">
      <c r="A1839">
        <v>71200060404</v>
      </c>
      <c r="B1839" s="54" t="str">
        <f t="shared" si="60"/>
        <v>071200060404</v>
      </c>
      <c r="C1839" t="s">
        <v>155</v>
      </c>
      <c r="D1839">
        <v>71200060503</v>
      </c>
      <c r="E1839" t="str">
        <f t="shared" si="61"/>
        <v>071200060503</v>
      </c>
      <c r="F1839" s="54" t="s">
        <v>3989</v>
      </c>
      <c r="G1839" t="s">
        <v>1971</v>
      </c>
      <c r="H1839" t="s">
        <v>1907</v>
      </c>
      <c r="I1839" t="s">
        <v>692</v>
      </c>
    </row>
    <row r="1840" spans="1:9" x14ac:dyDescent="0.25">
      <c r="A1840">
        <v>71200060501</v>
      </c>
      <c r="B1840" s="54" t="str">
        <f t="shared" si="60"/>
        <v>071200060501</v>
      </c>
      <c r="C1840" t="s">
        <v>1102</v>
      </c>
      <c r="D1840">
        <v>71200060502</v>
      </c>
      <c r="E1840" t="str">
        <f t="shared" si="61"/>
        <v>071200060502</v>
      </c>
      <c r="F1840" s="54" t="s">
        <v>3990</v>
      </c>
      <c r="G1840" t="s">
        <v>1971</v>
      </c>
      <c r="H1840" t="s">
        <v>1907</v>
      </c>
      <c r="I1840" t="s">
        <v>692</v>
      </c>
    </row>
    <row r="1841" spans="1:9" x14ac:dyDescent="0.25">
      <c r="A1841">
        <v>71200060502</v>
      </c>
      <c r="B1841" s="54" t="str">
        <f t="shared" si="60"/>
        <v>071200060502</v>
      </c>
      <c r="C1841" t="s">
        <v>369</v>
      </c>
      <c r="D1841">
        <v>71200060503</v>
      </c>
      <c r="E1841" t="str">
        <f t="shared" si="61"/>
        <v>071200060503</v>
      </c>
      <c r="F1841" s="54" t="s">
        <v>3991</v>
      </c>
      <c r="G1841" t="s">
        <v>1971</v>
      </c>
      <c r="H1841" t="s">
        <v>1907</v>
      </c>
      <c r="I1841" t="s">
        <v>692</v>
      </c>
    </row>
    <row r="1842" spans="1:9" x14ac:dyDescent="0.25">
      <c r="A1842">
        <v>71200060503</v>
      </c>
      <c r="B1842" s="54" t="str">
        <f t="shared" si="60"/>
        <v>071200060503</v>
      </c>
      <c r="C1842" t="s">
        <v>73</v>
      </c>
      <c r="D1842">
        <v>71200060604</v>
      </c>
      <c r="E1842" t="str">
        <f t="shared" si="61"/>
        <v>071200060604</v>
      </c>
      <c r="F1842" s="54" t="s">
        <v>3992</v>
      </c>
      <c r="G1842" t="s">
        <v>1971</v>
      </c>
      <c r="H1842" t="s">
        <v>1907</v>
      </c>
      <c r="I1842" t="s">
        <v>692</v>
      </c>
    </row>
    <row r="1843" spans="1:9" x14ac:dyDescent="0.25">
      <c r="A1843">
        <v>71200060601</v>
      </c>
      <c r="B1843" s="54" t="str">
        <f t="shared" si="60"/>
        <v>071200060601</v>
      </c>
      <c r="C1843" t="s">
        <v>1466</v>
      </c>
      <c r="D1843">
        <v>71200060602</v>
      </c>
      <c r="E1843" t="str">
        <f t="shared" si="61"/>
        <v>071200060602</v>
      </c>
      <c r="F1843" s="54" t="s">
        <v>3993</v>
      </c>
      <c r="G1843" t="s">
        <v>1971</v>
      </c>
      <c r="H1843" t="s">
        <v>1907</v>
      </c>
      <c r="I1843" t="s">
        <v>692</v>
      </c>
    </row>
    <row r="1844" spans="1:9" x14ac:dyDescent="0.25">
      <c r="A1844">
        <v>71200060602</v>
      </c>
      <c r="B1844" s="54" t="str">
        <f t="shared" si="60"/>
        <v>071200060602</v>
      </c>
      <c r="C1844" t="s">
        <v>793</v>
      </c>
      <c r="D1844">
        <v>71200060604</v>
      </c>
      <c r="E1844" t="str">
        <f t="shared" si="61"/>
        <v>071200060604</v>
      </c>
      <c r="F1844" s="54" t="s">
        <v>3994</v>
      </c>
      <c r="G1844" t="s">
        <v>1971</v>
      </c>
      <c r="H1844" t="s">
        <v>1907</v>
      </c>
      <c r="I1844" t="s">
        <v>692</v>
      </c>
    </row>
    <row r="1845" spans="1:9" x14ac:dyDescent="0.25">
      <c r="A1845">
        <v>71200060603</v>
      </c>
      <c r="B1845" s="54" t="str">
        <f t="shared" si="60"/>
        <v>071200060603</v>
      </c>
      <c r="C1845" t="s">
        <v>413</v>
      </c>
      <c r="D1845">
        <v>71200060604</v>
      </c>
      <c r="E1845" t="str">
        <f t="shared" si="61"/>
        <v>071200060604</v>
      </c>
      <c r="F1845" s="54" t="s">
        <v>3995</v>
      </c>
      <c r="G1845" t="s">
        <v>1906</v>
      </c>
      <c r="H1845" t="s">
        <v>1907</v>
      </c>
      <c r="I1845" t="s">
        <v>692</v>
      </c>
    </row>
    <row r="1846" spans="1:9" x14ac:dyDescent="0.25">
      <c r="A1846">
        <v>71200060604</v>
      </c>
      <c r="B1846" s="54" t="str">
        <f t="shared" si="60"/>
        <v>071200060604</v>
      </c>
      <c r="C1846" t="s">
        <v>22</v>
      </c>
      <c r="D1846">
        <v>71200060707</v>
      </c>
      <c r="E1846" t="str">
        <f t="shared" si="61"/>
        <v>071200060707</v>
      </c>
      <c r="F1846" s="54" t="s">
        <v>3996</v>
      </c>
      <c r="G1846" t="s">
        <v>1971</v>
      </c>
      <c r="H1846" t="s">
        <v>1907</v>
      </c>
      <c r="I1846" t="s">
        <v>692</v>
      </c>
    </row>
    <row r="1847" spans="1:9" x14ac:dyDescent="0.25">
      <c r="A1847">
        <v>71200060701</v>
      </c>
      <c r="B1847" s="54" t="str">
        <f t="shared" si="60"/>
        <v>071200060701</v>
      </c>
      <c r="C1847" t="s">
        <v>1027</v>
      </c>
      <c r="D1847">
        <v>71200060703</v>
      </c>
      <c r="E1847" t="str">
        <f t="shared" si="61"/>
        <v>071200060703</v>
      </c>
      <c r="F1847" s="54" t="s">
        <v>3997</v>
      </c>
      <c r="G1847" t="s">
        <v>1971</v>
      </c>
      <c r="H1847" t="s">
        <v>1907</v>
      </c>
      <c r="I1847" t="s">
        <v>692</v>
      </c>
    </row>
    <row r="1848" spans="1:9" x14ac:dyDescent="0.25">
      <c r="A1848">
        <v>71200060702</v>
      </c>
      <c r="B1848" s="54" t="str">
        <f t="shared" si="60"/>
        <v>071200060702</v>
      </c>
      <c r="C1848" t="s">
        <v>1110</v>
      </c>
      <c r="D1848">
        <v>71200060703</v>
      </c>
      <c r="E1848" t="str">
        <f t="shared" si="61"/>
        <v>071200060703</v>
      </c>
      <c r="F1848" s="54" t="s">
        <v>3998</v>
      </c>
      <c r="G1848" t="s">
        <v>1971</v>
      </c>
      <c r="H1848" t="s">
        <v>1907</v>
      </c>
      <c r="I1848" t="s">
        <v>692</v>
      </c>
    </row>
    <row r="1849" spans="1:9" x14ac:dyDescent="0.25">
      <c r="A1849">
        <v>71200060703</v>
      </c>
      <c r="B1849" s="54" t="str">
        <f t="shared" si="60"/>
        <v>071200060703</v>
      </c>
      <c r="C1849" t="s">
        <v>433</v>
      </c>
      <c r="D1849">
        <v>71200060704</v>
      </c>
      <c r="E1849" t="str">
        <f t="shared" si="61"/>
        <v>071200060704</v>
      </c>
      <c r="F1849" s="54" t="s">
        <v>3999</v>
      </c>
      <c r="G1849" t="s">
        <v>1971</v>
      </c>
      <c r="H1849" t="s">
        <v>1907</v>
      </c>
      <c r="I1849" t="s">
        <v>692</v>
      </c>
    </row>
    <row r="1850" spans="1:9" x14ac:dyDescent="0.25">
      <c r="A1850">
        <v>71200060704</v>
      </c>
      <c r="B1850" s="54" t="str">
        <f t="shared" si="60"/>
        <v>071200060704</v>
      </c>
      <c r="C1850" t="s">
        <v>1030</v>
      </c>
      <c r="D1850">
        <v>71200060705</v>
      </c>
      <c r="E1850" t="str">
        <f t="shared" si="61"/>
        <v>071200060705</v>
      </c>
      <c r="F1850" s="54" t="s">
        <v>4000</v>
      </c>
      <c r="G1850" t="s">
        <v>1971</v>
      </c>
      <c r="H1850" t="s">
        <v>1907</v>
      </c>
      <c r="I1850" t="s">
        <v>692</v>
      </c>
    </row>
    <row r="1851" spans="1:9" x14ac:dyDescent="0.25">
      <c r="A1851">
        <v>71200060705</v>
      </c>
      <c r="B1851" s="54" t="str">
        <f t="shared" si="60"/>
        <v>071200060705</v>
      </c>
      <c r="C1851" t="s">
        <v>368</v>
      </c>
      <c r="D1851">
        <v>71200060707</v>
      </c>
      <c r="E1851" t="str">
        <f t="shared" si="61"/>
        <v>071200060707</v>
      </c>
      <c r="F1851" s="54" t="s">
        <v>4001</v>
      </c>
      <c r="G1851" t="s">
        <v>1971</v>
      </c>
      <c r="H1851" t="s">
        <v>1907</v>
      </c>
      <c r="I1851" t="s">
        <v>692</v>
      </c>
    </row>
    <row r="1852" spans="1:9" x14ac:dyDescent="0.25">
      <c r="A1852">
        <v>71200060706</v>
      </c>
      <c r="B1852" s="54" t="str">
        <f t="shared" si="60"/>
        <v>071200060706</v>
      </c>
      <c r="C1852" t="s">
        <v>269</v>
      </c>
      <c r="D1852">
        <v>71200060707</v>
      </c>
      <c r="E1852" t="str">
        <f t="shared" si="61"/>
        <v>071200060707</v>
      </c>
      <c r="F1852" s="54" t="s">
        <v>4002</v>
      </c>
      <c r="G1852" t="s">
        <v>1971</v>
      </c>
      <c r="H1852" t="s">
        <v>1907</v>
      </c>
      <c r="I1852" t="s">
        <v>692</v>
      </c>
    </row>
    <row r="1853" spans="1:9" x14ac:dyDescent="0.25">
      <c r="A1853">
        <v>71200060707</v>
      </c>
      <c r="B1853" s="54" t="str">
        <f t="shared" si="60"/>
        <v>071200060707</v>
      </c>
      <c r="C1853" t="s">
        <v>4003</v>
      </c>
      <c r="D1853">
        <v>71200061002</v>
      </c>
      <c r="E1853" t="str">
        <f t="shared" si="61"/>
        <v>071200061002</v>
      </c>
      <c r="F1853" s="54" t="s">
        <v>4004</v>
      </c>
      <c r="G1853" t="s">
        <v>1971</v>
      </c>
      <c r="H1853" t="s">
        <v>1907</v>
      </c>
      <c r="I1853" t="s">
        <v>692</v>
      </c>
    </row>
    <row r="1854" spans="1:9" x14ac:dyDescent="0.25">
      <c r="A1854">
        <v>71200060801</v>
      </c>
      <c r="B1854" s="54" t="str">
        <f t="shared" si="60"/>
        <v>071200060801</v>
      </c>
      <c r="C1854" t="s">
        <v>1446</v>
      </c>
      <c r="D1854">
        <v>71200060802</v>
      </c>
      <c r="E1854" t="str">
        <f t="shared" si="61"/>
        <v>071200060802</v>
      </c>
      <c r="F1854" s="54" t="s">
        <v>4005</v>
      </c>
      <c r="G1854" t="s">
        <v>1906</v>
      </c>
      <c r="H1854" t="s">
        <v>1907</v>
      </c>
      <c r="I1854" t="s">
        <v>2525</v>
      </c>
    </row>
    <row r="1855" spans="1:9" x14ac:dyDescent="0.25">
      <c r="A1855">
        <v>71200060802</v>
      </c>
      <c r="B1855" s="54" t="str">
        <f t="shared" si="60"/>
        <v>071200060802</v>
      </c>
      <c r="C1855" t="s">
        <v>1447</v>
      </c>
      <c r="D1855">
        <v>71200060907</v>
      </c>
      <c r="E1855" t="str">
        <f t="shared" si="61"/>
        <v>071200060907</v>
      </c>
      <c r="F1855" s="54" t="s">
        <v>4006</v>
      </c>
      <c r="G1855" t="s">
        <v>1971</v>
      </c>
      <c r="H1855" t="s">
        <v>1907</v>
      </c>
      <c r="I1855" t="s">
        <v>2525</v>
      </c>
    </row>
    <row r="1856" spans="1:9" x14ac:dyDescent="0.25">
      <c r="A1856">
        <v>71200060901</v>
      </c>
      <c r="B1856" s="54" t="str">
        <f t="shared" si="60"/>
        <v>071200060901</v>
      </c>
      <c r="C1856" t="s">
        <v>157</v>
      </c>
      <c r="D1856">
        <v>71200060903</v>
      </c>
      <c r="E1856" t="str">
        <f t="shared" si="61"/>
        <v>071200060903</v>
      </c>
      <c r="F1856" s="54" t="s">
        <v>4007</v>
      </c>
      <c r="G1856" t="s">
        <v>1906</v>
      </c>
      <c r="H1856" t="s">
        <v>1907</v>
      </c>
      <c r="I1856" t="s">
        <v>2525</v>
      </c>
    </row>
    <row r="1857" spans="1:9" x14ac:dyDescent="0.25">
      <c r="A1857">
        <v>71200060903</v>
      </c>
      <c r="B1857" s="54" t="str">
        <f t="shared" si="60"/>
        <v>071200060903</v>
      </c>
      <c r="C1857" t="s">
        <v>800</v>
      </c>
      <c r="D1857">
        <v>71200060904</v>
      </c>
      <c r="E1857" t="str">
        <f t="shared" si="61"/>
        <v>071200060904</v>
      </c>
      <c r="F1857" s="54" t="s">
        <v>4008</v>
      </c>
      <c r="G1857" t="s">
        <v>1971</v>
      </c>
      <c r="H1857" t="s">
        <v>1907</v>
      </c>
      <c r="I1857" t="s">
        <v>2525</v>
      </c>
    </row>
    <row r="1858" spans="1:9" x14ac:dyDescent="0.25">
      <c r="A1858">
        <v>71200060907</v>
      </c>
      <c r="B1858" s="54" t="str">
        <f t="shared" ref="B1858:B1863" si="62">LEFT(F1858,12)</f>
        <v>071200060907</v>
      </c>
      <c r="C1858" t="s">
        <v>158</v>
      </c>
      <c r="D1858">
        <v>71200061010</v>
      </c>
      <c r="E1858" t="str">
        <f t="shared" si="61"/>
        <v>071200061010</v>
      </c>
      <c r="F1858" s="54" t="s">
        <v>4009</v>
      </c>
      <c r="G1858" t="s">
        <v>1971</v>
      </c>
      <c r="H1858" t="s">
        <v>1907</v>
      </c>
      <c r="I1858" t="s">
        <v>2525</v>
      </c>
    </row>
    <row r="1859" spans="1:9" x14ac:dyDescent="0.25">
      <c r="A1859">
        <v>71200061001</v>
      </c>
      <c r="B1859" s="54" t="str">
        <f t="shared" si="62"/>
        <v>071200061001</v>
      </c>
      <c r="C1859" t="s">
        <v>1461</v>
      </c>
      <c r="D1859">
        <v>71200061002</v>
      </c>
      <c r="E1859" t="str">
        <f t="shared" si="61"/>
        <v>071200061002</v>
      </c>
      <c r="F1859" s="54" t="s">
        <v>4010</v>
      </c>
      <c r="G1859" t="s">
        <v>1971</v>
      </c>
      <c r="H1859" t="s">
        <v>1907</v>
      </c>
      <c r="I1859" t="s">
        <v>692</v>
      </c>
    </row>
    <row r="1860" spans="1:9" x14ac:dyDescent="0.25">
      <c r="A1860">
        <v>71200061002</v>
      </c>
      <c r="B1860" s="54" t="str">
        <f t="shared" si="62"/>
        <v>071200061002</v>
      </c>
      <c r="C1860" t="s">
        <v>792</v>
      </c>
      <c r="D1860">
        <v>71200061003</v>
      </c>
      <c r="E1860" t="str">
        <f t="shared" si="61"/>
        <v>071200061003</v>
      </c>
      <c r="F1860" s="54" t="s">
        <v>4011</v>
      </c>
      <c r="G1860" t="s">
        <v>1971</v>
      </c>
      <c r="H1860" t="s">
        <v>1907</v>
      </c>
      <c r="I1860" t="s">
        <v>692</v>
      </c>
    </row>
    <row r="1861" spans="1:9" x14ac:dyDescent="0.25">
      <c r="A1861">
        <v>71200061003</v>
      </c>
      <c r="B1861" s="54" t="str">
        <f t="shared" si="62"/>
        <v>071200061003</v>
      </c>
      <c r="C1861" t="s">
        <v>695</v>
      </c>
      <c r="D1861">
        <v>71200061006</v>
      </c>
      <c r="E1861" t="str">
        <f t="shared" si="61"/>
        <v>071200061006</v>
      </c>
      <c r="F1861" s="54" t="s">
        <v>4012</v>
      </c>
      <c r="G1861" t="s">
        <v>1971</v>
      </c>
      <c r="H1861" t="s">
        <v>1907</v>
      </c>
      <c r="I1861" t="s">
        <v>692</v>
      </c>
    </row>
    <row r="1862" spans="1:9" x14ac:dyDescent="0.25">
      <c r="A1862">
        <v>71200061005</v>
      </c>
      <c r="B1862" s="54" t="str">
        <f t="shared" si="62"/>
        <v>071200061005</v>
      </c>
      <c r="C1862" t="s">
        <v>687</v>
      </c>
      <c r="D1862">
        <v>71200061009</v>
      </c>
      <c r="E1862" t="str">
        <f t="shared" si="61"/>
        <v>071200061009</v>
      </c>
      <c r="F1862" s="54" t="s">
        <v>4013</v>
      </c>
      <c r="G1862" t="s">
        <v>1971</v>
      </c>
      <c r="H1862" t="s">
        <v>1965</v>
      </c>
      <c r="I1862" t="s">
        <v>2525</v>
      </c>
    </row>
    <row r="1863" spans="1:9" x14ac:dyDescent="0.25">
      <c r="A1863">
        <v>71200061006</v>
      </c>
      <c r="B1863" s="54" t="str">
        <f t="shared" si="62"/>
        <v>071200061006</v>
      </c>
      <c r="C1863" t="s">
        <v>801</v>
      </c>
      <c r="D1863">
        <v>71200061009</v>
      </c>
      <c r="E1863" t="str">
        <f t="shared" si="61"/>
        <v>071200061009</v>
      </c>
      <c r="F1863" s="54" t="s">
        <v>4014</v>
      </c>
      <c r="G1863" t="s">
        <v>1971</v>
      </c>
      <c r="H1863" t="s">
        <v>1907</v>
      </c>
      <c r="I1863" t="s">
        <v>2525</v>
      </c>
    </row>
  </sheetData>
  <sortState xmlns:xlrd2="http://schemas.microsoft.com/office/spreadsheetml/2017/richdata2" ref="A2:I1863">
    <sortCondition ref="A2:A1863"/>
  </sortState>
  <customSheetViews>
    <customSheetView guid="{0CA61BA8-FE68-426F-8A7E-F75C4C9B5512}" state="hidden">
      <selection activeCell="D3" sqref="D3:G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91"/>
  <sheetViews>
    <sheetView workbookViewId="0">
      <selection activeCell="G13" sqref="G13"/>
    </sheetView>
  </sheetViews>
  <sheetFormatPr defaultColWidth="31.140625" defaultRowHeight="15" x14ac:dyDescent="0.25"/>
  <sheetData>
    <row r="1" spans="1:7" x14ac:dyDescent="0.25">
      <c r="A1" t="s">
        <v>1531</v>
      </c>
      <c r="C1" t="s">
        <v>4166</v>
      </c>
      <c r="D1" t="s">
        <v>4165</v>
      </c>
      <c r="E1" t="s">
        <v>4164</v>
      </c>
      <c r="F1" t="s">
        <v>4163</v>
      </c>
      <c r="G1" t="e">
        <f>IF(A1=#REF!,"DEL","")</f>
        <v>#REF!</v>
      </c>
    </row>
    <row r="2" spans="1:7" x14ac:dyDescent="0.25">
      <c r="A2">
        <v>40302010101</v>
      </c>
      <c r="B2" t="str">
        <f t="shared" ref="B2:B65" si="0">_xlfn.CONCAT(0,A2)</f>
        <v>040302010101</v>
      </c>
      <c r="C2" t="s">
        <v>4141</v>
      </c>
      <c r="D2" t="s">
        <v>4270</v>
      </c>
      <c r="E2">
        <v>40302010101</v>
      </c>
      <c r="F2">
        <v>40302010101</v>
      </c>
    </row>
    <row r="3" spans="1:7" x14ac:dyDescent="0.25">
      <c r="A3">
        <v>40302010102</v>
      </c>
      <c r="B3" t="str">
        <f t="shared" si="0"/>
        <v>040302010102</v>
      </c>
      <c r="C3" t="s">
        <v>4141</v>
      </c>
      <c r="D3" t="s">
        <v>4270</v>
      </c>
      <c r="E3">
        <v>40302010102</v>
      </c>
      <c r="F3">
        <v>40302010102</v>
      </c>
      <c r="G3" t="str">
        <f>IF(B3=B2,"DEL","")</f>
        <v/>
      </c>
    </row>
    <row r="4" spans="1:7" x14ac:dyDescent="0.25">
      <c r="A4">
        <v>40302010201</v>
      </c>
      <c r="B4" t="str">
        <f t="shared" si="0"/>
        <v>040302010201</v>
      </c>
      <c r="C4" t="s">
        <v>4141</v>
      </c>
      <c r="D4" t="s">
        <v>4270</v>
      </c>
      <c r="E4">
        <v>40302010201</v>
      </c>
      <c r="F4">
        <v>40302010201</v>
      </c>
      <c r="G4" t="str">
        <f t="shared" ref="G4:G67" si="1">IF(B4=B3,"DEL","")</f>
        <v/>
      </c>
    </row>
    <row r="5" spans="1:7" x14ac:dyDescent="0.25">
      <c r="A5">
        <v>40302010202</v>
      </c>
      <c r="B5" t="str">
        <f t="shared" si="0"/>
        <v>040302010202</v>
      </c>
      <c r="C5" t="s">
        <v>4141</v>
      </c>
      <c r="D5" t="s">
        <v>4270</v>
      </c>
      <c r="E5">
        <v>40302010202</v>
      </c>
      <c r="F5">
        <v>40302010202</v>
      </c>
      <c r="G5" t="str">
        <f t="shared" si="1"/>
        <v/>
      </c>
    </row>
    <row r="6" spans="1:7" x14ac:dyDescent="0.25">
      <c r="A6">
        <v>40302010203</v>
      </c>
      <c r="B6" t="str">
        <f t="shared" si="0"/>
        <v>040302010203</v>
      </c>
      <c r="C6" t="s">
        <v>4141</v>
      </c>
      <c r="D6" t="s">
        <v>4270</v>
      </c>
      <c r="E6">
        <v>40302010203</v>
      </c>
      <c r="F6">
        <v>40302010203</v>
      </c>
      <c r="G6" t="str">
        <f t="shared" si="1"/>
        <v/>
      </c>
    </row>
    <row r="7" spans="1:7" x14ac:dyDescent="0.25">
      <c r="A7">
        <v>40302010204</v>
      </c>
      <c r="B7" t="str">
        <f t="shared" si="0"/>
        <v>040302010204</v>
      </c>
      <c r="C7" t="s">
        <v>4141</v>
      </c>
      <c r="D7" t="s">
        <v>4270</v>
      </c>
      <c r="E7">
        <v>40302010204</v>
      </c>
      <c r="F7">
        <v>40302010204</v>
      </c>
      <c r="G7" t="str">
        <f t="shared" si="1"/>
        <v/>
      </c>
    </row>
    <row r="8" spans="1:7" x14ac:dyDescent="0.25">
      <c r="A8">
        <v>40302010205</v>
      </c>
      <c r="B8" t="str">
        <f t="shared" si="0"/>
        <v>040302010205</v>
      </c>
      <c r="C8" t="s">
        <v>4141</v>
      </c>
      <c r="D8" t="s">
        <v>4270</v>
      </c>
      <c r="E8">
        <v>40302010205</v>
      </c>
      <c r="F8">
        <v>40302010205</v>
      </c>
      <c r="G8" t="str">
        <f t="shared" si="1"/>
        <v/>
      </c>
    </row>
    <row r="9" spans="1:7" x14ac:dyDescent="0.25">
      <c r="A9">
        <v>40302010301</v>
      </c>
      <c r="B9" t="str">
        <f t="shared" si="0"/>
        <v>040302010301</v>
      </c>
      <c r="C9" t="s">
        <v>4141</v>
      </c>
      <c r="D9" t="s">
        <v>4270</v>
      </c>
      <c r="E9">
        <v>40302010301</v>
      </c>
      <c r="F9">
        <v>40302010301</v>
      </c>
      <c r="G9" t="str">
        <f t="shared" si="1"/>
        <v/>
      </c>
    </row>
    <row r="10" spans="1:7" x14ac:dyDescent="0.25">
      <c r="A10">
        <v>40302010302</v>
      </c>
      <c r="B10" t="str">
        <f t="shared" si="0"/>
        <v>040302010302</v>
      </c>
      <c r="C10" t="s">
        <v>4141</v>
      </c>
      <c r="D10" t="s">
        <v>4270</v>
      </c>
      <c r="E10">
        <v>40302010302</v>
      </c>
      <c r="F10">
        <v>40302010302</v>
      </c>
      <c r="G10" t="str">
        <f t="shared" si="1"/>
        <v/>
      </c>
    </row>
    <row r="11" spans="1:7" x14ac:dyDescent="0.25">
      <c r="A11">
        <v>40302010303</v>
      </c>
      <c r="B11" t="str">
        <f t="shared" si="0"/>
        <v>040302010303</v>
      </c>
      <c r="C11" t="s">
        <v>4141</v>
      </c>
      <c r="D11" t="s">
        <v>4270</v>
      </c>
      <c r="E11">
        <v>40302010303</v>
      </c>
      <c r="F11">
        <v>40302010303</v>
      </c>
      <c r="G11" t="str">
        <f t="shared" si="1"/>
        <v/>
      </c>
    </row>
    <row r="12" spans="1:7" x14ac:dyDescent="0.25">
      <c r="A12">
        <v>40302010304</v>
      </c>
      <c r="B12" t="str">
        <f t="shared" si="0"/>
        <v>040302010304</v>
      </c>
      <c r="C12" t="s">
        <v>4141</v>
      </c>
      <c r="D12" t="s">
        <v>4270</v>
      </c>
      <c r="E12">
        <v>40302010304</v>
      </c>
      <c r="F12">
        <v>40302010304</v>
      </c>
      <c r="G12" t="str">
        <f t="shared" si="1"/>
        <v/>
      </c>
    </row>
    <row r="13" spans="1:7" x14ac:dyDescent="0.25">
      <c r="A13">
        <v>40302010401</v>
      </c>
      <c r="B13" t="str">
        <f t="shared" si="0"/>
        <v>040302010401</v>
      </c>
      <c r="C13" t="s">
        <v>4141</v>
      </c>
      <c r="D13" t="s">
        <v>4270</v>
      </c>
      <c r="E13">
        <v>40302010401</v>
      </c>
      <c r="F13">
        <v>40302010401</v>
      </c>
      <c r="G13" t="str">
        <f t="shared" si="1"/>
        <v/>
      </c>
    </row>
    <row r="14" spans="1:7" x14ac:dyDescent="0.25">
      <c r="A14">
        <v>40302010402</v>
      </c>
      <c r="B14" t="str">
        <f t="shared" si="0"/>
        <v>040302010402</v>
      </c>
      <c r="C14" t="s">
        <v>4141</v>
      </c>
      <c r="D14" t="s">
        <v>4270</v>
      </c>
      <c r="E14">
        <v>40302010402</v>
      </c>
      <c r="F14">
        <v>40302010402</v>
      </c>
      <c r="G14" t="str">
        <f t="shared" si="1"/>
        <v/>
      </c>
    </row>
    <row r="15" spans="1:7" x14ac:dyDescent="0.25">
      <c r="A15">
        <v>40302010501</v>
      </c>
      <c r="B15" t="str">
        <f t="shared" si="0"/>
        <v>040302010501</v>
      </c>
      <c r="C15" t="s">
        <v>4141</v>
      </c>
      <c r="D15" t="s">
        <v>4270</v>
      </c>
      <c r="E15">
        <v>40302010501</v>
      </c>
      <c r="F15">
        <v>40302010501</v>
      </c>
      <c r="G15" t="str">
        <f t="shared" si="1"/>
        <v/>
      </c>
    </row>
    <row r="16" spans="1:7" x14ac:dyDescent="0.25">
      <c r="A16">
        <v>40302010502</v>
      </c>
      <c r="B16" t="str">
        <f t="shared" si="0"/>
        <v>040302010502</v>
      </c>
      <c r="C16" t="s">
        <v>4141</v>
      </c>
      <c r="D16" t="s">
        <v>4270</v>
      </c>
      <c r="E16">
        <v>40302010502</v>
      </c>
      <c r="F16">
        <v>40302010502</v>
      </c>
      <c r="G16" t="str">
        <f t="shared" si="1"/>
        <v/>
      </c>
    </row>
    <row r="17" spans="1:7" x14ac:dyDescent="0.25">
      <c r="A17">
        <v>40302010503</v>
      </c>
      <c r="B17" t="str">
        <f t="shared" si="0"/>
        <v>040302010503</v>
      </c>
      <c r="C17" t="s">
        <v>4141</v>
      </c>
      <c r="D17" t="s">
        <v>4270</v>
      </c>
      <c r="E17">
        <v>40302010503</v>
      </c>
      <c r="F17">
        <v>40302010503</v>
      </c>
      <c r="G17" t="str">
        <f t="shared" si="1"/>
        <v/>
      </c>
    </row>
    <row r="18" spans="1:7" x14ac:dyDescent="0.25">
      <c r="A18">
        <v>40302010504</v>
      </c>
      <c r="B18" t="str">
        <f t="shared" si="0"/>
        <v>040302010504</v>
      </c>
      <c r="C18" t="s">
        <v>4141</v>
      </c>
      <c r="D18" t="s">
        <v>4270</v>
      </c>
      <c r="E18">
        <v>40302010504</v>
      </c>
      <c r="F18">
        <v>40302010504</v>
      </c>
      <c r="G18" t="str">
        <f t="shared" si="1"/>
        <v/>
      </c>
    </row>
    <row r="19" spans="1:7" x14ac:dyDescent="0.25">
      <c r="A19">
        <v>40302010601</v>
      </c>
      <c r="B19" t="str">
        <f t="shared" si="0"/>
        <v>040302010601</v>
      </c>
      <c r="C19" t="s">
        <v>4141</v>
      </c>
      <c r="D19" t="s">
        <v>4270</v>
      </c>
      <c r="E19">
        <v>40302010601</v>
      </c>
      <c r="F19">
        <v>40302010601</v>
      </c>
      <c r="G19" t="str">
        <f t="shared" si="1"/>
        <v/>
      </c>
    </row>
    <row r="20" spans="1:7" x14ac:dyDescent="0.25">
      <c r="A20">
        <v>40302010602</v>
      </c>
      <c r="B20" t="str">
        <f t="shared" si="0"/>
        <v>040302010602</v>
      </c>
      <c r="C20" t="s">
        <v>4141</v>
      </c>
      <c r="D20" t="s">
        <v>4270</v>
      </c>
      <c r="E20">
        <v>40302010602</v>
      </c>
      <c r="F20">
        <v>40302010602</v>
      </c>
      <c r="G20" t="str">
        <f t="shared" si="1"/>
        <v/>
      </c>
    </row>
    <row r="21" spans="1:7" x14ac:dyDescent="0.25">
      <c r="A21">
        <v>40302010603</v>
      </c>
      <c r="B21" t="str">
        <f t="shared" si="0"/>
        <v>040302010603</v>
      </c>
      <c r="C21" t="s">
        <v>4141</v>
      </c>
      <c r="D21" t="s">
        <v>4270</v>
      </c>
      <c r="E21">
        <v>40302010603</v>
      </c>
      <c r="F21">
        <v>40302010603</v>
      </c>
      <c r="G21" t="str">
        <f t="shared" si="1"/>
        <v/>
      </c>
    </row>
    <row r="22" spans="1:7" x14ac:dyDescent="0.25">
      <c r="A22">
        <v>40302010604</v>
      </c>
      <c r="B22" t="str">
        <f t="shared" si="0"/>
        <v>040302010604</v>
      </c>
      <c r="C22" t="s">
        <v>4141</v>
      </c>
      <c r="D22" t="s">
        <v>4270</v>
      </c>
      <c r="E22">
        <v>40302010604</v>
      </c>
      <c r="F22">
        <v>40302010604</v>
      </c>
      <c r="G22" t="str">
        <f t="shared" si="1"/>
        <v/>
      </c>
    </row>
    <row r="23" spans="1:7" x14ac:dyDescent="0.25">
      <c r="A23">
        <v>40302010605</v>
      </c>
      <c r="B23" t="str">
        <f t="shared" si="0"/>
        <v>040302010605</v>
      </c>
      <c r="C23" t="s">
        <v>4141</v>
      </c>
      <c r="D23" t="s">
        <v>4270</v>
      </c>
      <c r="E23">
        <v>40302010605</v>
      </c>
      <c r="F23">
        <v>40302010605</v>
      </c>
      <c r="G23" t="str">
        <f t="shared" si="1"/>
        <v/>
      </c>
    </row>
    <row r="24" spans="1:7" x14ac:dyDescent="0.25">
      <c r="A24">
        <v>40302010701</v>
      </c>
      <c r="B24" t="str">
        <f t="shared" si="0"/>
        <v>040302010701</v>
      </c>
      <c r="C24" t="s">
        <v>4141</v>
      </c>
      <c r="D24" t="s">
        <v>4270</v>
      </c>
      <c r="E24">
        <v>40302010701</v>
      </c>
      <c r="F24">
        <v>40302010701</v>
      </c>
      <c r="G24" t="str">
        <f t="shared" si="1"/>
        <v/>
      </c>
    </row>
    <row r="25" spans="1:7" x14ac:dyDescent="0.25">
      <c r="A25">
        <v>40302010702</v>
      </c>
      <c r="B25" t="str">
        <f t="shared" si="0"/>
        <v>040302010702</v>
      </c>
      <c r="C25" t="s">
        <v>4141</v>
      </c>
      <c r="D25" t="s">
        <v>4270</v>
      </c>
      <c r="E25">
        <v>40302010702</v>
      </c>
      <c r="F25">
        <v>40302010702</v>
      </c>
      <c r="G25" t="str">
        <f t="shared" si="1"/>
        <v/>
      </c>
    </row>
    <row r="26" spans="1:7" x14ac:dyDescent="0.25">
      <c r="A26">
        <v>40302010703</v>
      </c>
      <c r="B26" t="str">
        <f t="shared" si="0"/>
        <v>040302010703</v>
      </c>
      <c r="C26" t="s">
        <v>4141</v>
      </c>
      <c r="D26" t="s">
        <v>4270</v>
      </c>
      <c r="E26">
        <v>40302010703</v>
      </c>
      <c r="F26">
        <v>40302010703</v>
      </c>
      <c r="G26" t="str">
        <f t="shared" si="1"/>
        <v/>
      </c>
    </row>
    <row r="27" spans="1:7" x14ac:dyDescent="0.25">
      <c r="A27">
        <v>40302010704</v>
      </c>
      <c r="B27" t="str">
        <f t="shared" si="0"/>
        <v>040302010704</v>
      </c>
      <c r="C27" t="s">
        <v>4141</v>
      </c>
      <c r="D27" t="s">
        <v>4270</v>
      </c>
      <c r="E27">
        <v>40302010704</v>
      </c>
      <c r="F27">
        <v>40302010704</v>
      </c>
      <c r="G27" t="str">
        <f t="shared" si="1"/>
        <v/>
      </c>
    </row>
    <row r="28" spans="1:7" x14ac:dyDescent="0.25">
      <c r="A28">
        <v>40302010801</v>
      </c>
      <c r="B28" t="str">
        <f t="shared" si="0"/>
        <v>040302010801</v>
      </c>
      <c r="C28" t="s">
        <v>4141</v>
      </c>
      <c r="D28" t="s">
        <v>4270</v>
      </c>
      <c r="E28">
        <v>40302010801</v>
      </c>
      <c r="F28">
        <v>40302010801</v>
      </c>
      <c r="G28" t="str">
        <f t="shared" si="1"/>
        <v/>
      </c>
    </row>
    <row r="29" spans="1:7" x14ac:dyDescent="0.25">
      <c r="A29">
        <v>40302010802</v>
      </c>
      <c r="B29" t="str">
        <f t="shared" si="0"/>
        <v>040302010802</v>
      </c>
      <c r="C29" t="s">
        <v>4141</v>
      </c>
      <c r="D29" t="s">
        <v>4270</v>
      </c>
      <c r="E29">
        <v>40302010802</v>
      </c>
      <c r="F29">
        <v>40302010802</v>
      </c>
      <c r="G29" t="str">
        <f t="shared" si="1"/>
        <v/>
      </c>
    </row>
    <row r="30" spans="1:7" x14ac:dyDescent="0.25">
      <c r="A30">
        <v>40302010803</v>
      </c>
      <c r="B30" t="str">
        <f t="shared" si="0"/>
        <v>040302010803</v>
      </c>
      <c r="C30" t="s">
        <v>4141</v>
      </c>
      <c r="D30" t="s">
        <v>4270</v>
      </c>
      <c r="E30">
        <v>40302010803</v>
      </c>
      <c r="F30">
        <v>40302010803</v>
      </c>
      <c r="G30" t="str">
        <f t="shared" si="1"/>
        <v/>
      </c>
    </row>
    <row r="31" spans="1:7" x14ac:dyDescent="0.25">
      <c r="A31">
        <v>40302010804</v>
      </c>
      <c r="B31" t="str">
        <f t="shared" si="0"/>
        <v>040302010804</v>
      </c>
      <c r="C31" t="s">
        <v>4141</v>
      </c>
      <c r="D31" t="s">
        <v>4270</v>
      </c>
      <c r="E31">
        <v>40302010804</v>
      </c>
      <c r="F31">
        <v>40302010804</v>
      </c>
      <c r="G31" t="str">
        <f t="shared" si="1"/>
        <v/>
      </c>
    </row>
    <row r="32" spans="1:7" x14ac:dyDescent="0.25">
      <c r="A32">
        <v>40302010805</v>
      </c>
      <c r="B32" t="str">
        <f t="shared" si="0"/>
        <v>040302010805</v>
      </c>
      <c r="C32" t="s">
        <v>4141</v>
      </c>
      <c r="D32" t="s">
        <v>4270</v>
      </c>
      <c r="E32">
        <v>40302010805</v>
      </c>
      <c r="F32">
        <v>40302010805</v>
      </c>
      <c r="G32" t="str">
        <f t="shared" si="1"/>
        <v/>
      </c>
    </row>
    <row r="33" spans="1:7" x14ac:dyDescent="0.25">
      <c r="A33">
        <v>40302010806</v>
      </c>
      <c r="B33" t="str">
        <f t="shared" si="0"/>
        <v>040302010806</v>
      </c>
      <c r="C33" t="s">
        <v>4141</v>
      </c>
      <c r="D33" t="s">
        <v>4270</v>
      </c>
      <c r="E33">
        <v>40302010806</v>
      </c>
      <c r="F33">
        <v>40302010806</v>
      </c>
      <c r="G33" t="str">
        <f t="shared" si="1"/>
        <v/>
      </c>
    </row>
    <row r="34" spans="1:7" x14ac:dyDescent="0.25">
      <c r="A34">
        <v>40302010901</v>
      </c>
      <c r="B34" t="str">
        <f t="shared" si="0"/>
        <v>040302010901</v>
      </c>
      <c r="C34" t="s">
        <v>4141</v>
      </c>
      <c r="D34" t="s">
        <v>4270</v>
      </c>
      <c r="E34">
        <v>40302010901</v>
      </c>
      <c r="F34">
        <v>40302010901</v>
      </c>
      <c r="G34" t="str">
        <f t="shared" si="1"/>
        <v/>
      </c>
    </row>
    <row r="35" spans="1:7" x14ac:dyDescent="0.25">
      <c r="A35">
        <v>40302010902</v>
      </c>
      <c r="B35" t="str">
        <f t="shared" si="0"/>
        <v>040302010902</v>
      </c>
      <c r="C35" t="s">
        <v>4141</v>
      </c>
      <c r="D35" t="s">
        <v>4270</v>
      </c>
      <c r="E35">
        <v>40302010902</v>
      </c>
      <c r="F35">
        <v>40302010902</v>
      </c>
      <c r="G35" t="str">
        <f t="shared" si="1"/>
        <v/>
      </c>
    </row>
    <row r="36" spans="1:7" x14ac:dyDescent="0.25">
      <c r="A36">
        <v>40302011001</v>
      </c>
      <c r="B36" t="str">
        <f t="shared" si="0"/>
        <v>040302011001</v>
      </c>
      <c r="C36" t="s">
        <v>4141</v>
      </c>
      <c r="D36" t="s">
        <v>4270</v>
      </c>
      <c r="E36">
        <v>40302011001</v>
      </c>
      <c r="F36">
        <v>40302011001</v>
      </c>
      <c r="G36" t="str">
        <f t="shared" si="1"/>
        <v/>
      </c>
    </row>
    <row r="37" spans="1:7" x14ac:dyDescent="0.25">
      <c r="A37">
        <v>40302011002</v>
      </c>
      <c r="B37" t="str">
        <f t="shared" si="0"/>
        <v>040302011002</v>
      </c>
      <c r="C37" t="s">
        <v>4141</v>
      </c>
      <c r="D37" t="s">
        <v>4270</v>
      </c>
      <c r="E37">
        <v>40302011002</v>
      </c>
      <c r="F37">
        <v>40302011002</v>
      </c>
      <c r="G37" t="str">
        <f t="shared" si="1"/>
        <v/>
      </c>
    </row>
    <row r="38" spans="1:7" x14ac:dyDescent="0.25">
      <c r="A38">
        <v>40302011101</v>
      </c>
      <c r="B38" t="str">
        <f t="shared" si="0"/>
        <v>040302011101</v>
      </c>
      <c r="C38" t="s">
        <v>4141</v>
      </c>
      <c r="D38" t="s">
        <v>4270</v>
      </c>
      <c r="E38">
        <v>40302011101</v>
      </c>
      <c r="F38">
        <v>40302011101</v>
      </c>
      <c r="G38" t="str">
        <f t="shared" si="1"/>
        <v/>
      </c>
    </row>
    <row r="39" spans="1:7" x14ac:dyDescent="0.25">
      <c r="A39">
        <v>40302011102</v>
      </c>
      <c r="B39" t="str">
        <f t="shared" si="0"/>
        <v>040302011102</v>
      </c>
      <c r="C39" t="s">
        <v>4141</v>
      </c>
      <c r="D39" t="s">
        <v>4270</v>
      </c>
      <c r="E39">
        <v>40302011102</v>
      </c>
      <c r="F39">
        <v>40302011102</v>
      </c>
      <c r="G39" t="str">
        <f t="shared" si="1"/>
        <v/>
      </c>
    </row>
    <row r="40" spans="1:7" x14ac:dyDescent="0.25">
      <c r="A40">
        <v>40302011103</v>
      </c>
      <c r="B40" t="str">
        <f t="shared" si="0"/>
        <v>040302011103</v>
      </c>
      <c r="C40" t="s">
        <v>4141</v>
      </c>
      <c r="D40" t="s">
        <v>4270</v>
      </c>
      <c r="E40">
        <v>40302011103</v>
      </c>
      <c r="F40">
        <v>40302011103</v>
      </c>
      <c r="G40" t="str">
        <f t="shared" si="1"/>
        <v/>
      </c>
    </row>
    <row r="41" spans="1:7" x14ac:dyDescent="0.25">
      <c r="A41">
        <v>40302011104</v>
      </c>
      <c r="B41" t="str">
        <f t="shared" si="0"/>
        <v>040302011104</v>
      </c>
      <c r="C41" t="s">
        <v>4141</v>
      </c>
      <c r="D41" t="s">
        <v>4270</v>
      </c>
      <c r="E41">
        <v>40302011104</v>
      </c>
      <c r="F41">
        <v>40302011104</v>
      </c>
      <c r="G41" t="str">
        <f t="shared" si="1"/>
        <v/>
      </c>
    </row>
    <row r="42" spans="1:7" x14ac:dyDescent="0.25">
      <c r="A42">
        <v>40302011105</v>
      </c>
      <c r="B42" t="str">
        <f t="shared" si="0"/>
        <v>040302011105</v>
      </c>
      <c r="C42" t="s">
        <v>4141</v>
      </c>
      <c r="D42" t="s">
        <v>4270</v>
      </c>
      <c r="E42">
        <v>40302011105</v>
      </c>
      <c r="F42">
        <v>40302011105</v>
      </c>
      <c r="G42" t="str">
        <f t="shared" si="1"/>
        <v/>
      </c>
    </row>
    <row r="43" spans="1:7" x14ac:dyDescent="0.25">
      <c r="A43">
        <v>40302011106</v>
      </c>
      <c r="B43" t="str">
        <f t="shared" si="0"/>
        <v>040302011106</v>
      </c>
      <c r="C43" t="s">
        <v>4141</v>
      </c>
      <c r="D43" t="s">
        <v>4270</v>
      </c>
      <c r="E43">
        <v>40302011106</v>
      </c>
      <c r="F43">
        <v>40302011106</v>
      </c>
      <c r="G43" t="str">
        <f t="shared" si="1"/>
        <v/>
      </c>
    </row>
    <row r="44" spans="1:7" x14ac:dyDescent="0.25">
      <c r="A44">
        <v>40302011107</v>
      </c>
      <c r="B44" t="str">
        <f t="shared" si="0"/>
        <v>040302011107</v>
      </c>
      <c r="C44" t="s">
        <v>4141</v>
      </c>
      <c r="D44" t="s">
        <v>4270</v>
      </c>
      <c r="E44">
        <v>40302011107</v>
      </c>
      <c r="F44">
        <v>40302011107</v>
      </c>
      <c r="G44" t="str">
        <f t="shared" si="1"/>
        <v/>
      </c>
    </row>
    <row r="45" spans="1:7" x14ac:dyDescent="0.25">
      <c r="A45">
        <v>40302011201</v>
      </c>
      <c r="B45" t="str">
        <f t="shared" si="0"/>
        <v>040302011201</v>
      </c>
      <c r="C45" t="s">
        <v>4141</v>
      </c>
      <c r="D45" t="s">
        <v>4270</v>
      </c>
      <c r="E45">
        <v>40302011201</v>
      </c>
      <c r="F45">
        <v>40302011201</v>
      </c>
      <c r="G45" t="str">
        <f t="shared" si="1"/>
        <v/>
      </c>
    </row>
    <row r="46" spans="1:7" x14ac:dyDescent="0.25">
      <c r="A46">
        <v>40302011202</v>
      </c>
      <c r="B46" t="str">
        <f t="shared" si="0"/>
        <v>040302011202</v>
      </c>
      <c r="C46" t="s">
        <v>4141</v>
      </c>
      <c r="D46" t="s">
        <v>4270</v>
      </c>
      <c r="E46">
        <v>40302011202</v>
      </c>
      <c r="F46">
        <v>40302011202</v>
      </c>
      <c r="G46" t="str">
        <f t="shared" si="1"/>
        <v/>
      </c>
    </row>
    <row r="47" spans="1:7" x14ac:dyDescent="0.25">
      <c r="A47">
        <v>40302011203</v>
      </c>
      <c r="B47" t="str">
        <f t="shared" si="0"/>
        <v>040302011203</v>
      </c>
      <c r="C47" t="s">
        <v>4141</v>
      </c>
      <c r="D47" t="s">
        <v>4270</v>
      </c>
      <c r="E47">
        <v>40302011203</v>
      </c>
      <c r="F47">
        <v>40302011203</v>
      </c>
      <c r="G47" t="str">
        <f t="shared" si="1"/>
        <v/>
      </c>
    </row>
    <row r="48" spans="1:7" x14ac:dyDescent="0.25">
      <c r="A48">
        <v>40302011204</v>
      </c>
      <c r="B48" t="str">
        <f t="shared" si="0"/>
        <v>040302011204</v>
      </c>
      <c r="C48" t="s">
        <v>4141</v>
      </c>
      <c r="D48" t="s">
        <v>4270</v>
      </c>
      <c r="E48">
        <v>40302011204</v>
      </c>
      <c r="F48">
        <v>40302011204</v>
      </c>
      <c r="G48" t="str">
        <f t="shared" si="1"/>
        <v/>
      </c>
    </row>
    <row r="49" spans="1:7" x14ac:dyDescent="0.25">
      <c r="A49">
        <v>40302011205</v>
      </c>
      <c r="B49" t="str">
        <f t="shared" si="0"/>
        <v>040302011205</v>
      </c>
      <c r="C49" t="s">
        <v>4141</v>
      </c>
      <c r="D49" t="s">
        <v>4270</v>
      </c>
      <c r="E49">
        <v>40302011205</v>
      </c>
      <c r="F49">
        <v>40302011205</v>
      </c>
      <c r="G49" t="str">
        <f t="shared" si="1"/>
        <v/>
      </c>
    </row>
    <row r="50" spans="1:7" x14ac:dyDescent="0.25">
      <c r="A50">
        <v>40302020101</v>
      </c>
      <c r="B50" t="str">
        <f t="shared" si="0"/>
        <v>040302020101</v>
      </c>
      <c r="C50" t="s">
        <v>4141</v>
      </c>
      <c r="D50" t="s">
        <v>4270</v>
      </c>
      <c r="E50">
        <v>40302020101</v>
      </c>
      <c r="F50">
        <v>40302020101</v>
      </c>
      <c r="G50" t="str">
        <f t="shared" si="1"/>
        <v/>
      </c>
    </row>
    <row r="51" spans="1:7" x14ac:dyDescent="0.25">
      <c r="A51">
        <v>40302020102</v>
      </c>
      <c r="B51" t="str">
        <f t="shared" si="0"/>
        <v>040302020102</v>
      </c>
      <c r="C51" t="s">
        <v>4141</v>
      </c>
      <c r="D51" t="s">
        <v>4270</v>
      </c>
      <c r="E51">
        <v>40302020102</v>
      </c>
      <c r="F51">
        <v>40302020102</v>
      </c>
      <c r="G51" t="str">
        <f t="shared" si="1"/>
        <v/>
      </c>
    </row>
    <row r="52" spans="1:7" x14ac:dyDescent="0.25">
      <c r="A52">
        <v>40302020103</v>
      </c>
      <c r="B52" t="str">
        <f t="shared" si="0"/>
        <v>040302020103</v>
      </c>
      <c r="C52" t="s">
        <v>4141</v>
      </c>
      <c r="D52" t="s">
        <v>4270</v>
      </c>
      <c r="E52">
        <v>40302020103</v>
      </c>
      <c r="F52">
        <v>40302020103</v>
      </c>
      <c r="G52" t="str">
        <f t="shared" si="1"/>
        <v/>
      </c>
    </row>
    <row r="53" spans="1:7" x14ac:dyDescent="0.25">
      <c r="A53">
        <v>40302020104</v>
      </c>
      <c r="B53" t="str">
        <f t="shared" si="0"/>
        <v>040302020104</v>
      </c>
      <c r="C53" t="s">
        <v>4141</v>
      </c>
      <c r="D53" t="s">
        <v>4270</v>
      </c>
      <c r="E53">
        <v>40302020104</v>
      </c>
      <c r="F53">
        <v>40302020104</v>
      </c>
      <c r="G53" t="str">
        <f t="shared" si="1"/>
        <v/>
      </c>
    </row>
    <row r="54" spans="1:7" x14ac:dyDescent="0.25">
      <c r="A54">
        <v>40302020105</v>
      </c>
      <c r="B54" t="str">
        <f t="shared" si="0"/>
        <v>040302020105</v>
      </c>
      <c r="C54" t="s">
        <v>4141</v>
      </c>
      <c r="D54" t="s">
        <v>4270</v>
      </c>
      <c r="E54">
        <v>40302020105</v>
      </c>
      <c r="F54">
        <v>40302020105</v>
      </c>
      <c r="G54" t="str">
        <f t="shared" si="1"/>
        <v/>
      </c>
    </row>
    <row r="55" spans="1:7" x14ac:dyDescent="0.25">
      <c r="A55">
        <v>40302020106</v>
      </c>
      <c r="B55" t="str">
        <f t="shared" si="0"/>
        <v>040302020106</v>
      </c>
      <c r="C55" t="s">
        <v>4141</v>
      </c>
      <c r="D55" t="s">
        <v>4270</v>
      </c>
      <c r="E55">
        <v>40302020106</v>
      </c>
      <c r="F55">
        <v>40302020106</v>
      </c>
      <c r="G55" t="str">
        <f t="shared" si="1"/>
        <v/>
      </c>
    </row>
    <row r="56" spans="1:7" x14ac:dyDescent="0.25">
      <c r="A56">
        <v>40302020201</v>
      </c>
      <c r="B56" t="str">
        <f t="shared" si="0"/>
        <v>040302020201</v>
      </c>
      <c r="C56" t="s">
        <v>4141</v>
      </c>
      <c r="D56" t="s">
        <v>4270</v>
      </c>
      <c r="E56">
        <v>40302020201</v>
      </c>
      <c r="F56">
        <v>40302020201</v>
      </c>
      <c r="G56" t="str">
        <f t="shared" si="1"/>
        <v/>
      </c>
    </row>
    <row r="57" spans="1:7" x14ac:dyDescent="0.25">
      <c r="A57">
        <v>40302020202</v>
      </c>
      <c r="B57" t="str">
        <f t="shared" si="0"/>
        <v>040302020202</v>
      </c>
      <c r="C57" t="s">
        <v>4141</v>
      </c>
      <c r="D57" t="s">
        <v>4270</v>
      </c>
      <c r="E57">
        <v>40302020202</v>
      </c>
      <c r="F57">
        <v>40302020202</v>
      </c>
      <c r="G57" t="str">
        <f t="shared" si="1"/>
        <v/>
      </c>
    </row>
    <row r="58" spans="1:7" x14ac:dyDescent="0.25">
      <c r="A58">
        <v>40302020203</v>
      </c>
      <c r="B58" t="str">
        <f t="shared" si="0"/>
        <v>040302020203</v>
      </c>
      <c r="C58" t="s">
        <v>4141</v>
      </c>
      <c r="D58" t="s">
        <v>4270</v>
      </c>
      <c r="E58">
        <v>40302020203</v>
      </c>
      <c r="F58">
        <v>40302020203</v>
      </c>
      <c r="G58" t="str">
        <f t="shared" si="1"/>
        <v/>
      </c>
    </row>
    <row r="59" spans="1:7" x14ac:dyDescent="0.25">
      <c r="A59">
        <v>40302020204</v>
      </c>
      <c r="B59" t="str">
        <f t="shared" si="0"/>
        <v>040302020204</v>
      </c>
      <c r="C59" t="s">
        <v>4141</v>
      </c>
      <c r="D59" t="s">
        <v>4270</v>
      </c>
      <c r="E59">
        <v>40302020204</v>
      </c>
      <c r="F59">
        <v>40302020204</v>
      </c>
      <c r="G59" t="str">
        <f t="shared" si="1"/>
        <v/>
      </c>
    </row>
    <row r="60" spans="1:7" x14ac:dyDescent="0.25">
      <c r="A60">
        <v>40302020205</v>
      </c>
      <c r="B60" t="str">
        <f t="shared" si="0"/>
        <v>040302020205</v>
      </c>
      <c r="C60" t="s">
        <v>4141</v>
      </c>
      <c r="D60" t="s">
        <v>4270</v>
      </c>
      <c r="E60">
        <v>40302020205</v>
      </c>
      <c r="F60">
        <v>40302020205</v>
      </c>
      <c r="G60" t="str">
        <f t="shared" si="1"/>
        <v/>
      </c>
    </row>
    <row r="61" spans="1:7" x14ac:dyDescent="0.25">
      <c r="A61">
        <v>40302020206</v>
      </c>
      <c r="B61" t="str">
        <f t="shared" si="0"/>
        <v>040302020206</v>
      </c>
      <c r="C61" t="s">
        <v>4141</v>
      </c>
      <c r="D61" t="s">
        <v>4270</v>
      </c>
      <c r="E61">
        <v>40302020206</v>
      </c>
      <c r="F61">
        <v>40302020206</v>
      </c>
      <c r="G61" t="str">
        <f t="shared" si="1"/>
        <v/>
      </c>
    </row>
    <row r="62" spans="1:7" x14ac:dyDescent="0.25">
      <c r="A62">
        <v>40302020301</v>
      </c>
      <c r="B62" t="str">
        <f t="shared" si="0"/>
        <v>040302020301</v>
      </c>
      <c r="C62" t="s">
        <v>4141</v>
      </c>
      <c r="D62" t="s">
        <v>4270</v>
      </c>
      <c r="E62">
        <v>40302020301</v>
      </c>
      <c r="F62">
        <v>40302020301</v>
      </c>
      <c r="G62" t="str">
        <f t="shared" si="1"/>
        <v/>
      </c>
    </row>
    <row r="63" spans="1:7" x14ac:dyDescent="0.25">
      <c r="A63">
        <v>40302020302</v>
      </c>
      <c r="B63" t="str">
        <f t="shared" si="0"/>
        <v>040302020302</v>
      </c>
      <c r="C63" t="s">
        <v>4141</v>
      </c>
      <c r="D63" t="s">
        <v>4270</v>
      </c>
      <c r="E63">
        <v>40302020302</v>
      </c>
      <c r="F63">
        <v>40302020302</v>
      </c>
      <c r="G63" t="str">
        <f t="shared" si="1"/>
        <v/>
      </c>
    </row>
    <row r="64" spans="1:7" x14ac:dyDescent="0.25">
      <c r="A64">
        <v>40302020303</v>
      </c>
      <c r="B64" t="str">
        <f t="shared" si="0"/>
        <v>040302020303</v>
      </c>
      <c r="C64" t="s">
        <v>4141</v>
      </c>
      <c r="D64" t="s">
        <v>4270</v>
      </c>
      <c r="E64">
        <v>40302020303</v>
      </c>
      <c r="F64">
        <v>40302020303</v>
      </c>
      <c r="G64" t="str">
        <f t="shared" si="1"/>
        <v/>
      </c>
    </row>
    <row r="65" spans="1:7" x14ac:dyDescent="0.25">
      <c r="A65">
        <v>40302020304</v>
      </c>
      <c r="B65" t="str">
        <f t="shared" si="0"/>
        <v>040302020304</v>
      </c>
      <c r="C65" t="s">
        <v>4141</v>
      </c>
      <c r="D65" t="s">
        <v>4270</v>
      </c>
      <c r="E65">
        <v>40302020304</v>
      </c>
      <c r="F65">
        <v>40302020304</v>
      </c>
      <c r="G65" t="str">
        <f t="shared" si="1"/>
        <v/>
      </c>
    </row>
    <row r="66" spans="1:7" x14ac:dyDescent="0.25">
      <c r="A66">
        <v>40302020305</v>
      </c>
      <c r="B66" t="str">
        <f t="shared" ref="B66:B129" si="2">_xlfn.CONCAT(0,A66)</f>
        <v>040302020305</v>
      </c>
      <c r="C66" t="s">
        <v>4141</v>
      </c>
      <c r="D66" t="s">
        <v>4270</v>
      </c>
      <c r="E66">
        <v>40302020305</v>
      </c>
      <c r="F66">
        <v>40302020305</v>
      </c>
      <c r="G66" t="str">
        <f t="shared" si="1"/>
        <v/>
      </c>
    </row>
    <row r="67" spans="1:7" x14ac:dyDescent="0.25">
      <c r="A67">
        <v>40302020401</v>
      </c>
      <c r="B67" t="str">
        <f t="shared" si="2"/>
        <v>040302020401</v>
      </c>
      <c r="C67" t="s">
        <v>4141</v>
      </c>
      <c r="D67" t="s">
        <v>4270</v>
      </c>
      <c r="E67">
        <v>40302020401</v>
      </c>
      <c r="F67">
        <v>40302020401</v>
      </c>
      <c r="G67" t="str">
        <f t="shared" si="1"/>
        <v/>
      </c>
    </row>
    <row r="68" spans="1:7" x14ac:dyDescent="0.25">
      <c r="A68">
        <v>40302020402</v>
      </c>
      <c r="B68" t="str">
        <f t="shared" si="2"/>
        <v>040302020402</v>
      </c>
      <c r="C68" t="s">
        <v>4141</v>
      </c>
      <c r="D68" t="s">
        <v>4270</v>
      </c>
      <c r="E68">
        <v>40302020402</v>
      </c>
      <c r="F68">
        <v>40302020402</v>
      </c>
      <c r="G68" t="str">
        <f t="shared" ref="G68:G131" si="3">IF(B68=B67,"DEL","")</f>
        <v/>
      </c>
    </row>
    <row r="69" spans="1:7" x14ac:dyDescent="0.25">
      <c r="A69">
        <v>40302020403</v>
      </c>
      <c r="B69" t="str">
        <f t="shared" si="2"/>
        <v>040302020403</v>
      </c>
      <c r="C69" t="s">
        <v>4141</v>
      </c>
      <c r="D69" t="s">
        <v>4270</v>
      </c>
      <c r="E69">
        <v>40302020403</v>
      </c>
      <c r="F69">
        <v>40302020403</v>
      </c>
      <c r="G69" t="str">
        <f t="shared" si="3"/>
        <v/>
      </c>
    </row>
    <row r="70" spans="1:7" x14ac:dyDescent="0.25">
      <c r="A70">
        <v>40302020404</v>
      </c>
      <c r="B70" t="str">
        <f t="shared" si="2"/>
        <v>040302020404</v>
      </c>
      <c r="C70" t="s">
        <v>4141</v>
      </c>
      <c r="D70" t="s">
        <v>4270</v>
      </c>
      <c r="E70">
        <v>40302020404</v>
      </c>
      <c r="F70">
        <v>40302020404</v>
      </c>
      <c r="G70" t="str">
        <f t="shared" si="3"/>
        <v/>
      </c>
    </row>
    <row r="71" spans="1:7" x14ac:dyDescent="0.25">
      <c r="A71">
        <v>40302020501</v>
      </c>
      <c r="B71" t="str">
        <f t="shared" si="2"/>
        <v>040302020501</v>
      </c>
      <c r="C71" t="s">
        <v>4141</v>
      </c>
      <c r="D71" t="s">
        <v>4270</v>
      </c>
      <c r="E71">
        <v>40302020501</v>
      </c>
      <c r="F71">
        <v>40302020501</v>
      </c>
      <c r="G71" t="str">
        <f t="shared" si="3"/>
        <v/>
      </c>
    </row>
    <row r="72" spans="1:7" x14ac:dyDescent="0.25">
      <c r="A72">
        <v>40302020502</v>
      </c>
      <c r="B72" t="str">
        <f t="shared" si="2"/>
        <v>040302020502</v>
      </c>
      <c r="C72" t="s">
        <v>4141</v>
      </c>
      <c r="D72" t="s">
        <v>4270</v>
      </c>
      <c r="E72">
        <v>40302020502</v>
      </c>
      <c r="F72">
        <v>40302020502</v>
      </c>
      <c r="G72" t="str">
        <f t="shared" si="3"/>
        <v/>
      </c>
    </row>
    <row r="73" spans="1:7" x14ac:dyDescent="0.25">
      <c r="A73">
        <v>40302020503</v>
      </c>
      <c r="B73" t="str">
        <f t="shared" si="2"/>
        <v>040302020503</v>
      </c>
      <c r="C73" t="s">
        <v>4141</v>
      </c>
      <c r="D73" t="s">
        <v>4270</v>
      </c>
      <c r="E73">
        <v>40302020503</v>
      </c>
      <c r="F73">
        <v>40302020503</v>
      </c>
      <c r="G73" t="str">
        <f t="shared" si="3"/>
        <v/>
      </c>
    </row>
    <row r="74" spans="1:7" x14ac:dyDescent="0.25">
      <c r="A74">
        <v>40302020504</v>
      </c>
      <c r="B74" t="str">
        <f t="shared" si="2"/>
        <v>040302020504</v>
      </c>
      <c r="C74" t="s">
        <v>4141</v>
      </c>
      <c r="D74" t="s">
        <v>4270</v>
      </c>
      <c r="E74">
        <v>40302020504</v>
      </c>
      <c r="F74">
        <v>40302020504</v>
      </c>
      <c r="G74" t="str">
        <f t="shared" si="3"/>
        <v/>
      </c>
    </row>
    <row r="75" spans="1:7" x14ac:dyDescent="0.25">
      <c r="A75">
        <v>40302020505</v>
      </c>
      <c r="B75" t="str">
        <f t="shared" si="2"/>
        <v>040302020505</v>
      </c>
      <c r="C75" t="s">
        <v>4141</v>
      </c>
      <c r="D75" t="s">
        <v>4270</v>
      </c>
      <c r="E75">
        <v>40302020505</v>
      </c>
      <c r="F75">
        <v>40302020505</v>
      </c>
      <c r="G75" t="str">
        <f t="shared" si="3"/>
        <v/>
      </c>
    </row>
    <row r="76" spans="1:7" x14ac:dyDescent="0.25">
      <c r="A76">
        <v>40302020601</v>
      </c>
      <c r="B76" t="str">
        <f t="shared" si="2"/>
        <v>040302020601</v>
      </c>
      <c r="C76" t="s">
        <v>4141</v>
      </c>
      <c r="D76" t="s">
        <v>4270</v>
      </c>
      <c r="E76">
        <v>40302020601</v>
      </c>
      <c r="F76">
        <v>40302020601</v>
      </c>
      <c r="G76" t="str">
        <f t="shared" si="3"/>
        <v/>
      </c>
    </row>
    <row r="77" spans="1:7" x14ac:dyDescent="0.25">
      <c r="A77">
        <v>40302020602</v>
      </c>
      <c r="B77" t="str">
        <f t="shared" si="2"/>
        <v>040302020602</v>
      </c>
      <c r="C77" t="s">
        <v>4141</v>
      </c>
      <c r="D77" t="s">
        <v>4270</v>
      </c>
      <c r="E77">
        <v>40302020602</v>
      </c>
      <c r="F77">
        <v>40302020602</v>
      </c>
      <c r="G77" t="str">
        <f t="shared" si="3"/>
        <v/>
      </c>
    </row>
    <row r="78" spans="1:7" x14ac:dyDescent="0.25">
      <c r="A78">
        <v>40302020603</v>
      </c>
      <c r="B78" t="str">
        <f t="shared" si="2"/>
        <v>040302020603</v>
      </c>
      <c r="C78" t="s">
        <v>4141</v>
      </c>
      <c r="D78" t="s">
        <v>4270</v>
      </c>
      <c r="E78">
        <v>40302020603</v>
      </c>
      <c r="F78">
        <v>40302020603</v>
      </c>
      <c r="G78" t="str">
        <f t="shared" si="3"/>
        <v/>
      </c>
    </row>
    <row r="79" spans="1:7" x14ac:dyDescent="0.25">
      <c r="A79">
        <v>40302020701</v>
      </c>
      <c r="B79" t="str">
        <f t="shared" si="2"/>
        <v>040302020701</v>
      </c>
      <c r="C79" t="s">
        <v>4141</v>
      </c>
      <c r="D79" t="s">
        <v>4270</v>
      </c>
      <c r="E79">
        <v>40302020701</v>
      </c>
      <c r="F79">
        <v>40302020701</v>
      </c>
      <c r="G79" t="str">
        <f t="shared" si="3"/>
        <v/>
      </c>
    </row>
    <row r="80" spans="1:7" x14ac:dyDescent="0.25">
      <c r="A80">
        <v>40302020702</v>
      </c>
      <c r="B80" t="str">
        <f t="shared" si="2"/>
        <v>040302020702</v>
      </c>
      <c r="C80" t="s">
        <v>4141</v>
      </c>
      <c r="D80" t="s">
        <v>4270</v>
      </c>
      <c r="E80">
        <v>40302020702</v>
      </c>
      <c r="F80">
        <v>40302020702</v>
      </c>
      <c r="G80" t="str">
        <f t="shared" si="3"/>
        <v/>
      </c>
    </row>
    <row r="81" spans="1:7" x14ac:dyDescent="0.25">
      <c r="A81">
        <v>40302020801</v>
      </c>
      <c r="B81" t="str">
        <f t="shared" si="2"/>
        <v>040302020801</v>
      </c>
      <c r="C81" t="s">
        <v>4141</v>
      </c>
      <c r="D81" t="s">
        <v>4270</v>
      </c>
      <c r="E81">
        <v>40302020801</v>
      </c>
      <c r="F81">
        <v>40302020801</v>
      </c>
      <c r="G81" t="str">
        <f t="shared" si="3"/>
        <v/>
      </c>
    </row>
    <row r="82" spans="1:7" x14ac:dyDescent="0.25">
      <c r="A82">
        <v>40302020802</v>
      </c>
      <c r="B82" t="str">
        <f t="shared" si="2"/>
        <v>040302020802</v>
      </c>
      <c r="C82" t="s">
        <v>4141</v>
      </c>
      <c r="D82" t="s">
        <v>4270</v>
      </c>
      <c r="E82">
        <v>40302020802</v>
      </c>
      <c r="F82">
        <v>40302020802</v>
      </c>
      <c r="G82" t="str">
        <f t="shared" si="3"/>
        <v/>
      </c>
    </row>
    <row r="83" spans="1:7" x14ac:dyDescent="0.25">
      <c r="A83">
        <v>40302020803</v>
      </c>
      <c r="B83" t="str">
        <f t="shared" si="2"/>
        <v>040302020803</v>
      </c>
      <c r="C83" t="s">
        <v>4141</v>
      </c>
      <c r="D83" t="s">
        <v>4270</v>
      </c>
      <c r="E83">
        <v>40302020803</v>
      </c>
      <c r="F83">
        <v>40302020803</v>
      </c>
      <c r="G83" t="str">
        <f t="shared" si="3"/>
        <v/>
      </c>
    </row>
    <row r="84" spans="1:7" x14ac:dyDescent="0.25">
      <c r="A84">
        <v>40302020804</v>
      </c>
      <c r="B84" t="str">
        <f t="shared" si="2"/>
        <v>040302020804</v>
      </c>
      <c r="C84" t="s">
        <v>4141</v>
      </c>
      <c r="D84" t="s">
        <v>4270</v>
      </c>
      <c r="E84">
        <v>40302020804</v>
      </c>
      <c r="F84">
        <v>40302020804</v>
      </c>
      <c r="G84" t="str">
        <f t="shared" si="3"/>
        <v/>
      </c>
    </row>
    <row r="85" spans="1:7" x14ac:dyDescent="0.25">
      <c r="A85">
        <v>40302020805</v>
      </c>
      <c r="B85" t="str">
        <f t="shared" si="2"/>
        <v>040302020805</v>
      </c>
      <c r="C85" t="s">
        <v>4141</v>
      </c>
      <c r="D85" t="s">
        <v>4270</v>
      </c>
      <c r="E85">
        <v>40302020805</v>
      </c>
      <c r="F85">
        <v>40302020805</v>
      </c>
      <c r="G85" t="str">
        <f t="shared" si="3"/>
        <v/>
      </c>
    </row>
    <row r="86" spans="1:7" x14ac:dyDescent="0.25">
      <c r="A86">
        <v>40302020806</v>
      </c>
      <c r="B86" t="str">
        <f t="shared" si="2"/>
        <v>040302020806</v>
      </c>
      <c r="C86" t="s">
        <v>4141</v>
      </c>
      <c r="D86" t="s">
        <v>4270</v>
      </c>
      <c r="E86">
        <v>40302020806</v>
      </c>
      <c r="F86">
        <v>40302020806</v>
      </c>
      <c r="G86" t="str">
        <f t="shared" si="3"/>
        <v/>
      </c>
    </row>
    <row r="87" spans="1:7" x14ac:dyDescent="0.25">
      <c r="A87">
        <v>40302020807</v>
      </c>
      <c r="B87" t="str">
        <f t="shared" si="2"/>
        <v>040302020807</v>
      </c>
      <c r="C87" t="s">
        <v>4141</v>
      </c>
      <c r="D87" t="s">
        <v>4270</v>
      </c>
      <c r="E87">
        <v>40302020807</v>
      </c>
      <c r="F87">
        <v>40302020807</v>
      </c>
      <c r="G87" t="str">
        <f t="shared" si="3"/>
        <v/>
      </c>
    </row>
    <row r="88" spans="1:7" x14ac:dyDescent="0.25">
      <c r="A88">
        <v>40302020901</v>
      </c>
      <c r="B88" t="str">
        <f t="shared" si="2"/>
        <v>040302020901</v>
      </c>
      <c r="C88" t="s">
        <v>4141</v>
      </c>
      <c r="D88" t="s">
        <v>4270</v>
      </c>
      <c r="E88">
        <v>40302020901</v>
      </c>
      <c r="F88">
        <v>40302020901</v>
      </c>
      <c r="G88" t="str">
        <f t="shared" si="3"/>
        <v/>
      </c>
    </row>
    <row r="89" spans="1:7" x14ac:dyDescent="0.25">
      <c r="A89">
        <v>40302020902</v>
      </c>
      <c r="B89" t="str">
        <f t="shared" si="2"/>
        <v>040302020902</v>
      </c>
      <c r="C89" t="s">
        <v>4141</v>
      </c>
      <c r="D89" t="s">
        <v>4270</v>
      </c>
      <c r="E89">
        <v>40302020902</v>
      </c>
      <c r="F89">
        <v>40302020902</v>
      </c>
      <c r="G89" t="str">
        <f t="shared" si="3"/>
        <v/>
      </c>
    </row>
    <row r="90" spans="1:7" x14ac:dyDescent="0.25">
      <c r="A90">
        <v>40302020903</v>
      </c>
      <c r="B90" t="str">
        <f t="shared" si="2"/>
        <v>040302020903</v>
      </c>
      <c r="C90" t="s">
        <v>4141</v>
      </c>
      <c r="D90" t="s">
        <v>4270</v>
      </c>
      <c r="E90">
        <v>40302020903</v>
      </c>
      <c r="F90">
        <v>40302020903</v>
      </c>
      <c r="G90" t="str">
        <f t="shared" si="3"/>
        <v/>
      </c>
    </row>
    <row r="91" spans="1:7" x14ac:dyDescent="0.25">
      <c r="A91">
        <v>40302020904</v>
      </c>
      <c r="B91" t="str">
        <f t="shared" si="2"/>
        <v>040302020904</v>
      </c>
      <c r="C91" t="s">
        <v>4141</v>
      </c>
      <c r="D91" t="s">
        <v>4270</v>
      </c>
      <c r="E91">
        <v>40302020904</v>
      </c>
      <c r="F91">
        <v>40302020904</v>
      </c>
      <c r="G91" t="str">
        <f t="shared" si="3"/>
        <v/>
      </c>
    </row>
    <row r="92" spans="1:7" x14ac:dyDescent="0.25">
      <c r="A92">
        <v>40302021001</v>
      </c>
      <c r="B92" t="str">
        <f t="shared" si="2"/>
        <v>040302021001</v>
      </c>
      <c r="C92" t="s">
        <v>4141</v>
      </c>
      <c r="D92" t="s">
        <v>4270</v>
      </c>
      <c r="E92">
        <v>40302021001</v>
      </c>
      <c r="F92">
        <v>40302021001</v>
      </c>
      <c r="G92" t="str">
        <f t="shared" si="3"/>
        <v/>
      </c>
    </row>
    <row r="93" spans="1:7" x14ac:dyDescent="0.25">
      <c r="A93">
        <v>40302021002</v>
      </c>
      <c r="B93" t="str">
        <f t="shared" si="2"/>
        <v>040302021002</v>
      </c>
      <c r="C93" t="s">
        <v>4141</v>
      </c>
      <c r="D93" t="s">
        <v>4270</v>
      </c>
      <c r="E93">
        <v>40302021002</v>
      </c>
      <c r="F93">
        <v>40302021002</v>
      </c>
      <c r="G93" t="str">
        <f t="shared" si="3"/>
        <v/>
      </c>
    </row>
    <row r="94" spans="1:7" x14ac:dyDescent="0.25">
      <c r="A94">
        <v>40302021003</v>
      </c>
      <c r="B94" t="str">
        <f t="shared" si="2"/>
        <v>040302021003</v>
      </c>
      <c r="C94" t="s">
        <v>4141</v>
      </c>
      <c r="D94" t="s">
        <v>4270</v>
      </c>
      <c r="E94">
        <v>40302021003</v>
      </c>
      <c r="F94">
        <v>40302021003</v>
      </c>
      <c r="G94" t="str">
        <f t="shared" si="3"/>
        <v/>
      </c>
    </row>
    <row r="95" spans="1:7" x14ac:dyDescent="0.25">
      <c r="A95">
        <v>40302021004</v>
      </c>
      <c r="B95" t="str">
        <f t="shared" si="2"/>
        <v>040302021004</v>
      </c>
      <c r="C95" t="s">
        <v>4141</v>
      </c>
      <c r="D95" t="s">
        <v>4270</v>
      </c>
      <c r="E95">
        <v>40302021004</v>
      </c>
      <c r="F95">
        <v>40302021004</v>
      </c>
      <c r="G95" t="str">
        <f t="shared" si="3"/>
        <v/>
      </c>
    </row>
    <row r="96" spans="1:7" x14ac:dyDescent="0.25">
      <c r="A96">
        <v>40302021005</v>
      </c>
      <c r="B96" t="str">
        <f t="shared" si="2"/>
        <v>040302021005</v>
      </c>
      <c r="C96" t="s">
        <v>4141</v>
      </c>
      <c r="D96" t="s">
        <v>4270</v>
      </c>
      <c r="E96">
        <v>40302021005</v>
      </c>
      <c r="F96">
        <v>40302021005</v>
      </c>
      <c r="G96" t="str">
        <f t="shared" si="3"/>
        <v/>
      </c>
    </row>
    <row r="97" spans="1:7" x14ac:dyDescent="0.25">
      <c r="A97">
        <v>40302021006</v>
      </c>
      <c r="B97" t="str">
        <f t="shared" si="2"/>
        <v>040302021006</v>
      </c>
      <c r="C97" t="s">
        <v>4141</v>
      </c>
      <c r="D97" t="s">
        <v>4270</v>
      </c>
      <c r="E97">
        <v>40302021006</v>
      </c>
      <c r="F97">
        <v>40302021006</v>
      </c>
      <c r="G97" t="str">
        <f t="shared" si="3"/>
        <v/>
      </c>
    </row>
    <row r="98" spans="1:7" x14ac:dyDescent="0.25">
      <c r="A98">
        <v>40302021007</v>
      </c>
      <c r="B98" t="str">
        <f t="shared" si="2"/>
        <v>040302021007</v>
      </c>
      <c r="C98" t="s">
        <v>4141</v>
      </c>
      <c r="D98" t="s">
        <v>4270</v>
      </c>
      <c r="E98">
        <v>40302021007</v>
      </c>
      <c r="F98">
        <v>40302021007</v>
      </c>
      <c r="G98" t="str">
        <f t="shared" si="3"/>
        <v/>
      </c>
    </row>
    <row r="99" spans="1:7" x14ac:dyDescent="0.25">
      <c r="A99">
        <v>40302021101</v>
      </c>
      <c r="B99" t="str">
        <f t="shared" si="2"/>
        <v>040302021101</v>
      </c>
      <c r="C99" t="s">
        <v>4141</v>
      </c>
      <c r="D99" t="s">
        <v>4270</v>
      </c>
      <c r="E99">
        <v>40302021101</v>
      </c>
      <c r="F99">
        <v>40302021101</v>
      </c>
      <c r="G99" t="str">
        <f t="shared" si="3"/>
        <v/>
      </c>
    </row>
    <row r="100" spans="1:7" x14ac:dyDescent="0.25">
      <c r="A100">
        <v>40302021102</v>
      </c>
      <c r="B100" t="str">
        <f t="shared" si="2"/>
        <v>040302021102</v>
      </c>
      <c r="C100" t="s">
        <v>4141</v>
      </c>
      <c r="D100" t="s">
        <v>4270</v>
      </c>
      <c r="E100">
        <v>40302021102</v>
      </c>
      <c r="F100">
        <v>40302021102</v>
      </c>
      <c r="G100" t="str">
        <f t="shared" si="3"/>
        <v/>
      </c>
    </row>
    <row r="101" spans="1:7" x14ac:dyDescent="0.25">
      <c r="A101">
        <v>40302021103</v>
      </c>
      <c r="B101" t="str">
        <f t="shared" si="2"/>
        <v>040302021103</v>
      </c>
      <c r="C101" t="s">
        <v>4141</v>
      </c>
      <c r="D101" t="s">
        <v>4270</v>
      </c>
      <c r="E101">
        <v>40302021103</v>
      </c>
      <c r="F101">
        <v>40302021103</v>
      </c>
      <c r="G101" t="str">
        <f t="shared" si="3"/>
        <v/>
      </c>
    </row>
    <row r="102" spans="1:7" x14ac:dyDescent="0.25">
      <c r="A102">
        <v>40302021201</v>
      </c>
      <c r="B102" t="str">
        <f t="shared" si="2"/>
        <v>040302021201</v>
      </c>
      <c r="C102" t="s">
        <v>4141</v>
      </c>
      <c r="D102" t="s">
        <v>4270</v>
      </c>
      <c r="E102">
        <v>40302021201</v>
      </c>
      <c r="F102">
        <v>40302021201</v>
      </c>
      <c r="G102" t="str">
        <f t="shared" si="3"/>
        <v/>
      </c>
    </row>
    <row r="103" spans="1:7" x14ac:dyDescent="0.25">
      <c r="A103">
        <v>40302021202</v>
      </c>
      <c r="B103" t="str">
        <f t="shared" si="2"/>
        <v>040302021202</v>
      </c>
      <c r="C103" t="s">
        <v>4141</v>
      </c>
      <c r="D103" t="s">
        <v>4270</v>
      </c>
      <c r="E103">
        <v>40302021202</v>
      </c>
      <c r="F103">
        <v>40302021202</v>
      </c>
      <c r="G103" t="str">
        <f t="shared" si="3"/>
        <v/>
      </c>
    </row>
    <row r="104" spans="1:7" x14ac:dyDescent="0.25">
      <c r="A104">
        <v>40302021203</v>
      </c>
      <c r="B104" t="str">
        <f t="shared" si="2"/>
        <v>040302021203</v>
      </c>
      <c r="C104" t="s">
        <v>4141</v>
      </c>
      <c r="D104" t="s">
        <v>4270</v>
      </c>
      <c r="E104">
        <v>40302021203</v>
      </c>
      <c r="F104">
        <v>40302021203</v>
      </c>
      <c r="G104" t="str">
        <f t="shared" si="3"/>
        <v/>
      </c>
    </row>
    <row r="105" spans="1:7" x14ac:dyDescent="0.25">
      <c r="A105">
        <v>40302021204</v>
      </c>
      <c r="B105" t="str">
        <f t="shared" si="2"/>
        <v>040302021204</v>
      </c>
      <c r="C105" t="s">
        <v>4141</v>
      </c>
      <c r="D105" t="s">
        <v>4270</v>
      </c>
      <c r="E105">
        <v>40302021204</v>
      </c>
      <c r="F105">
        <v>40302021204</v>
      </c>
      <c r="G105" t="str">
        <f t="shared" si="3"/>
        <v/>
      </c>
    </row>
    <row r="106" spans="1:7" x14ac:dyDescent="0.25">
      <c r="A106">
        <v>40302021301</v>
      </c>
      <c r="B106" t="str">
        <f t="shared" si="2"/>
        <v>040302021301</v>
      </c>
      <c r="C106" t="s">
        <v>4141</v>
      </c>
      <c r="D106" t="s">
        <v>4270</v>
      </c>
      <c r="E106">
        <v>40302021301</v>
      </c>
      <c r="F106">
        <v>40302021301</v>
      </c>
      <c r="G106" t="str">
        <f t="shared" si="3"/>
        <v/>
      </c>
    </row>
    <row r="107" spans="1:7" x14ac:dyDescent="0.25">
      <c r="A107">
        <v>40302021302</v>
      </c>
      <c r="B107" t="str">
        <f t="shared" si="2"/>
        <v>040302021302</v>
      </c>
      <c r="C107" t="s">
        <v>4141</v>
      </c>
      <c r="D107" t="s">
        <v>4270</v>
      </c>
      <c r="E107">
        <v>40302021302</v>
      </c>
      <c r="F107">
        <v>40302021302</v>
      </c>
      <c r="G107" t="str">
        <f t="shared" si="3"/>
        <v/>
      </c>
    </row>
    <row r="108" spans="1:7" x14ac:dyDescent="0.25">
      <c r="A108">
        <v>40302021303</v>
      </c>
      <c r="B108" t="str">
        <f t="shared" si="2"/>
        <v>040302021303</v>
      </c>
      <c r="C108" t="s">
        <v>4141</v>
      </c>
      <c r="D108" t="s">
        <v>4270</v>
      </c>
      <c r="E108">
        <v>40302021303</v>
      </c>
      <c r="F108">
        <v>40302021303</v>
      </c>
      <c r="G108" t="str">
        <f t="shared" si="3"/>
        <v/>
      </c>
    </row>
    <row r="109" spans="1:7" x14ac:dyDescent="0.25">
      <c r="A109">
        <v>40302021304</v>
      </c>
      <c r="B109" t="str">
        <f t="shared" si="2"/>
        <v>040302021304</v>
      </c>
      <c r="C109" t="s">
        <v>4141</v>
      </c>
      <c r="D109" t="s">
        <v>4270</v>
      </c>
      <c r="E109">
        <v>40302021304</v>
      </c>
      <c r="F109">
        <v>40302021304</v>
      </c>
      <c r="G109" t="str">
        <f t="shared" si="3"/>
        <v/>
      </c>
    </row>
    <row r="110" spans="1:7" x14ac:dyDescent="0.25">
      <c r="A110">
        <v>40302021401</v>
      </c>
      <c r="B110" t="str">
        <f t="shared" si="2"/>
        <v>040302021401</v>
      </c>
      <c r="C110" t="s">
        <v>4141</v>
      </c>
      <c r="D110" t="s">
        <v>4270</v>
      </c>
      <c r="E110">
        <v>40302021401</v>
      </c>
      <c r="F110">
        <v>40302021401</v>
      </c>
      <c r="G110" t="str">
        <f t="shared" si="3"/>
        <v/>
      </c>
    </row>
    <row r="111" spans="1:7" x14ac:dyDescent="0.25">
      <c r="A111">
        <v>40302021402</v>
      </c>
      <c r="B111" t="str">
        <f t="shared" si="2"/>
        <v>040302021402</v>
      </c>
      <c r="C111" t="s">
        <v>4141</v>
      </c>
      <c r="D111" t="s">
        <v>4270</v>
      </c>
      <c r="E111">
        <v>40302021402</v>
      </c>
      <c r="F111">
        <v>40302021402</v>
      </c>
      <c r="G111" t="str">
        <f t="shared" si="3"/>
        <v/>
      </c>
    </row>
    <row r="112" spans="1:7" x14ac:dyDescent="0.25">
      <c r="A112">
        <v>40302021403</v>
      </c>
      <c r="B112" t="str">
        <f t="shared" si="2"/>
        <v>040302021403</v>
      </c>
      <c r="C112" t="s">
        <v>4141</v>
      </c>
      <c r="D112" t="s">
        <v>4270</v>
      </c>
      <c r="E112">
        <v>40302021403</v>
      </c>
      <c r="F112">
        <v>40302021403</v>
      </c>
      <c r="G112" t="str">
        <f t="shared" si="3"/>
        <v/>
      </c>
    </row>
    <row r="113" spans="1:7" x14ac:dyDescent="0.25">
      <c r="A113">
        <v>40302021404</v>
      </c>
      <c r="B113" t="str">
        <f t="shared" si="2"/>
        <v>040302021404</v>
      </c>
      <c r="C113" t="s">
        <v>4141</v>
      </c>
      <c r="D113" t="s">
        <v>4270</v>
      </c>
      <c r="E113">
        <v>40302021404</v>
      </c>
      <c r="F113">
        <v>40302021404</v>
      </c>
      <c r="G113" t="str">
        <f t="shared" si="3"/>
        <v/>
      </c>
    </row>
    <row r="114" spans="1:7" x14ac:dyDescent="0.25">
      <c r="A114">
        <v>40302021501</v>
      </c>
      <c r="B114" t="str">
        <f t="shared" si="2"/>
        <v>040302021501</v>
      </c>
      <c r="C114" t="s">
        <v>4141</v>
      </c>
      <c r="D114" t="s">
        <v>4270</v>
      </c>
      <c r="E114">
        <v>40302021501</v>
      </c>
      <c r="F114">
        <v>40302021501</v>
      </c>
      <c r="G114" t="str">
        <f t="shared" si="3"/>
        <v/>
      </c>
    </row>
    <row r="115" spans="1:7" x14ac:dyDescent="0.25">
      <c r="A115">
        <v>40302021502</v>
      </c>
      <c r="B115" t="str">
        <f t="shared" si="2"/>
        <v>040302021502</v>
      </c>
      <c r="C115" t="s">
        <v>4141</v>
      </c>
      <c r="D115" t="s">
        <v>4270</v>
      </c>
      <c r="E115">
        <v>40302021502</v>
      </c>
      <c r="F115">
        <v>40302021502</v>
      </c>
      <c r="G115" t="str">
        <f t="shared" si="3"/>
        <v/>
      </c>
    </row>
    <row r="116" spans="1:7" x14ac:dyDescent="0.25">
      <c r="A116">
        <v>40302021503</v>
      </c>
      <c r="B116" t="str">
        <f t="shared" si="2"/>
        <v>040302021503</v>
      </c>
      <c r="C116" t="s">
        <v>4141</v>
      </c>
      <c r="D116" t="s">
        <v>4270</v>
      </c>
      <c r="E116">
        <v>40302021503</v>
      </c>
      <c r="F116">
        <v>40302021503</v>
      </c>
      <c r="G116" t="str">
        <f t="shared" si="3"/>
        <v/>
      </c>
    </row>
    <row r="117" spans="1:7" x14ac:dyDescent="0.25">
      <c r="A117">
        <v>40302021504</v>
      </c>
      <c r="B117" t="str">
        <f t="shared" si="2"/>
        <v>040302021504</v>
      </c>
      <c r="C117" t="s">
        <v>4141</v>
      </c>
      <c r="D117" t="s">
        <v>4270</v>
      </c>
      <c r="E117">
        <v>40302021504</v>
      </c>
      <c r="F117">
        <v>40302021504</v>
      </c>
      <c r="G117" t="str">
        <f t="shared" si="3"/>
        <v/>
      </c>
    </row>
    <row r="118" spans="1:7" x14ac:dyDescent="0.25">
      <c r="A118">
        <v>40302021601</v>
      </c>
      <c r="B118" t="str">
        <f t="shared" si="2"/>
        <v>040302021601</v>
      </c>
      <c r="C118" t="s">
        <v>4141</v>
      </c>
      <c r="D118" t="s">
        <v>4270</v>
      </c>
      <c r="E118">
        <v>40302021601</v>
      </c>
      <c r="F118">
        <v>40302021601</v>
      </c>
      <c r="G118" t="str">
        <f t="shared" si="3"/>
        <v/>
      </c>
    </row>
    <row r="119" spans="1:7" x14ac:dyDescent="0.25">
      <c r="A119">
        <v>40302021602</v>
      </c>
      <c r="B119" t="str">
        <f t="shared" si="2"/>
        <v>040302021602</v>
      </c>
      <c r="C119" t="s">
        <v>4141</v>
      </c>
      <c r="D119" t="s">
        <v>4270</v>
      </c>
      <c r="E119">
        <v>40302021602</v>
      </c>
      <c r="F119">
        <v>40302021602</v>
      </c>
      <c r="G119" t="str">
        <f t="shared" si="3"/>
        <v/>
      </c>
    </row>
    <row r="120" spans="1:7" x14ac:dyDescent="0.25">
      <c r="A120">
        <v>40302021603</v>
      </c>
      <c r="B120" t="str">
        <f t="shared" si="2"/>
        <v>040302021603</v>
      </c>
      <c r="C120" t="s">
        <v>4141</v>
      </c>
      <c r="D120" t="s">
        <v>4270</v>
      </c>
      <c r="E120">
        <v>40302021603</v>
      </c>
      <c r="F120">
        <v>40302021603</v>
      </c>
      <c r="G120" t="str">
        <f t="shared" si="3"/>
        <v/>
      </c>
    </row>
    <row r="121" spans="1:7" x14ac:dyDescent="0.25">
      <c r="A121">
        <v>40302021604</v>
      </c>
      <c r="B121" t="str">
        <f t="shared" si="2"/>
        <v>040302021604</v>
      </c>
      <c r="C121" t="s">
        <v>4141</v>
      </c>
      <c r="D121" t="s">
        <v>4270</v>
      </c>
      <c r="E121">
        <v>40302021604</v>
      </c>
      <c r="F121">
        <v>40302021604</v>
      </c>
      <c r="G121" t="str">
        <f t="shared" si="3"/>
        <v/>
      </c>
    </row>
    <row r="122" spans="1:7" x14ac:dyDescent="0.25">
      <c r="A122">
        <v>40302021605</v>
      </c>
      <c r="B122" t="str">
        <f t="shared" si="2"/>
        <v>040302021605</v>
      </c>
      <c r="C122" t="s">
        <v>4141</v>
      </c>
      <c r="D122" t="s">
        <v>4270</v>
      </c>
      <c r="E122">
        <v>40302021605</v>
      </c>
      <c r="F122">
        <v>40302021605</v>
      </c>
      <c r="G122" t="str">
        <f t="shared" si="3"/>
        <v/>
      </c>
    </row>
    <row r="123" spans="1:7" x14ac:dyDescent="0.25">
      <c r="A123">
        <v>40302021701</v>
      </c>
      <c r="B123" t="str">
        <f t="shared" si="2"/>
        <v>040302021701</v>
      </c>
      <c r="C123" t="s">
        <v>4141</v>
      </c>
      <c r="D123" t="s">
        <v>4270</v>
      </c>
      <c r="E123">
        <v>40302021701</v>
      </c>
      <c r="F123">
        <v>40302021701</v>
      </c>
      <c r="G123" t="str">
        <f t="shared" si="3"/>
        <v/>
      </c>
    </row>
    <row r="124" spans="1:7" x14ac:dyDescent="0.25">
      <c r="A124">
        <v>40302021702</v>
      </c>
      <c r="B124" t="str">
        <f t="shared" si="2"/>
        <v>040302021702</v>
      </c>
      <c r="C124" t="s">
        <v>4141</v>
      </c>
      <c r="D124" t="s">
        <v>4270</v>
      </c>
      <c r="E124">
        <v>40302021702</v>
      </c>
      <c r="F124">
        <v>40302021702</v>
      </c>
      <c r="G124" t="str">
        <f t="shared" si="3"/>
        <v/>
      </c>
    </row>
    <row r="125" spans="1:7" x14ac:dyDescent="0.25">
      <c r="A125">
        <v>40302021703</v>
      </c>
      <c r="B125" t="str">
        <f t="shared" si="2"/>
        <v>040302021703</v>
      </c>
      <c r="C125" t="s">
        <v>4141</v>
      </c>
      <c r="D125" t="s">
        <v>4270</v>
      </c>
      <c r="E125">
        <v>40302021703</v>
      </c>
      <c r="F125">
        <v>40302021703</v>
      </c>
      <c r="G125" t="str">
        <f t="shared" si="3"/>
        <v/>
      </c>
    </row>
    <row r="126" spans="1:7" x14ac:dyDescent="0.25">
      <c r="A126">
        <v>40302021704</v>
      </c>
      <c r="B126" t="str">
        <f t="shared" si="2"/>
        <v>040302021704</v>
      </c>
      <c r="C126" t="s">
        <v>4141</v>
      </c>
      <c r="D126" t="s">
        <v>4270</v>
      </c>
      <c r="E126">
        <v>40302021704</v>
      </c>
      <c r="F126">
        <v>40302021704</v>
      </c>
      <c r="G126" t="str">
        <f t="shared" si="3"/>
        <v/>
      </c>
    </row>
    <row r="127" spans="1:7" x14ac:dyDescent="0.25">
      <c r="A127">
        <v>40302021705</v>
      </c>
      <c r="B127" t="str">
        <f t="shared" si="2"/>
        <v>040302021705</v>
      </c>
      <c r="C127" t="s">
        <v>4141</v>
      </c>
      <c r="D127" t="s">
        <v>4270</v>
      </c>
      <c r="E127">
        <v>40302021705</v>
      </c>
      <c r="F127">
        <v>40302021705</v>
      </c>
      <c r="G127" t="str">
        <f t="shared" si="3"/>
        <v/>
      </c>
    </row>
    <row r="128" spans="1:7" x14ac:dyDescent="0.25">
      <c r="A128">
        <v>40302021801</v>
      </c>
      <c r="B128" t="str">
        <f t="shared" si="2"/>
        <v>040302021801</v>
      </c>
      <c r="C128" t="s">
        <v>4141</v>
      </c>
      <c r="D128" t="s">
        <v>4270</v>
      </c>
      <c r="E128">
        <v>40302021801</v>
      </c>
      <c r="F128">
        <v>40302021801</v>
      </c>
      <c r="G128" t="str">
        <f t="shared" si="3"/>
        <v/>
      </c>
    </row>
    <row r="129" spans="1:7" x14ac:dyDescent="0.25">
      <c r="A129">
        <v>40302021802</v>
      </c>
      <c r="B129" t="str">
        <f t="shared" si="2"/>
        <v>040302021802</v>
      </c>
      <c r="C129" t="s">
        <v>4141</v>
      </c>
      <c r="D129" t="s">
        <v>4270</v>
      </c>
      <c r="E129">
        <v>40302021802</v>
      </c>
      <c r="F129">
        <v>40302021802</v>
      </c>
      <c r="G129" t="str">
        <f t="shared" si="3"/>
        <v/>
      </c>
    </row>
    <row r="130" spans="1:7" x14ac:dyDescent="0.25">
      <c r="A130">
        <v>40302021803</v>
      </c>
      <c r="B130" t="str">
        <f t="shared" ref="B130:B193" si="4">_xlfn.CONCAT(0,A130)</f>
        <v>040302021803</v>
      </c>
      <c r="C130" t="s">
        <v>4141</v>
      </c>
      <c r="D130" t="s">
        <v>4270</v>
      </c>
      <c r="E130">
        <v>40302021803</v>
      </c>
      <c r="F130">
        <v>40302021803</v>
      </c>
      <c r="G130" t="str">
        <f t="shared" si="3"/>
        <v/>
      </c>
    </row>
    <row r="131" spans="1:7" x14ac:dyDescent="0.25">
      <c r="A131">
        <v>40302021804</v>
      </c>
      <c r="B131" t="str">
        <f t="shared" si="4"/>
        <v>040302021804</v>
      </c>
      <c r="C131" t="s">
        <v>4141</v>
      </c>
      <c r="D131" t="s">
        <v>4270</v>
      </c>
      <c r="E131">
        <v>40302021804</v>
      </c>
      <c r="F131">
        <v>40302021804</v>
      </c>
      <c r="G131" t="str">
        <f t="shared" si="3"/>
        <v/>
      </c>
    </row>
    <row r="132" spans="1:7" x14ac:dyDescent="0.25">
      <c r="A132">
        <v>40302021805</v>
      </c>
      <c r="B132" t="str">
        <f t="shared" si="4"/>
        <v>040302021805</v>
      </c>
      <c r="C132" t="s">
        <v>4141</v>
      </c>
      <c r="D132" t="s">
        <v>4270</v>
      </c>
      <c r="E132">
        <v>40302021805</v>
      </c>
      <c r="F132">
        <v>40302021805</v>
      </c>
      <c r="G132" t="str">
        <f t="shared" ref="G132:G195" si="5">IF(B132=B131,"DEL","")</f>
        <v/>
      </c>
    </row>
    <row r="133" spans="1:7" x14ac:dyDescent="0.25">
      <c r="A133">
        <v>40302021806</v>
      </c>
      <c r="B133" t="str">
        <f t="shared" si="4"/>
        <v>040302021806</v>
      </c>
      <c r="C133" t="s">
        <v>4141</v>
      </c>
      <c r="D133" t="s">
        <v>4270</v>
      </c>
      <c r="E133">
        <v>40302021806</v>
      </c>
      <c r="F133">
        <v>40302021806</v>
      </c>
      <c r="G133" t="str">
        <f t="shared" si="5"/>
        <v/>
      </c>
    </row>
    <row r="134" spans="1:7" x14ac:dyDescent="0.25">
      <c r="A134">
        <v>40302021807</v>
      </c>
      <c r="B134" t="str">
        <f t="shared" si="4"/>
        <v>040302021807</v>
      </c>
      <c r="C134" t="s">
        <v>4141</v>
      </c>
      <c r="D134" t="s">
        <v>4270</v>
      </c>
      <c r="E134">
        <v>40302021807</v>
      </c>
      <c r="F134">
        <v>40302021807</v>
      </c>
      <c r="G134" t="str">
        <f t="shared" si="5"/>
        <v/>
      </c>
    </row>
    <row r="135" spans="1:7" x14ac:dyDescent="0.25">
      <c r="A135">
        <v>40302021808</v>
      </c>
      <c r="B135" t="str">
        <f t="shared" si="4"/>
        <v>040302021808</v>
      </c>
      <c r="C135" t="s">
        <v>4141</v>
      </c>
      <c r="D135" t="s">
        <v>4270</v>
      </c>
      <c r="E135">
        <v>40302021808</v>
      </c>
      <c r="F135">
        <v>40302021808</v>
      </c>
      <c r="G135" t="str">
        <f t="shared" si="5"/>
        <v/>
      </c>
    </row>
    <row r="136" spans="1:7" x14ac:dyDescent="0.25">
      <c r="A136">
        <v>40302021809</v>
      </c>
      <c r="B136" t="str">
        <f t="shared" si="4"/>
        <v>040302021809</v>
      </c>
      <c r="C136" t="s">
        <v>4141</v>
      </c>
      <c r="D136" t="s">
        <v>4270</v>
      </c>
      <c r="E136">
        <v>40302021809</v>
      </c>
      <c r="F136">
        <v>40302021809</v>
      </c>
      <c r="G136" t="str">
        <f t="shared" si="5"/>
        <v/>
      </c>
    </row>
    <row r="137" spans="1:7" x14ac:dyDescent="0.25">
      <c r="A137">
        <v>40302021810</v>
      </c>
      <c r="B137" t="str">
        <f t="shared" si="4"/>
        <v>040302021810</v>
      </c>
      <c r="C137" t="s">
        <v>4141</v>
      </c>
      <c r="D137" t="s">
        <v>4270</v>
      </c>
      <c r="E137">
        <v>40302021810</v>
      </c>
      <c r="F137">
        <v>40302021810</v>
      </c>
      <c r="G137" t="str">
        <f t="shared" si="5"/>
        <v/>
      </c>
    </row>
    <row r="138" spans="1:7" x14ac:dyDescent="0.25">
      <c r="A138">
        <v>40302021901</v>
      </c>
      <c r="B138" t="str">
        <f t="shared" si="4"/>
        <v>040302021901</v>
      </c>
      <c r="C138" t="s">
        <v>4141</v>
      </c>
      <c r="D138" t="s">
        <v>4270</v>
      </c>
      <c r="E138">
        <v>40302021901</v>
      </c>
      <c r="F138">
        <v>40302021901</v>
      </c>
      <c r="G138" t="str">
        <f t="shared" si="5"/>
        <v/>
      </c>
    </row>
    <row r="139" spans="1:7" x14ac:dyDescent="0.25">
      <c r="A139">
        <v>40302021902</v>
      </c>
      <c r="B139" t="str">
        <f t="shared" si="4"/>
        <v>040302021902</v>
      </c>
      <c r="C139" t="s">
        <v>4141</v>
      </c>
      <c r="D139" t="s">
        <v>4270</v>
      </c>
      <c r="E139">
        <v>40302021902</v>
      </c>
      <c r="F139">
        <v>40302021902</v>
      </c>
      <c r="G139" t="str">
        <f t="shared" si="5"/>
        <v/>
      </c>
    </row>
    <row r="140" spans="1:7" x14ac:dyDescent="0.25">
      <c r="A140">
        <v>40302021903</v>
      </c>
      <c r="B140" t="str">
        <f t="shared" si="4"/>
        <v>040302021903</v>
      </c>
      <c r="C140" t="s">
        <v>4141</v>
      </c>
      <c r="D140" t="s">
        <v>4270</v>
      </c>
      <c r="E140">
        <v>40302021903</v>
      </c>
      <c r="F140">
        <v>40302021903</v>
      </c>
      <c r="G140" t="str">
        <f t="shared" si="5"/>
        <v/>
      </c>
    </row>
    <row r="141" spans="1:7" x14ac:dyDescent="0.25">
      <c r="A141">
        <v>40302021904</v>
      </c>
      <c r="B141" t="str">
        <f t="shared" si="4"/>
        <v>040302021904</v>
      </c>
      <c r="C141" t="s">
        <v>4141</v>
      </c>
      <c r="D141" t="s">
        <v>4270</v>
      </c>
      <c r="E141">
        <v>40302021904</v>
      </c>
      <c r="F141">
        <v>40302021904</v>
      </c>
      <c r="G141" t="str">
        <f t="shared" si="5"/>
        <v/>
      </c>
    </row>
    <row r="142" spans="1:7" x14ac:dyDescent="0.25">
      <c r="A142">
        <v>40302021905</v>
      </c>
      <c r="B142" t="str">
        <f t="shared" si="4"/>
        <v>040302021905</v>
      </c>
      <c r="C142" t="s">
        <v>4141</v>
      </c>
      <c r="D142" t="s">
        <v>4270</v>
      </c>
      <c r="E142">
        <v>40302021905</v>
      </c>
      <c r="F142">
        <v>40302021905</v>
      </c>
      <c r="G142" t="str">
        <f t="shared" si="5"/>
        <v/>
      </c>
    </row>
    <row r="143" spans="1:7" x14ac:dyDescent="0.25">
      <c r="A143">
        <v>40302021906</v>
      </c>
      <c r="B143" t="str">
        <f t="shared" si="4"/>
        <v>040302021906</v>
      </c>
      <c r="C143" t="s">
        <v>4141</v>
      </c>
      <c r="D143" t="s">
        <v>4270</v>
      </c>
      <c r="E143">
        <v>40302021906</v>
      </c>
      <c r="F143">
        <v>40302021906</v>
      </c>
      <c r="G143" t="str">
        <f t="shared" si="5"/>
        <v/>
      </c>
    </row>
    <row r="144" spans="1:7" x14ac:dyDescent="0.25">
      <c r="A144">
        <v>40302022001</v>
      </c>
      <c r="B144" t="str">
        <f t="shared" si="4"/>
        <v>040302022001</v>
      </c>
      <c r="C144" t="s">
        <v>4141</v>
      </c>
      <c r="D144" t="s">
        <v>4270</v>
      </c>
      <c r="E144">
        <v>40302022001</v>
      </c>
      <c r="F144">
        <v>40302022001</v>
      </c>
      <c r="G144" t="str">
        <f t="shared" si="5"/>
        <v/>
      </c>
    </row>
    <row r="145" spans="1:7" x14ac:dyDescent="0.25">
      <c r="A145">
        <v>40302022002</v>
      </c>
      <c r="B145" t="str">
        <f t="shared" si="4"/>
        <v>040302022002</v>
      </c>
      <c r="C145" t="s">
        <v>4141</v>
      </c>
      <c r="D145" t="s">
        <v>4270</v>
      </c>
      <c r="E145">
        <v>40302022002</v>
      </c>
      <c r="F145">
        <v>40302022002</v>
      </c>
      <c r="G145" t="str">
        <f t="shared" si="5"/>
        <v/>
      </c>
    </row>
    <row r="146" spans="1:7" x14ac:dyDescent="0.25">
      <c r="A146">
        <v>40302022003</v>
      </c>
      <c r="B146" t="str">
        <f t="shared" si="4"/>
        <v>040302022003</v>
      </c>
      <c r="C146" t="s">
        <v>4141</v>
      </c>
      <c r="D146" t="s">
        <v>4270</v>
      </c>
      <c r="E146">
        <v>40302022003</v>
      </c>
      <c r="F146">
        <v>40302022003</v>
      </c>
      <c r="G146" t="str">
        <f t="shared" si="5"/>
        <v/>
      </c>
    </row>
    <row r="147" spans="1:7" x14ac:dyDescent="0.25">
      <c r="A147">
        <v>40302022004</v>
      </c>
      <c r="B147" t="str">
        <f t="shared" si="4"/>
        <v>040302022004</v>
      </c>
      <c r="C147" t="s">
        <v>4141</v>
      </c>
      <c r="D147" t="s">
        <v>4270</v>
      </c>
      <c r="E147">
        <v>40302022004</v>
      </c>
      <c r="F147">
        <v>40302022004</v>
      </c>
      <c r="G147" t="str">
        <f t="shared" si="5"/>
        <v/>
      </c>
    </row>
    <row r="148" spans="1:7" x14ac:dyDescent="0.25">
      <c r="A148">
        <v>40302022005</v>
      </c>
      <c r="B148" t="str">
        <f t="shared" si="4"/>
        <v>040302022005</v>
      </c>
      <c r="C148" t="s">
        <v>4141</v>
      </c>
      <c r="D148" t="s">
        <v>4270</v>
      </c>
      <c r="E148">
        <v>40302022005</v>
      </c>
      <c r="F148">
        <v>40302022005</v>
      </c>
      <c r="G148" t="str">
        <f t="shared" si="5"/>
        <v/>
      </c>
    </row>
    <row r="149" spans="1:7" x14ac:dyDescent="0.25">
      <c r="A149">
        <v>40302022006</v>
      </c>
      <c r="B149" t="str">
        <f t="shared" si="4"/>
        <v>040302022006</v>
      </c>
      <c r="C149" t="s">
        <v>4141</v>
      </c>
      <c r="D149" t="s">
        <v>4270</v>
      </c>
      <c r="E149">
        <v>40302022006</v>
      </c>
      <c r="F149">
        <v>40302022006</v>
      </c>
      <c r="G149" t="str">
        <f t="shared" si="5"/>
        <v/>
      </c>
    </row>
    <row r="150" spans="1:7" x14ac:dyDescent="0.25">
      <c r="A150">
        <v>40302022101</v>
      </c>
      <c r="B150" t="str">
        <f t="shared" si="4"/>
        <v>040302022101</v>
      </c>
      <c r="C150" t="s">
        <v>4141</v>
      </c>
      <c r="D150" t="s">
        <v>4270</v>
      </c>
      <c r="E150">
        <v>40302022101</v>
      </c>
      <c r="F150">
        <v>40302022101</v>
      </c>
      <c r="G150" t="str">
        <f t="shared" si="5"/>
        <v/>
      </c>
    </row>
    <row r="151" spans="1:7" x14ac:dyDescent="0.25">
      <c r="A151">
        <v>40302022102</v>
      </c>
      <c r="B151" t="str">
        <f t="shared" si="4"/>
        <v>040302022102</v>
      </c>
      <c r="C151" t="s">
        <v>4141</v>
      </c>
      <c r="D151" t="s">
        <v>4270</v>
      </c>
      <c r="E151">
        <v>40302022102</v>
      </c>
      <c r="F151">
        <v>40302022102</v>
      </c>
      <c r="G151" t="str">
        <f t="shared" si="5"/>
        <v/>
      </c>
    </row>
    <row r="152" spans="1:7" x14ac:dyDescent="0.25">
      <c r="A152">
        <v>40302022103</v>
      </c>
      <c r="B152" t="str">
        <f t="shared" si="4"/>
        <v>040302022103</v>
      </c>
      <c r="C152" t="s">
        <v>4141</v>
      </c>
      <c r="D152" t="s">
        <v>4270</v>
      </c>
      <c r="E152">
        <v>40302022103</v>
      </c>
      <c r="F152">
        <v>40302022103</v>
      </c>
      <c r="G152" t="str">
        <f t="shared" si="5"/>
        <v/>
      </c>
    </row>
    <row r="153" spans="1:7" x14ac:dyDescent="0.25">
      <c r="A153">
        <v>40302022104</v>
      </c>
      <c r="B153" t="str">
        <f t="shared" si="4"/>
        <v>040302022104</v>
      </c>
      <c r="C153" t="s">
        <v>4141</v>
      </c>
      <c r="D153" t="s">
        <v>4270</v>
      </c>
      <c r="E153">
        <v>40302022104</v>
      </c>
      <c r="F153">
        <v>40302022104</v>
      </c>
      <c r="G153" t="str">
        <f t="shared" si="5"/>
        <v/>
      </c>
    </row>
    <row r="154" spans="1:7" x14ac:dyDescent="0.25">
      <c r="A154">
        <v>40302022105</v>
      </c>
      <c r="B154" t="str">
        <f t="shared" si="4"/>
        <v>040302022105</v>
      </c>
      <c r="C154" t="s">
        <v>4141</v>
      </c>
      <c r="D154" t="s">
        <v>4270</v>
      </c>
      <c r="E154">
        <v>40302022105</v>
      </c>
      <c r="F154">
        <v>40302022105</v>
      </c>
      <c r="G154" t="str">
        <f t="shared" si="5"/>
        <v/>
      </c>
    </row>
    <row r="155" spans="1:7" x14ac:dyDescent="0.25">
      <c r="A155">
        <v>40302022106</v>
      </c>
      <c r="B155" t="str">
        <f t="shared" si="4"/>
        <v>040302022106</v>
      </c>
      <c r="C155" t="s">
        <v>4141</v>
      </c>
      <c r="D155" t="s">
        <v>4270</v>
      </c>
      <c r="E155">
        <v>40302022106</v>
      </c>
      <c r="F155">
        <v>40302022106</v>
      </c>
      <c r="G155" t="str">
        <f t="shared" si="5"/>
        <v/>
      </c>
    </row>
    <row r="156" spans="1:7" x14ac:dyDescent="0.25">
      <c r="A156">
        <v>40302030101</v>
      </c>
      <c r="B156" t="str">
        <f t="shared" si="4"/>
        <v>040302030101</v>
      </c>
      <c r="C156" t="s">
        <v>4141</v>
      </c>
      <c r="D156" t="s">
        <v>4270</v>
      </c>
      <c r="E156">
        <v>40302030101</v>
      </c>
      <c r="F156">
        <v>40302030101</v>
      </c>
      <c r="G156" t="str">
        <f t="shared" si="5"/>
        <v/>
      </c>
    </row>
    <row r="157" spans="1:7" x14ac:dyDescent="0.25">
      <c r="A157">
        <v>40302030102</v>
      </c>
      <c r="B157" t="str">
        <f t="shared" si="4"/>
        <v>040302030102</v>
      </c>
      <c r="C157" t="s">
        <v>4141</v>
      </c>
      <c r="D157" t="s">
        <v>4270</v>
      </c>
      <c r="E157">
        <v>40302030102</v>
      </c>
      <c r="F157">
        <v>40302030102</v>
      </c>
      <c r="G157" t="str">
        <f t="shared" si="5"/>
        <v/>
      </c>
    </row>
    <row r="158" spans="1:7" x14ac:dyDescent="0.25">
      <c r="A158">
        <v>40302030103</v>
      </c>
      <c r="B158" t="str">
        <f t="shared" si="4"/>
        <v>040302030103</v>
      </c>
      <c r="C158" t="s">
        <v>4141</v>
      </c>
      <c r="D158" t="s">
        <v>4270</v>
      </c>
      <c r="E158">
        <v>40302030103</v>
      </c>
      <c r="F158">
        <v>40302030103</v>
      </c>
      <c r="G158" t="str">
        <f t="shared" si="5"/>
        <v/>
      </c>
    </row>
    <row r="159" spans="1:7" x14ac:dyDescent="0.25">
      <c r="A159">
        <v>40302030201</v>
      </c>
      <c r="B159" t="str">
        <f t="shared" si="4"/>
        <v>040302030201</v>
      </c>
      <c r="C159" t="s">
        <v>4141</v>
      </c>
      <c r="D159" t="s">
        <v>4270</v>
      </c>
      <c r="E159">
        <v>40302030201</v>
      </c>
      <c r="F159">
        <v>40302030201</v>
      </c>
      <c r="G159" t="str">
        <f t="shared" si="5"/>
        <v/>
      </c>
    </row>
    <row r="160" spans="1:7" x14ac:dyDescent="0.25">
      <c r="A160">
        <v>40302030202</v>
      </c>
      <c r="B160" t="str">
        <f t="shared" si="4"/>
        <v>040302030202</v>
      </c>
      <c r="C160" t="s">
        <v>4141</v>
      </c>
      <c r="D160" t="s">
        <v>4270</v>
      </c>
      <c r="E160">
        <v>40302030202</v>
      </c>
      <c r="F160">
        <v>40302030202</v>
      </c>
      <c r="G160" t="str">
        <f t="shared" si="5"/>
        <v/>
      </c>
    </row>
    <row r="161" spans="1:7" x14ac:dyDescent="0.25">
      <c r="A161">
        <v>40302030203</v>
      </c>
      <c r="B161" t="str">
        <f t="shared" si="4"/>
        <v>040302030203</v>
      </c>
      <c r="C161" t="s">
        <v>4141</v>
      </c>
      <c r="D161" t="s">
        <v>4270</v>
      </c>
      <c r="E161">
        <v>40302030203</v>
      </c>
      <c r="F161">
        <v>40302030203</v>
      </c>
      <c r="G161" t="str">
        <f t="shared" si="5"/>
        <v/>
      </c>
    </row>
    <row r="162" spans="1:7" x14ac:dyDescent="0.25">
      <c r="A162">
        <v>40302030204</v>
      </c>
      <c r="B162" t="str">
        <f t="shared" si="4"/>
        <v>040302030204</v>
      </c>
      <c r="C162" t="s">
        <v>4141</v>
      </c>
      <c r="D162" t="s">
        <v>4270</v>
      </c>
      <c r="E162">
        <v>40302030204</v>
      </c>
      <c r="F162">
        <v>40302030204</v>
      </c>
      <c r="G162" t="str">
        <f t="shared" si="5"/>
        <v/>
      </c>
    </row>
    <row r="163" spans="1:7" x14ac:dyDescent="0.25">
      <c r="A163">
        <v>40302030301</v>
      </c>
      <c r="B163" t="str">
        <f t="shared" si="4"/>
        <v>040302030301</v>
      </c>
      <c r="C163" t="s">
        <v>4141</v>
      </c>
      <c r="D163" t="s">
        <v>4270</v>
      </c>
      <c r="E163">
        <v>40302030301</v>
      </c>
      <c r="F163">
        <v>40302030301</v>
      </c>
      <c r="G163" t="str">
        <f t="shared" si="5"/>
        <v/>
      </c>
    </row>
    <row r="164" spans="1:7" x14ac:dyDescent="0.25">
      <c r="A164">
        <v>40302030302</v>
      </c>
      <c r="B164" t="str">
        <f t="shared" si="4"/>
        <v>040302030302</v>
      </c>
      <c r="C164" t="s">
        <v>4141</v>
      </c>
      <c r="D164" t="s">
        <v>4270</v>
      </c>
      <c r="E164">
        <v>40302030302</v>
      </c>
      <c r="F164">
        <v>40302030302</v>
      </c>
      <c r="G164" t="str">
        <f t="shared" si="5"/>
        <v/>
      </c>
    </row>
    <row r="165" spans="1:7" x14ac:dyDescent="0.25">
      <c r="A165">
        <v>40302030303</v>
      </c>
      <c r="B165" t="str">
        <f t="shared" si="4"/>
        <v>040302030303</v>
      </c>
      <c r="C165" t="s">
        <v>4141</v>
      </c>
      <c r="D165" t="s">
        <v>4270</v>
      </c>
      <c r="E165">
        <v>40302030303</v>
      </c>
      <c r="F165">
        <v>40302030303</v>
      </c>
      <c r="G165" t="str">
        <f t="shared" si="5"/>
        <v/>
      </c>
    </row>
    <row r="166" spans="1:7" x14ac:dyDescent="0.25">
      <c r="A166">
        <v>40302030304</v>
      </c>
      <c r="B166" t="str">
        <f t="shared" si="4"/>
        <v>040302030304</v>
      </c>
      <c r="C166" t="s">
        <v>4141</v>
      </c>
      <c r="D166" t="s">
        <v>4270</v>
      </c>
      <c r="E166">
        <v>40302030304</v>
      </c>
      <c r="F166">
        <v>40302030304</v>
      </c>
      <c r="G166" t="str">
        <f t="shared" si="5"/>
        <v/>
      </c>
    </row>
    <row r="167" spans="1:7" x14ac:dyDescent="0.25">
      <c r="A167">
        <v>40302030401</v>
      </c>
      <c r="B167" t="str">
        <f t="shared" si="4"/>
        <v>040302030401</v>
      </c>
      <c r="C167" t="s">
        <v>4141</v>
      </c>
      <c r="D167" t="s">
        <v>4270</v>
      </c>
      <c r="E167">
        <v>40302030401</v>
      </c>
      <c r="F167">
        <v>40302030401</v>
      </c>
      <c r="G167" t="str">
        <f t="shared" si="5"/>
        <v/>
      </c>
    </row>
    <row r="168" spans="1:7" x14ac:dyDescent="0.25">
      <c r="A168">
        <v>40302040101</v>
      </c>
      <c r="B168" t="str">
        <f t="shared" si="4"/>
        <v>040302040101</v>
      </c>
      <c r="C168" t="s">
        <v>4160</v>
      </c>
      <c r="D168" t="s">
        <v>4138</v>
      </c>
      <c r="E168">
        <v>40302040101</v>
      </c>
      <c r="F168">
        <v>40302040101</v>
      </c>
      <c r="G168" t="str">
        <f t="shared" si="5"/>
        <v/>
      </c>
    </row>
    <row r="169" spans="1:7" x14ac:dyDescent="0.25">
      <c r="A169">
        <v>40302040102</v>
      </c>
      <c r="B169" t="str">
        <f t="shared" si="4"/>
        <v>040302040102</v>
      </c>
      <c r="C169" t="s">
        <v>4160</v>
      </c>
      <c r="D169" t="s">
        <v>4138</v>
      </c>
      <c r="E169">
        <v>40302040102</v>
      </c>
      <c r="F169">
        <v>40302040102</v>
      </c>
      <c r="G169" t="str">
        <f t="shared" si="5"/>
        <v/>
      </c>
    </row>
    <row r="170" spans="1:7" x14ac:dyDescent="0.25">
      <c r="A170">
        <v>40302040103</v>
      </c>
      <c r="B170" t="str">
        <f t="shared" si="4"/>
        <v>040302040103</v>
      </c>
      <c r="C170" t="s">
        <v>4160</v>
      </c>
      <c r="D170" t="s">
        <v>4138</v>
      </c>
      <c r="E170">
        <v>40302040103</v>
      </c>
      <c r="F170">
        <v>40302040103</v>
      </c>
      <c r="G170" t="str">
        <f t="shared" si="5"/>
        <v/>
      </c>
    </row>
    <row r="171" spans="1:7" x14ac:dyDescent="0.25">
      <c r="A171">
        <v>40302040104</v>
      </c>
      <c r="B171" t="str">
        <f t="shared" si="4"/>
        <v>040302040104</v>
      </c>
      <c r="C171" t="s">
        <v>4160</v>
      </c>
      <c r="D171" t="s">
        <v>4138</v>
      </c>
      <c r="E171">
        <v>40302040104</v>
      </c>
      <c r="F171">
        <v>40302040104</v>
      </c>
      <c r="G171" t="str">
        <f t="shared" si="5"/>
        <v/>
      </c>
    </row>
    <row r="172" spans="1:7" x14ac:dyDescent="0.25">
      <c r="A172">
        <v>40302040105</v>
      </c>
      <c r="B172" t="str">
        <f t="shared" si="4"/>
        <v>040302040105</v>
      </c>
      <c r="C172" t="s">
        <v>4160</v>
      </c>
      <c r="D172" t="s">
        <v>4138</v>
      </c>
      <c r="E172">
        <v>40302040105</v>
      </c>
      <c r="F172">
        <v>40302040105</v>
      </c>
      <c r="G172" t="str">
        <f t="shared" si="5"/>
        <v/>
      </c>
    </row>
    <row r="173" spans="1:7" x14ac:dyDescent="0.25">
      <c r="A173">
        <v>40302040106</v>
      </c>
      <c r="B173" t="str">
        <f t="shared" si="4"/>
        <v>040302040106</v>
      </c>
      <c r="C173" t="s">
        <v>4160</v>
      </c>
      <c r="D173" t="s">
        <v>4138</v>
      </c>
      <c r="E173">
        <v>40302040106</v>
      </c>
      <c r="F173">
        <v>40302040106</v>
      </c>
      <c r="G173" t="str">
        <f t="shared" si="5"/>
        <v/>
      </c>
    </row>
    <row r="174" spans="1:7" x14ac:dyDescent="0.25">
      <c r="A174">
        <v>40302040201</v>
      </c>
      <c r="B174" t="str">
        <f t="shared" si="4"/>
        <v>040302040201</v>
      </c>
      <c r="C174" t="s">
        <v>4160</v>
      </c>
      <c r="D174" t="s">
        <v>4138</v>
      </c>
      <c r="E174">
        <v>40302040201</v>
      </c>
      <c r="F174">
        <v>40302040201</v>
      </c>
      <c r="G174" t="str">
        <f t="shared" si="5"/>
        <v/>
      </c>
    </row>
    <row r="175" spans="1:7" x14ac:dyDescent="0.25">
      <c r="A175">
        <v>40302040202</v>
      </c>
      <c r="B175" t="str">
        <f t="shared" si="4"/>
        <v>040302040202</v>
      </c>
      <c r="C175" t="s">
        <v>4160</v>
      </c>
      <c r="D175" t="s">
        <v>4138</v>
      </c>
      <c r="E175">
        <v>40302040202</v>
      </c>
      <c r="F175">
        <v>40302040202</v>
      </c>
      <c r="G175" t="str">
        <f t="shared" si="5"/>
        <v/>
      </c>
    </row>
    <row r="176" spans="1:7" x14ac:dyDescent="0.25">
      <c r="A176">
        <v>40302040203</v>
      </c>
      <c r="B176" t="str">
        <f t="shared" si="4"/>
        <v>040302040203</v>
      </c>
      <c r="C176" t="s">
        <v>4160</v>
      </c>
      <c r="D176" t="s">
        <v>4138</v>
      </c>
      <c r="E176">
        <v>40302040203</v>
      </c>
      <c r="F176">
        <v>40302040203</v>
      </c>
      <c r="G176" t="str">
        <f t="shared" si="5"/>
        <v/>
      </c>
    </row>
    <row r="177" spans="1:7" x14ac:dyDescent="0.25">
      <c r="A177">
        <v>40302040204</v>
      </c>
      <c r="B177" t="str">
        <f t="shared" si="4"/>
        <v>040302040204</v>
      </c>
      <c r="C177" t="s">
        <v>4160</v>
      </c>
      <c r="D177" t="s">
        <v>4138</v>
      </c>
      <c r="E177">
        <v>40302040204</v>
      </c>
      <c r="F177">
        <v>40302040204</v>
      </c>
      <c r="G177" t="str">
        <f t="shared" si="5"/>
        <v/>
      </c>
    </row>
    <row r="178" spans="1:7" x14ac:dyDescent="0.25">
      <c r="A178">
        <v>40302040205</v>
      </c>
      <c r="B178" t="str">
        <f t="shared" si="4"/>
        <v>040302040205</v>
      </c>
      <c r="C178" t="s">
        <v>4160</v>
      </c>
      <c r="D178" t="s">
        <v>4138</v>
      </c>
      <c r="E178">
        <v>40302040205</v>
      </c>
      <c r="F178">
        <v>40302040205</v>
      </c>
      <c r="G178" t="str">
        <f t="shared" si="5"/>
        <v/>
      </c>
    </row>
    <row r="179" spans="1:7" x14ac:dyDescent="0.25">
      <c r="A179">
        <v>40302040301</v>
      </c>
      <c r="B179" t="str">
        <f t="shared" si="4"/>
        <v>040302040301</v>
      </c>
      <c r="C179" t="s">
        <v>4160</v>
      </c>
      <c r="D179" t="s">
        <v>4138</v>
      </c>
      <c r="E179">
        <v>40302040301</v>
      </c>
      <c r="F179">
        <v>40302040301</v>
      </c>
      <c r="G179" t="str">
        <f t="shared" si="5"/>
        <v/>
      </c>
    </row>
    <row r="180" spans="1:7" x14ac:dyDescent="0.25">
      <c r="A180">
        <v>40302040302</v>
      </c>
      <c r="B180" t="str">
        <f t="shared" si="4"/>
        <v>040302040302</v>
      </c>
      <c r="C180" t="s">
        <v>4160</v>
      </c>
      <c r="D180" t="s">
        <v>4138</v>
      </c>
      <c r="E180">
        <v>40302040302</v>
      </c>
      <c r="F180">
        <v>40302040302</v>
      </c>
      <c r="G180" t="str">
        <f t="shared" si="5"/>
        <v/>
      </c>
    </row>
    <row r="181" spans="1:7" x14ac:dyDescent="0.25">
      <c r="A181">
        <v>40302040303</v>
      </c>
      <c r="B181" t="str">
        <f t="shared" si="4"/>
        <v>040302040303</v>
      </c>
      <c r="C181" t="s">
        <v>4160</v>
      </c>
      <c r="D181" t="s">
        <v>4138</v>
      </c>
      <c r="E181">
        <v>40302040303</v>
      </c>
      <c r="F181">
        <v>40302040303</v>
      </c>
      <c r="G181" t="str">
        <f t="shared" si="5"/>
        <v/>
      </c>
    </row>
    <row r="182" spans="1:7" x14ac:dyDescent="0.25">
      <c r="A182">
        <v>40302040304</v>
      </c>
      <c r="B182" t="str">
        <f t="shared" si="4"/>
        <v>040302040304</v>
      </c>
      <c r="C182" t="s">
        <v>4160</v>
      </c>
      <c r="D182" t="s">
        <v>4138</v>
      </c>
      <c r="E182">
        <v>40302040304</v>
      </c>
      <c r="F182">
        <v>40302040304</v>
      </c>
      <c r="G182" t="str">
        <f t="shared" si="5"/>
        <v/>
      </c>
    </row>
    <row r="183" spans="1:7" x14ac:dyDescent="0.25">
      <c r="A183">
        <v>40302040401</v>
      </c>
      <c r="B183" t="str">
        <f t="shared" si="4"/>
        <v>040302040401</v>
      </c>
      <c r="C183" t="s">
        <v>4160</v>
      </c>
      <c r="D183" t="s">
        <v>4138</v>
      </c>
      <c r="E183">
        <v>40302040401</v>
      </c>
      <c r="F183">
        <v>40302040401</v>
      </c>
      <c r="G183" t="str">
        <f t="shared" si="5"/>
        <v/>
      </c>
    </row>
    <row r="184" spans="1:7" x14ac:dyDescent="0.25">
      <c r="A184">
        <v>40302040402</v>
      </c>
      <c r="B184" t="str">
        <f t="shared" si="4"/>
        <v>040302040402</v>
      </c>
      <c r="C184" t="s">
        <v>4160</v>
      </c>
      <c r="D184" t="s">
        <v>4138</v>
      </c>
      <c r="E184">
        <v>40302040402</v>
      </c>
      <c r="F184">
        <v>40302040402</v>
      </c>
      <c r="G184" t="str">
        <f t="shared" si="5"/>
        <v/>
      </c>
    </row>
    <row r="185" spans="1:7" x14ac:dyDescent="0.25">
      <c r="A185">
        <v>40302040403</v>
      </c>
      <c r="B185" t="str">
        <f t="shared" si="4"/>
        <v>040302040403</v>
      </c>
      <c r="C185" t="s">
        <v>4160</v>
      </c>
      <c r="D185" t="s">
        <v>4138</v>
      </c>
      <c r="E185">
        <v>40302040403</v>
      </c>
      <c r="F185">
        <v>40302040403</v>
      </c>
      <c r="G185" t="str">
        <f t="shared" si="5"/>
        <v/>
      </c>
    </row>
    <row r="186" spans="1:7" x14ac:dyDescent="0.25">
      <c r="A186">
        <v>40302040404</v>
      </c>
      <c r="B186" t="str">
        <f t="shared" si="4"/>
        <v>040302040404</v>
      </c>
      <c r="C186" t="s">
        <v>4160</v>
      </c>
      <c r="D186" t="s">
        <v>4138</v>
      </c>
      <c r="E186">
        <v>40302040404</v>
      </c>
      <c r="F186">
        <v>40302040404</v>
      </c>
      <c r="G186" t="str">
        <f t="shared" si="5"/>
        <v/>
      </c>
    </row>
    <row r="187" spans="1:7" x14ac:dyDescent="0.25">
      <c r="A187">
        <v>40302040405</v>
      </c>
      <c r="B187" t="str">
        <f t="shared" si="4"/>
        <v>040302040405</v>
      </c>
      <c r="C187" t="s">
        <v>4160</v>
      </c>
      <c r="D187" t="s">
        <v>4138</v>
      </c>
      <c r="E187">
        <v>40302040405</v>
      </c>
      <c r="F187">
        <v>40302040405</v>
      </c>
      <c r="G187" t="str">
        <f t="shared" si="5"/>
        <v/>
      </c>
    </row>
    <row r="188" spans="1:7" x14ac:dyDescent="0.25">
      <c r="A188">
        <v>40400030101</v>
      </c>
      <c r="B188" t="str">
        <f t="shared" si="4"/>
        <v>040400030101</v>
      </c>
      <c r="C188" t="s">
        <v>4145</v>
      </c>
      <c r="D188" t="s">
        <v>4138</v>
      </c>
      <c r="E188">
        <v>40400030101</v>
      </c>
      <c r="F188">
        <v>40400030101</v>
      </c>
      <c r="G188" t="str">
        <f t="shared" si="5"/>
        <v/>
      </c>
    </row>
    <row r="189" spans="1:7" x14ac:dyDescent="0.25">
      <c r="A189">
        <v>40400030102</v>
      </c>
      <c r="B189" t="str">
        <f t="shared" si="4"/>
        <v>040400030102</v>
      </c>
      <c r="C189" t="s">
        <v>4145</v>
      </c>
      <c r="D189" t="s">
        <v>4138</v>
      </c>
      <c r="E189">
        <v>40400030102</v>
      </c>
      <c r="F189">
        <v>40400030102</v>
      </c>
      <c r="G189" t="str">
        <f t="shared" si="5"/>
        <v/>
      </c>
    </row>
    <row r="190" spans="1:7" x14ac:dyDescent="0.25">
      <c r="A190">
        <v>40400030103</v>
      </c>
      <c r="B190" t="str">
        <f t="shared" si="4"/>
        <v>040400030103</v>
      </c>
      <c r="C190" t="s">
        <v>4145</v>
      </c>
      <c r="D190" t="s">
        <v>4138</v>
      </c>
      <c r="E190">
        <v>40400030103</v>
      </c>
      <c r="F190">
        <v>40400030103</v>
      </c>
      <c r="G190" t="str">
        <f t="shared" si="5"/>
        <v/>
      </c>
    </row>
    <row r="191" spans="1:7" x14ac:dyDescent="0.25">
      <c r="A191">
        <v>40400030104</v>
      </c>
      <c r="B191" t="str">
        <f t="shared" si="4"/>
        <v>040400030104</v>
      </c>
      <c r="C191" t="s">
        <v>4145</v>
      </c>
      <c r="D191" t="s">
        <v>4138</v>
      </c>
      <c r="E191">
        <v>40400030104</v>
      </c>
      <c r="F191">
        <v>40400030104</v>
      </c>
      <c r="G191" t="str">
        <f t="shared" si="5"/>
        <v/>
      </c>
    </row>
    <row r="192" spans="1:7" x14ac:dyDescent="0.25">
      <c r="A192">
        <v>40400030105</v>
      </c>
      <c r="B192" t="str">
        <f t="shared" si="4"/>
        <v>040400030105</v>
      </c>
      <c r="C192" t="s">
        <v>4145</v>
      </c>
      <c r="D192" t="s">
        <v>4138</v>
      </c>
      <c r="E192">
        <v>40400030105</v>
      </c>
      <c r="F192">
        <v>40400030105</v>
      </c>
      <c r="G192" t="str">
        <f t="shared" si="5"/>
        <v/>
      </c>
    </row>
    <row r="193" spans="1:7" x14ac:dyDescent="0.25">
      <c r="A193">
        <v>40400030106</v>
      </c>
      <c r="B193" t="str">
        <f t="shared" si="4"/>
        <v>040400030106</v>
      </c>
      <c r="C193" t="s">
        <v>4145</v>
      </c>
      <c r="D193" t="s">
        <v>4138</v>
      </c>
      <c r="E193">
        <v>40400030106</v>
      </c>
      <c r="F193">
        <v>40400030106</v>
      </c>
      <c r="G193" t="str">
        <f t="shared" si="5"/>
        <v/>
      </c>
    </row>
    <row r="194" spans="1:7" x14ac:dyDescent="0.25">
      <c r="A194">
        <v>40400030107</v>
      </c>
      <c r="B194" t="str">
        <f t="shared" ref="B194:B257" si="6">_xlfn.CONCAT(0,A194)</f>
        <v>040400030107</v>
      </c>
      <c r="C194" t="s">
        <v>4145</v>
      </c>
      <c r="D194" t="s">
        <v>4138</v>
      </c>
      <c r="E194">
        <v>40400030107</v>
      </c>
      <c r="F194">
        <v>40400030107</v>
      </c>
      <c r="G194" t="str">
        <f t="shared" si="5"/>
        <v/>
      </c>
    </row>
    <row r="195" spans="1:7" x14ac:dyDescent="0.25">
      <c r="A195">
        <v>40400030201</v>
      </c>
      <c r="B195" t="str">
        <f t="shared" si="6"/>
        <v>040400030201</v>
      </c>
      <c r="C195" t="s">
        <v>4145</v>
      </c>
      <c r="D195" t="s">
        <v>4138</v>
      </c>
      <c r="E195">
        <v>40400030201</v>
      </c>
      <c r="F195">
        <v>40400030201</v>
      </c>
      <c r="G195" t="str">
        <f t="shared" si="5"/>
        <v/>
      </c>
    </row>
    <row r="196" spans="1:7" x14ac:dyDescent="0.25">
      <c r="A196">
        <v>40400030202</v>
      </c>
      <c r="B196" t="str">
        <f t="shared" si="6"/>
        <v>040400030202</v>
      </c>
      <c r="C196" t="s">
        <v>4145</v>
      </c>
      <c r="D196" t="s">
        <v>4138</v>
      </c>
      <c r="E196">
        <v>40400030202</v>
      </c>
      <c r="F196">
        <v>40400030202</v>
      </c>
      <c r="G196" t="str">
        <f t="shared" ref="G196:G259" si="7">IF(B196=B195,"DEL","")</f>
        <v/>
      </c>
    </row>
    <row r="197" spans="1:7" x14ac:dyDescent="0.25">
      <c r="A197">
        <v>40400030203</v>
      </c>
      <c r="B197" t="str">
        <f t="shared" si="6"/>
        <v>040400030203</v>
      </c>
      <c r="C197" t="s">
        <v>4145</v>
      </c>
      <c r="D197" t="s">
        <v>4138</v>
      </c>
      <c r="E197">
        <v>40400030203</v>
      </c>
      <c r="F197">
        <v>40400030203</v>
      </c>
      <c r="G197" t="str">
        <f t="shared" si="7"/>
        <v/>
      </c>
    </row>
    <row r="198" spans="1:7" x14ac:dyDescent="0.25">
      <c r="A198">
        <v>40400030204</v>
      </c>
      <c r="B198" t="str">
        <f t="shared" si="6"/>
        <v>040400030204</v>
      </c>
      <c r="C198" t="s">
        <v>4145</v>
      </c>
      <c r="D198" t="s">
        <v>4138</v>
      </c>
      <c r="E198">
        <v>40400030204</v>
      </c>
      <c r="F198">
        <v>40400030204</v>
      </c>
      <c r="G198" t="str">
        <f t="shared" si="7"/>
        <v/>
      </c>
    </row>
    <row r="199" spans="1:7" x14ac:dyDescent="0.25">
      <c r="A199">
        <v>40400030205</v>
      </c>
      <c r="B199" t="str">
        <f t="shared" si="6"/>
        <v>040400030205</v>
      </c>
      <c r="C199" t="s">
        <v>4145</v>
      </c>
      <c r="D199" t="s">
        <v>4138</v>
      </c>
      <c r="E199">
        <v>40400030205</v>
      </c>
      <c r="F199">
        <v>40400030205</v>
      </c>
      <c r="G199" t="str">
        <f t="shared" si="7"/>
        <v/>
      </c>
    </row>
    <row r="200" spans="1:7" x14ac:dyDescent="0.25">
      <c r="A200">
        <v>40400030206</v>
      </c>
      <c r="B200" t="str">
        <f t="shared" si="6"/>
        <v>040400030206</v>
      </c>
      <c r="C200" t="s">
        <v>4145</v>
      </c>
      <c r="D200" t="s">
        <v>4138</v>
      </c>
      <c r="E200">
        <v>40400030206</v>
      </c>
      <c r="F200">
        <v>40400030206</v>
      </c>
      <c r="G200" t="str">
        <f t="shared" si="7"/>
        <v/>
      </c>
    </row>
    <row r="201" spans="1:7" x14ac:dyDescent="0.25">
      <c r="A201">
        <v>40400030207</v>
      </c>
      <c r="B201" t="str">
        <f t="shared" si="6"/>
        <v>040400030207</v>
      </c>
      <c r="C201" t="s">
        <v>4145</v>
      </c>
      <c r="D201" t="s">
        <v>4138</v>
      </c>
      <c r="E201">
        <v>40400030207</v>
      </c>
      <c r="F201">
        <v>40400030207</v>
      </c>
      <c r="G201" t="str">
        <f t="shared" si="7"/>
        <v/>
      </c>
    </row>
    <row r="202" spans="1:7" x14ac:dyDescent="0.25">
      <c r="A202">
        <v>40400030208</v>
      </c>
      <c r="B202" t="str">
        <f t="shared" si="6"/>
        <v>040400030208</v>
      </c>
      <c r="C202" t="s">
        <v>4145</v>
      </c>
      <c r="D202" t="s">
        <v>4138</v>
      </c>
      <c r="E202">
        <v>40400030208</v>
      </c>
      <c r="F202">
        <v>40400030208</v>
      </c>
      <c r="G202" t="str">
        <f t="shared" si="7"/>
        <v/>
      </c>
    </row>
    <row r="203" spans="1:7" x14ac:dyDescent="0.25">
      <c r="A203">
        <v>40400030209</v>
      </c>
      <c r="B203" t="str">
        <f t="shared" si="6"/>
        <v>040400030209</v>
      </c>
      <c r="C203" t="s">
        <v>4145</v>
      </c>
      <c r="D203" t="s">
        <v>4138</v>
      </c>
      <c r="E203">
        <v>40400030209</v>
      </c>
      <c r="F203">
        <v>40400030209</v>
      </c>
      <c r="G203" t="str">
        <f t="shared" si="7"/>
        <v/>
      </c>
    </row>
    <row r="204" spans="1:7" x14ac:dyDescent="0.25">
      <c r="A204">
        <v>40400030301</v>
      </c>
      <c r="B204" t="str">
        <f t="shared" si="6"/>
        <v>040400030301</v>
      </c>
      <c r="C204" t="s">
        <v>4145</v>
      </c>
      <c r="D204" t="s">
        <v>4138</v>
      </c>
      <c r="E204">
        <v>40400030301</v>
      </c>
      <c r="F204">
        <v>40400030301</v>
      </c>
      <c r="G204" t="str">
        <f t="shared" si="7"/>
        <v/>
      </c>
    </row>
    <row r="205" spans="1:7" x14ac:dyDescent="0.25">
      <c r="A205">
        <v>40400030302</v>
      </c>
      <c r="B205" t="str">
        <f t="shared" si="6"/>
        <v>040400030302</v>
      </c>
      <c r="C205" t="s">
        <v>4145</v>
      </c>
      <c r="D205" t="s">
        <v>4138</v>
      </c>
      <c r="E205">
        <v>40400030302</v>
      </c>
      <c r="F205">
        <v>40400030302</v>
      </c>
      <c r="G205" t="str">
        <f t="shared" si="7"/>
        <v/>
      </c>
    </row>
    <row r="206" spans="1:7" x14ac:dyDescent="0.25">
      <c r="A206">
        <v>40400030303</v>
      </c>
      <c r="B206" t="str">
        <f t="shared" si="6"/>
        <v>040400030303</v>
      </c>
      <c r="C206" t="s">
        <v>4145</v>
      </c>
      <c r="D206" t="s">
        <v>4138</v>
      </c>
      <c r="E206">
        <v>40400030303</v>
      </c>
      <c r="F206">
        <v>40400030303</v>
      </c>
      <c r="G206" t="str">
        <f t="shared" si="7"/>
        <v/>
      </c>
    </row>
    <row r="207" spans="1:7" x14ac:dyDescent="0.25">
      <c r="A207">
        <v>40400030304</v>
      </c>
      <c r="B207" t="str">
        <f t="shared" si="6"/>
        <v>040400030304</v>
      </c>
      <c r="C207" t="s">
        <v>4145</v>
      </c>
      <c r="D207" t="s">
        <v>4138</v>
      </c>
      <c r="E207">
        <v>40400030304</v>
      </c>
      <c r="F207">
        <v>40400030304</v>
      </c>
      <c r="G207" t="str">
        <f t="shared" si="7"/>
        <v/>
      </c>
    </row>
    <row r="208" spans="1:7" x14ac:dyDescent="0.25">
      <c r="A208">
        <v>40400030401</v>
      </c>
      <c r="B208" t="str">
        <f t="shared" si="6"/>
        <v>040400030401</v>
      </c>
      <c r="C208" t="s">
        <v>4145</v>
      </c>
      <c r="D208" t="s">
        <v>4138</v>
      </c>
      <c r="E208">
        <v>40400030401</v>
      </c>
      <c r="F208">
        <v>40400030401</v>
      </c>
      <c r="G208" t="str">
        <f t="shared" si="7"/>
        <v/>
      </c>
    </row>
    <row r="209" spans="1:7" x14ac:dyDescent="0.25">
      <c r="A209">
        <v>40400030402</v>
      </c>
      <c r="B209" t="str">
        <f t="shared" si="6"/>
        <v>040400030402</v>
      </c>
      <c r="C209" t="s">
        <v>4145</v>
      </c>
      <c r="D209" t="s">
        <v>4138</v>
      </c>
      <c r="E209">
        <v>40400030402</v>
      </c>
      <c r="F209">
        <v>40400030402</v>
      </c>
      <c r="G209" t="str">
        <f t="shared" si="7"/>
        <v/>
      </c>
    </row>
    <row r="210" spans="1:7" x14ac:dyDescent="0.25">
      <c r="A210">
        <v>40400030403</v>
      </c>
      <c r="B210" t="str">
        <f t="shared" si="6"/>
        <v>040400030403</v>
      </c>
      <c r="C210" t="s">
        <v>4145</v>
      </c>
      <c r="D210" t="s">
        <v>4138</v>
      </c>
      <c r="E210">
        <v>40400030403</v>
      </c>
      <c r="F210">
        <v>40400030403</v>
      </c>
      <c r="G210" t="str">
        <f t="shared" si="7"/>
        <v/>
      </c>
    </row>
    <row r="211" spans="1:7" x14ac:dyDescent="0.25">
      <c r="A211">
        <v>40400030404</v>
      </c>
      <c r="B211" t="str">
        <f t="shared" si="6"/>
        <v>040400030404</v>
      </c>
      <c r="C211" t="s">
        <v>4145</v>
      </c>
      <c r="D211" t="s">
        <v>4138</v>
      </c>
      <c r="E211">
        <v>40400030404</v>
      </c>
      <c r="F211">
        <v>40400030404</v>
      </c>
      <c r="G211" t="str">
        <f t="shared" si="7"/>
        <v/>
      </c>
    </row>
    <row r="212" spans="1:7" x14ac:dyDescent="0.25">
      <c r="A212">
        <v>40400030405</v>
      </c>
      <c r="B212" t="str">
        <f t="shared" si="6"/>
        <v>040400030405</v>
      </c>
      <c r="C212" t="s">
        <v>4145</v>
      </c>
      <c r="D212" t="s">
        <v>4138</v>
      </c>
      <c r="E212">
        <v>40400030405</v>
      </c>
      <c r="F212">
        <v>40400030405</v>
      </c>
      <c r="G212" t="str">
        <f t="shared" si="7"/>
        <v/>
      </c>
    </row>
    <row r="213" spans="1:7" x14ac:dyDescent="0.25">
      <c r="A213">
        <v>40400030501</v>
      </c>
      <c r="B213" t="str">
        <f t="shared" si="6"/>
        <v>040400030501</v>
      </c>
      <c r="C213" t="s">
        <v>4145</v>
      </c>
      <c r="D213" t="s">
        <v>4138</v>
      </c>
      <c r="E213">
        <v>40400030501</v>
      </c>
      <c r="F213">
        <v>40400030501</v>
      </c>
      <c r="G213" t="str">
        <f t="shared" si="7"/>
        <v/>
      </c>
    </row>
    <row r="214" spans="1:7" x14ac:dyDescent="0.25">
      <c r="A214">
        <v>40400030601</v>
      </c>
      <c r="B214" t="str">
        <f t="shared" si="6"/>
        <v>040400030601</v>
      </c>
      <c r="C214" t="s">
        <v>4145</v>
      </c>
      <c r="D214" t="s">
        <v>4138</v>
      </c>
      <c r="E214">
        <v>40400030601</v>
      </c>
      <c r="F214">
        <v>40400030601</v>
      </c>
      <c r="G214" t="str">
        <f t="shared" si="7"/>
        <v/>
      </c>
    </row>
    <row r="215" spans="1:7" x14ac:dyDescent="0.25">
      <c r="A215">
        <v>40400030602</v>
      </c>
      <c r="B215" t="str">
        <f t="shared" si="6"/>
        <v>040400030602</v>
      </c>
      <c r="C215" t="s">
        <v>4145</v>
      </c>
      <c r="D215" t="s">
        <v>4138</v>
      </c>
      <c r="E215">
        <v>40400030602</v>
      </c>
      <c r="F215">
        <v>40400030602</v>
      </c>
      <c r="G215" t="str">
        <f t="shared" si="7"/>
        <v/>
      </c>
    </row>
    <row r="216" spans="1:7" x14ac:dyDescent="0.25">
      <c r="A216">
        <v>40400030603</v>
      </c>
      <c r="B216" t="str">
        <f t="shared" si="6"/>
        <v>040400030603</v>
      </c>
      <c r="C216" t="s">
        <v>4145</v>
      </c>
      <c r="D216" t="s">
        <v>4138</v>
      </c>
      <c r="E216">
        <v>40400030603</v>
      </c>
      <c r="F216">
        <v>40400030603</v>
      </c>
      <c r="G216" t="str">
        <f t="shared" si="7"/>
        <v/>
      </c>
    </row>
    <row r="217" spans="1:7" x14ac:dyDescent="0.25">
      <c r="A217">
        <v>40400030604</v>
      </c>
      <c r="B217" t="str">
        <f t="shared" si="6"/>
        <v>040400030604</v>
      </c>
      <c r="C217" t="s">
        <v>4145</v>
      </c>
      <c r="D217" t="s">
        <v>4138</v>
      </c>
      <c r="E217">
        <v>40400030604</v>
      </c>
      <c r="F217">
        <v>40400030604</v>
      </c>
      <c r="G217" t="str">
        <f t="shared" si="7"/>
        <v/>
      </c>
    </row>
    <row r="218" spans="1:7" x14ac:dyDescent="0.25">
      <c r="A218">
        <v>40400030605</v>
      </c>
      <c r="B218" t="str">
        <f t="shared" si="6"/>
        <v>040400030605</v>
      </c>
      <c r="C218" t="s">
        <v>4145</v>
      </c>
      <c r="D218" t="s">
        <v>4138</v>
      </c>
      <c r="E218">
        <v>40400030605</v>
      </c>
      <c r="F218">
        <v>40400030605</v>
      </c>
      <c r="G218" t="str">
        <f t="shared" si="7"/>
        <v/>
      </c>
    </row>
    <row r="219" spans="1:7" x14ac:dyDescent="0.25">
      <c r="A219">
        <v>40400030606</v>
      </c>
      <c r="B219" t="str">
        <f t="shared" si="6"/>
        <v>040400030606</v>
      </c>
      <c r="C219" t="s">
        <v>4145</v>
      </c>
      <c r="D219" t="s">
        <v>4138</v>
      </c>
      <c r="E219">
        <v>40400030606</v>
      </c>
      <c r="F219">
        <v>40400030606</v>
      </c>
      <c r="G219" t="str">
        <f t="shared" si="7"/>
        <v/>
      </c>
    </row>
    <row r="220" spans="1:7" x14ac:dyDescent="0.25">
      <c r="A220">
        <v>70300010101</v>
      </c>
      <c r="B220" t="str">
        <f t="shared" si="6"/>
        <v>070300010101</v>
      </c>
      <c r="C220" t="s">
        <v>4140</v>
      </c>
      <c r="D220" t="s">
        <v>4138</v>
      </c>
      <c r="E220">
        <v>70300010101</v>
      </c>
      <c r="F220">
        <v>70300010101</v>
      </c>
      <c r="G220" t="str">
        <f t="shared" si="7"/>
        <v/>
      </c>
    </row>
    <row r="221" spans="1:7" x14ac:dyDescent="0.25">
      <c r="A221">
        <v>70300010102</v>
      </c>
      <c r="B221" t="str">
        <f t="shared" si="6"/>
        <v>070300010102</v>
      </c>
      <c r="C221" t="s">
        <v>4140</v>
      </c>
      <c r="D221" t="s">
        <v>4138</v>
      </c>
      <c r="E221">
        <v>70300010102</v>
      </c>
      <c r="F221">
        <v>70300010102</v>
      </c>
      <c r="G221" t="str">
        <f t="shared" si="7"/>
        <v/>
      </c>
    </row>
    <row r="222" spans="1:7" x14ac:dyDescent="0.25">
      <c r="A222">
        <v>70300010103</v>
      </c>
      <c r="B222" t="str">
        <f t="shared" si="6"/>
        <v>070300010103</v>
      </c>
      <c r="C222" t="s">
        <v>4140</v>
      </c>
      <c r="D222" t="s">
        <v>4138</v>
      </c>
      <c r="E222">
        <v>70300010103</v>
      </c>
      <c r="F222">
        <v>70300010103</v>
      </c>
      <c r="G222" t="str">
        <f t="shared" si="7"/>
        <v/>
      </c>
    </row>
    <row r="223" spans="1:7" x14ac:dyDescent="0.25">
      <c r="A223">
        <v>70300010104</v>
      </c>
      <c r="B223" t="str">
        <f t="shared" si="6"/>
        <v>070300010104</v>
      </c>
      <c r="C223" t="s">
        <v>4140</v>
      </c>
      <c r="D223" t="s">
        <v>4138</v>
      </c>
      <c r="E223">
        <v>70300010104</v>
      </c>
      <c r="F223">
        <v>70300010104</v>
      </c>
      <c r="G223" t="str">
        <f t="shared" si="7"/>
        <v/>
      </c>
    </row>
    <row r="224" spans="1:7" x14ac:dyDescent="0.25">
      <c r="A224">
        <v>70300010105</v>
      </c>
      <c r="B224" t="str">
        <f t="shared" si="6"/>
        <v>070300010105</v>
      </c>
      <c r="C224" t="s">
        <v>4140</v>
      </c>
      <c r="D224" t="s">
        <v>4138</v>
      </c>
      <c r="E224">
        <v>70300010105</v>
      </c>
      <c r="F224">
        <v>70300010105</v>
      </c>
      <c r="G224" t="str">
        <f t="shared" si="7"/>
        <v/>
      </c>
    </row>
    <row r="225" spans="1:7" x14ac:dyDescent="0.25">
      <c r="A225">
        <v>70300010106</v>
      </c>
      <c r="B225" t="str">
        <f t="shared" si="6"/>
        <v>070300010106</v>
      </c>
      <c r="C225" t="s">
        <v>4140</v>
      </c>
      <c r="D225" t="s">
        <v>4138</v>
      </c>
      <c r="E225">
        <v>70300010106</v>
      </c>
      <c r="F225">
        <v>70300010106</v>
      </c>
      <c r="G225" t="str">
        <f t="shared" si="7"/>
        <v/>
      </c>
    </row>
    <row r="226" spans="1:7" x14ac:dyDescent="0.25">
      <c r="A226">
        <v>70300010107</v>
      </c>
      <c r="B226" t="str">
        <f t="shared" si="6"/>
        <v>070300010107</v>
      </c>
      <c r="C226" t="s">
        <v>4140</v>
      </c>
      <c r="D226" t="s">
        <v>4138</v>
      </c>
      <c r="E226">
        <v>70300010107</v>
      </c>
      <c r="F226">
        <v>70300010107</v>
      </c>
      <c r="G226" t="str">
        <f t="shared" si="7"/>
        <v/>
      </c>
    </row>
    <row r="227" spans="1:7" x14ac:dyDescent="0.25">
      <c r="A227">
        <v>70300010201</v>
      </c>
      <c r="B227" t="str">
        <f t="shared" si="6"/>
        <v>070300010201</v>
      </c>
      <c r="C227" t="s">
        <v>4140</v>
      </c>
      <c r="D227" t="s">
        <v>4138</v>
      </c>
      <c r="E227">
        <v>70300010201</v>
      </c>
      <c r="F227">
        <v>70300010201</v>
      </c>
      <c r="G227" t="str">
        <f t="shared" si="7"/>
        <v/>
      </c>
    </row>
    <row r="228" spans="1:7" x14ac:dyDescent="0.25">
      <c r="A228">
        <v>70300010202</v>
      </c>
      <c r="B228" t="str">
        <f t="shared" si="6"/>
        <v>070300010202</v>
      </c>
      <c r="C228" t="s">
        <v>4140</v>
      </c>
      <c r="D228" t="s">
        <v>4138</v>
      </c>
      <c r="E228">
        <v>70300010202</v>
      </c>
      <c r="F228">
        <v>70300010202</v>
      </c>
      <c r="G228" t="str">
        <f t="shared" si="7"/>
        <v/>
      </c>
    </row>
    <row r="229" spans="1:7" x14ac:dyDescent="0.25">
      <c r="A229">
        <v>70300010203</v>
      </c>
      <c r="B229" t="str">
        <f t="shared" si="6"/>
        <v>070300010203</v>
      </c>
      <c r="C229" t="s">
        <v>4140</v>
      </c>
      <c r="D229" t="s">
        <v>4138</v>
      </c>
      <c r="E229">
        <v>70300010203</v>
      </c>
      <c r="F229">
        <v>70300010203</v>
      </c>
      <c r="G229" t="str">
        <f t="shared" si="7"/>
        <v/>
      </c>
    </row>
    <row r="230" spans="1:7" x14ac:dyDescent="0.25">
      <c r="A230">
        <v>70300010204</v>
      </c>
      <c r="B230" t="str">
        <f t="shared" si="6"/>
        <v>070300010204</v>
      </c>
      <c r="C230" t="s">
        <v>4140</v>
      </c>
      <c r="D230" t="s">
        <v>4138</v>
      </c>
      <c r="E230">
        <v>70300010204</v>
      </c>
      <c r="F230">
        <v>70300010204</v>
      </c>
      <c r="G230" t="str">
        <f t="shared" si="7"/>
        <v/>
      </c>
    </row>
    <row r="231" spans="1:7" x14ac:dyDescent="0.25">
      <c r="A231">
        <v>70300010205</v>
      </c>
      <c r="B231" t="str">
        <f t="shared" si="6"/>
        <v>070300010205</v>
      </c>
      <c r="C231" t="s">
        <v>4140</v>
      </c>
      <c r="D231" t="s">
        <v>4138</v>
      </c>
      <c r="E231">
        <v>70300010205</v>
      </c>
      <c r="F231">
        <v>70300010205</v>
      </c>
      <c r="G231" t="str">
        <f t="shared" si="7"/>
        <v/>
      </c>
    </row>
    <row r="232" spans="1:7" x14ac:dyDescent="0.25">
      <c r="A232">
        <v>70300010206</v>
      </c>
      <c r="B232" t="str">
        <f t="shared" si="6"/>
        <v>070300010206</v>
      </c>
      <c r="C232" t="s">
        <v>4140</v>
      </c>
      <c r="D232" t="s">
        <v>4138</v>
      </c>
      <c r="E232">
        <v>70300010206</v>
      </c>
      <c r="F232">
        <v>70300010206</v>
      </c>
      <c r="G232" t="str">
        <f t="shared" si="7"/>
        <v/>
      </c>
    </row>
    <row r="233" spans="1:7" x14ac:dyDescent="0.25">
      <c r="A233">
        <v>70300010301</v>
      </c>
      <c r="B233" t="str">
        <f t="shared" si="6"/>
        <v>070300010301</v>
      </c>
      <c r="C233" t="s">
        <v>4140</v>
      </c>
      <c r="D233" t="s">
        <v>4138</v>
      </c>
      <c r="E233">
        <v>70300010301</v>
      </c>
      <c r="F233">
        <v>70300010301</v>
      </c>
      <c r="G233" t="str">
        <f t="shared" si="7"/>
        <v/>
      </c>
    </row>
    <row r="234" spans="1:7" x14ac:dyDescent="0.25">
      <c r="A234">
        <v>70300010302</v>
      </c>
      <c r="B234" t="str">
        <f t="shared" si="6"/>
        <v>070300010302</v>
      </c>
      <c r="C234" t="s">
        <v>4140</v>
      </c>
      <c r="D234" t="s">
        <v>4138</v>
      </c>
      <c r="E234">
        <v>70300010302</v>
      </c>
      <c r="F234">
        <v>70300010302</v>
      </c>
      <c r="G234" t="str">
        <f t="shared" si="7"/>
        <v/>
      </c>
    </row>
    <row r="235" spans="1:7" x14ac:dyDescent="0.25">
      <c r="A235">
        <v>70300010303</v>
      </c>
      <c r="B235" t="str">
        <f t="shared" si="6"/>
        <v>070300010303</v>
      </c>
      <c r="C235" t="s">
        <v>4140</v>
      </c>
      <c r="D235" t="s">
        <v>4138</v>
      </c>
      <c r="E235">
        <v>70300010303</v>
      </c>
      <c r="F235">
        <v>70300010303</v>
      </c>
      <c r="G235" t="str">
        <f t="shared" si="7"/>
        <v/>
      </c>
    </row>
    <row r="236" spans="1:7" x14ac:dyDescent="0.25">
      <c r="A236">
        <v>70300010401</v>
      </c>
      <c r="B236" t="str">
        <f t="shared" si="6"/>
        <v>070300010401</v>
      </c>
      <c r="C236" t="s">
        <v>4140</v>
      </c>
      <c r="D236" t="s">
        <v>4138</v>
      </c>
      <c r="E236">
        <v>70300010401</v>
      </c>
      <c r="F236">
        <v>70300010401</v>
      </c>
      <c r="G236" t="str">
        <f t="shared" si="7"/>
        <v/>
      </c>
    </row>
    <row r="237" spans="1:7" x14ac:dyDescent="0.25">
      <c r="A237">
        <v>70300010402</v>
      </c>
      <c r="B237" t="str">
        <f t="shared" si="6"/>
        <v>070300010402</v>
      </c>
      <c r="C237" t="s">
        <v>4140</v>
      </c>
      <c r="D237" t="s">
        <v>4138</v>
      </c>
      <c r="E237">
        <v>70300010402</v>
      </c>
      <c r="F237">
        <v>70300010402</v>
      </c>
      <c r="G237" t="str">
        <f t="shared" si="7"/>
        <v/>
      </c>
    </row>
    <row r="238" spans="1:7" x14ac:dyDescent="0.25">
      <c r="A238">
        <v>70300010403</v>
      </c>
      <c r="B238" t="str">
        <f t="shared" si="6"/>
        <v>070300010403</v>
      </c>
      <c r="C238" t="s">
        <v>4140</v>
      </c>
      <c r="D238" t="s">
        <v>4138</v>
      </c>
      <c r="E238">
        <v>70300010403</v>
      </c>
      <c r="F238">
        <v>70300010403</v>
      </c>
      <c r="G238" t="str">
        <f t="shared" si="7"/>
        <v/>
      </c>
    </row>
    <row r="239" spans="1:7" x14ac:dyDescent="0.25">
      <c r="A239">
        <v>70300010404</v>
      </c>
      <c r="B239" t="str">
        <f t="shared" si="6"/>
        <v>070300010404</v>
      </c>
      <c r="C239" t="s">
        <v>4140</v>
      </c>
      <c r="D239" t="s">
        <v>4138</v>
      </c>
      <c r="E239">
        <v>70300010404</v>
      </c>
      <c r="F239">
        <v>70300010404</v>
      </c>
      <c r="G239" t="str">
        <f t="shared" si="7"/>
        <v/>
      </c>
    </row>
    <row r="240" spans="1:7" x14ac:dyDescent="0.25">
      <c r="A240">
        <v>70300010405</v>
      </c>
      <c r="B240" t="str">
        <f t="shared" si="6"/>
        <v>070300010405</v>
      </c>
      <c r="C240" t="s">
        <v>4140</v>
      </c>
      <c r="D240" t="s">
        <v>4138</v>
      </c>
      <c r="E240">
        <v>70300010405</v>
      </c>
      <c r="F240">
        <v>70300010405</v>
      </c>
      <c r="G240" t="str">
        <f t="shared" si="7"/>
        <v/>
      </c>
    </row>
    <row r="241" spans="1:7" x14ac:dyDescent="0.25">
      <c r="A241">
        <v>70300010501</v>
      </c>
      <c r="B241" t="str">
        <f t="shared" si="6"/>
        <v>070300010501</v>
      </c>
      <c r="C241" t="s">
        <v>4140</v>
      </c>
      <c r="D241" t="s">
        <v>4138</v>
      </c>
      <c r="E241">
        <v>70300010501</v>
      </c>
      <c r="F241">
        <v>70300010501</v>
      </c>
      <c r="G241" t="str">
        <f t="shared" si="7"/>
        <v/>
      </c>
    </row>
    <row r="242" spans="1:7" x14ac:dyDescent="0.25">
      <c r="A242">
        <v>70300010502</v>
      </c>
      <c r="B242" t="str">
        <f t="shared" si="6"/>
        <v>070300010502</v>
      </c>
      <c r="C242" t="s">
        <v>4140</v>
      </c>
      <c r="D242" t="s">
        <v>4138</v>
      </c>
      <c r="E242">
        <v>70300010502</v>
      </c>
      <c r="F242">
        <v>70300010502</v>
      </c>
      <c r="G242" t="str">
        <f t="shared" si="7"/>
        <v/>
      </c>
    </row>
    <row r="243" spans="1:7" x14ac:dyDescent="0.25">
      <c r="A243">
        <v>70300010503</v>
      </c>
      <c r="B243" t="str">
        <f t="shared" si="6"/>
        <v>070300010503</v>
      </c>
      <c r="C243" t="s">
        <v>4140</v>
      </c>
      <c r="D243" t="s">
        <v>4138</v>
      </c>
      <c r="E243">
        <v>70300010503</v>
      </c>
      <c r="F243">
        <v>70300010503</v>
      </c>
      <c r="G243" t="str">
        <f t="shared" si="7"/>
        <v/>
      </c>
    </row>
    <row r="244" spans="1:7" x14ac:dyDescent="0.25">
      <c r="A244">
        <v>70300010504</v>
      </c>
      <c r="B244" t="str">
        <f t="shared" si="6"/>
        <v>070300010504</v>
      </c>
      <c r="C244" t="s">
        <v>4140</v>
      </c>
      <c r="D244" t="s">
        <v>4138</v>
      </c>
      <c r="E244">
        <v>70300010504</v>
      </c>
      <c r="F244">
        <v>70300010504</v>
      </c>
      <c r="G244" t="str">
        <f t="shared" si="7"/>
        <v/>
      </c>
    </row>
    <row r="245" spans="1:7" x14ac:dyDescent="0.25">
      <c r="A245">
        <v>70300010505</v>
      </c>
      <c r="B245" t="str">
        <f t="shared" si="6"/>
        <v>070300010505</v>
      </c>
      <c r="C245" t="s">
        <v>4140</v>
      </c>
      <c r="D245" t="s">
        <v>4138</v>
      </c>
      <c r="E245">
        <v>70300010505</v>
      </c>
      <c r="F245">
        <v>70300010505</v>
      </c>
      <c r="G245" t="str">
        <f t="shared" si="7"/>
        <v/>
      </c>
    </row>
    <row r="246" spans="1:7" x14ac:dyDescent="0.25">
      <c r="A246">
        <v>70300010506</v>
      </c>
      <c r="B246" t="str">
        <f t="shared" si="6"/>
        <v>070300010506</v>
      </c>
      <c r="C246" t="s">
        <v>4140</v>
      </c>
      <c r="D246" t="s">
        <v>4138</v>
      </c>
      <c r="E246">
        <v>70300010506</v>
      </c>
      <c r="F246">
        <v>70300010506</v>
      </c>
      <c r="G246" t="str">
        <f t="shared" si="7"/>
        <v/>
      </c>
    </row>
    <row r="247" spans="1:7" x14ac:dyDescent="0.25">
      <c r="A247">
        <v>70300010601</v>
      </c>
      <c r="B247" t="str">
        <f t="shared" si="6"/>
        <v>070300010601</v>
      </c>
      <c r="C247" t="s">
        <v>4140</v>
      </c>
      <c r="D247" t="s">
        <v>4138</v>
      </c>
      <c r="E247">
        <v>70300010601</v>
      </c>
      <c r="F247">
        <v>70300010601</v>
      </c>
      <c r="G247" t="str">
        <f t="shared" si="7"/>
        <v/>
      </c>
    </row>
    <row r="248" spans="1:7" x14ac:dyDescent="0.25">
      <c r="A248">
        <v>70300010602</v>
      </c>
      <c r="B248" t="str">
        <f t="shared" si="6"/>
        <v>070300010602</v>
      </c>
      <c r="C248" t="s">
        <v>4140</v>
      </c>
      <c r="D248" t="s">
        <v>4138</v>
      </c>
      <c r="E248">
        <v>70300010602</v>
      </c>
      <c r="F248">
        <v>70300010602</v>
      </c>
      <c r="G248" t="str">
        <f t="shared" si="7"/>
        <v/>
      </c>
    </row>
    <row r="249" spans="1:7" x14ac:dyDescent="0.25">
      <c r="A249">
        <v>70300010603</v>
      </c>
      <c r="B249" t="str">
        <f t="shared" si="6"/>
        <v>070300010603</v>
      </c>
      <c r="C249" t="s">
        <v>4140</v>
      </c>
      <c r="D249" t="s">
        <v>4138</v>
      </c>
      <c r="E249">
        <v>70300010603</v>
      </c>
      <c r="F249">
        <v>70300010603</v>
      </c>
      <c r="G249" t="str">
        <f t="shared" si="7"/>
        <v/>
      </c>
    </row>
    <row r="250" spans="1:7" x14ac:dyDescent="0.25">
      <c r="A250">
        <v>70300010604</v>
      </c>
      <c r="B250" t="str">
        <f t="shared" si="6"/>
        <v>070300010604</v>
      </c>
      <c r="C250" t="s">
        <v>4140</v>
      </c>
      <c r="D250" t="s">
        <v>4138</v>
      </c>
      <c r="E250">
        <v>70300010604</v>
      </c>
      <c r="F250">
        <v>70300010604</v>
      </c>
      <c r="G250" t="str">
        <f t="shared" si="7"/>
        <v/>
      </c>
    </row>
    <row r="251" spans="1:7" x14ac:dyDescent="0.25">
      <c r="A251">
        <v>70300010605</v>
      </c>
      <c r="B251" t="str">
        <f t="shared" si="6"/>
        <v>070300010605</v>
      </c>
      <c r="C251" t="s">
        <v>4140</v>
      </c>
      <c r="D251" t="s">
        <v>4138</v>
      </c>
      <c r="E251">
        <v>70300010605</v>
      </c>
      <c r="F251">
        <v>70300010605</v>
      </c>
      <c r="G251" t="str">
        <f t="shared" si="7"/>
        <v/>
      </c>
    </row>
    <row r="252" spans="1:7" x14ac:dyDescent="0.25">
      <c r="A252">
        <v>70300010701</v>
      </c>
      <c r="B252" t="str">
        <f t="shared" si="6"/>
        <v>070300010701</v>
      </c>
      <c r="C252" t="s">
        <v>4140</v>
      </c>
      <c r="D252" t="s">
        <v>4138</v>
      </c>
      <c r="E252">
        <v>70300010701</v>
      </c>
      <c r="F252">
        <v>70300010701</v>
      </c>
      <c r="G252" t="str">
        <f t="shared" si="7"/>
        <v/>
      </c>
    </row>
    <row r="253" spans="1:7" x14ac:dyDescent="0.25">
      <c r="A253">
        <v>70300010702</v>
      </c>
      <c r="B253" t="str">
        <f t="shared" si="6"/>
        <v>070300010702</v>
      </c>
      <c r="C253" t="s">
        <v>4140</v>
      </c>
      <c r="D253" t="s">
        <v>4138</v>
      </c>
      <c r="E253">
        <v>70300010702</v>
      </c>
      <c r="F253">
        <v>70300010702</v>
      </c>
      <c r="G253" t="str">
        <f t="shared" si="7"/>
        <v/>
      </c>
    </row>
    <row r="254" spans="1:7" x14ac:dyDescent="0.25">
      <c r="A254">
        <v>70300010703</v>
      </c>
      <c r="B254" t="str">
        <f t="shared" si="6"/>
        <v>070300010703</v>
      </c>
      <c r="C254" t="s">
        <v>4140</v>
      </c>
      <c r="D254" t="s">
        <v>4138</v>
      </c>
      <c r="E254">
        <v>70300010703</v>
      </c>
      <c r="F254">
        <v>70300010703</v>
      </c>
      <c r="G254" t="str">
        <f t="shared" si="7"/>
        <v/>
      </c>
    </row>
    <row r="255" spans="1:7" x14ac:dyDescent="0.25">
      <c r="A255">
        <v>70300010801</v>
      </c>
      <c r="B255" t="str">
        <f t="shared" si="6"/>
        <v>070300010801</v>
      </c>
      <c r="C255" t="s">
        <v>4140</v>
      </c>
      <c r="D255" t="s">
        <v>4138</v>
      </c>
      <c r="E255">
        <v>70300010801</v>
      </c>
      <c r="F255">
        <v>70300010801</v>
      </c>
      <c r="G255" t="str">
        <f t="shared" si="7"/>
        <v/>
      </c>
    </row>
    <row r="256" spans="1:7" x14ac:dyDescent="0.25">
      <c r="A256">
        <v>70300010802</v>
      </c>
      <c r="B256" t="str">
        <f t="shared" si="6"/>
        <v>070300010802</v>
      </c>
      <c r="C256" t="s">
        <v>4140</v>
      </c>
      <c r="D256" t="s">
        <v>4138</v>
      </c>
      <c r="E256">
        <v>70300010802</v>
      </c>
      <c r="F256">
        <v>70300010802</v>
      </c>
      <c r="G256" t="str">
        <f t="shared" si="7"/>
        <v/>
      </c>
    </row>
    <row r="257" spans="1:7" x14ac:dyDescent="0.25">
      <c r="A257">
        <v>70300010803</v>
      </c>
      <c r="B257" t="str">
        <f t="shared" si="6"/>
        <v>070300010803</v>
      </c>
      <c r="C257" t="s">
        <v>4140</v>
      </c>
      <c r="D257" t="s">
        <v>4138</v>
      </c>
      <c r="E257">
        <v>70300010803</v>
      </c>
      <c r="F257">
        <v>70300010803</v>
      </c>
      <c r="G257" t="str">
        <f t="shared" si="7"/>
        <v/>
      </c>
    </row>
    <row r="258" spans="1:7" x14ac:dyDescent="0.25">
      <c r="A258">
        <v>70300010804</v>
      </c>
      <c r="B258" t="str">
        <f t="shared" ref="B258:B321" si="8">_xlfn.CONCAT(0,A258)</f>
        <v>070300010804</v>
      </c>
      <c r="C258" t="s">
        <v>4140</v>
      </c>
      <c r="D258" t="s">
        <v>4138</v>
      </c>
      <c r="E258">
        <v>70300010804</v>
      </c>
      <c r="F258">
        <v>70300010804</v>
      </c>
      <c r="G258" t="str">
        <f t="shared" si="7"/>
        <v/>
      </c>
    </row>
    <row r="259" spans="1:7" x14ac:dyDescent="0.25">
      <c r="A259">
        <v>70300010805</v>
      </c>
      <c r="B259" t="str">
        <f t="shared" si="8"/>
        <v>070300010805</v>
      </c>
      <c r="C259" t="s">
        <v>4140</v>
      </c>
      <c r="D259" t="s">
        <v>4138</v>
      </c>
      <c r="E259">
        <v>70300010805</v>
      </c>
      <c r="F259">
        <v>70300010805</v>
      </c>
      <c r="G259" t="str">
        <f t="shared" si="7"/>
        <v/>
      </c>
    </row>
    <row r="260" spans="1:7" x14ac:dyDescent="0.25">
      <c r="A260">
        <v>70300010901</v>
      </c>
      <c r="B260" t="str">
        <f t="shared" si="8"/>
        <v>070300010901</v>
      </c>
      <c r="C260" t="s">
        <v>4140</v>
      </c>
      <c r="D260" t="s">
        <v>4138</v>
      </c>
      <c r="E260">
        <v>70300010901</v>
      </c>
      <c r="F260">
        <v>70300010901</v>
      </c>
      <c r="G260" t="str">
        <f t="shared" ref="G260:G323" si="9">IF(B260=B259,"DEL","")</f>
        <v/>
      </c>
    </row>
    <row r="261" spans="1:7" x14ac:dyDescent="0.25">
      <c r="A261">
        <v>70300010902</v>
      </c>
      <c r="B261" t="str">
        <f t="shared" si="8"/>
        <v>070300010902</v>
      </c>
      <c r="C261" t="s">
        <v>4140</v>
      </c>
      <c r="D261" t="s">
        <v>4138</v>
      </c>
      <c r="E261">
        <v>70300010902</v>
      </c>
      <c r="F261">
        <v>70300010902</v>
      </c>
      <c r="G261" t="str">
        <f t="shared" si="9"/>
        <v/>
      </c>
    </row>
    <row r="262" spans="1:7" x14ac:dyDescent="0.25">
      <c r="A262">
        <v>70300010903</v>
      </c>
      <c r="B262" t="str">
        <f t="shared" si="8"/>
        <v>070300010903</v>
      </c>
      <c r="C262" t="s">
        <v>4140</v>
      </c>
      <c r="D262" t="s">
        <v>4138</v>
      </c>
      <c r="E262">
        <v>70300010903</v>
      </c>
      <c r="F262">
        <v>70300010903</v>
      </c>
      <c r="G262" t="str">
        <f t="shared" si="9"/>
        <v/>
      </c>
    </row>
    <row r="263" spans="1:7" x14ac:dyDescent="0.25">
      <c r="A263">
        <v>70300010904</v>
      </c>
      <c r="B263" t="str">
        <f t="shared" si="8"/>
        <v>070300010904</v>
      </c>
      <c r="C263" t="s">
        <v>4140</v>
      </c>
      <c r="D263" t="s">
        <v>4138</v>
      </c>
      <c r="E263">
        <v>70300010904</v>
      </c>
      <c r="F263">
        <v>70300010904</v>
      </c>
      <c r="G263" t="str">
        <f t="shared" si="9"/>
        <v/>
      </c>
    </row>
    <row r="264" spans="1:7" x14ac:dyDescent="0.25">
      <c r="A264">
        <v>70300010905</v>
      </c>
      <c r="B264" t="str">
        <f t="shared" si="8"/>
        <v>070300010905</v>
      </c>
      <c r="C264" t="s">
        <v>4140</v>
      </c>
      <c r="D264" t="s">
        <v>4138</v>
      </c>
      <c r="E264">
        <v>70300010905</v>
      </c>
      <c r="F264">
        <v>70300010905</v>
      </c>
      <c r="G264" t="str">
        <f t="shared" si="9"/>
        <v/>
      </c>
    </row>
    <row r="265" spans="1:7" x14ac:dyDescent="0.25">
      <c r="A265">
        <v>70300010906</v>
      </c>
      <c r="B265" t="str">
        <f t="shared" si="8"/>
        <v>070300010906</v>
      </c>
      <c r="C265" t="s">
        <v>4140</v>
      </c>
      <c r="D265" t="s">
        <v>4138</v>
      </c>
      <c r="E265">
        <v>70300010906</v>
      </c>
      <c r="F265">
        <v>70300010906</v>
      </c>
      <c r="G265" t="str">
        <f t="shared" si="9"/>
        <v/>
      </c>
    </row>
    <row r="266" spans="1:7" x14ac:dyDescent="0.25">
      <c r="A266">
        <v>70300011001</v>
      </c>
      <c r="B266" t="str">
        <f t="shared" si="8"/>
        <v>070300011001</v>
      </c>
      <c r="C266" t="s">
        <v>4140</v>
      </c>
      <c r="D266" t="s">
        <v>4138</v>
      </c>
      <c r="E266">
        <v>70300011001</v>
      </c>
      <c r="F266">
        <v>70300011001</v>
      </c>
      <c r="G266" t="str">
        <f t="shared" si="9"/>
        <v/>
      </c>
    </row>
    <row r="267" spans="1:7" x14ac:dyDescent="0.25">
      <c r="A267">
        <v>70300011002</v>
      </c>
      <c r="B267" t="str">
        <f t="shared" si="8"/>
        <v>070300011002</v>
      </c>
      <c r="C267" t="s">
        <v>4140</v>
      </c>
      <c r="D267" t="s">
        <v>4138</v>
      </c>
      <c r="E267">
        <v>70300011002</v>
      </c>
      <c r="F267">
        <v>70300011002</v>
      </c>
      <c r="G267" t="str">
        <f t="shared" si="9"/>
        <v/>
      </c>
    </row>
    <row r="268" spans="1:7" x14ac:dyDescent="0.25">
      <c r="A268">
        <v>70300011003</v>
      </c>
      <c r="B268" t="str">
        <f t="shared" si="8"/>
        <v>070300011003</v>
      </c>
      <c r="C268" t="s">
        <v>4140</v>
      </c>
      <c r="D268" t="s">
        <v>4138</v>
      </c>
      <c r="E268">
        <v>70300011003</v>
      </c>
      <c r="F268">
        <v>70300011003</v>
      </c>
      <c r="G268" t="str">
        <f t="shared" si="9"/>
        <v/>
      </c>
    </row>
    <row r="269" spans="1:7" x14ac:dyDescent="0.25">
      <c r="A269">
        <v>70300011004</v>
      </c>
      <c r="B269" t="str">
        <f t="shared" si="8"/>
        <v>070300011004</v>
      </c>
      <c r="C269" t="s">
        <v>4140</v>
      </c>
      <c r="D269" t="s">
        <v>4138</v>
      </c>
      <c r="E269">
        <v>70300011004</v>
      </c>
      <c r="F269">
        <v>70300011004</v>
      </c>
      <c r="G269" t="str">
        <f t="shared" si="9"/>
        <v/>
      </c>
    </row>
    <row r="270" spans="1:7" x14ac:dyDescent="0.25">
      <c r="A270">
        <v>70300011005</v>
      </c>
      <c r="B270" t="str">
        <f t="shared" si="8"/>
        <v>070300011005</v>
      </c>
      <c r="C270" t="s">
        <v>4140</v>
      </c>
      <c r="D270" t="s">
        <v>4138</v>
      </c>
      <c r="E270">
        <v>70300011005</v>
      </c>
      <c r="F270">
        <v>70300011005</v>
      </c>
      <c r="G270" t="str">
        <f t="shared" si="9"/>
        <v/>
      </c>
    </row>
    <row r="271" spans="1:7" x14ac:dyDescent="0.25">
      <c r="A271">
        <v>70300011101</v>
      </c>
      <c r="B271" t="str">
        <f t="shared" si="8"/>
        <v>070300011101</v>
      </c>
      <c r="C271" t="s">
        <v>4140</v>
      </c>
      <c r="D271" t="s">
        <v>4138</v>
      </c>
      <c r="E271">
        <v>70300011101</v>
      </c>
      <c r="F271">
        <v>70300011101</v>
      </c>
      <c r="G271" t="str">
        <f t="shared" si="9"/>
        <v/>
      </c>
    </row>
    <row r="272" spans="1:7" x14ac:dyDescent="0.25">
      <c r="A272">
        <v>70300011102</v>
      </c>
      <c r="B272" t="str">
        <f t="shared" si="8"/>
        <v>070300011102</v>
      </c>
      <c r="C272" t="s">
        <v>4140</v>
      </c>
      <c r="D272" t="s">
        <v>4138</v>
      </c>
      <c r="E272">
        <v>70300011102</v>
      </c>
      <c r="F272">
        <v>70300011102</v>
      </c>
      <c r="G272" t="str">
        <f t="shared" si="9"/>
        <v/>
      </c>
    </row>
    <row r="273" spans="1:7" x14ac:dyDescent="0.25">
      <c r="A273">
        <v>70300011201</v>
      </c>
      <c r="B273" t="str">
        <f t="shared" si="8"/>
        <v>070300011201</v>
      </c>
      <c r="C273" t="s">
        <v>4140</v>
      </c>
      <c r="D273" t="s">
        <v>4138</v>
      </c>
      <c r="E273">
        <v>70300011201</v>
      </c>
      <c r="F273">
        <v>70300011201</v>
      </c>
      <c r="G273" t="str">
        <f t="shared" si="9"/>
        <v/>
      </c>
    </row>
    <row r="274" spans="1:7" x14ac:dyDescent="0.25">
      <c r="A274">
        <v>70300011202</v>
      </c>
      <c r="B274" t="str">
        <f t="shared" si="8"/>
        <v>070300011202</v>
      </c>
      <c r="C274" t="s">
        <v>4140</v>
      </c>
      <c r="D274" t="s">
        <v>4138</v>
      </c>
      <c r="E274">
        <v>70300011202</v>
      </c>
      <c r="F274">
        <v>70300011202</v>
      </c>
      <c r="G274" t="str">
        <f t="shared" si="9"/>
        <v/>
      </c>
    </row>
    <row r="275" spans="1:7" x14ac:dyDescent="0.25">
      <c r="A275">
        <v>70300011203</v>
      </c>
      <c r="B275" t="str">
        <f t="shared" si="8"/>
        <v>070300011203</v>
      </c>
      <c r="C275" t="s">
        <v>4140</v>
      </c>
      <c r="D275" t="s">
        <v>4138</v>
      </c>
      <c r="E275">
        <v>70300011203</v>
      </c>
      <c r="F275">
        <v>70300011203</v>
      </c>
      <c r="G275" t="str">
        <f t="shared" si="9"/>
        <v/>
      </c>
    </row>
    <row r="276" spans="1:7" x14ac:dyDescent="0.25">
      <c r="A276">
        <v>70300011204</v>
      </c>
      <c r="B276" t="str">
        <f t="shared" si="8"/>
        <v>070300011204</v>
      </c>
      <c r="C276" t="s">
        <v>4140</v>
      </c>
      <c r="D276" t="s">
        <v>4138</v>
      </c>
      <c r="E276">
        <v>70300011204</v>
      </c>
      <c r="F276">
        <v>70300011204</v>
      </c>
      <c r="G276" t="str">
        <f t="shared" si="9"/>
        <v/>
      </c>
    </row>
    <row r="277" spans="1:7" x14ac:dyDescent="0.25">
      <c r="A277">
        <v>70300011205</v>
      </c>
      <c r="B277" t="str">
        <f t="shared" si="8"/>
        <v>070300011205</v>
      </c>
      <c r="C277" t="s">
        <v>4140</v>
      </c>
      <c r="D277" t="s">
        <v>4138</v>
      </c>
      <c r="E277">
        <v>70300011205</v>
      </c>
      <c r="F277">
        <v>70300011205</v>
      </c>
      <c r="G277" t="str">
        <f t="shared" si="9"/>
        <v/>
      </c>
    </row>
    <row r="278" spans="1:7" x14ac:dyDescent="0.25">
      <c r="A278">
        <v>70300020101</v>
      </c>
      <c r="B278" t="str">
        <f t="shared" si="8"/>
        <v>070300020101</v>
      </c>
      <c r="C278" t="s">
        <v>4140</v>
      </c>
      <c r="D278" t="s">
        <v>4138</v>
      </c>
      <c r="E278">
        <v>70300020101</v>
      </c>
      <c r="F278">
        <v>70300020101</v>
      </c>
      <c r="G278" t="str">
        <f t="shared" si="9"/>
        <v/>
      </c>
    </row>
    <row r="279" spans="1:7" x14ac:dyDescent="0.25">
      <c r="A279">
        <v>70300020102</v>
      </c>
      <c r="B279" t="str">
        <f t="shared" si="8"/>
        <v>070300020102</v>
      </c>
      <c r="C279" t="s">
        <v>4140</v>
      </c>
      <c r="D279" t="s">
        <v>4138</v>
      </c>
      <c r="E279">
        <v>70300020102</v>
      </c>
      <c r="F279">
        <v>70300020102</v>
      </c>
      <c r="G279" t="str">
        <f t="shared" si="9"/>
        <v/>
      </c>
    </row>
    <row r="280" spans="1:7" x14ac:dyDescent="0.25">
      <c r="A280">
        <v>70300020103</v>
      </c>
      <c r="B280" t="str">
        <f t="shared" si="8"/>
        <v>070300020103</v>
      </c>
      <c r="C280" t="s">
        <v>4140</v>
      </c>
      <c r="D280" t="s">
        <v>4138</v>
      </c>
      <c r="E280">
        <v>70300020103</v>
      </c>
      <c r="F280">
        <v>70300020103</v>
      </c>
      <c r="G280" t="str">
        <f t="shared" si="9"/>
        <v/>
      </c>
    </row>
    <row r="281" spans="1:7" x14ac:dyDescent="0.25">
      <c r="A281">
        <v>70300020104</v>
      </c>
      <c r="B281" t="str">
        <f t="shared" si="8"/>
        <v>070300020104</v>
      </c>
      <c r="C281" t="s">
        <v>4140</v>
      </c>
      <c r="D281" t="s">
        <v>4138</v>
      </c>
      <c r="E281">
        <v>70300020104</v>
      </c>
      <c r="F281">
        <v>70300020104</v>
      </c>
      <c r="G281" t="str">
        <f t="shared" si="9"/>
        <v/>
      </c>
    </row>
    <row r="282" spans="1:7" x14ac:dyDescent="0.25">
      <c r="A282">
        <v>70300020105</v>
      </c>
      <c r="B282" t="str">
        <f t="shared" si="8"/>
        <v>070300020105</v>
      </c>
      <c r="C282" t="s">
        <v>4140</v>
      </c>
      <c r="D282" t="s">
        <v>4138</v>
      </c>
      <c r="E282">
        <v>70300020105</v>
      </c>
      <c r="F282">
        <v>70300020105</v>
      </c>
      <c r="G282" t="str">
        <f t="shared" si="9"/>
        <v/>
      </c>
    </row>
    <row r="283" spans="1:7" x14ac:dyDescent="0.25">
      <c r="A283">
        <v>70300020106</v>
      </c>
      <c r="B283" t="str">
        <f t="shared" si="8"/>
        <v>070300020106</v>
      </c>
      <c r="C283" t="s">
        <v>4140</v>
      </c>
      <c r="D283" t="s">
        <v>4138</v>
      </c>
      <c r="E283">
        <v>70300020106</v>
      </c>
      <c r="F283">
        <v>70300020106</v>
      </c>
      <c r="G283" t="str">
        <f t="shared" si="9"/>
        <v/>
      </c>
    </row>
    <row r="284" spans="1:7" x14ac:dyDescent="0.25">
      <c r="A284">
        <v>70300020201</v>
      </c>
      <c r="B284" t="str">
        <f t="shared" si="8"/>
        <v>070300020201</v>
      </c>
      <c r="C284" t="s">
        <v>4140</v>
      </c>
      <c r="D284" t="s">
        <v>4138</v>
      </c>
      <c r="E284">
        <v>70300020201</v>
      </c>
      <c r="F284">
        <v>70300020201</v>
      </c>
      <c r="G284" t="str">
        <f t="shared" si="9"/>
        <v/>
      </c>
    </row>
    <row r="285" spans="1:7" x14ac:dyDescent="0.25">
      <c r="A285">
        <v>70300020202</v>
      </c>
      <c r="B285" t="str">
        <f t="shared" si="8"/>
        <v>070300020202</v>
      </c>
      <c r="C285" t="s">
        <v>4140</v>
      </c>
      <c r="D285" t="s">
        <v>4138</v>
      </c>
      <c r="E285">
        <v>70300020202</v>
      </c>
      <c r="F285">
        <v>70300020202</v>
      </c>
      <c r="G285" t="str">
        <f t="shared" si="9"/>
        <v/>
      </c>
    </row>
    <row r="286" spans="1:7" x14ac:dyDescent="0.25">
      <c r="A286">
        <v>70300020203</v>
      </c>
      <c r="B286" t="str">
        <f t="shared" si="8"/>
        <v>070300020203</v>
      </c>
      <c r="C286" t="s">
        <v>4140</v>
      </c>
      <c r="D286" t="s">
        <v>4138</v>
      </c>
      <c r="E286">
        <v>70300020203</v>
      </c>
      <c r="F286">
        <v>70300020203</v>
      </c>
      <c r="G286" t="str">
        <f t="shared" si="9"/>
        <v/>
      </c>
    </row>
    <row r="287" spans="1:7" x14ac:dyDescent="0.25">
      <c r="A287">
        <v>70300020204</v>
      </c>
      <c r="B287" t="str">
        <f t="shared" si="8"/>
        <v>070300020204</v>
      </c>
      <c r="C287" t="s">
        <v>4140</v>
      </c>
      <c r="D287" t="s">
        <v>4138</v>
      </c>
      <c r="E287">
        <v>70300020204</v>
      </c>
      <c r="F287">
        <v>70300020204</v>
      </c>
      <c r="G287" t="str">
        <f t="shared" si="9"/>
        <v/>
      </c>
    </row>
    <row r="288" spans="1:7" x14ac:dyDescent="0.25">
      <c r="A288">
        <v>70300020205</v>
      </c>
      <c r="B288" t="str">
        <f t="shared" si="8"/>
        <v>070300020205</v>
      </c>
      <c r="C288" t="s">
        <v>4140</v>
      </c>
      <c r="D288" t="s">
        <v>4138</v>
      </c>
      <c r="E288">
        <v>70300020205</v>
      </c>
      <c r="F288">
        <v>70300020205</v>
      </c>
      <c r="G288" t="str">
        <f t="shared" si="9"/>
        <v/>
      </c>
    </row>
    <row r="289" spans="1:7" x14ac:dyDescent="0.25">
      <c r="A289">
        <v>70300020206</v>
      </c>
      <c r="B289" t="str">
        <f t="shared" si="8"/>
        <v>070300020206</v>
      </c>
      <c r="C289" t="s">
        <v>4140</v>
      </c>
      <c r="D289" t="s">
        <v>4138</v>
      </c>
      <c r="E289">
        <v>70300020206</v>
      </c>
      <c r="F289">
        <v>70300020206</v>
      </c>
      <c r="G289" t="str">
        <f t="shared" si="9"/>
        <v/>
      </c>
    </row>
    <row r="290" spans="1:7" x14ac:dyDescent="0.25">
      <c r="A290">
        <v>70300020207</v>
      </c>
      <c r="B290" t="str">
        <f t="shared" si="8"/>
        <v>070300020207</v>
      </c>
      <c r="C290" t="s">
        <v>4140</v>
      </c>
      <c r="D290" t="s">
        <v>4138</v>
      </c>
      <c r="E290">
        <v>70300020207</v>
      </c>
      <c r="F290">
        <v>70300020207</v>
      </c>
      <c r="G290" t="str">
        <f t="shared" si="9"/>
        <v/>
      </c>
    </row>
    <row r="291" spans="1:7" x14ac:dyDescent="0.25">
      <c r="A291">
        <v>70300020301</v>
      </c>
      <c r="B291" t="str">
        <f t="shared" si="8"/>
        <v>070300020301</v>
      </c>
      <c r="C291" t="s">
        <v>4140</v>
      </c>
      <c r="D291" t="s">
        <v>4138</v>
      </c>
      <c r="E291">
        <v>70300020301</v>
      </c>
      <c r="F291">
        <v>70300020301</v>
      </c>
      <c r="G291" t="str">
        <f t="shared" si="9"/>
        <v/>
      </c>
    </row>
    <row r="292" spans="1:7" x14ac:dyDescent="0.25">
      <c r="A292">
        <v>70300020302</v>
      </c>
      <c r="B292" t="str">
        <f t="shared" si="8"/>
        <v>070300020302</v>
      </c>
      <c r="C292" t="s">
        <v>4140</v>
      </c>
      <c r="D292" t="s">
        <v>4138</v>
      </c>
      <c r="E292">
        <v>70300020302</v>
      </c>
      <c r="F292">
        <v>70300020302</v>
      </c>
      <c r="G292" t="str">
        <f t="shared" si="9"/>
        <v/>
      </c>
    </row>
    <row r="293" spans="1:7" x14ac:dyDescent="0.25">
      <c r="A293">
        <v>70300020303</v>
      </c>
      <c r="B293" t="str">
        <f t="shared" si="8"/>
        <v>070300020303</v>
      </c>
      <c r="C293" t="s">
        <v>4140</v>
      </c>
      <c r="D293" t="s">
        <v>4138</v>
      </c>
      <c r="E293">
        <v>70300020303</v>
      </c>
      <c r="F293">
        <v>70300020303</v>
      </c>
      <c r="G293" t="str">
        <f t="shared" si="9"/>
        <v/>
      </c>
    </row>
    <row r="294" spans="1:7" x14ac:dyDescent="0.25">
      <c r="A294">
        <v>70300020304</v>
      </c>
      <c r="B294" t="str">
        <f t="shared" si="8"/>
        <v>070300020304</v>
      </c>
      <c r="C294" t="s">
        <v>4140</v>
      </c>
      <c r="D294" t="s">
        <v>4138</v>
      </c>
      <c r="E294">
        <v>70300020304</v>
      </c>
      <c r="F294">
        <v>70300020304</v>
      </c>
      <c r="G294" t="str">
        <f t="shared" si="9"/>
        <v/>
      </c>
    </row>
    <row r="295" spans="1:7" x14ac:dyDescent="0.25">
      <c r="A295">
        <v>70300020305</v>
      </c>
      <c r="B295" t="str">
        <f t="shared" si="8"/>
        <v>070300020305</v>
      </c>
      <c r="C295" t="s">
        <v>4140</v>
      </c>
      <c r="D295" t="s">
        <v>4138</v>
      </c>
      <c r="E295">
        <v>70300020305</v>
      </c>
      <c r="F295">
        <v>70300020305</v>
      </c>
      <c r="G295" t="str">
        <f t="shared" si="9"/>
        <v/>
      </c>
    </row>
    <row r="296" spans="1:7" x14ac:dyDescent="0.25">
      <c r="A296">
        <v>70300020306</v>
      </c>
      <c r="B296" t="str">
        <f t="shared" si="8"/>
        <v>070300020306</v>
      </c>
      <c r="C296" t="s">
        <v>4140</v>
      </c>
      <c r="D296" t="s">
        <v>4138</v>
      </c>
      <c r="E296">
        <v>70300020306</v>
      </c>
      <c r="F296">
        <v>70300020306</v>
      </c>
      <c r="G296" t="str">
        <f t="shared" si="9"/>
        <v/>
      </c>
    </row>
    <row r="297" spans="1:7" x14ac:dyDescent="0.25">
      <c r="A297">
        <v>70300020307</v>
      </c>
      <c r="B297" t="str">
        <f t="shared" si="8"/>
        <v>070300020307</v>
      </c>
      <c r="C297" t="s">
        <v>4140</v>
      </c>
      <c r="D297" t="s">
        <v>4138</v>
      </c>
      <c r="E297">
        <v>70300020307</v>
      </c>
      <c r="F297">
        <v>70300020307</v>
      </c>
      <c r="G297" t="str">
        <f t="shared" si="9"/>
        <v/>
      </c>
    </row>
    <row r="298" spans="1:7" x14ac:dyDescent="0.25">
      <c r="A298">
        <v>70300020308</v>
      </c>
      <c r="B298" t="str">
        <f t="shared" si="8"/>
        <v>070300020308</v>
      </c>
      <c r="C298" t="s">
        <v>4140</v>
      </c>
      <c r="D298" t="s">
        <v>4138</v>
      </c>
      <c r="E298">
        <v>70300020308</v>
      </c>
      <c r="F298">
        <v>70300020308</v>
      </c>
      <c r="G298" t="str">
        <f t="shared" si="9"/>
        <v/>
      </c>
    </row>
    <row r="299" spans="1:7" x14ac:dyDescent="0.25">
      <c r="A299">
        <v>70300020309</v>
      </c>
      <c r="B299" t="str">
        <f t="shared" si="8"/>
        <v>070300020309</v>
      </c>
      <c r="C299" t="s">
        <v>4140</v>
      </c>
      <c r="D299" t="s">
        <v>4138</v>
      </c>
      <c r="E299">
        <v>70300020309</v>
      </c>
      <c r="F299">
        <v>70300020309</v>
      </c>
      <c r="G299" t="str">
        <f t="shared" si="9"/>
        <v/>
      </c>
    </row>
    <row r="300" spans="1:7" x14ac:dyDescent="0.25">
      <c r="A300">
        <v>70300020310</v>
      </c>
      <c r="B300" t="str">
        <f t="shared" si="8"/>
        <v>070300020310</v>
      </c>
      <c r="C300" t="s">
        <v>4140</v>
      </c>
      <c r="D300" t="s">
        <v>4138</v>
      </c>
      <c r="E300">
        <v>70300020310</v>
      </c>
      <c r="F300">
        <v>70300020310</v>
      </c>
      <c r="G300" t="str">
        <f t="shared" si="9"/>
        <v/>
      </c>
    </row>
    <row r="301" spans="1:7" x14ac:dyDescent="0.25">
      <c r="A301">
        <v>70300020311</v>
      </c>
      <c r="B301" t="str">
        <f t="shared" si="8"/>
        <v>070300020311</v>
      </c>
      <c r="C301" t="s">
        <v>4140</v>
      </c>
      <c r="D301" t="s">
        <v>4138</v>
      </c>
      <c r="E301">
        <v>70300020311</v>
      </c>
      <c r="F301">
        <v>70300020311</v>
      </c>
      <c r="G301" t="str">
        <f t="shared" si="9"/>
        <v/>
      </c>
    </row>
    <row r="302" spans="1:7" x14ac:dyDescent="0.25">
      <c r="A302">
        <v>70300020401</v>
      </c>
      <c r="B302" t="str">
        <f t="shared" si="8"/>
        <v>070300020401</v>
      </c>
      <c r="C302" t="s">
        <v>4140</v>
      </c>
      <c r="D302" t="s">
        <v>4138</v>
      </c>
      <c r="E302">
        <v>70300020401</v>
      </c>
      <c r="F302">
        <v>70300020401</v>
      </c>
      <c r="G302" t="str">
        <f t="shared" si="9"/>
        <v/>
      </c>
    </row>
    <row r="303" spans="1:7" x14ac:dyDescent="0.25">
      <c r="A303">
        <v>70300020402</v>
      </c>
      <c r="B303" t="str">
        <f t="shared" si="8"/>
        <v>070300020402</v>
      </c>
      <c r="C303" t="s">
        <v>4140</v>
      </c>
      <c r="D303" t="s">
        <v>4138</v>
      </c>
      <c r="E303">
        <v>70300020402</v>
      </c>
      <c r="F303">
        <v>70300020402</v>
      </c>
      <c r="G303" t="str">
        <f t="shared" si="9"/>
        <v/>
      </c>
    </row>
    <row r="304" spans="1:7" x14ac:dyDescent="0.25">
      <c r="A304">
        <v>70300020403</v>
      </c>
      <c r="B304" t="str">
        <f t="shared" si="8"/>
        <v>070300020403</v>
      </c>
      <c r="C304" t="s">
        <v>4140</v>
      </c>
      <c r="D304" t="s">
        <v>4138</v>
      </c>
      <c r="E304">
        <v>70300020403</v>
      </c>
      <c r="F304">
        <v>70300020403</v>
      </c>
      <c r="G304" t="str">
        <f t="shared" si="9"/>
        <v/>
      </c>
    </row>
    <row r="305" spans="1:7" x14ac:dyDescent="0.25">
      <c r="A305">
        <v>70300020404</v>
      </c>
      <c r="B305" t="str">
        <f t="shared" si="8"/>
        <v>070300020404</v>
      </c>
      <c r="C305" t="s">
        <v>4140</v>
      </c>
      <c r="D305" t="s">
        <v>4138</v>
      </c>
      <c r="E305">
        <v>70300020404</v>
      </c>
      <c r="F305">
        <v>70300020404</v>
      </c>
      <c r="G305" t="str">
        <f t="shared" si="9"/>
        <v/>
      </c>
    </row>
    <row r="306" spans="1:7" x14ac:dyDescent="0.25">
      <c r="A306">
        <v>70300020405</v>
      </c>
      <c r="B306" t="str">
        <f t="shared" si="8"/>
        <v>070300020405</v>
      </c>
      <c r="C306" t="s">
        <v>4140</v>
      </c>
      <c r="D306" t="s">
        <v>4138</v>
      </c>
      <c r="E306">
        <v>70300020405</v>
      </c>
      <c r="F306">
        <v>70300020405</v>
      </c>
      <c r="G306" t="str">
        <f t="shared" si="9"/>
        <v/>
      </c>
    </row>
    <row r="307" spans="1:7" x14ac:dyDescent="0.25">
      <c r="A307">
        <v>70300020406</v>
      </c>
      <c r="B307" t="str">
        <f t="shared" si="8"/>
        <v>070300020406</v>
      </c>
      <c r="C307" t="s">
        <v>4140</v>
      </c>
      <c r="D307" t="s">
        <v>4138</v>
      </c>
      <c r="E307">
        <v>70300020406</v>
      </c>
      <c r="F307">
        <v>70300020406</v>
      </c>
      <c r="G307" t="str">
        <f t="shared" si="9"/>
        <v/>
      </c>
    </row>
    <row r="308" spans="1:7" x14ac:dyDescent="0.25">
      <c r="A308">
        <v>70300020407</v>
      </c>
      <c r="B308" t="str">
        <f t="shared" si="8"/>
        <v>070300020407</v>
      </c>
      <c r="C308" t="s">
        <v>4140</v>
      </c>
      <c r="D308" t="s">
        <v>4138</v>
      </c>
      <c r="E308">
        <v>70300020407</v>
      </c>
      <c r="F308">
        <v>70300020407</v>
      </c>
      <c r="G308" t="str">
        <f t="shared" si="9"/>
        <v/>
      </c>
    </row>
    <row r="309" spans="1:7" x14ac:dyDescent="0.25">
      <c r="A309">
        <v>70300050101</v>
      </c>
      <c r="B309" t="str">
        <f t="shared" si="8"/>
        <v>070300050101</v>
      </c>
      <c r="C309" t="s">
        <v>4140</v>
      </c>
      <c r="D309" t="s">
        <v>4138</v>
      </c>
      <c r="E309">
        <v>70300050101</v>
      </c>
      <c r="F309">
        <v>70300050101</v>
      </c>
      <c r="G309" t="str">
        <f t="shared" si="9"/>
        <v/>
      </c>
    </row>
    <row r="310" spans="1:7" x14ac:dyDescent="0.25">
      <c r="A310">
        <v>70300050102</v>
      </c>
      <c r="B310" t="str">
        <f t="shared" si="8"/>
        <v>070300050102</v>
      </c>
      <c r="C310" t="s">
        <v>4140</v>
      </c>
      <c r="D310" t="s">
        <v>4138</v>
      </c>
      <c r="E310">
        <v>70300050102</v>
      </c>
      <c r="F310">
        <v>70300050102</v>
      </c>
      <c r="G310" t="str">
        <f t="shared" si="9"/>
        <v/>
      </c>
    </row>
    <row r="311" spans="1:7" x14ac:dyDescent="0.25">
      <c r="A311">
        <v>70300050103</v>
      </c>
      <c r="B311" t="str">
        <f t="shared" si="8"/>
        <v>070300050103</v>
      </c>
      <c r="C311" t="s">
        <v>4140</v>
      </c>
      <c r="D311" t="s">
        <v>4138</v>
      </c>
      <c r="E311">
        <v>70300050103</v>
      </c>
      <c r="F311">
        <v>70300050103</v>
      </c>
      <c r="G311" t="str">
        <f t="shared" si="9"/>
        <v/>
      </c>
    </row>
    <row r="312" spans="1:7" x14ac:dyDescent="0.25">
      <c r="A312">
        <v>70300050104</v>
      </c>
      <c r="B312" t="str">
        <f t="shared" si="8"/>
        <v>070300050104</v>
      </c>
      <c r="C312" t="s">
        <v>4140</v>
      </c>
      <c r="D312" t="s">
        <v>4138</v>
      </c>
      <c r="E312">
        <v>70300050104</v>
      </c>
      <c r="F312">
        <v>70300050104</v>
      </c>
      <c r="G312" t="str">
        <f t="shared" si="9"/>
        <v/>
      </c>
    </row>
    <row r="313" spans="1:7" x14ac:dyDescent="0.25">
      <c r="A313">
        <v>70300050201</v>
      </c>
      <c r="B313" t="str">
        <f t="shared" si="8"/>
        <v>070300050201</v>
      </c>
      <c r="C313" t="s">
        <v>4140</v>
      </c>
      <c r="D313" t="s">
        <v>4138</v>
      </c>
      <c r="E313">
        <v>70300050201</v>
      </c>
      <c r="F313">
        <v>70300050201</v>
      </c>
      <c r="G313" t="str">
        <f t="shared" si="9"/>
        <v/>
      </c>
    </row>
    <row r="314" spans="1:7" x14ac:dyDescent="0.25">
      <c r="A314">
        <v>70300050202</v>
      </c>
      <c r="B314" t="str">
        <f t="shared" si="8"/>
        <v>070300050202</v>
      </c>
      <c r="C314" t="s">
        <v>4140</v>
      </c>
      <c r="D314" t="s">
        <v>4138</v>
      </c>
      <c r="E314">
        <v>70300050202</v>
      </c>
      <c r="F314">
        <v>70300050202</v>
      </c>
      <c r="G314" t="str">
        <f t="shared" si="9"/>
        <v/>
      </c>
    </row>
    <row r="315" spans="1:7" x14ac:dyDescent="0.25">
      <c r="A315">
        <v>70300050203</v>
      </c>
      <c r="B315" t="str">
        <f t="shared" si="8"/>
        <v>070300050203</v>
      </c>
      <c r="C315" t="s">
        <v>4140</v>
      </c>
      <c r="D315" t="s">
        <v>4138</v>
      </c>
      <c r="E315">
        <v>70300050203</v>
      </c>
      <c r="F315">
        <v>70300050203</v>
      </c>
      <c r="G315" t="str">
        <f t="shared" si="9"/>
        <v/>
      </c>
    </row>
    <row r="316" spans="1:7" x14ac:dyDescent="0.25">
      <c r="A316">
        <v>70300050204</v>
      </c>
      <c r="B316" t="str">
        <f t="shared" si="8"/>
        <v>070300050204</v>
      </c>
      <c r="C316" t="s">
        <v>4140</v>
      </c>
      <c r="D316" t="s">
        <v>4138</v>
      </c>
      <c r="E316">
        <v>70300050204</v>
      </c>
      <c r="F316">
        <v>70300050204</v>
      </c>
      <c r="G316" t="str">
        <f t="shared" si="9"/>
        <v/>
      </c>
    </row>
    <row r="317" spans="1:7" x14ac:dyDescent="0.25">
      <c r="A317">
        <v>70300050205</v>
      </c>
      <c r="B317" t="str">
        <f t="shared" si="8"/>
        <v>070300050205</v>
      </c>
      <c r="C317" t="s">
        <v>4140</v>
      </c>
      <c r="D317" t="s">
        <v>4138</v>
      </c>
      <c r="E317">
        <v>70300050205</v>
      </c>
      <c r="F317">
        <v>70300050205</v>
      </c>
      <c r="G317" t="str">
        <f t="shared" si="9"/>
        <v/>
      </c>
    </row>
    <row r="318" spans="1:7" x14ac:dyDescent="0.25">
      <c r="A318">
        <v>70300050206</v>
      </c>
      <c r="B318" t="str">
        <f t="shared" si="8"/>
        <v>070300050206</v>
      </c>
      <c r="C318" t="s">
        <v>4140</v>
      </c>
      <c r="D318" t="s">
        <v>4138</v>
      </c>
      <c r="E318">
        <v>70300050206</v>
      </c>
      <c r="F318">
        <v>70300050206</v>
      </c>
      <c r="G318" t="str">
        <f t="shared" si="9"/>
        <v/>
      </c>
    </row>
    <row r="319" spans="1:7" x14ac:dyDescent="0.25">
      <c r="A319">
        <v>70300050207</v>
      </c>
      <c r="B319" t="str">
        <f t="shared" si="8"/>
        <v>070300050207</v>
      </c>
      <c r="C319" t="s">
        <v>4140</v>
      </c>
      <c r="D319" t="s">
        <v>4138</v>
      </c>
      <c r="E319">
        <v>70300050207</v>
      </c>
      <c r="F319">
        <v>70300050207</v>
      </c>
      <c r="G319" t="str">
        <f t="shared" si="9"/>
        <v/>
      </c>
    </row>
    <row r="320" spans="1:7" x14ac:dyDescent="0.25">
      <c r="A320">
        <v>70300050301</v>
      </c>
      <c r="B320" t="str">
        <f t="shared" si="8"/>
        <v>070300050301</v>
      </c>
      <c r="C320" t="s">
        <v>4140</v>
      </c>
      <c r="D320" t="s">
        <v>4138</v>
      </c>
      <c r="E320">
        <v>70300050301</v>
      </c>
      <c r="F320">
        <v>70300050301</v>
      </c>
      <c r="G320" t="str">
        <f t="shared" si="9"/>
        <v/>
      </c>
    </row>
    <row r="321" spans="1:7" x14ac:dyDescent="0.25">
      <c r="A321">
        <v>70300050302</v>
      </c>
      <c r="B321" t="str">
        <f t="shared" si="8"/>
        <v>070300050302</v>
      </c>
      <c r="C321" t="s">
        <v>4140</v>
      </c>
      <c r="D321" t="s">
        <v>4138</v>
      </c>
      <c r="E321">
        <v>70300050302</v>
      </c>
      <c r="F321">
        <v>70300050302</v>
      </c>
      <c r="G321" t="str">
        <f t="shared" si="9"/>
        <v/>
      </c>
    </row>
    <row r="322" spans="1:7" x14ac:dyDescent="0.25">
      <c r="A322">
        <v>70300050303</v>
      </c>
      <c r="B322" t="str">
        <f t="shared" ref="B322:B385" si="10">_xlfn.CONCAT(0,A322)</f>
        <v>070300050303</v>
      </c>
      <c r="C322" t="s">
        <v>4140</v>
      </c>
      <c r="D322" t="s">
        <v>4138</v>
      </c>
      <c r="E322">
        <v>70300050303</v>
      </c>
      <c r="F322">
        <v>70300050303</v>
      </c>
      <c r="G322" t="str">
        <f t="shared" si="9"/>
        <v/>
      </c>
    </row>
    <row r="323" spans="1:7" x14ac:dyDescent="0.25">
      <c r="A323">
        <v>70300050401</v>
      </c>
      <c r="B323" t="str">
        <f t="shared" si="10"/>
        <v>070300050401</v>
      </c>
      <c r="C323" t="s">
        <v>4140</v>
      </c>
      <c r="D323" t="s">
        <v>4138</v>
      </c>
      <c r="E323">
        <v>70300050401</v>
      </c>
      <c r="F323">
        <v>70300050401</v>
      </c>
      <c r="G323" t="str">
        <f t="shared" si="9"/>
        <v/>
      </c>
    </row>
    <row r="324" spans="1:7" x14ac:dyDescent="0.25">
      <c r="A324">
        <v>70300050402</v>
      </c>
      <c r="B324" t="str">
        <f t="shared" si="10"/>
        <v>070300050402</v>
      </c>
      <c r="C324" t="s">
        <v>4140</v>
      </c>
      <c r="D324" t="s">
        <v>4138</v>
      </c>
      <c r="E324">
        <v>70300050402</v>
      </c>
      <c r="F324">
        <v>70300050402</v>
      </c>
      <c r="G324" t="str">
        <f t="shared" ref="G324:G387" si="11">IF(B324=B323,"DEL","")</f>
        <v/>
      </c>
    </row>
    <row r="325" spans="1:7" x14ac:dyDescent="0.25">
      <c r="A325">
        <v>70300050403</v>
      </c>
      <c r="B325" t="str">
        <f t="shared" si="10"/>
        <v>070300050403</v>
      </c>
      <c r="C325" t="s">
        <v>4140</v>
      </c>
      <c r="D325" t="s">
        <v>4138</v>
      </c>
      <c r="E325">
        <v>70300050403</v>
      </c>
      <c r="F325">
        <v>70300050403</v>
      </c>
      <c r="G325" t="str">
        <f t="shared" si="11"/>
        <v/>
      </c>
    </row>
    <row r="326" spans="1:7" x14ac:dyDescent="0.25">
      <c r="A326">
        <v>70300050404</v>
      </c>
      <c r="B326" t="str">
        <f t="shared" si="10"/>
        <v>070300050404</v>
      </c>
      <c r="C326" t="s">
        <v>4140</v>
      </c>
      <c r="D326" t="s">
        <v>4138</v>
      </c>
      <c r="E326">
        <v>70300050404</v>
      </c>
      <c r="F326">
        <v>70300050404</v>
      </c>
      <c r="G326" t="str">
        <f t="shared" si="11"/>
        <v/>
      </c>
    </row>
    <row r="327" spans="1:7" x14ac:dyDescent="0.25">
      <c r="A327">
        <v>70300050405</v>
      </c>
      <c r="B327" t="str">
        <f t="shared" si="10"/>
        <v>070300050405</v>
      </c>
      <c r="C327" t="s">
        <v>4140</v>
      </c>
      <c r="D327" t="s">
        <v>4138</v>
      </c>
      <c r="E327">
        <v>70300050405</v>
      </c>
      <c r="F327">
        <v>70300050405</v>
      </c>
      <c r="G327" t="str">
        <f t="shared" si="11"/>
        <v/>
      </c>
    </row>
    <row r="328" spans="1:7" x14ac:dyDescent="0.25">
      <c r="A328">
        <v>70300050406</v>
      </c>
      <c r="B328" t="str">
        <f t="shared" si="10"/>
        <v>070300050406</v>
      </c>
      <c r="C328" t="s">
        <v>4140</v>
      </c>
      <c r="D328" t="s">
        <v>4138</v>
      </c>
      <c r="E328">
        <v>70300050406</v>
      </c>
      <c r="F328">
        <v>70300050406</v>
      </c>
      <c r="G328" t="str">
        <f t="shared" si="11"/>
        <v/>
      </c>
    </row>
    <row r="329" spans="1:7" x14ac:dyDescent="0.25">
      <c r="A329">
        <v>70300050407</v>
      </c>
      <c r="B329" t="str">
        <f t="shared" si="10"/>
        <v>070300050407</v>
      </c>
      <c r="C329" t="s">
        <v>4140</v>
      </c>
      <c r="D329" t="s">
        <v>4138</v>
      </c>
      <c r="E329">
        <v>70300050407</v>
      </c>
      <c r="F329">
        <v>70300050407</v>
      </c>
      <c r="G329" t="str">
        <f t="shared" si="11"/>
        <v/>
      </c>
    </row>
    <row r="330" spans="1:7" x14ac:dyDescent="0.25">
      <c r="A330">
        <v>70300050408</v>
      </c>
      <c r="B330" t="str">
        <f t="shared" si="10"/>
        <v>070300050408</v>
      </c>
      <c r="C330" t="s">
        <v>4140</v>
      </c>
      <c r="D330" t="s">
        <v>4138</v>
      </c>
      <c r="E330">
        <v>70300050408</v>
      </c>
      <c r="F330">
        <v>70300050408</v>
      </c>
      <c r="G330" t="str">
        <f t="shared" si="11"/>
        <v/>
      </c>
    </row>
    <row r="331" spans="1:7" x14ac:dyDescent="0.25">
      <c r="A331">
        <v>70300050501</v>
      </c>
      <c r="B331" t="str">
        <f t="shared" si="10"/>
        <v>070300050501</v>
      </c>
      <c r="C331" t="s">
        <v>4140</v>
      </c>
      <c r="D331" t="s">
        <v>4138</v>
      </c>
      <c r="E331">
        <v>70300050501</v>
      </c>
      <c r="F331">
        <v>70300050501</v>
      </c>
      <c r="G331" t="str">
        <f t="shared" si="11"/>
        <v/>
      </c>
    </row>
    <row r="332" spans="1:7" x14ac:dyDescent="0.25">
      <c r="A332">
        <v>70300050502</v>
      </c>
      <c r="B332" t="str">
        <f t="shared" si="10"/>
        <v>070300050502</v>
      </c>
      <c r="C332" t="s">
        <v>4140</v>
      </c>
      <c r="D332" t="s">
        <v>4138</v>
      </c>
      <c r="E332">
        <v>70300050502</v>
      </c>
      <c r="F332">
        <v>70300050502</v>
      </c>
      <c r="G332" t="str">
        <f t="shared" si="11"/>
        <v/>
      </c>
    </row>
    <row r="333" spans="1:7" x14ac:dyDescent="0.25">
      <c r="A333">
        <v>70300050503</v>
      </c>
      <c r="B333" t="str">
        <f t="shared" si="10"/>
        <v>070300050503</v>
      </c>
      <c r="C333" t="s">
        <v>4140</v>
      </c>
      <c r="D333" t="s">
        <v>4138</v>
      </c>
      <c r="E333">
        <v>70300050503</v>
      </c>
      <c r="F333">
        <v>70300050503</v>
      </c>
      <c r="G333" t="str">
        <f t="shared" si="11"/>
        <v/>
      </c>
    </row>
    <row r="334" spans="1:7" x14ac:dyDescent="0.25">
      <c r="A334">
        <v>70300050504</v>
      </c>
      <c r="B334" t="str">
        <f t="shared" si="10"/>
        <v>070300050504</v>
      </c>
      <c r="C334" t="s">
        <v>4140</v>
      </c>
      <c r="D334" t="s">
        <v>4138</v>
      </c>
      <c r="E334">
        <v>70300050504</v>
      </c>
      <c r="F334">
        <v>70300050504</v>
      </c>
      <c r="G334" t="str">
        <f t="shared" si="11"/>
        <v/>
      </c>
    </row>
    <row r="335" spans="1:7" x14ac:dyDescent="0.25">
      <c r="A335">
        <v>70300050505</v>
      </c>
      <c r="B335" t="str">
        <f t="shared" si="10"/>
        <v>070300050505</v>
      </c>
      <c r="C335" t="s">
        <v>4140</v>
      </c>
      <c r="D335" t="s">
        <v>4138</v>
      </c>
      <c r="E335">
        <v>70300050505</v>
      </c>
      <c r="F335">
        <v>70300050505</v>
      </c>
      <c r="G335" t="str">
        <f t="shared" si="11"/>
        <v/>
      </c>
    </row>
    <row r="336" spans="1:7" x14ac:dyDescent="0.25">
      <c r="A336">
        <v>70300050601</v>
      </c>
      <c r="B336" t="str">
        <f t="shared" si="10"/>
        <v>070300050601</v>
      </c>
      <c r="C336" t="s">
        <v>4140</v>
      </c>
      <c r="D336" t="s">
        <v>4138</v>
      </c>
      <c r="E336">
        <v>70300050601</v>
      </c>
      <c r="F336">
        <v>70300050601</v>
      </c>
      <c r="G336" t="str">
        <f t="shared" si="11"/>
        <v/>
      </c>
    </row>
    <row r="337" spans="1:7" x14ac:dyDescent="0.25">
      <c r="A337">
        <v>70300050602</v>
      </c>
      <c r="B337" t="str">
        <f t="shared" si="10"/>
        <v>070300050602</v>
      </c>
      <c r="C337" t="s">
        <v>4140</v>
      </c>
      <c r="D337" t="s">
        <v>4138</v>
      </c>
      <c r="E337">
        <v>70300050602</v>
      </c>
      <c r="F337">
        <v>70300050602</v>
      </c>
      <c r="G337" t="str">
        <f t="shared" si="11"/>
        <v/>
      </c>
    </row>
    <row r="338" spans="1:7" x14ac:dyDescent="0.25">
      <c r="A338">
        <v>70300050603</v>
      </c>
      <c r="B338" t="str">
        <f t="shared" si="10"/>
        <v>070300050603</v>
      </c>
      <c r="C338" t="s">
        <v>4140</v>
      </c>
      <c r="D338" t="s">
        <v>4138</v>
      </c>
      <c r="E338">
        <v>70300050603</v>
      </c>
      <c r="F338">
        <v>70300050603</v>
      </c>
      <c r="G338" t="str">
        <f t="shared" si="11"/>
        <v/>
      </c>
    </row>
    <row r="339" spans="1:7" x14ac:dyDescent="0.25">
      <c r="A339">
        <v>70300050604</v>
      </c>
      <c r="B339" t="str">
        <f t="shared" si="10"/>
        <v>070300050604</v>
      </c>
      <c r="C339" t="s">
        <v>4140</v>
      </c>
      <c r="D339" t="s">
        <v>4138</v>
      </c>
      <c r="E339">
        <v>70300050604</v>
      </c>
      <c r="F339">
        <v>70300050604</v>
      </c>
      <c r="G339" t="str">
        <f t="shared" si="11"/>
        <v/>
      </c>
    </row>
    <row r="340" spans="1:7" x14ac:dyDescent="0.25">
      <c r="A340">
        <v>70300050605</v>
      </c>
      <c r="B340" t="str">
        <f t="shared" si="10"/>
        <v>070300050605</v>
      </c>
      <c r="C340" t="s">
        <v>4140</v>
      </c>
      <c r="D340" t="s">
        <v>4138</v>
      </c>
      <c r="E340">
        <v>70300050605</v>
      </c>
      <c r="F340">
        <v>70300050605</v>
      </c>
      <c r="G340" t="str">
        <f t="shared" si="11"/>
        <v/>
      </c>
    </row>
    <row r="341" spans="1:7" x14ac:dyDescent="0.25">
      <c r="A341">
        <v>70300050701</v>
      </c>
      <c r="B341" t="str">
        <f t="shared" si="10"/>
        <v>070300050701</v>
      </c>
      <c r="C341" t="s">
        <v>4140</v>
      </c>
      <c r="D341" t="s">
        <v>4138</v>
      </c>
      <c r="E341">
        <v>70300050701</v>
      </c>
      <c r="F341">
        <v>70300050701</v>
      </c>
      <c r="G341" t="str">
        <f t="shared" si="11"/>
        <v/>
      </c>
    </row>
    <row r="342" spans="1:7" x14ac:dyDescent="0.25">
      <c r="A342">
        <v>70300050702</v>
      </c>
      <c r="B342" t="str">
        <f t="shared" si="10"/>
        <v>070300050702</v>
      </c>
      <c r="C342" t="s">
        <v>4140</v>
      </c>
      <c r="D342" t="s">
        <v>4138</v>
      </c>
      <c r="E342">
        <v>70300050702</v>
      </c>
      <c r="F342">
        <v>70300050702</v>
      </c>
      <c r="G342" t="str">
        <f t="shared" si="11"/>
        <v/>
      </c>
    </row>
    <row r="343" spans="1:7" x14ac:dyDescent="0.25">
      <c r="A343">
        <v>70300050703</v>
      </c>
      <c r="B343" t="str">
        <f t="shared" si="10"/>
        <v>070300050703</v>
      </c>
      <c r="C343" t="s">
        <v>4140</v>
      </c>
      <c r="D343" t="s">
        <v>4138</v>
      </c>
      <c r="E343">
        <v>70300050703</v>
      </c>
      <c r="F343">
        <v>70300050703</v>
      </c>
      <c r="G343" t="str">
        <f t="shared" si="11"/>
        <v/>
      </c>
    </row>
    <row r="344" spans="1:7" x14ac:dyDescent="0.25">
      <c r="A344">
        <v>70300050704</v>
      </c>
      <c r="B344" t="str">
        <f t="shared" si="10"/>
        <v>070300050704</v>
      </c>
      <c r="C344" t="s">
        <v>4140</v>
      </c>
      <c r="D344" t="s">
        <v>4138</v>
      </c>
      <c r="E344">
        <v>70300050704</v>
      </c>
      <c r="F344">
        <v>70300050704</v>
      </c>
      <c r="G344" t="str">
        <f t="shared" si="11"/>
        <v/>
      </c>
    </row>
    <row r="345" spans="1:7" x14ac:dyDescent="0.25">
      <c r="A345">
        <v>70300050705</v>
      </c>
      <c r="B345" t="str">
        <f t="shared" si="10"/>
        <v>070300050705</v>
      </c>
      <c r="C345" t="s">
        <v>4140</v>
      </c>
      <c r="D345" t="s">
        <v>4138</v>
      </c>
      <c r="E345">
        <v>70300050705</v>
      </c>
      <c r="F345">
        <v>70300050705</v>
      </c>
      <c r="G345" t="str">
        <f t="shared" si="11"/>
        <v/>
      </c>
    </row>
    <row r="346" spans="1:7" x14ac:dyDescent="0.25">
      <c r="A346">
        <v>70300050706</v>
      </c>
      <c r="B346" t="str">
        <f t="shared" si="10"/>
        <v>070300050706</v>
      </c>
      <c r="C346" t="s">
        <v>4140</v>
      </c>
      <c r="D346" t="s">
        <v>4138</v>
      </c>
      <c r="E346">
        <v>70300050706</v>
      </c>
      <c r="F346">
        <v>70300050706</v>
      </c>
      <c r="G346" t="str">
        <f t="shared" si="11"/>
        <v/>
      </c>
    </row>
    <row r="347" spans="1:7" x14ac:dyDescent="0.25">
      <c r="A347">
        <v>70300050707</v>
      </c>
      <c r="B347" t="str">
        <f t="shared" si="10"/>
        <v>070300050707</v>
      </c>
      <c r="C347" t="s">
        <v>4140</v>
      </c>
      <c r="D347" t="s">
        <v>4138</v>
      </c>
      <c r="E347">
        <v>70300050707</v>
      </c>
      <c r="F347">
        <v>70300050707</v>
      </c>
      <c r="G347" t="str">
        <f t="shared" si="11"/>
        <v/>
      </c>
    </row>
    <row r="348" spans="1:7" x14ac:dyDescent="0.25">
      <c r="A348">
        <v>70300050708</v>
      </c>
      <c r="B348" t="str">
        <f t="shared" si="10"/>
        <v>070300050708</v>
      </c>
      <c r="C348" t="s">
        <v>4140</v>
      </c>
      <c r="D348" t="s">
        <v>4138</v>
      </c>
      <c r="E348">
        <v>70300050708</v>
      </c>
      <c r="F348">
        <v>70300050708</v>
      </c>
      <c r="G348" t="str">
        <f t="shared" si="11"/>
        <v/>
      </c>
    </row>
    <row r="349" spans="1:7" x14ac:dyDescent="0.25">
      <c r="A349">
        <v>70300050801</v>
      </c>
      <c r="B349" t="str">
        <f t="shared" si="10"/>
        <v>070300050801</v>
      </c>
      <c r="C349" t="s">
        <v>4140</v>
      </c>
      <c r="D349" t="s">
        <v>4138</v>
      </c>
      <c r="E349">
        <v>70300050801</v>
      </c>
      <c r="F349">
        <v>70300050801</v>
      </c>
      <c r="G349" t="str">
        <f t="shared" si="11"/>
        <v/>
      </c>
    </row>
    <row r="350" spans="1:7" x14ac:dyDescent="0.25">
      <c r="A350">
        <v>70300050802</v>
      </c>
      <c r="B350" t="str">
        <f t="shared" si="10"/>
        <v>070300050802</v>
      </c>
      <c r="C350" t="s">
        <v>4140</v>
      </c>
      <c r="D350" t="s">
        <v>4138</v>
      </c>
      <c r="E350">
        <v>70300050802</v>
      </c>
      <c r="F350">
        <v>70300050802</v>
      </c>
      <c r="G350" t="str">
        <f t="shared" si="11"/>
        <v/>
      </c>
    </row>
    <row r="351" spans="1:7" x14ac:dyDescent="0.25">
      <c r="A351">
        <v>70300050803</v>
      </c>
      <c r="B351" t="str">
        <f t="shared" si="10"/>
        <v>070300050803</v>
      </c>
      <c r="C351" t="s">
        <v>4140</v>
      </c>
      <c r="D351" t="s">
        <v>4138</v>
      </c>
      <c r="E351">
        <v>70300050803</v>
      </c>
      <c r="F351">
        <v>70300050803</v>
      </c>
      <c r="G351" t="str">
        <f t="shared" si="11"/>
        <v/>
      </c>
    </row>
    <row r="352" spans="1:7" x14ac:dyDescent="0.25">
      <c r="A352">
        <v>70300050804</v>
      </c>
      <c r="B352" t="str">
        <f t="shared" si="10"/>
        <v>070300050804</v>
      </c>
      <c r="C352" t="s">
        <v>4140</v>
      </c>
      <c r="D352" t="s">
        <v>4138</v>
      </c>
      <c r="E352">
        <v>70300050804</v>
      </c>
      <c r="F352">
        <v>70300050804</v>
      </c>
      <c r="G352" t="str">
        <f t="shared" si="11"/>
        <v/>
      </c>
    </row>
    <row r="353" spans="1:7" x14ac:dyDescent="0.25">
      <c r="A353">
        <v>70300050805</v>
      </c>
      <c r="B353" t="str">
        <f t="shared" si="10"/>
        <v>070300050805</v>
      </c>
      <c r="C353" t="s">
        <v>4140</v>
      </c>
      <c r="D353" t="s">
        <v>4138</v>
      </c>
      <c r="E353">
        <v>70300050805</v>
      </c>
      <c r="F353">
        <v>70300050805</v>
      </c>
      <c r="G353" t="str">
        <f t="shared" si="11"/>
        <v/>
      </c>
    </row>
    <row r="354" spans="1:7" x14ac:dyDescent="0.25">
      <c r="A354">
        <v>70300050806</v>
      </c>
      <c r="B354" t="str">
        <f t="shared" si="10"/>
        <v>070300050806</v>
      </c>
      <c r="C354" t="s">
        <v>4140</v>
      </c>
      <c r="D354" t="s">
        <v>4138</v>
      </c>
      <c r="E354">
        <v>70300050806</v>
      </c>
      <c r="F354">
        <v>70300050806</v>
      </c>
      <c r="G354" t="str">
        <f t="shared" si="11"/>
        <v/>
      </c>
    </row>
    <row r="355" spans="1:7" x14ac:dyDescent="0.25">
      <c r="A355">
        <v>70300050807</v>
      </c>
      <c r="B355" t="str">
        <f t="shared" si="10"/>
        <v>070300050807</v>
      </c>
      <c r="C355" t="s">
        <v>4140</v>
      </c>
      <c r="D355" t="s">
        <v>4138</v>
      </c>
      <c r="E355">
        <v>70300050807</v>
      </c>
      <c r="F355">
        <v>70300050807</v>
      </c>
      <c r="G355" t="str">
        <f t="shared" si="11"/>
        <v/>
      </c>
    </row>
    <row r="356" spans="1:7" x14ac:dyDescent="0.25">
      <c r="A356">
        <v>70300050808</v>
      </c>
      <c r="B356" t="str">
        <f t="shared" si="10"/>
        <v>070300050808</v>
      </c>
      <c r="C356" t="s">
        <v>4140</v>
      </c>
      <c r="D356" t="s">
        <v>4138</v>
      </c>
      <c r="E356">
        <v>70300050808</v>
      </c>
      <c r="F356">
        <v>70300050808</v>
      </c>
      <c r="G356" t="str">
        <f t="shared" si="11"/>
        <v/>
      </c>
    </row>
    <row r="357" spans="1:7" x14ac:dyDescent="0.25">
      <c r="A357">
        <v>70300050809</v>
      </c>
      <c r="B357" t="str">
        <f t="shared" si="10"/>
        <v>070300050809</v>
      </c>
      <c r="C357" t="s">
        <v>4140</v>
      </c>
      <c r="D357" t="s">
        <v>4138</v>
      </c>
      <c r="E357">
        <v>70300050809</v>
      </c>
      <c r="F357">
        <v>70300050809</v>
      </c>
      <c r="G357" t="str">
        <f t="shared" si="11"/>
        <v/>
      </c>
    </row>
    <row r="358" spans="1:7" x14ac:dyDescent="0.25">
      <c r="A358">
        <v>70300050901</v>
      </c>
      <c r="B358" t="str">
        <f t="shared" si="10"/>
        <v>070300050901</v>
      </c>
      <c r="C358" t="s">
        <v>4140</v>
      </c>
      <c r="D358" t="s">
        <v>4138</v>
      </c>
      <c r="E358">
        <v>70300050901</v>
      </c>
      <c r="F358">
        <v>70300050901</v>
      </c>
      <c r="G358" t="str">
        <f t="shared" si="11"/>
        <v/>
      </c>
    </row>
    <row r="359" spans="1:7" x14ac:dyDescent="0.25">
      <c r="A359">
        <v>70300050902</v>
      </c>
      <c r="B359" t="str">
        <f t="shared" si="10"/>
        <v>070300050902</v>
      </c>
      <c r="C359" t="s">
        <v>4140</v>
      </c>
      <c r="D359" t="s">
        <v>4138</v>
      </c>
      <c r="E359">
        <v>70300050902</v>
      </c>
      <c r="F359">
        <v>70300050902</v>
      </c>
      <c r="G359" t="str">
        <f t="shared" si="11"/>
        <v/>
      </c>
    </row>
    <row r="360" spans="1:7" x14ac:dyDescent="0.25">
      <c r="A360">
        <v>70300050903</v>
      </c>
      <c r="B360" t="str">
        <f t="shared" si="10"/>
        <v>070300050903</v>
      </c>
      <c r="C360" t="s">
        <v>4140</v>
      </c>
      <c r="D360" t="s">
        <v>4138</v>
      </c>
      <c r="E360">
        <v>70300050903</v>
      </c>
      <c r="F360">
        <v>70300050903</v>
      </c>
      <c r="G360" t="str">
        <f t="shared" si="11"/>
        <v/>
      </c>
    </row>
    <row r="361" spans="1:7" x14ac:dyDescent="0.25">
      <c r="A361">
        <v>70300050904</v>
      </c>
      <c r="B361" t="str">
        <f t="shared" si="10"/>
        <v>070300050904</v>
      </c>
      <c r="C361" t="s">
        <v>4140</v>
      </c>
      <c r="D361" t="s">
        <v>4138</v>
      </c>
      <c r="E361">
        <v>70300050904</v>
      </c>
      <c r="F361">
        <v>70300050904</v>
      </c>
      <c r="G361" t="str">
        <f t="shared" si="11"/>
        <v/>
      </c>
    </row>
    <row r="362" spans="1:7" x14ac:dyDescent="0.25">
      <c r="A362">
        <v>70300050905</v>
      </c>
      <c r="B362" t="str">
        <f t="shared" si="10"/>
        <v>070300050905</v>
      </c>
      <c r="C362" t="s">
        <v>4140</v>
      </c>
      <c r="D362" t="s">
        <v>4138</v>
      </c>
      <c r="E362">
        <v>70300050905</v>
      </c>
      <c r="F362">
        <v>70300050905</v>
      </c>
      <c r="G362" t="str">
        <f t="shared" si="11"/>
        <v/>
      </c>
    </row>
    <row r="363" spans="1:7" x14ac:dyDescent="0.25">
      <c r="A363">
        <v>70300050906</v>
      </c>
      <c r="B363" t="str">
        <f t="shared" si="10"/>
        <v>070300050906</v>
      </c>
      <c r="C363" t="s">
        <v>4140</v>
      </c>
      <c r="D363" t="s">
        <v>4138</v>
      </c>
      <c r="E363">
        <v>70300050906</v>
      </c>
      <c r="F363">
        <v>70300050906</v>
      </c>
      <c r="G363" t="str">
        <f t="shared" si="11"/>
        <v/>
      </c>
    </row>
    <row r="364" spans="1:7" x14ac:dyDescent="0.25">
      <c r="A364">
        <v>70300050907</v>
      </c>
      <c r="B364" t="str">
        <f t="shared" si="10"/>
        <v>070300050907</v>
      </c>
      <c r="C364" t="s">
        <v>4140</v>
      </c>
      <c r="D364" t="s">
        <v>4138</v>
      </c>
      <c r="E364">
        <v>70300050907</v>
      </c>
      <c r="F364">
        <v>70300050907</v>
      </c>
      <c r="G364" t="str">
        <f t="shared" si="11"/>
        <v/>
      </c>
    </row>
    <row r="365" spans="1:7" x14ac:dyDescent="0.25">
      <c r="A365">
        <v>70300050908</v>
      </c>
      <c r="B365" t="str">
        <f t="shared" si="10"/>
        <v>070300050908</v>
      </c>
      <c r="C365" t="s">
        <v>4218</v>
      </c>
      <c r="D365" t="s">
        <v>4138</v>
      </c>
      <c r="E365">
        <v>70300050908</v>
      </c>
      <c r="F365">
        <v>70300050908</v>
      </c>
      <c r="G365" t="str">
        <f t="shared" si="11"/>
        <v/>
      </c>
    </row>
    <row r="366" spans="1:7" x14ac:dyDescent="0.25">
      <c r="A366">
        <v>70300051001</v>
      </c>
      <c r="B366" t="str">
        <f t="shared" si="10"/>
        <v>070300051001</v>
      </c>
      <c r="C366" t="s">
        <v>4218</v>
      </c>
      <c r="D366" t="s">
        <v>4138</v>
      </c>
      <c r="E366">
        <v>70300051001</v>
      </c>
      <c r="F366">
        <v>70300051001</v>
      </c>
      <c r="G366" t="str">
        <f t="shared" si="11"/>
        <v/>
      </c>
    </row>
    <row r="367" spans="1:7" x14ac:dyDescent="0.25">
      <c r="A367">
        <v>70300051002</v>
      </c>
      <c r="B367" t="str">
        <f t="shared" si="10"/>
        <v>070300051002</v>
      </c>
      <c r="C367" t="s">
        <v>4218</v>
      </c>
      <c r="D367" t="s">
        <v>4138</v>
      </c>
      <c r="E367">
        <v>70300051002</v>
      </c>
      <c r="F367">
        <v>70300051002</v>
      </c>
      <c r="G367" t="str">
        <f t="shared" si="11"/>
        <v/>
      </c>
    </row>
    <row r="368" spans="1:7" x14ac:dyDescent="0.25">
      <c r="A368">
        <v>70300051003</v>
      </c>
      <c r="B368" t="str">
        <f t="shared" si="10"/>
        <v>070300051003</v>
      </c>
      <c r="C368" t="s">
        <v>4218</v>
      </c>
      <c r="D368" t="s">
        <v>4138</v>
      </c>
      <c r="E368">
        <v>70300051003</v>
      </c>
      <c r="F368">
        <v>70300051003</v>
      </c>
      <c r="G368" t="str">
        <f t="shared" si="11"/>
        <v/>
      </c>
    </row>
    <row r="369" spans="1:7" x14ac:dyDescent="0.25">
      <c r="A369">
        <v>70300051004</v>
      </c>
      <c r="B369" t="str">
        <f t="shared" si="10"/>
        <v>070300051004</v>
      </c>
      <c r="C369" t="s">
        <v>4218</v>
      </c>
      <c r="D369" t="s">
        <v>4138</v>
      </c>
      <c r="E369">
        <v>70300051004</v>
      </c>
      <c r="F369">
        <v>70300051004</v>
      </c>
      <c r="G369" t="str">
        <f t="shared" si="11"/>
        <v/>
      </c>
    </row>
    <row r="370" spans="1:7" x14ac:dyDescent="0.25">
      <c r="A370">
        <v>70300051005</v>
      </c>
      <c r="B370" t="str">
        <f t="shared" si="10"/>
        <v>070300051005</v>
      </c>
      <c r="C370" t="s">
        <v>4218</v>
      </c>
      <c r="D370" t="s">
        <v>4138</v>
      </c>
      <c r="E370">
        <v>70300051005</v>
      </c>
      <c r="F370">
        <v>70300051005</v>
      </c>
      <c r="G370" t="str">
        <f t="shared" si="11"/>
        <v/>
      </c>
    </row>
    <row r="371" spans="1:7" x14ac:dyDescent="0.25">
      <c r="A371">
        <v>70300051006</v>
      </c>
      <c r="B371" t="str">
        <f t="shared" si="10"/>
        <v>070300051006</v>
      </c>
      <c r="C371" t="s">
        <v>4218</v>
      </c>
      <c r="D371" t="s">
        <v>4138</v>
      </c>
      <c r="E371">
        <v>70300051006</v>
      </c>
      <c r="F371">
        <v>70300051006</v>
      </c>
      <c r="G371" t="str">
        <f t="shared" si="11"/>
        <v/>
      </c>
    </row>
    <row r="372" spans="1:7" x14ac:dyDescent="0.25">
      <c r="A372">
        <v>70300051007</v>
      </c>
      <c r="B372" t="str">
        <f t="shared" si="10"/>
        <v>070300051007</v>
      </c>
      <c r="C372" t="s">
        <v>4218</v>
      </c>
      <c r="D372" t="s">
        <v>4138</v>
      </c>
      <c r="E372">
        <v>70300051007</v>
      </c>
      <c r="F372">
        <v>70300051007</v>
      </c>
      <c r="G372" t="str">
        <f t="shared" si="11"/>
        <v/>
      </c>
    </row>
    <row r="373" spans="1:7" x14ac:dyDescent="0.25">
      <c r="A373">
        <v>70300051008</v>
      </c>
      <c r="B373" t="str">
        <f t="shared" si="10"/>
        <v>070300051008</v>
      </c>
      <c r="C373" t="s">
        <v>4218</v>
      </c>
      <c r="D373" t="s">
        <v>4138</v>
      </c>
      <c r="E373">
        <v>70300051008</v>
      </c>
      <c r="F373">
        <v>70300051008</v>
      </c>
      <c r="G373" t="str">
        <f t="shared" si="11"/>
        <v/>
      </c>
    </row>
    <row r="374" spans="1:7" x14ac:dyDescent="0.25">
      <c r="A374">
        <v>70300051101</v>
      </c>
      <c r="B374" t="str">
        <f t="shared" si="10"/>
        <v>070300051101</v>
      </c>
      <c r="C374" t="s">
        <v>4140</v>
      </c>
      <c r="D374" t="s">
        <v>4138</v>
      </c>
      <c r="E374">
        <v>70300051101</v>
      </c>
      <c r="F374">
        <v>70300051101</v>
      </c>
      <c r="G374" t="str">
        <f t="shared" si="11"/>
        <v/>
      </c>
    </row>
    <row r="375" spans="1:7" x14ac:dyDescent="0.25">
      <c r="A375">
        <v>70300051102</v>
      </c>
      <c r="B375" t="str">
        <f t="shared" si="10"/>
        <v>070300051102</v>
      </c>
      <c r="C375" t="s">
        <v>4140</v>
      </c>
      <c r="D375" t="s">
        <v>4138</v>
      </c>
      <c r="E375">
        <v>70300051102</v>
      </c>
      <c r="F375">
        <v>70300051102</v>
      </c>
      <c r="G375" t="str">
        <f t="shared" si="11"/>
        <v/>
      </c>
    </row>
    <row r="376" spans="1:7" x14ac:dyDescent="0.25">
      <c r="A376">
        <v>70300051103</v>
      </c>
      <c r="B376" t="str">
        <f t="shared" si="10"/>
        <v>070300051103</v>
      </c>
      <c r="C376" t="s">
        <v>4140</v>
      </c>
      <c r="D376" t="s">
        <v>4138</v>
      </c>
      <c r="E376">
        <v>70300051103</v>
      </c>
      <c r="F376">
        <v>70300051103</v>
      </c>
      <c r="G376" t="str">
        <f t="shared" si="11"/>
        <v/>
      </c>
    </row>
    <row r="377" spans="1:7" x14ac:dyDescent="0.25">
      <c r="A377">
        <v>70300051104</v>
      </c>
      <c r="B377" t="str">
        <f t="shared" si="10"/>
        <v>070300051104</v>
      </c>
      <c r="C377" t="s">
        <v>4140</v>
      </c>
      <c r="D377" t="s">
        <v>4138</v>
      </c>
      <c r="E377">
        <v>70300051104</v>
      </c>
      <c r="F377">
        <v>70300051104</v>
      </c>
      <c r="G377" t="str">
        <f t="shared" si="11"/>
        <v/>
      </c>
    </row>
    <row r="378" spans="1:7" x14ac:dyDescent="0.25">
      <c r="A378">
        <v>70300051105</v>
      </c>
      <c r="B378" t="str">
        <f t="shared" si="10"/>
        <v>070300051105</v>
      </c>
      <c r="C378" t="s">
        <v>4140</v>
      </c>
      <c r="D378" t="s">
        <v>4138</v>
      </c>
      <c r="E378">
        <v>70300051105</v>
      </c>
      <c r="F378">
        <v>70300051105</v>
      </c>
      <c r="G378" t="str">
        <f t="shared" si="11"/>
        <v/>
      </c>
    </row>
    <row r="379" spans="1:7" x14ac:dyDescent="0.25">
      <c r="A379">
        <v>70300051201</v>
      </c>
      <c r="B379" t="str">
        <f t="shared" si="10"/>
        <v>070300051201</v>
      </c>
      <c r="C379" t="s">
        <v>4218</v>
      </c>
      <c r="D379" t="s">
        <v>4138</v>
      </c>
      <c r="E379">
        <v>70300051201</v>
      </c>
      <c r="F379">
        <v>70300051201</v>
      </c>
      <c r="G379" t="str">
        <f t="shared" si="11"/>
        <v/>
      </c>
    </row>
    <row r="380" spans="1:7" x14ac:dyDescent="0.25">
      <c r="A380">
        <v>70300051202</v>
      </c>
      <c r="B380" t="str">
        <f t="shared" si="10"/>
        <v>070300051202</v>
      </c>
      <c r="C380" t="s">
        <v>4140</v>
      </c>
      <c r="D380" t="s">
        <v>4138</v>
      </c>
      <c r="E380">
        <v>70300051202</v>
      </c>
      <c r="F380">
        <v>70300051202</v>
      </c>
      <c r="G380" t="str">
        <f t="shared" si="11"/>
        <v/>
      </c>
    </row>
    <row r="381" spans="1:7" x14ac:dyDescent="0.25">
      <c r="A381">
        <v>70300051203</v>
      </c>
      <c r="B381" t="str">
        <f t="shared" si="10"/>
        <v>070300051203</v>
      </c>
      <c r="C381" t="s">
        <v>4140</v>
      </c>
      <c r="D381" t="s">
        <v>4138</v>
      </c>
      <c r="E381">
        <v>70300051203</v>
      </c>
      <c r="F381">
        <v>70300051203</v>
      </c>
      <c r="G381" t="str">
        <f t="shared" si="11"/>
        <v/>
      </c>
    </row>
    <row r="382" spans="1:7" x14ac:dyDescent="0.25">
      <c r="A382">
        <v>70300051204</v>
      </c>
      <c r="B382" t="str">
        <f t="shared" si="10"/>
        <v>070300051204</v>
      </c>
      <c r="C382" t="s">
        <v>4140</v>
      </c>
      <c r="D382" t="s">
        <v>4138</v>
      </c>
      <c r="E382">
        <v>70300051204</v>
      </c>
      <c r="F382">
        <v>70300051204</v>
      </c>
      <c r="G382" t="str">
        <f t="shared" si="11"/>
        <v/>
      </c>
    </row>
    <row r="383" spans="1:7" x14ac:dyDescent="0.25">
      <c r="A383">
        <v>70300051205</v>
      </c>
      <c r="B383" t="str">
        <f t="shared" si="10"/>
        <v>070300051205</v>
      </c>
      <c r="C383" t="s">
        <v>4218</v>
      </c>
      <c r="D383" t="s">
        <v>4138</v>
      </c>
      <c r="E383">
        <v>70300051205</v>
      </c>
      <c r="F383">
        <v>70300051205</v>
      </c>
      <c r="G383" t="str">
        <f t="shared" si="11"/>
        <v/>
      </c>
    </row>
    <row r="384" spans="1:7" x14ac:dyDescent="0.25">
      <c r="A384">
        <v>70300051206</v>
      </c>
      <c r="B384" t="str">
        <f t="shared" si="10"/>
        <v>070300051206</v>
      </c>
      <c r="C384" t="s">
        <v>4140</v>
      </c>
      <c r="D384" t="s">
        <v>4138</v>
      </c>
      <c r="E384">
        <v>70300051206</v>
      </c>
      <c r="F384">
        <v>70300051206</v>
      </c>
      <c r="G384" t="str">
        <f t="shared" si="11"/>
        <v/>
      </c>
    </row>
    <row r="385" spans="1:7" x14ac:dyDescent="0.25">
      <c r="A385">
        <v>70400030401</v>
      </c>
      <c r="B385" t="str">
        <f t="shared" si="10"/>
        <v>070400030401</v>
      </c>
      <c r="C385" t="s">
        <v>4139</v>
      </c>
      <c r="D385" t="s">
        <v>4138</v>
      </c>
      <c r="E385">
        <v>70400030401</v>
      </c>
      <c r="F385">
        <v>70400030401</v>
      </c>
      <c r="G385" t="str">
        <f t="shared" si="11"/>
        <v/>
      </c>
    </row>
    <row r="386" spans="1:7" x14ac:dyDescent="0.25">
      <c r="A386">
        <v>70400030402</v>
      </c>
      <c r="B386" t="str">
        <f t="shared" ref="B386:B449" si="12">_xlfn.CONCAT(0,A386)</f>
        <v>070400030402</v>
      </c>
      <c r="C386" t="s">
        <v>4139</v>
      </c>
      <c r="D386" t="s">
        <v>4138</v>
      </c>
      <c r="E386">
        <v>70400030402</v>
      </c>
      <c r="F386">
        <v>70400030402</v>
      </c>
      <c r="G386" t="str">
        <f t="shared" si="11"/>
        <v/>
      </c>
    </row>
    <row r="387" spans="1:7" x14ac:dyDescent="0.25">
      <c r="A387">
        <v>70400030403</v>
      </c>
      <c r="B387" t="str">
        <f t="shared" si="12"/>
        <v>070400030403</v>
      </c>
      <c r="C387" t="s">
        <v>4139</v>
      </c>
      <c r="D387" t="s">
        <v>4138</v>
      </c>
      <c r="E387">
        <v>70400030403</v>
      </c>
      <c r="F387">
        <v>70400030403</v>
      </c>
      <c r="G387" t="str">
        <f t="shared" si="11"/>
        <v/>
      </c>
    </row>
    <row r="388" spans="1:7" x14ac:dyDescent="0.25">
      <c r="A388">
        <v>70400030404</v>
      </c>
      <c r="B388" t="str">
        <f t="shared" si="12"/>
        <v>070400030404</v>
      </c>
      <c r="C388" t="s">
        <v>4219</v>
      </c>
      <c r="D388" t="s">
        <v>4138</v>
      </c>
      <c r="E388">
        <v>70400030404</v>
      </c>
      <c r="F388">
        <v>70400030404</v>
      </c>
      <c r="G388" t="str">
        <f t="shared" ref="G388:G451" si="13">IF(B388=B387,"DEL","")</f>
        <v/>
      </c>
    </row>
    <row r="389" spans="1:7" x14ac:dyDescent="0.25">
      <c r="A389">
        <v>70400030604</v>
      </c>
      <c r="B389" t="str">
        <f t="shared" si="12"/>
        <v>070400030604</v>
      </c>
      <c r="C389" t="s">
        <v>4139</v>
      </c>
      <c r="D389" t="s">
        <v>4138</v>
      </c>
      <c r="E389">
        <v>70400030604</v>
      </c>
      <c r="F389">
        <v>70400030604</v>
      </c>
      <c r="G389" t="str">
        <f t="shared" si="13"/>
        <v/>
      </c>
    </row>
    <row r="390" spans="1:7" x14ac:dyDescent="0.25">
      <c r="A390">
        <v>70400030605</v>
      </c>
      <c r="B390" t="str">
        <f t="shared" si="12"/>
        <v>070400030605</v>
      </c>
      <c r="C390" t="s">
        <v>4139</v>
      </c>
      <c r="D390" t="s">
        <v>4138</v>
      </c>
      <c r="E390">
        <v>70400030605</v>
      </c>
      <c r="F390">
        <v>70400030605</v>
      </c>
      <c r="G390" t="str">
        <f t="shared" si="13"/>
        <v/>
      </c>
    </row>
    <row r="391" spans="1:7" x14ac:dyDescent="0.25">
      <c r="A391">
        <v>70400030606</v>
      </c>
      <c r="B391" t="str">
        <f t="shared" si="12"/>
        <v>070400030606</v>
      </c>
      <c r="C391" t="s">
        <v>4220</v>
      </c>
      <c r="D391" t="s">
        <v>4138</v>
      </c>
      <c r="E391">
        <v>70400030606</v>
      </c>
      <c r="F391">
        <v>70400030606</v>
      </c>
      <c r="G391" t="str">
        <f t="shared" si="13"/>
        <v/>
      </c>
    </row>
    <row r="392" spans="1:7" x14ac:dyDescent="0.25">
      <c r="A392">
        <v>70400050101</v>
      </c>
      <c r="B392" t="str">
        <f t="shared" si="12"/>
        <v>070400050101</v>
      </c>
      <c r="C392" t="s">
        <v>4155</v>
      </c>
      <c r="D392" t="s">
        <v>4138</v>
      </c>
      <c r="E392">
        <v>70400050101</v>
      </c>
      <c r="F392">
        <v>70400050101</v>
      </c>
      <c r="G392" t="str">
        <f t="shared" si="13"/>
        <v/>
      </c>
    </row>
    <row r="393" spans="1:7" x14ac:dyDescent="0.25">
      <c r="A393">
        <v>70400050102</v>
      </c>
      <c r="B393" t="str">
        <f t="shared" si="12"/>
        <v>070400050102</v>
      </c>
      <c r="C393" t="s">
        <v>4155</v>
      </c>
      <c r="D393" t="s">
        <v>4138</v>
      </c>
      <c r="E393">
        <v>70400050102</v>
      </c>
      <c r="F393">
        <v>70400050102</v>
      </c>
      <c r="G393" t="str">
        <f t="shared" si="13"/>
        <v/>
      </c>
    </row>
    <row r="394" spans="1:7" x14ac:dyDescent="0.25">
      <c r="A394">
        <v>70400050103</v>
      </c>
      <c r="B394" t="str">
        <f t="shared" si="12"/>
        <v>070400050103</v>
      </c>
      <c r="C394" t="s">
        <v>4155</v>
      </c>
      <c r="D394" t="s">
        <v>4138</v>
      </c>
      <c r="E394">
        <v>70400050103</v>
      </c>
      <c r="F394">
        <v>70400050103</v>
      </c>
      <c r="G394" t="str">
        <f t="shared" si="13"/>
        <v/>
      </c>
    </row>
    <row r="395" spans="1:7" x14ac:dyDescent="0.25">
      <c r="A395">
        <v>70400050201</v>
      </c>
      <c r="B395" t="str">
        <f t="shared" si="12"/>
        <v>070400050201</v>
      </c>
      <c r="C395" t="s">
        <v>4155</v>
      </c>
      <c r="D395" t="s">
        <v>4138</v>
      </c>
      <c r="E395">
        <v>70400050201</v>
      </c>
      <c r="F395">
        <v>70400050201</v>
      </c>
      <c r="G395" t="str">
        <f t="shared" si="13"/>
        <v/>
      </c>
    </row>
    <row r="396" spans="1:7" x14ac:dyDescent="0.25">
      <c r="A396">
        <v>70400050202</v>
      </c>
      <c r="B396" t="str">
        <f t="shared" si="12"/>
        <v>070400050202</v>
      </c>
      <c r="C396" t="s">
        <v>4155</v>
      </c>
      <c r="D396" t="s">
        <v>4138</v>
      </c>
      <c r="E396">
        <v>70400050202</v>
      </c>
      <c r="F396">
        <v>70400050202</v>
      </c>
      <c r="G396" t="str">
        <f t="shared" si="13"/>
        <v/>
      </c>
    </row>
    <row r="397" spans="1:7" x14ac:dyDescent="0.25">
      <c r="A397">
        <v>70400050203</v>
      </c>
      <c r="B397" t="str">
        <f t="shared" si="12"/>
        <v>070400050203</v>
      </c>
      <c r="C397" t="s">
        <v>4155</v>
      </c>
      <c r="D397" t="s">
        <v>4138</v>
      </c>
      <c r="E397">
        <v>70400050203</v>
      </c>
      <c r="F397">
        <v>70400050203</v>
      </c>
      <c r="G397" t="str">
        <f t="shared" si="13"/>
        <v/>
      </c>
    </row>
    <row r="398" spans="1:7" x14ac:dyDescent="0.25">
      <c r="A398">
        <v>70400050204</v>
      </c>
      <c r="B398" t="str">
        <f t="shared" si="12"/>
        <v>070400050204</v>
      </c>
      <c r="C398" t="s">
        <v>4155</v>
      </c>
      <c r="D398" t="s">
        <v>4138</v>
      </c>
      <c r="E398">
        <v>70400050204</v>
      </c>
      <c r="F398">
        <v>70400050204</v>
      </c>
      <c r="G398" t="str">
        <f t="shared" si="13"/>
        <v/>
      </c>
    </row>
    <row r="399" spans="1:7" x14ac:dyDescent="0.25">
      <c r="A399">
        <v>70400050205</v>
      </c>
      <c r="B399" t="str">
        <f t="shared" si="12"/>
        <v>070400050205</v>
      </c>
      <c r="C399" t="s">
        <v>4155</v>
      </c>
      <c r="D399" t="s">
        <v>4138</v>
      </c>
      <c r="E399">
        <v>70400050205</v>
      </c>
      <c r="F399">
        <v>70400050205</v>
      </c>
      <c r="G399" t="str">
        <f t="shared" si="13"/>
        <v/>
      </c>
    </row>
    <row r="400" spans="1:7" x14ac:dyDescent="0.25">
      <c r="A400">
        <v>70400050206</v>
      </c>
      <c r="B400" t="str">
        <f t="shared" si="12"/>
        <v>070400050206</v>
      </c>
      <c r="C400" t="s">
        <v>4155</v>
      </c>
      <c r="D400" t="s">
        <v>4138</v>
      </c>
      <c r="E400">
        <v>70400050206</v>
      </c>
      <c r="F400">
        <v>70400050206</v>
      </c>
      <c r="G400" t="str">
        <f t="shared" si="13"/>
        <v/>
      </c>
    </row>
    <row r="401" spans="1:7" x14ac:dyDescent="0.25">
      <c r="A401">
        <v>70400050207</v>
      </c>
      <c r="B401" t="str">
        <f t="shared" si="12"/>
        <v>070400050207</v>
      </c>
      <c r="C401" t="s">
        <v>4155</v>
      </c>
      <c r="D401" t="s">
        <v>4138</v>
      </c>
      <c r="E401">
        <v>70400050207</v>
      </c>
      <c r="F401">
        <v>70400050207</v>
      </c>
      <c r="G401" t="str">
        <f t="shared" si="13"/>
        <v/>
      </c>
    </row>
    <row r="402" spans="1:7" x14ac:dyDescent="0.25">
      <c r="A402">
        <v>70400050401</v>
      </c>
      <c r="B402" t="str">
        <f t="shared" si="12"/>
        <v>070400050401</v>
      </c>
      <c r="C402" t="s">
        <v>4155</v>
      </c>
      <c r="D402" t="s">
        <v>4138</v>
      </c>
      <c r="E402">
        <v>70400050401</v>
      </c>
      <c r="F402">
        <v>70400050401</v>
      </c>
      <c r="G402" t="str">
        <f t="shared" si="13"/>
        <v/>
      </c>
    </row>
    <row r="403" spans="1:7" x14ac:dyDescent="0.25">
      <c r="A403">
        <v>70400050404</v>
      </c>
      <c r="B403" t="str">
        <f t="shared" si="12"/>
        <v>070400050404</v>
      </c>
      <c r="C403" t="s">
        <v>4155</v>
      </c>
      <c r="D403" t="s">
        <v>4138</v>
      </c>
      <c r="E403">
        <v>70400050404</v>
      </c>
      <c r="F403">
        <v>70400050404</v>
      </c>
      <c r="G403" t="str">
        <f t="shared" si="13"/>
        <v/>
      </c>
    </row>
    <row r="404" spans="1:7" x14ac:dyDescent="0.25">
      <c r="A404">
        <v>70400050405</v>
      </c>
      <c r="B404" t="str">
        <f t="shared" si="12"/>
        <v>070400050405</v>
      </c>
      <c r="C404" t="s">
        <v>4155</v>
      </c>
      <c r="D404" t="s">
        <v>4138</v>
      </c>
      <c r="E404">
        <v>70400050405</v>
      </c>
      <c r="F404">
        <v>70400050405</v>
      </c>
      <c r="G404" t="str">
        <f t="shared" si="13"/>
        <v/>
      </c>
    </row>
    <row r="405" spans="1:7" x14ac:dyDescent="0.25">
      <c r="A405">
        <v>70400050501</v>
      </c>
      <c r="B405" t="str">
        <f t="shared" si="12"/>
        <v>070400050501</v>
      </c>
      <c r="C405" t="s">
        <v>4139</v>
      </c>
      <c r="D405" t="s">
        <v>4138</v>
      </c>
      <c r="E405">
        <v>70400050501</v>
      </c>
      <c r="F405">
        <v>70400050501</v>
      </c>
      <c r="G405" t="str">
        <f t="shared" si="13"/>
        <v/>
      </c>
    </row>
    <row r="406" spans="1:7" x14ac:dyDescent="0.25">
      <c r="A406">
        <v>70400060102</v>
      </c>
      <c r="B406" t="str">
        <f t="shared" si="12"/>
        <v>070400060102</v>
      </c>
      <c r="C406" t="s">
        <v>4144</v>
      </c>
      <c r="D406" t="s">
        <v>4138</v>
      </c>
      <c r="E406">
        <v>70400060102</v>
      </c>
      <c r="F406">
        <v>70400060102</v>
      </c>
      <c r="G406" t="str">
        <f t="shared" si="13"/>
        <v/>
      </c>
    </row>
    <row r="407" spans="1:7" x14ac:dyDescent="0.25">
      <c r="A407">
        <v>70400060103</v>
      </c>
      <c r="B407" t="str">
        <f t="shared" si="12"/>
        <v>070400060103</v>
      </c>
      <c r="C407" t="s">
        <v>4144</v>
      </c>
      <c r="D407" t="s">
        <v>4138</v>
      </c>
      <c r="E407">
        <v>70400060103</v>
      </c>
      <c r="F407">
        <v>70400060103</v>
      </c>
      <c r="G407" t="str">
        <f t="shared" si="13"/>
        <v/>
      </c>
    </row>
    <row r="408" spans="1:7" x14ac:dyDescent="0.25">
      <c r="A408">
        <v>70400060201</v>
      </c>
      <c r="B408" t="str">
        <f t="shared" si="12"/>
        <v>070400060201</v>
      </c>
      <c r="C408" t="s">
        <v>4153</v>
      </c>
      <c r="D408" t="s">
        <v>4138</v>
      </c>
      <c r="E408">
        <v>70400060201</v>
      </c>
      <c r="F408">
        <v>70400060201</v>
      </c>
      <c r="G408" t="str">
        <f t="shared" si="13"/>
        <v/>
      </c>
    </row>
    <row r="409" spans="1:7" x14ac:dyDescent="0.25">
      <c r="A409">
        <v>70400060402</v>
      </c>
      <c r="B409" t="str">
        <f t="shared" si="12"/>
        <v>070400060402</v>
      </c>
      <c r="C409" t="s">
        <v>4144</v>
      </c>
      <c r="D409" t="s">
        <v>4138</v>
      </c>
      <c r="E409">
        <v>70400060402</v>
      </c>
      <c r="F409">
        <v>70400060402</v>
      </c>
      <c r="G409" t="str">
        <f t="shared" si="13"/>
        <v/>
      </c>
    </row>
    <row r="410" spans="1:7" x14ac:dyDescent="0.25">
      <c r="A410">
        <v>70400071208</v>
      </c>
      <c r="B410" t="str">
        <f t="shared" si="12"/>
        <v>070400071208</v>
      </c>
      <c r="C410" t="s">
        <v>4162</v>
      </c>
      <c r="D410" t="s">
        <v>4138</v>
      </c>
      <c r="E410">
        <v>70400071208</v>
      </c>
      <c r="F410">
        <v>70400071208</v>
      </c>
      <c r="G410" t="str">
        <f t="shared" si="13"/>
        <v/>
      </c>
    </row>
    <row r="411" spans="1:7" x14ac:dyDescent="0.25">
      <c r="A411">
        <v>70500010702</v>
      </c>
      <c r="B411" t="str">
        <f t="shared" si="12"/>
        <v>070500010702</v>
      </c>
      <c r="C411" t="s">
        <v>4152</v>
      </c>
      <c r="D411" t="s">
        <v>4138</v>
      </c>
      <c r="E411">
        <v>70500010702</v>
      </c>
      <c r="F411">
        <v>70500010702</v>
      </c>
      <c r="G411" t="str">
        <f t="shared" si="13"/>
        <v/>
      </c>
    </row>
    <row r="412" spans="1:7" x14ac:dyDescent="0.25">
      <c r="A412">
        <v>70500050306</v>
      </c>
      <c r="B412" t="str">
        <f t="shared" si="12"/>
        <v>070500050306</v>
      </c>
      <c r="C412" t="s">
        <v>4154</v>
      </c>
      <c r="D412" t="s">
        <v>4138</v>
      </c>
      <c r="E412">
        <v>70500050306</v>
      </c>
      <c r="F412">
        <v>70500050306</v>
      </c>
      <c r="G412" t="str">
        <f t="shared" si="13"/>
        <v/>
      </c>
    </row>
    <row r="413" spans="1:7" x14ac:dyDescent="0.25">
      <c r="A413">
        <v>70500050307</v>
      </c>
      <c r="B413" t="str">
        <f t="shared" si="12"/>
        <v>070500050307</v>
      </c>
      <c r="C413" t="s">
        <v>4154</v>
      </c>
      <c r="D413" t="s">
        <v>4138</v>
      </c>
      <c r="E413">
        <v>70500050307</v>
      </c>
      <c r="F413">
        <v>70500050307</v>
      </c>
      <c r="G413" t="str">
        <f t="shared" si="13"/>
        <v/>
      </c>
    </row>
    <row r="414" spans="1:7" x14ac:dyDescent="0.25">
      <c r="A414">
        <v>70500050701</v>
      </c>
      <c r="B414" t="str">
        <f t="shared" si="12"/>
        <v>070500050701</v>
      </c>
      <c r="C414" t="s">
        <v>4143</v>
      </c>
      <c r="D414" t="s">
        <v>4137</v>
      </c>
      <c r="E414">
        <v>70500050701</v>
      </c>
      <c r="F414">
        <v>70500050701</v>
      </c>
      <c r="G414" t="str">
        <f t="shared" si="13"/>
        <v/>
      </c>
    </row>
    <row r="415" spans="1:7" x14ac:dyDescent="0.25">
      <c r="A415">
        <v>70500060201</v>
      </c>
      <c r="B415" t="str">
        <f t="shared" si="12"/>
        <v>070500060201</v>
      </c>
      <c r="C415" t="s">
        <v>4159</v>
      </c>
      <c r="D415" t="s">
        <v>4138</v>
      </c>
      <c r="E415">
        <v>70500060201</v>
      </c>
      <c r="F415">
        <v>70500060201</v>
      </c>
      <c r="G415" t="str">
        <f t="shared" si="13"/>
        <v/>
      </c>
    </row>
    <row r="416" spans="1:7" x14ac:dyDescent="0.25">
      <c r="A416">
        <v>70500060202</v>
      </c>
      <c r="B416" t="str">
        <f t="shared" si="12"/>
        <v>070500060202</v>
      </c>
      <c r="C416" t="s">
        <v>4159</v>
      </c>
      <c r="D416" t="s">
        <v>4138</v>
      </c>
      <c r="E416">
        <v>70500060202</v>
      </c>
      <c r="F416">
        <v>70500060202</v>
      </c>
      <c r="G416" t="str">
        <f t="shared" si="13"/>
        <v/>
      </c>
    </row>
    <row r="417" spans="1:7" x14ac:dyDescent="0.25">
      <c r="A417">
        <v>70500060203</v>
      </c>
      <c r="B417" t="str">
        <f t="shared" si="12"/>
        <v>070500060203</v>
      </c>
      <c r="C417" t="s">
        <v>4159</v>
      </c>
      <c r="D417" t="s">
        <v>4138</v>
      </c>
      <c r="E417">
        <v>70500060203</v>
      </c>
      <c r="F417">
        <v>70500060203</v>
      </c>
      <c r="G417" t="str">
        <f t="shared" si="13"/>
        <v/>
      </c>
    </row>
    <row r="418" spans="1:7" x14ac:dyDescent="0.25">
      <c r="A418">
        <v>70500060205</v>
      </c>
      <c r="B418" t="str">
        <f t="shared" si="12"/>
        <v>070500060205</v>
      </c>
      <c r="C418" t="s">
        <v>4159</v>
      </c>
      <c r="D418" t="s">
        <v>4138</v>
      </c>
      <c r="E418">
        <v>70500060205</v>
      </c>
      <c r="F418">
        <v>70500060205</v>
      </c>
      <c r="G418" t="str">
        <f t="shared" si="13"/>
        <v/>
      </c>
    </row>
    <row r="419" spans="1:7" x14ac:dyDescent="0.25">
      <c r="A419">
        <v>70500070101</v>
      </c>
      <c r="B419" t="str">
        <f t="shared" si="12"/>
        <v>070500070101</v>
      </c>
      <c r="C419" t="s">
        <v>4146</v>
      </c>
      <c r="D419" t="s">
        <v>4138</v>
      </c>
      <c r="E419">
        <v>70500070101</v>
      </c>
      <c r="F419">
        <v>70500070101</v>
      </c>
      <c r="G419" t="str">
        <f t="shared" si="13"/>
        <v/>
      </c>
    </row>
    <row r="420" spans="1:7" x14ac:dyDescent="0.25">
      <c r="A420">
        <v>70500070102</v>
      </c>
      <c r="B420" t="str">
        <f t="shared" si="12"/>
        <v>070500070102</v>
      </c>
      <c r="C420" t="s">
        <v>4146</v>
      </c>
      <c r="D420" t="s">
        <v>4138</v>
      </c>
      <c r="E420">
        <v>70500070102</v>
      </c>
      <c r="F420">
        <v>70500070102</v>
      </c>
      <c r="G420" t="str">
        <f t="shared" si="13"/>
        <v/>
      </c>
    </row>
    <row r="421" spans="1:7" x14ac:dyDescent="0.25">
      <c r="A421">
        <v>70500070103</v>
      </c>
      <c r="B421" t="str">
        <f t="shared" si="12"/>
        <v>070500070103</v>
      </c>
      <c r="C421" t="s">
        <v>4146</v>
      </c>
      <c r="D421" t="s">
        <v>4138</v>
      </c>
      <c r="E421">
        <v>70500070103</v>
      </c>
      <c r="F421">
        <v>70500070103</v>
      </c>
      <c r="G421" t="str">
        <f t="shared" si="13"/>
        <v/>
      </c>
    </row>
    <row r="422" spans="1:7" x14ac:dyDescent="0.25">
      <c r="A422">
        <v>70500070104</v>
      </c>
      <c r="B422" t="str">
        <f t="shared" si="12"/>
        <v>070500070104</v>
      </c>
      <c r="C422" t="s">
        <v>4146</v>
      </c>
      <c r="D422" t="s">
        <v>4138</v>
      </c>
      <c r="E422">
        <v>70500070104</v>
      </c>
      <c r="F422">
        <v>70500070104</v>
      </c>
      <c r="G422" t="str">
        <f t="shared" si="13"/>
        <v/>
      </c>
    </row>
    <row r="423" spans="1:7" x14ac:dyDescent="0.25">
      <c r="A423">
        <v>70500070105</v>
      </c>
      <c r="B423" t="str">
        <f t="shared" si="12"/>
        <v>070500070105</v>
      </c>
      <c r="C423" t="s">
        <v>4146</v>
      </c>
      <c r="D423" t="s">
        <v>4138</v>
      </c>
      <c r="E423">
        <v>70500070105</v>
      </c>
      <c r="F423">
        <v>70500070105</v>
      </c>
      <c r="G423" t="str">
        <f t="shared" si="13"/>
        <v/>
      </c>
    </row>
    <row r="424" spans="1:7" x14ac:dyDescent="0.25">
      <c r="A424">
        <v>70500070201</v>
      </c>
      <c r="B424" t="str">
        <f t="shared" si="12"/>
        <v>070500070201</v>
      </c>
      <c r="C424" t="s">
        <v>4146</v>
      </c>
      <c r="D424" t="s">
        <v>4138</v>
      </c>
      <c r="E424">
        <v>70500070201</v>
      </c>
      <c r="F424">
        <v>70500070201</v>
      </c>
      <c r="G424" t="str">
        <f t="shared" si="13"/>
        <v/>
      </c>
    </row>
    <row r="425" spans="1:7" x14ac:dyDescent="0.25">
      <c r="A425">
        <v>70500070202</v>
      </c>
      <c r="B425" t="str">
        <f t="shared" si="12"/>
        <v>070500070202</v>
      </c>
      <c r="C425" t="s">
        <v>4146</v>
      </c>
      <c r="D425" t="s">
        <v>4138</v>
      </c>
      <c r="E425">
        <v>70500070202</v>
      </c>
      <c r="F425">
        <v>70500070202</v>
      </c>
      <c r="G425" t="str">
        <f t="shared" si="13"/>
        <v/>
      </c>
    </row>
    <row r="426" spans="1:7" x14ac:dyDescent="0.25">
      <c r="A426">
        <v>70500070203</v>
      </c>
      <c r="B426" t="str">
        <f t="shared" si="12"/>
        <v>070500070203</v>
      </c>
      <c r="C426" t="s">
        <v>4146</v>
      </c>
      <c r="D426" t="s">
        <v>4138</v>
      </c>
      <c r="E426">
        <v>70500070203</v>
      </c>
      <c r="F426">
        <v>70500070203</v>
      </c>
      <c r="G426" t="str">
        <f t="shared" si="13"/>
        <v/>
      </c>
    </row>
    <row r="427" spans="1:7" x14ac:dyDescent="0.25">
      <c r="A427">
        <v>70500070204</v>
      </c>
      <c r="B427" t="str">
        <f t="shared" si="12"/>
        <v>070500070204</v>
      </c>
      <c r="C427" t="s">
        <v>4146</v>
      </c>
      <c r="D427" t="s">
        <v>4138</v>
      </c>
      <c r="E427">
        <v>70500070204</v>
      </c>
      <c r="F427">
        <v>70500070204</v>
      </c>
      <c r="G427" t="str">
        <f t="shared" si="13"/>
        <v/>
      </c>
    </row>
    <row r="428" spans="1:7" x14ac:dyDescent="0.25">
      <c r="A428">
        <v>70500070205</v>
      </c>
      <c r="B428" t="str">
        <f t="shared" si="12"/>
        <v>070500070205</v>
      </c>
      <c r="C428" t="s">
        <v>4146</v>
      </c>
      <c r="D428" t="s">
        <v>4138</v>
      </c>
      <c r="E428">
        <v>70500070205</v>
      </c>
      <c r="F428">
        <v>70500070205</v>
      </c>
      <c r="G428" t="str">
        <f t="shared" si="13"/>
        <v/>
      </c>
    </row>
    <row r="429" spans="1:7" x14ac:dyDescent="0.25">
      <c r="A429">
        <v>70500070206</v>
      </c>
      <c r="B429" t="str">
        <f t="shared" si="12"/>
        <v>070500070206</v>
      </c>
      <c r="C429" t="s">
        <v>4146</v>
      </c>
      <c r="D429" t="s">
        <v>4138</v>
      </c>
      <c r="E429">
        <v>70500070206</v>
      </c>
      <c r="F429">
        <v>70500070206</v>
      </c>
      <c r="G429" t="str">
        <f t="shared" si="13"/>
        <v/>
      </c>
    </row>
    <row r="430" spans="1:7" x14ac:dyDescent="0.25">
      <c r="A430">
        <v>70500070301</v>
      </c>
      <c r="B430" t="str">
        <f t="shared" si="12"/>
        <v>070500070301</v>
      </c>
      <c r="C430" t="s">
        <v>4146</v>
      </c>
      <c r="D430" t="s">
        <v>4138</v>
      </c>
      <c r="E430">
        <v>70500070301</v>
      </c>
      <c r="F430">
        <v>70500070301</v>
      </c>
      <c r="G430" t="str">
        <f t="shared" si="13"/>
        <v/>
      </c>
    </row>
    <row r="431" spans="1:7" x14ac:dyDescent="0.25">
      <c r="A431">
        <v>70500070302</v>
      </c>
      <c r="B431" t="str">
        <f t="shared" si="12"/>
        <v>070500070302</v>
      </c>
      <c r="C431" t="s">
        <v>4146</v>
      </c>
      <c r="D431" t="s">
        <v>4138</v>
      </c>
      <c r="E431">
        <v>70500070302</v>
      </c>
      <c r="F431">
        <v>70500070302</v>
      </c>
      <c r="G431" t="str">
        <f t="shared" si="13"/>
        <v/>
      </c>
    </row>
    <row r="432" spans="1:7" x14ac:dyDescent="0.25">
      <c r="A432">
        <v>70500070303</v>
      </c>
      <c r="B432" t="str">
        <f t="shared" si="12"/>
        <v>070500070303</v>
      </c>
      <c r="C432" t="s">
        <v>4146</v>
      </c>
      <c r="D432" t="s">
        <v>4138</v>
      </c>
      <c r="E432">
        <v>70500070303</v>
      </c>
      <c r="F432">
        <v>70500070303</v>
      </c>
      <c r="G432" t="str">
        <f t="shared" si="13"/>
        <v/>
      </c>
    </row>
    <row r="433" spans="1:7" x14ac:dyDescent="0.25">
      <c r="A433">
        <v>70500070304</v>
      </c>
      <c r="B433" t="str">
        <f t="shared" si="12"/>
        <v>070500070304</v>
      </c>
      <c r="C433" t="s">
        <v>4146</v>
      </c>
      <c r="D433" t="s">
        <v>4138</v>
      </c>
      <c r="E433">
        <v>70500070304</v>
      </c>
      <c r="F433">
        <v>70500070304</v>
      </c>
      <c r="G433" t="str">
        <f t="shared" si="13"/>
        <v/>
      </c>
    </row>
    <row r="434" spans="1:7" x14ac:dyDescent="0.25">
      <c r="A434">
        <v>70500070305</v>
      </c>
      <c r="B434" t="str">
        <f t="shared" si="12"/>
        <v>070500070305</v>
      </c>
      <c r="C434" t="s">
        <v>4146</v>
      </c>
      <c r="D434" t="s">
        <v>4138</v>
      </c>
      <c r="E434">
        <v>70500070305</v>
      </c>
      <c r="F434">
        <v>70500070305</v>
      </c>
      <c r="G434" t="str">
        <f t="shared" si="13"/>
        <v/>
      </c>
    </row>
    <row r="435" spans="1:7" x14ac:dyDescent="0.25">
      <c r="A435">
        <v>70500070306</v>
      </c>
      <c r="B435" t="str">
        <f t="shared" si="12"/>
        <v>070500070306</v>
      </c>
      <c r="C435" t="s">
        <v>4146</v>
      </c>
      <c r="D435" t="s">
        <v>4138</v>
      </c>
      <c r="E435">
        <v>70500070306</v>
      </c>
      <c r="F435">
        <v>70500070306</v>
      </c>
      <c r="G435" t="str">
        <f t="shared" si="13"/>
        <v/>
      </c>
    </row>
    <row r="436" spans="1:7" x14ac:dyDescent="0.25">
      <c r="A436">
        <v>70500070307</v>
      </c>
      <c r="B436" t="str">
        <f t="shared" si="12"/>
        <v>070500070307</v>
      </c>
      <c r="C436" t="s">
        <v>4146</v>
      </c>
      <c r="D436" t="s">
        <v>4138</v>
      </c>
      <c r="E436">
        <v>70500070307</v>
      </c>
      <c r="F436">
        <v>70500070307</v>
      </c>
      <c r="G436" t="str">
        <f t="shared" si="13"/>
        <v/>
      </c>
    </row>
    <row r="437" spans="1:7" x14ac:dyDescent="0.25">
      <c r="A437">
        <v>70500070308</v>
      </c>
      <c r="B437" t="str">
        <f t="shared" si="12"/>
        <v>070500070308</v>
      </c>
      <c r="C437" t="s">
        <v>4146</v>
      </c>
      <c r="D437" t="s">
        <v>4138</v>
      </c>
      <c r="E437">
        <v>70500070308</v>
      </c>
      <c r="F437">
        <v>70500070308</v>
      </c>
      <c r="G437" t="str">
        <f t="shared" si="13"/>
        <v/>
      </c>
    </row>
    <row r="438" spans="1:7" x14ac:dyDescent="0.25">
      <c r="A438">
        <v>70500070309</v>
      </c>
      <c r="B438" t="str">
        <f t="shared" si="12"/>
        <v>070500070309</v>
      </c>
      <c r="C438" t="s">
        <v>4146</v>
      </c>
      <c r="D438" t="s">
        <v>4138</v>
      </c>
      <c r="E438">
        <v>70500070309</v>
      </c>
      <c r="F438">
        <v>70500070309</v>
      </c>
      <c r="G438" t="str">
        <f t="shared" si="13"/>
        <v/>
      </c>
    </row>
    <row r="439" spans="1:7" x14ac:dyDescent="0.25">
      <c r="A439">
        <v>70500070310</v>
      </c>
      <c r="B439" t="str">
        <f t="shared" si="12"/>
        <v>070500070310</v>
      </c>
      <c r="C439" t="s">
        <v>4146</v>
      </c>
      <c r="D439" t="s">
        <v>4138</v>
      </c>
      <c r="E439">
        <v>70500070310</v>
      </c>
      <c r="F439">
        <v>70500070310</v>
      </c>
      <c r="G439" t="str">
        <f t="shared" si="13"/>
        <v/>
      </c>
    </row>
    <row r="440" spans="1:7" x14ac:dyDescent="0.25">
      <c r="A440">
        <v>70500070401</v>
      </c>
      <c r="B440" t="str">
        <f t="shared" si="12"/>
        <v>070500070401</v>
      </c>
      <c r="C440" t="s">
        <v>4146</v>
      </c>
      <c r="D440" t="s">
        <v>4138</v>
      </c>
      <c r="E440">
        <v>70500070401</v>
      </c>
      <c r="F440">
        <v>70500070401</v>
      </c>
      <c r="G440" t="str">
        <f t="shared" si="13"/>
        <v/>
      </c>
    </row>
    <row r="441" spans="1:7" x14ac:dyDescent="0.25">
      <c r="A441">
        <v>70500070402</v>
      </c>
      <c r="B441" t="str">
        <f t="shared" si="12"/>
        <v>070500070402</v>
      </c>
      <c r="C441" t="s">
        <v>4146</v>
      </c>
      <c r="D441" t="s">
        <v>4138</v>
      </c>
      <c r="E441">
        <v>70500070402</v>
      </c>
      <c r="F441">
        <v>70500070402</v>
      </c>
      <c r="G441" t="str">
        <f t="shared" si="13"/>
        <v/>
      </c>
    </row>
    <row r="442" spans="1:7" x14ac:dyDescent="0.25">
      <c r="A442">
        <v>70500070403</v>
      </c>
      <c r="B442" t="str">
        <f t="shared" si="12"/>
        <v>070500070403</v>
      </c>
      <c r="C442" t="s">
        <v>4146</v>
      </c>
      <c r="D442" t="s">
        <v>4138</v>
      </c>
      <c r="E442">
        <v>70500070403</v>
      </c>
      <c r="F442">
        <v>70500070403</v>
      </c>
      <c r="G442" t="str">
        <f t="shared" si="13"/>
        <v/>
      </c>
    </row>
    <row r="443" spans="1:7" x14ac:dyDescent="0.25">
      <c r="A443">
        <v>70500070404</v>
      </c>
      <c r="B443" t="str">
        <f t="shared" si="12"/>
        <v>070500070404</v>
      </c>
      <c r="C443" t="s">
        <v>4146</v>
      </c>
      <c r="D443" t="s">
        <v>4138</v>
      </c>
      <c r="E443">
        <v>70500070404</v>
      </c>
      <c r="F443">
        <v>70500070404</v>
      </c>
      <c r="G443" t="str">
        <f t="shared" si="13"/>
        <v/>
      </c>
    </row>
    <row r="444" spans="1:7" x14ac:dyDescent="0.25">
      <c r="A444">
        <v>70500070405</v>
      </c>
      <c r="B444" t="str">
        <f t="shared" si="12"/>
        <v>070500070405</v>
      </c>
      <c r="C444" t="s">
        <v>4146</v>
      </c>
      <c r="D444" t="s">
        <v>4138</v>
      </c>
      <c r="E444">
        <v>70500070405</v>
      </c>
      <c r="F444">
        <v>70500070405</v>
      </c>
      <c r="G444" t="str">
        <f t="shared" si="13"/>
        <v/>
      </c>
    </row>
    <row r="445" spans="1:7" x14ac:dyDescent="0.25">
      <c r="A445">
        <v>70500070501</v>
      </c>
      <c r="B445" t="str">
        <f t="shared" si="12"/>
        <v>070500070501</v>
      </c>
      <c r="C445" t="s">
        <v>4146</v>
      </c>
      <c r="D445" t="s">
        <v>4138</v>
      </c>
      <c r="E445">
        <v>70500070501</v>
      </c>
      <c r="F445">
        <v>70500070501</v>
      </c>
      <c r="G445" t="str">
        <f t="shared" si="13"/>
        <v/>
      </c>
    </row>
    <row r="446" spans="1:7" x14ac:dyDescent="0.25">
      <c r="A446">
        <v>70500070502</v>
      </c>
      <c r="B446" t="str">
        <f t="shared" si="12"/>
        <v>070500070502</v>
      </c>
      <c r="C446" t="s">
        <v>4146</v>
      </c>
      <c r="D446" t="s">
        <v>4138</v>
      </c>
      <c r="E446">
        <v>70500070502</v>
      </c>
      <c r="F446">
        <v>70500070502</v>
      </c>
      <c r="G446" t="str">
        <f t="shared" si="13"/>
        <v/>
      </c>
    </row>
    <row r="447" spans="1:7" x14ac:dyDescent="0.25">
      <c r="A447">
        <v>70500070503</v>
      </c>
      <c r="B447" t="str">
        <f t="shared" si="12"/>
        <v>070500070503</v>
      </c>
      <c r="C447" t="s">
        <v>4146</v>
      </c>
      <c r="D447" t="s">
        <v>4138</v>
      </c>
      <c r="E447">
        <v>70500070503</v>
      </c>
      <c r="F447">
        <v>70500070503</v>
      </c>
      <c r="G447" t="str">
        <f t="shared" si="13"/>
        <v/>
      </c>
    </row>
    <row r="448" spans="1:7" x14ac:dyDescent="0.25">
      <c r="A448">
        <v>70500070504</v>
      </c>
      <c r="B448" t="str">
        <f t="shared" si="12"/>
        <v>070500070504</v>
      </c>
      <c r="C448" t="s">
        <v>4146</v>
      </c>
      <c r="D448" t="s">
        <v>4138</v>
      </c>
      <c r="E448">
        <v>70500070504</v>
      </c>
      <c r="F448">
        <v>70500070504</v>
      </c>
      <c r="G448" t="str">
        <f t="shared" si="13"/>
        <v/>
      </c>
    </row>
    <row r="449" spans="1:7" x14ac:dyDescent="0.25">
      <c r="A449">
        <v>70500070505</v>
      </c>
      <c r="B449" t="str">
        <f t="shared" si="12"/>
        <v>070500070505</v>
      </c>
      <c r="C449" t="s">
        <v>4146</v>
      </c>
      <c r="D449" t="s">
        <v>4138</v>
      </c>
      <c r="E449">
        <v>70500070505</v>
      </c>
      <c r="F449">
        <v>70500070505</v>
      </c>
      <c r="G449" t="str">
        <f t="shared" si="13"/>
        <v/>
      </c>
    </row>
    <row r="450" spans="1:7" x14ac:dyDescent="0.25">
      <c r="A450">
        <v>70500070506</v>
      </c>
      <c r="B450" t="str">
        <f t="shared" ref="B450:B513" si="14">_xlfn.CONCAT(0,A450)</f>
        <v>070500070506</v>
      </c>
      <c r="C450" t="s">
        <v>4146</v>
      </c>
      <c r="D450" t="s">
        <v>4138</v>
      </c>
      <c r="E450">
        <v>70500070506</v>
      </c>
      <c r="F450">
        <v>70500070506</v>
      </c>
      <c r="G450" t="str">
        <f t="shared" si="13"/>
        <v/>
      </c>
    </row>
    <row r="451" spans="1:7" x14ac:dyDescent="0.25">
      <c r="A451">
        <v>70500070601</v>
      </c>
      <c r="B451" t="str">
        <f t="shared" si="14"/>
        <v>070500070601</v>
      </c>
      <c r="C451" t="s">
        <v>4146</v>
      </c>
      <c r="D451" t="s">
        <v>4138</v>
      </c>
      <c r="E451">
        <v>70500070601</v>
      </c>
      <c r="F451">
        <v>70500070601</v>
      </c>
      <c r="G451" t="str">
        <f t="shared" si="13"/>
        <v/>
      </c>
    </row>
    <row r="452" spans="1:7" x14ac:dyDescent="0.25">
      <c r="A452">
        <v>70500070602</v>
      </c>
      <c r="B452" t="str">
        <f t="shared" si="14"/>
        <v>070500070602</v>
      </c>
      <c r="C452" t="s">
        <v>4146</v>
      </c>
      <c r="D452" t="s">
        <v>4138</v>
      </c>
      <c r="E452">
        <v>70500070602</v>
      </c>
      <c r="F452">
        <v>70500070602</v>
      </c>
      <c r="G452" t="str">
        <f t="shared" ref="G452:G515" si="15">IF(B452=B451,"DEL","")</f>
        <v/>
      </c>
    </row>
    <row r="453" spans="1:7" x14ac:dyDescent="0.25">
      <c r="A453">
        <v>70500070603</v>
      </c>
      <c r="B453" t="str">
        <f t="shared" si="14"/>
        <v>070500070603</v>
      </c>
      <c r="C453" t="s">
        <v>4146</v>
      </c>
      <c r="D453" t="s">
        <v>4138</v>
      </c>
      <c r="E453">
        <v>70500070603</v>
      </c>
      <c r="F453">
        <v>70500070603</v>
      </c>
      <c r="G453" t="str">
        <f t="shared" si="15"/>
        <v/>
      </c>
    </row>
    <row r="454" spans="1:7" x14ac:dyDescent="0.25">
      <c r="A454">
        <v>70500070604</v>
      </c>
      <c r="B454" t="str">
        <f t="shared" si="14"/>
        <v>070500070604</v>
      </c>
      <c r="C454" t="s">
        <v>4146</v>
      </c>
      <c r="D454" t="s">
        <v>4138</v>
      </c>
      <c r="E454">
        <v>70500070604</v>
      </c>
      <c r="F454">
        <v>70500070604</v>
      </c>
      <c r="G454" t="str">
        <f t="shared" si="15"/>
        <v/>
      </c>
    </row>
    <row r="455" spans="1:7" x14ac:dyDescent="0.25">
      <c r="A455">
        <v>70500070605</v>
      </c>
      <c r="B455" t="str">
        <f t="shared" si="14"/>
        <v>070500070605</v>
      </c>
      <c r="C455" t="s">
        <v>4146</v>
      </c>
      <c r="D455" t="s">
        <v>4138</v>
      </c>
      <c r="E455">
        <v>70500070605</v>
      </c>
      <c r="F455">
        <v>70500070605</v>
      </c>
      <c r="G455" t="str">
        <f t="shared" si="15"/>
        <v/>
      </c>
    </row>
    <row r="456" spans="1:7" x14ac:dyDescent="0.25">
      <c r="A456">
        <v>70500070606</v>
      </c>
      <c r="B456" t="str">
        <f t="shared" si="14"/>
        <v>070500070606</v>
      </c>
      <c r="C456" t="s">
        <v>4146</v>
      </c>
      <c r="D456" t="s">
        <v>4138</v>
      </c>
      <c r="E456">
        <v>70500070606</v>
      </c>
      <c r="F456">
        <v>70500070606</v>
      </c>
      <c r="G456" t="str">
        <f t="shared" si="15"/>
        <v/>
      </c>
    </row>
    <row r="457" spans="1:7" x14ac:dyDescent="0.25">
      <c r="A457">
        <v>70500070607</v>
      </c>
      <c r="B457" t="str">
        <f t="shared" si="14"/>
        <v>070500070607</v>
      </c>
      <c r="C457" t="s">
        <v>4146</v>
      </c>
      <c r="D457" t="s">
        <v>4138</v>
      </c>
      <c r="E457">
        <v>70500070607</v>
      </c>
      <c r="F457">
        <v>70500070607</v>
      </c>
      <c r="G457" t="str">
        <f t="shared" si="15"/>
        <v/>
      </c>
    </row>
    <row r="458" spans="1:7" x14ac:dyDescent="0.25">
      <c r="A458">
        <v>70500070608</v>
      </c>
      <c r="B458" t="str">
        <f t="shared" si="14"/>
        <v>070500070608</v>
      </c>
      <c r="C458" t="s">
        <v>4146</v>
      </c>
      <c r="D458" t="s">
        <v>4138</v>
      </c>
      <c r="E458">
        <v>70500070608</v>
      </c>
      <c r="F458">
        <v>70500070608</v>
      </c>
      <c r="G458" t="str">
        <f t="shared" si="15"/>
        <v/>
      </c>
    </row>
    <row r="459" spans="1:7" x14ac:dyDescent="0.25">
      <c r="A459">
        <v>70500070609</v>
      </c>
      <c r="B459" t="str">
        <f t="shared" si="14"/>
        <v>070500070609</v>
      </c>
      <c r="C459" t="s">
        <v>4146</v>
      </c>
      <c r="D459" t="s">
        <v>4138</v>
      </c>
      <c r="E459">
        <v>70500070609</v>
      </c>
      <c r="F459">
        <v>70500070609</v>
      </c>
      <c r="G459" t="str">
        <f t="shared" si="15"/>
        <v/>
      </c>
    </row>
    <row r="460" spans="1:7" x14ac:dyDescent="0.25">
      <c r="A460">
        <v>70500070610</v>
      </c>
      <c r="B460" t="str">
        <f t="shared" si="14"/>
        <v>070500070610</v>
      </c>
      <c r="C460" t="s">
        <v>4146</v>
      </c>
      <c r="D460" t="s">
        <v>4138</v>
      </c>
      <c r="E460">
        <v>70500070610</v>
      </c>
      <c r="F460">
        <v>70500070610</v>
      </c>
      <c r="G460" t="str">
        <f t="shared" si="15"/>
        <v/>
      </c>
    </row>
    <row r="461" spans="1:7" x14ac:dyDescent="0.25">
      <c r="A461">
        <v>70500070701</v>
      </c>
      <c r="B461" t="str">
        <f t="shared" si="14"/>
        <v>070500070701</v>
      </c>
      <c r="C461" t="s">
        <v>4146</v>
      </c>
      <c r="D461" t="s">
        <v>4138</v>
      </c>
      <c r="E461">
        <v>70500070701</v>
      </c>
      <c r="F461">
        <v>70500070701</v>
      </c>
      <c r="G461" t="str">
        <f t="shared" si="15"/>
        <v/>
      </c>
    </row>
    <row r="462" spans="1:7" x14ac:dyDescent="0.25">
      <c r="A462">
        <v>70500070702</v>
      </c>
      <c r="B462" t="str">
        <f t="shared" si="14"/>
        <v>070500070702</v>
      </c>
      <c r="C462" t="s">
        <v>4146</v>
      </c>
      <c r="D462" t="s">
        <v>4138</v>
      </c>
      <c r="E462">
        <v>70500070702</v>
      </c>
      <c r="F462">
        <v>70500070702</v>
      </c>
      <c r="G462" t="str">
        <f t="shared" si="15"/>
        <v/>
      </c>
    </row>
    <row r="463" spans="1:7" x14ac:dyDescent="0.25">
      <c r="A463">
        <v>70500070703</v>
      </c>
      <c r="B463" t="str">
        <f t="shared" si="14"/>
        <v>070500070703</v>
      </c>
      <c r="C463" t="s">
        <v>4146</v>
      </c>
      <c r="D463" t="s">
        <v>4138</v>
      </c>
      <c r="E463">
        <v>70500070703</v>
      </c>
      <c r="F463">
        <v>70500070703</v>
      </c>
      <c r="G463" t="str">
        <f t="shared" si="15"/>
        <v/>
      </c>
    </row>
    <row r="464" spans="1:7" x14ac:dyDescent="0.25">
      <c r="A464">
        <v>70500070704</v>
      </c>
      <c r="B464" t="str">
        <f t="shared" si="14"/>
        <v>070500070704</v>
      </c>
      <c r="C464" t="s">
        <v>4146</v>
      </c>
      <c r="D464" t="s">
        <v>4138</v>
      </c>
      <c r="E464">
        <v>70500070704</v>
      </c>
      <c r="F464">
        <v>70500070704</v>
      </c>
      <c r="G464" t="str">
        <f t="shared" si="15"/>
        <v/>
      </c>
    </row>
    <row r="465" spans="1:7" x14ac:dyDescent="0.25">
      <c r="A465">
        <v>70500070705</v>
      </c>
      <c r="B465" t="str">
        <f t="shared" si="14"/>
        <v>070500070705</v>
      </c>
      <c r="C465" t="s">
        <v>4146</v>
      </c>
      <c r="D465" t="s">
        <v>4138</v>
      </c>
      <c r="E465">
        <v>70500070705</v>
      </c>
      <c r="F465">
        <v>70500070705</v>
      </c>
      <c r="G465" t="str">
        <f t="shared" si="15"/>
        <v/>
      </c>
    </row>
    <row r="466" spans="1:7" x14ac:dyDescent="0.25">
      <c r="A466">
        <v>70500070706</v>
      </c>
      <c r="B466" t="str">
        <f t="shared" si="14"/>
        <v>070500070706</v>
      </c>
      <c r="C466" t="s">
        <v>4146</v>
      </c>
      <c r="D466" t="s">
        <v>4138</v>
      </c>
      <c r="E466">
        <v>70500070706</v>
      </c>
      <c r="F466">
        <v>70500070706</v>
      </c>
      <c r="G466" t="str">
        <f t="shared" si="15"/>
        <v/>
      </c>
    </row>
    <row r="467" spans="1:7" x14ac:dyDescent="0.25">
      <c r="A467">
        <v>70500070707</v>
      </c>
      <c r="B467" t="str">
        <f t="shared" si="14"/>
        <v>070500070707</v>
      </c>
      <c r="C467" t="s">
        <v>4146</v>
      </c>
      <c r="D467" t="s">
        <v>4138</v>
      </c>
      <c r="E467">
        <v>70500070707</v>
      </c>
      <c r="F467">
        <v>70500070707</v>
      </c>
      <c r="G467" t="str">
        <f t="shared" si="15"/>
        <v/>
      </c>
    </row>
    <row r="468" spans="1:7" x14ac:dyDescent="0.25">
      <c r="A468">
        <v>70500070708</v>
      </c>
      <c r="B468" t="str">
        <f t="shared" si="14"/>
        <v>070500070708</v>
      </c>
      <c r="C468" t="s">
        <v>4146</v>
      </c>
      <c r="D468" t="s">
        <v>4138</v>
      </c>
      <c r="E468">
        <v>70500070708</v>
      </c>
      <c r="F468">
        <v>70500070708</v>
      </c>
      <c r="G468" t="str">
        <f t="shared" si="15"/>
        <v/>
      </c>
    </row>
    <row r="469" spans="1:7" x14ac:dyDescent="0.25">
      <c r="A469">
        <v>70500070709</v>
      </c>
      <c r="B469" t="str">
        <f t="shared" si="14"/>
        <v>070500070709</v>
      </c>
      <c r="C469" t="s">
        <v>4146</v>
      </c>
      <c r="D469" t="s">
        <v>4138</v>
      </c>
      <c r="E469">
        <v>70500070709</v>
      </c>
      <c r="F469">
        <v>70500070709</v>
      </c>
      <c r="G469" t="str">
        <f t="shared" si="15"/>
        <v/>
      </c>
    </row>
    <row r="470" spans="1:7" x14ac:dyDescent="0.25">
      <c r="A470">
        <v>70500070710</v>
      </c>
      <c r="B470" t="str">
        <f t="shared" si="14"/>
        <v>070500070710</v>
      </c>
      <c r="C470" t="s">
        <v>4146</v>
      </c>
      <c r="D470" t="s">
        <v>4138</v>
      </c>
      <c r="E470">
        <v>70500070710</v>
      </c>
      <c r="F470">
        <v>70500070710</v>
      </c>
      <c r="G470" t="str">
        <f t="shared" si="15"/>
        <v/>
      </c>
    </row>
    <row r="471" spans="1:7" x14ac:dyDescent="0.25">
      <c r="A471">
        <v>70500071001</v>
      </c>
      <c r="B471" t="str">
        <f t="shared" si="14"/>
        <v>070500071001</v>
      </c>
      <c r="C471" t="s">
        <v>4146</v>
      </c>
      <c r="D471" t="s">
        <v>4137</v>
      </c>
      <c r="E471">
        <v>70500071001</v>
      </c>
      <c r="F471">
        <v>70500071001</v>
      </c>
      <c r="G471" t="str">
        <f t="shared" si="15"/>
        <v/>
      </c>
    </row>
    <row r="472" spans="1:7" x14ac:dyDescent="0.25">
      <c r="A472">
        <v>70500071002</v>
      </c>
      <c r="B472" t="str">
        <f t="shared" si="14"/>
        <v>070500071002</v>
      </c>
      <c r="C472" t="s">
        <v>4146</v>
      </c>
      <c r="D472" t="s">
        <v>4137</v>
      </c>
      <c r="E472">
        <v>70500071002</v>
      </c>
      <c r="F472">
        <v>70500071002</v>
      </c>
      <c r="G472" t="str">
        <f t="shared" si="15"/>
        <v/>
      </c>
    </row>
    <row r="473" spans="1:7" x14ac:dyDescent="0.25">
      <c r="A473">
        <v>70500071003</v>
      </c>
      <c r="B473" t="str">
        <f t="shared" si="14"/>
        <v>070500071003</v>
      </c>
      <c r="C473" t="s">
        <v>4146</v>
      </c>
      <c r="D473" t="s">
        <v>4138</v>
      </c>
      <c r="E473">
        <v>70500071003</v>
      </c>
      <c r="F473">
        <v>70500071003</v>
      </c>
      <c r="G473" t="str">
        <f t="shared" si="15"/>
        <v/>
      </c>
    </row>
    <row r="474" spans="1:7" x14ac:dyDescent="0.25">
      <c r="A474">
        <v>70500071004</v>
      </c>
      <c r="B474" t="str">
        <f t="shared" si="14"/>
        <v>070500071004</v>
      </c>
      <c r="C474" t="s">
        <v>4146</v>
      </c>
      <c r="D474" t="s">
        <v>4138</v>
      </c>
      <c r="E474">
        <v>70500071004</v>
      </c>
      <c r="F474">
        <v>70500071004</v>
      </c>
      <c r="G474" t="str">
        <f t="shared" si="15"/>
        <v/>
      </c>
    </row>
    <row r="475" spans="1:7" x14ac:dyDescent="0.25">
      <c r="A475">
        <v>70500071005</v>
      </c>
      <c r="B475" t="str">
        <f t="shared" si="14"/>
        <v>070500071005</v>
      </c>
      <c r="C475" t="s">
        <v>4146</v>
      </c>
      <c r="D475" t="s">
        <v>4138</v>
      </c>
      <c r="E475">
        <v>70500071005</v>
      </c>
      <c r="F475">
        <v>70500071005</v>
      </c>
      <c r="G475" t="str">
        <f t="shared" si="15"/>
        <v/>
      </c>
    </row>
    <row r="476" spans="1:7" x14ac:dyDescent="0.25">
      <c r="A476">
        <v>70500071006</v>
      </c>
      <c r="B476" t="str">
        <f t="shared" si="14"/>
        <v>070500071006</v>
      </c>
      <c r="C476" t="s">
        <v>4146</v>
      </c>
      <c r="D476" t="s">
        <v>4138</v>
      </c>
      <c r="E476">
        <v>70500071006</v>
      </c>
      <c r="F476">
        <v>70500071006</v>
      </c>
      <c r="G476" t="str">
        <f t="shared" si="15"/>
        <v/>
      </c>
    </row>
    <row r="477" spans="1:7" x14ac:dyDescent="0.25">
      <c r="A477">
        <v>70600030102</v>
      </c>
      <c r="B477" t="str">
        <f t="shared" si="14"/>
        <v>070600030102</v>
      </c>
      <c r="C477" t="s">
        <v>4149</v>
      </c>
      <c r="D477" t="s">
        <v>4138</v>
      </c>
      <c r="E477">
        <v>70600030102</v>
      </c>
      <c r="F477">
        <v>70600030102</v>
      </c>
      <c r="G477" t="str">
        <f t="shared" si="15"/>
        <v/>
      </c>
    </row>
    <row r="478" spans="1:7" x14ac:dyDescent="0.25">
      <c r="A478">
        <v>70600030104</v>
      </c>
      <c r="B478" t="str">
        <f t="shared" si="14"/>
        <v>070600030104</v>
      </c>
      <c r="C478" t="s">
        <v>4149</v>
      </c>
      <c r="D478" t="s">
        <v>4138</v>
      </c>
      <c r="E478">
        <v>70600030104</v>
      </c>
      <c r="F478">
        <v>70600030104</v>
      </c>
      <c r="G478" t="str">
        <f t="shared" si="15"/>
        <v/>
      </c>
    </row>
    <row r="479" spans="1:7" x14ac:dyDescent="0.25">
      <c r="A479">
        <v>70600030403</v>
      </c>
      <c r="B479" t="str">
        <f t="shared" si="14"/>
        <v>070600030403</v>
      </c>
      <c r="C479" t="s">
        <v>4157</v>
      </c>
      <c r="D479" t="s">
        <v>4138</v>
      </c>
      <c r="E479">
        <v>70600030403</v>
      </c>
      <c r="F479">
        <v>70600030403</v>
      </c>
      <c r="G479" t="str">
        <f t="shared" si="15"/>
        <v/>
      </c>
    </row>
    <row r="480" spans="1:7" x14ac:dyDescent="0.25">
      <c r="A480">
        <v>70600030502</v>
      </c>
      <c r="B480" t="str">
        <f t="shared" si="14"/>
        <v>070600030502</v>
      </c>
      <c r="C480" t="s">
        <v>4149</v>
      </c>
      <c r="D480" t="s">
        <v>4138</v>
      </c>
      <c r="E480">
        <v>70600030502</v>
      </c>
      <c r="F480">
        <v>70600030502</v>
      </c>
      <c r="G480" t="str">
        <f t="shared" si="15"/>
        <v/>
      </c>
    </row>
    <row r="481" spans="1:7" x14ac:dyDescent="0.25">
      <c r="A481">
        <v>70700010101</v>
      </c>
      <c r="B481" t="str">
        <f t="shared" si="14"/>
        <v>070700010101</v>
      </c>
      <c r="C481" t="s">
        <v>4142</v>
      </c>
      <c r="D481" t="s">
        <v>4270</v>
      </c>
      <c r="E481">
        <v>70700010101</v>
      </c>
      <c r="F481">
        <v>70700010101</v>
      </c>
      <c r="G481" t="str">
        <f t="shared" si="15"/>
        <v/>
      </c>
    </row>
    <row r="482" spans="1:7" x14ac:dyDescent="0.25">
      <c r="A482">
        <v>70700010102</v>
      </c>
      <c r="B482" t="str">
        <f t="shared" si="14"/>
        <v>070700010102</v>
      </c>
      <c r="C482" t="s">
        <v>4142</v>
      </c>
      <c r="D482" t="s">
        <v>4270</v>
      </c>
      <c r="E482">
        <v>70700010102</v>
      </c>
      <c r="F482">
        <v>70700010102</v>
      </c>
      <c r="G482" t="str">
        <f t="shared" si="15"/>
        <v/>
      </c>
    </row>
    <row r="483" spans="1:7" x14ac:dyDescent="0.25">
      <c r="A483">
        <v>70700010103</v>
      </c>
      <c r="B483" t="str">
        <f t="shared" si="14"/>
        <v>070700010103</v>
      </c>
      <c r="C483" t="s">
        <v>4142</v>
      </c>
      <c r="D483" t="s">
        <v>4270</v>
      </c>
      <c r="E483">
        <v>70700010103</v>
      </c>
      <c r="F483">
        <v>70700010103</v>
      </c>
      <c r="G483" t="str">
        <f t="shared" si="15"/>
        <v/>
      </c>
    </row>
    <row r="484" spans="1:7" x14ac:dyDescent="0.25">
      <c r="A484">
        <v>70700010104</v>
      </c>
      <c r="B484" t="str">
        <f t="shared" si="14"/>
        <v>070700010104</v>
      </c>
      <c r="C484" t="s">
        <v>4142</v>
      </c>
      <c r="D484" t="s">
        <v>4270</v>
      </c>
      <c r="E484">
        <v>70700010104</v>
      </c>
      <c r="F484">
        <v>70700010104</v>
      </c>
      <c r="G484" t="str">
        <f t="shared" si="15"/>
        <v/>
      </c>
    </row>
    <row r="485" spans="1:7" x14ac:dyDescent="0.25">
      <c r="A485">
        <v>70700010201</v>
      </c>
      <c r="B485" t="str">
        <f t="shared" si="14"/>
        <v>070700010201</v>
      </c>
      <c r="C485" t="s">
        <v>4142</v>
      </c>
      <c r="D485" t="s">
        <v>4270</v>
      </c>
      <c r="E485">
        <v>70700010201</v>
      </c>
      <c r="F485">
        <v>70700010201</v>
      </c>
      <c r="G485" t="str">
        <f t="shared" si="15"/>
        <v/>
      </c>
    </row>
    <row r="486" spans="1:7" x14ac:dyDescent="0.25">
      <c r="A486">
        <v>70700010202</v>
      </c>
      <c r="B486" t="str">
        <f t="shared" si="14"/>
        <v>070700010202</v>
      </c>
      <c r="C486" t="s">
        <v>4142</v>
      </c>
      <c r="D486" t="s">
        <v>4270</v>
      </c>
      <c r="E486">
        <v>70700010202</v>
      </c>
      <c r="F486">
        <v>70700010202</v>
      </c>
      <c r="G486" t="str">
        <f t="shared" si="15"/>
        <v/>
      </c>
    </row>
    <row r="487" spans="1:7" x14ac:dyDescent="0.25">
      <c r="A487">
        <v>70700010203</v>
      </c>
      <c r="B487" t="str">
        <f t="shared" si="14"/>
        <v>070700010203</v>
      </c>
      <c r="C487" t="s">
        <v>4142</v>
      </c>
      <c r="D487" t="s">
        <v>4270</v>
      </c>
      <c r="E487">
        <v>70700010203</v>
      </c>
      <c r="F487">
        <v>70700010203</v>
      </c>
      <c r="G487" t="str">
        <f t="shared" si="15"/>
        <v/>
      </c>
    </row>
    <row r="488" spans="1:7" x14ac:dyDescent="0.25">
      <c r="A488">
        <v>70700010204</v>
      </c>
      <c r="B488" t="str">
        <f t="shared" si="14"/>
        <v>070700010204</v>
      </c>
      <c r="C488" t="s">
        <v>4142</v>
      </c>
      <c r="D488" t="s">
        <v>4270</v>
      </c>
      <c r="E488">
        <v>70700010204</v>
      </c>
      <c r="F488">
        <v>70700010204</v>
      </c>
      <c r="G488" t="str">
        <f t="shared" si="15"/>
        <v/>
      </c>
    </row>
    <row r="489" spans="1:7" x14ac:dyDescent="0.25">
      <c r="A489">
        <v>70700010205</v>
      </c>
      <c r="B489" t="str">
        <f t="shared" si="14"/>
        <v>070700010205</v>
      </c>
      <c r="C489" t="s">
        <v>4142</v>
      </c>
      <c r="D489" t="s">
        <v>4270</v>
      </c>
      <c r="E489">
        <v>70700010205</v>
      </c>
      <c r="F489">
        <v>70700010205</v>
      </c>
      <c r="G489" t="str">
        <f t="shared" si="15"/>
        <v/>
      </c>
    </row>
    <row r="490" spans="1:7" x14ac:dyDescent="0.25">
      <c r="A490">
        <v>70700010206</v>
      </c>
      <c r="B490" t="str">
        <f t="shared" si="14"/>
        <v>070700010206</v>
      </c>
      <c r="C490" t="s">
        <v>4142</v>
      </c>
      <c r="D490" t="s">
        <v>4270</v>
      </c>
      <c r="E490">
        <v>70700010206</v>
      </c>
      <c r="F490">
        <v>70700010206</v>
      </c>
      <c r="G490" t="str">
        <f t="shared" si="15"/>
        <v/>
      </c>
    </row>
    <row r="491" spans="1:7" x14ac:dyDescent="0.25">
      <c r="A491">
        <v>70700010301</v>
      </c>
      <c r="B491" t="str">
        <f t="shared" si="14"/>
        <v>070700010301</v>
      </c>
      <c r="C491" t="s">
        <v>4142</v>
      </c>
      <c r="D491" t="s">
        <v>4270</v>
      </c>
      <c r="E491">
        <v>70700010301</v>
      </c>
      <c r="F491">
        <v>70700010301</v>
      </c>
      <c r="G491" t="str">
        <f t="shared" si="15"/>
        <v/>
      </c>
    </row>
    <row r="492" spans="1:7" x14ac:dyDescent="0.25">
      <c r="A492">
        <v>70700010302</v>
      </c>
      <c r="B492" t="str">
        <f t="shared" si="14"/>
        <v>070700010302</v>
      </c>
      <c r="C492" t="s">
        <v>4142</v>
      </c>
      <c r="D492" t="s">
        <v>4270</v>
      </c>
      <c r="E492">
        <v>70700010302</v>
      </c>
      <c r="F492">
        <v>70700010302</v>
      </c>
      <c r="G492" t="str">
        <f t="shared" si="15"/>
        <v/>
      </c>
    </row>
    <row r="493" spans="1:7" x14ac:dyDescent="0.25">
      <c r="A493">
        <v>70700010303</v>
      </c>
      <c r="B493" t="str">
        <f t="shared" si="14"/>
        <v>070700010303</v>
      </c>
      <c r="C493" t="s">
        <v>4142</v>
      </c>
      <c r="D493" t="s">
        <v>4270</v>
      </c>
      <c r="E493">
        <v>70700010303</v>
      </c>
      <c r="F493">
        <v>70700010303</v>
      </c>
      <c r="G493" t="str">
        <f t="shared" si="15"/>
        <v/>
      </c>
    </row>
    <row r="494" spans="1:7" x14ac:dyDescent="0.25">
      <c r="A494">
        <v>70700010304</v>
      </c>
      <c r="B494" t="str">
        <f t="shared" si="14"/>
        <v>070700010304</v>
      </c>
      <c r="C494" t="s">
        <v>4142</v>
      </c>
      <c r="D494" t="s">
        <v>4270</v>
      </c>
      <c r="E494">
        <v>70700010304</v>
      </c>
      <c r="F494">
        <v>70700010304</v>
      </c>
      <c r="G494" t="str">
        <f t="shared" si="15"/>
        <v/>
      </c>
    </row>
    <row r="495" spans="1:7" x14ac:dyDescent="0.25">
      <c r="A495">
        <v>70700010305</v>
      </c>
      <c r="B495" t="str">
        <f t="shared" si="14"/>
        <v>070700010305</v>
      </c>
      <c r="C495" t="s">
        <v>4142</v>
      </c>
      <c r="D495" t="s">
        <v>4270</v>
      </c>
      <c r="E495">
        <v>70700010305</v>
      </c>
      <c r="F495">
        <v>70700010305</v>
      </c>
      <c r="G495" t="str">
        <f t="shared" si="15"/>
        <v/>
      </c>
    </row>
    <row r="496" spans="1:7" x14ac:dyDescent="0.25">
      <c r="A496">
        <v>70700010306</v>
      </c>
      <c r="B496" t="str">
        <f t="shared" si="14"/>
        <v>070700010306</v>
      </c>
      <c r="C496" t="s">
        <v>4142</v>
      </c>
      <c r="D496" t="s">
        <v>4270</v>
      </c>
      <c r="E496">
        <v>70700010306</v>
      </c>
      <c r="F496">
        <v>70700010306</v>
      </c>
      <c r="G496" t="str">
        <f t="shared" si="15"/>
        <v/>
      </c>
    </row>
    <row r="497" spans="1:7" x14ac:dyDescent="0.25">
      <c r="A497">
        <v>70700010307</v>
      </c>
      <c r="B497" t="str">
        <f t="shared" si="14"/>
        <v>070700010307</v>
      </c>
      <c r="C497" t="s">
        <v>4142</v>
      </c>
      <c r="D497" t="s">
        <v>4270</v>
      </c>
      <c r="E497">
        <v>70700010307</v>
      </c>
      <c r="F497">
        <v>70700010307</v>
      </c>
      <c r="G497" t="str">
        <f t="shared" si="15"/>
        <v/>
      </c>
    </row>
    <row r="498" spans="1:7" x14ac:dyDescent="0.25">
      <c r="A498">
        <v>70700010308</v>
      </c>
      <c r="B498" t="str">
        <f t="shared" si="14"/>
        <v>070700010308</v>
      </c>
      <c r="C498" t="s">
        <v>4142</v>
      </c>
      <c r="D498" t="s">
        <v>4270</v>
      </c>
      <c r="E498">
        <v>70700010308</v>
      </c>
      <c r="F498">
        <v>70700010308</v>
      </c>
      <c r="G498" t="str">
        <f t="shared" si="15"/>
        <v/>
      </c>
    </row>
    <row r="499" spans="1:7" x14ac:dyDescent="0.25">
      <c r="A499">
        <v>70700010401</v>
      </c>
      <c r="B499" t="str">
        <f t="shared" si="14"/>
        <v>070700010401</v>
      </c>
      <c r="C499" t="s">
        <v>4142</v>
      </c>
      <c r="D499" t="s">
        <v>4270</v>
      </c>
      <c r="E499">
        <v>70700010401</v>
      </c>
      <c r="F499">
        <v>70700010401</v>
      </c>
      <c r="G499" t="str">
        <f t="shared" si="15"/>
        <v/>
      </c>
    </row>
    <row r="500" spans="1:7" x14ac:dyDescent="0.25">
      <c r="A500">
        <v>70700010402</v>
      </c>
      <c r="B500" t="str">
        <f t="shared" si="14"/>
        <v>070700010402</v>
      </c>
      <c r="C500" t="s">
        <v>4142</v>
      </c>
      <c r="D500" t="s">
        <v>4270</v>
      </c>
      <c r="E500">
        <v>70700010402</v>
      </c>
      <c r="F500">
        <v>70700010402</v>
      </c>
      <c r="G500" t="str">
        <f t="shared" si="15"/>
        <v/>
      </c>
    </row>
    <row r="501" spans="1:7" x14ac:dyDescent="0.25">
      <c r="A501">
        <v>70700010403</v>
      </c>
      <c r="B501" t="str">
        <f t="shared" si="14"/>
        <v>070700010403</v>
      </c>
      <c r="C501" t="s">
        <v>4142</v>
      </c>
      <c r="D501" t="s">
        <v>4270</v>
      </c>
      <c r="E501">
        <v>70700010403</v>
      </c>
      <c r="F501">
        <v>70700010403</v>
      </c>
      <c r="G501" t="str">
        <f t="shared" si="15"/>
        <v/>
      </c>
    </row>
    <row r="502" spans="1:7" x14ac:dyDescent="0.25">
      <c r="A502">
        <v>70700010404</v>
      </c>
      <c r="B502" t="str">
        <f t="shared" si="14"/>
        <v>070700010404</v>
      </c>
      <c r="C502" t="s">
        <v>4142</v>
      </c>
      <c r="D502" t="s">
        <v>4270</v>
      </c>
      <c r="E502">
        <v>70700010404</v>
      </c>
      <c r="F502">
        <v>70700010404</v>
      </c>
      <c r="G502" t="str">
        <f t="shared" si="15"/>
        <v/>
      </c>
    </row>
    <row r="503" spans="1:7" x14ac:dyDescent="0.25">
      <c r="A503">
        <v>70700010501</v>
      </c>
      <c r="B503" t="str">
        <f t="shared" si="14"/>
        <v>070700010501</v>
      </c>
      <c r="C503" t="s">
        <v>4142</v>
      </c>
      <c r="D503" t="s">
        <v>4270</v>
      </c>
      <c r="E503">
        <v>70700010501</v>
      </c>
      <c r="F503">
        <v>70700010501</v>
      </c>
      <c r="G503" t="str">
        <f t="shared" si="15"/>
        <v/>
      </c>
    </row>
    <row r="504" spans="1:7" x14ac:dyDescent="0.25">
      <c r="A504">
        <v>70700010502</v>
      </c>
      <c r="B504" t="str">
        <f t="shared" si="14"/>
        <v>070700010502</v>
      </c>
      <c r="C504" t="s">
        <v>4142</v>
      </c>
      <c r="D504" t="s">
        <v>4270</v>
      </c>
      <c r="E504">
        <v>70700010502</v>
      </c>
      <c r="F504">
        <v>70700010502</v>
      </c>
      <c r="G504" t="str">
        <f t="shared" si="15"/>
        <v/>
      </c>
    </row>
    <row r="505" spans="1:7" x14ac:dyDescent="0.25">
      <c r="A505">
        <v>70700010503</v>
      </c>
      <c r="B505" t="str">
        <f t="shared" si="14"/>
        <v>070700010503</v>
      </c>
      <c r="C505" t="s">
        <v>4142</v>
      </c>
      <c r="D505" t="s">
        <v>4270</v>
      </c>
      <c r="E505">
        <v>70700010503</v>
      </c>
      <c r="F505">
        <v>70700010503</v>
      </c>
      <c r="G505" t="str">
        <f t="shared" si="15"/>
        <v/>
      </c>
    </row>
    <row r="506" spans="1:7" x14ac:dyDescent="0.25">
      <c r="A506">
        <v>70700010601</v>
      </c>
      <c r="B506" t="str">
        <f t="shared" si="14"/>
        <v>070700010601</v>
      </c>
      <c r="C506" t="s">
        <v>4142</v>
      </c>
      <c r="D506" t="s">
        <v>4270</v>
      </c>
      <c r="E506">
        <v>70700010601</v>
      </c>
      <c r="F506">
        <v>70700010601</v>
      </c>
      <c r="G506" t="str">
        <f t="shared" si="15"/>
        <v/>
      </c>
    </row>
    <row r="507" spans="1:7" x14ac:dyDescent="0.25">
      <c r="A507">
        <v>70700010602</v>
      </c>
      <c r="B507" t="str">
        <f t="shared" si="14"/>
        <v>070700010602</v>
      </c>
      <c r="C507" t="s">
        <v>4142</v>
      </c>
      <c r="D507" t="s">
        <v>4270</v>
      </c>
      <c r="E507">
        <v>70700010602</v>
      </c>
      <c r="F507">
        <v>70700010602</v>
      </c>
      <c r="G507" t="str">
        <f t="shared" si="15"/>
        <v/>
      </c>
    </row>
    <row r="508" spans="1:7" x14ac:dyDescent="0.25">
      <c r="A508">
        <v>70700010603</v>
      </c>
      <c r="B508" t="str">
        <f t="shared" si="14"/>
        <v>070700010603</v>
      </c>
      <c r="C508" t="s">
        <v>4142</v>
      </c>
      <c r="D508" t="s">
        <v>4270</v>
      </c>
      <c r="E508">
        <v>70700010603</v>
      </c>
      <c r="F508">
        <v>70700010603</v>
      </c>
      <c r="G508" t="str">
        <f t="shared" si="15"/>
        <v/>
      </c>
    </row>
    <row r="509" spans="1:7" x14ac:dyDescent="0.25">
      <c r="A509">
        <v>70700010701</v>
      </c>
      <c r="B509" t="str">
        <f t="shared" si="14"/>
        <v>070700010701</v>
      </c>
      <c r="C509" t="s">
        <v>4142</v>
      </c>
      <c r="D509" t="s">
        <v>4270</v>
      </c>
      <c r="E509">
        <v>70700010701</v>
      </c>
      <c r="F509">
        <v>70700010701</v>
      </c>
      <c r="G509" t="str">
        <f t="shared" si="15"/>
        <v/>
      </c>
    </row>
    <row r="510" spans="1:7" x14ac:dyDescent="0.25">
      <c r="A510">
        <v>70700010702</v>
      </c>
      <c r="B510" t="str">
        <f t="shared" si="14"/>
        <v>070700010702</v>
      </c>
      <c r="C510" t="s">
        <v>4142</v>
      </c>
      <c r="D510" t="s">
        <v>4270</v>
      </c>
      <c r="E510">
        <v>70700010702</v>
      </c>
      <c r="F510">
        <v>70700010702</v>
      </c>
      <c r="G510" t="str">
        <f t="shared" si="15"/>
        <v/>
      </c>
    </row>
    <row r="511" spans="1:7" x14ac:dyDescent="0.25">
      <c r="A511">
        <v>70700010703</v>
      </c>
      <c r="B511" t="str">
        <f t="shared" si="14"/>
        <v>070700010703</v>
      </c>
      <c r="C511" t="s">
        <v>4142</v>
      </c>
      <c r="D511" t="s">
        <v>4270</v>
      </c>
      <c r="E511">
        <v>70700010703</v>
      </c>
      <c r="F511">
        <v>70700010703</v>
      </c>
      <c r="G511" t="str">
        <f t="shared" si="15"/>
        <v/>
      </c>
    </row>
    <row r="512" spans="1:7" x14ac:dyDescent="0.25">
      <c r="A512">
        <v>70700010704</v>
      </c>
      <c r="B512" t="str">
        <f t="shared" si="14"/>
        <v>070700010704</v>
      </c>
      <c r="C512" t="s">
        <v>4142</v>
      </c>
      <c r="D512" t="s">
        <v>4270</v>
      </c>
      <c r="E512">
        <v>70700010704</v>
      </c>
      <c r="F512">
        <v>70700010704</v>
      </c>
      <c r="G512" t="str">
        <f t="shared" si="15"/>
        <v/>
      </c>
    </row>
    <row r="513" spans="1:7" x14ac:dyDescent="0.25">
      <c r="A513">
        <v>70700010705</v>
      </c>
      <c r="B513" t="str">
        <f t="shared" si="14"/>
        <v>070700010705</v>
      </c>
      <c r="C513" t="s">
        <v>4142</v>
      </c>
      <c r="D513" t="s">
        <v>4270</v>
      </c>
      <c r="E513">
        <v>70700010705</v>
      </c>
      <c r="F513">
        <v>70700010705</v>
      </c>
      <c r="G513" t="str">
        <f t="shared" si="15"/>
        <v/>
      </c>
    </row>
    <row r="514" spans="1:7" x14ac:dyDescent="0.25">
      <c r="A514">
        <v>70700010706</v>
      </c>
      <c r="B514" t="str">
        <f t="shared" ref="B514:B577" si="16">_xlfn.CONCAT(0,A514)</f>
        <v>070700010706</v>
      </c>
      <c r="C514" t="s">
        <v>4142</v>
      </c>
      <c r="D514" t="s">
        <v>4270</v>
      </c>
      <c r="E514">
        <v>70700010706</v>
      </c>
      <c r="F514">
        <v>70700010706</v>
      </c>
      <c r="G514" t="str">
        <f t="shared" si="15"/>
        <v/>
      </c>
    </row>
    <row r="515" spans="1:7" x14ac:dyDescent="0.25">
      <c r="A515">
        <v>70700010707</v>
      </c>
      <c r="B515" t="str">
        <f t="shared" si="16"/>
        <v>070700010707</v>
      </c>
      <c r="C515" t="s">
        <v>4142</v>
      </c>
      <c r="D515" t="s">
        <v>4270</v>
      </c>
      <c r="E515">
        <v>70700010707</v>
      </c>
      <c r="F515">
        <v>70700010707</v>
      </c>
      <c r="G515" t="str">
        <f t="shared" si="15"/>
        <v/>
      </c>
    </row>
    <row r="516" spans="1:7" x14ac:dyDescent="0.25">
      <c r="A516">
        <v>70700010708</v>
      </c>
      <c r="B516" t="str">
        <f t="shared" si="16"/>
        <v>070700010708</v>
      </c>
      <c r="C516" t="s">
        <v>4142</v>
      </c>
      <c r="D516" t="s">
        <v>4270</v>
      </c>
      <c r="E516">
        <v>70700010708</v>
      </c>
      <c r="F516">
        <v>70700010708</v>
      </c>
      <c r="G516" t="str">
        <f t="shared" ref="G516:G579" si="17">IF(B516=B515,"DEL","")</f>
        <v/>
      </c>
    </row>
    <row r="517" spans="1:7" x14ac:dyDescent="0.25">
      <c r="A517">
        <v>70700010801</v>
      </c>
      <c r="B517" t="str">
        <f t="shared" si="16"/>
        <v>070700010801</v>
      </c>
      <c r="C517" t="s">
        <v>4142</v>
      </c>
      <c r="D517" t="s">
        <v>4270</v>
      </c>
      <c r="E517">
        <v>70700010801</v>
      </c>
      <c r="F517">
        <v>70700010801</v>
      </c>
      <c r="G517" t="str">
        <f t="shared" si="17"/>
        <v/>
      </c>
    </row>
    <row r="518" spans="1:7" x14ac:dyDescent="0.25">
      <c r="A518">
        <v>70700010802</v>
      </c>
      <c r="B518" t="str">
        <f t="shared" si="16"/>
        <v>070700010802</v>
      </c>
      <c r="C518" t="s">
        <v>4142</v>
      </c>
      <c r="D518" t="s">
        <v>4270</v>
      </c>
      <c r="E518">
        <v>70700010802</v>
      </c>
      <c r="F518">
        <v>70700010802</v>
      </c>
      <c r="G518" t="str">
        <f t="shared" si="17"/>
        <v/>
      </c>
    </row>
    <row r="519" spans="1:7" x14ac:dyDescent="0.25">
      <c r="A519">
        <v>70700010803</v>
      </c>
      <c r="B519" t="str">
        <f t="shared" si="16"/>
        <v>070700010803</v>
      </c>
      <c r="C519" t="s">
        <v>4142</v>
      </c>
      <c r="D519" t="s">
        <v>4270</v>
      </c>
      <c r="E519">
        <v>70700010803</v>
      </c>
      <c r="F519">
        <v>70700010803</v>
      </c>
      <c r="G519" t="str">
        <f t="shared" si="17"/>
        <v/>
      </c>
    </row>
    <row r="520" spans="1:7" x14ac:dyDescent="0.25">
      <c r="A520">
        <v>70700010804</v>
      </c>
      <c r="B520" t="str">
        <f t="shared" si="16"/>
        <v>070700010804</v>
      </c>
      <c r="C520" t="s">
        <v>4142</v>
      </c>
      <c r="D520" t="s">
        <v>4270</v>
      </c>
      <c r="E520">
        <v>70700010804</v>
      </c>
      <c r="F520">
        <v>70700010804</v>
      </c>
      <c r="G520" t="str">
        <f t="shared" si="17"/>
        <v/>
      </c>
    </row>
    <row r="521" spans="1:7" x14ac:dyDescent="0.25">
      <c r="A521">
        <v>70700010805</v>
      </c>
      <c r="B521" t="str">
        <f t="shared" si="16"/>
        <v>070700010805</v>
      </c>
      <c r="C521" t="s">
        <v>4142</v>
      </c>
      <c r="D521" t="s">
        <v>4270</v>
      </c>
      <c r="E521">
        <v>70700010805</v>
      </c>
      <c r="F521">
        <v>70700010805</v>
      </c>
      <c r="G521" t="str">
        <f t="shared" si="17"/>
        <v/>
      </c>
    </row>
    <row r="522" spans="1:7" x14ac:dyDescent="0.25">
      <c r="A522">
        <v>70700010806</v>
      </c>
      <c r="B522" t="str">
        <f t="shared" si="16"/>
        <v>070700010806</v>
      </c>
      <c r="C522" t="s">
        <v>4142</v>
      </c>
      <c r="D522" t="s">
        <v>4270</v>
      </c>
      <c r="E522">
        <v>70700010806</v>
      </c>
      <c r="F522">
        <v>70700010806</v>
      </c>
      <c r="G522" t="str">
        <f t="shared" si="17"/>
        <v/>
      </c>
    </row>
    <row r="523" spans="1:7" x14ac:dyDescent="0.25">
      <c r="A523">
        <v>70700010901</v>
      </c>
      <c r="B523" t="str">
        <f t="shared" si="16"/>
        <v>070700010901</v>
      </c>
      <c r="C523" t="s">
        <v>4142</v>
      </c>
      <c r="D523" t="s">
        <v>4270</v>
      </c>
      <c r="E523">
        <v>70700010901</v>
      </c>
      <c r="F523">
        <v>70700010901</v>
      </c>
      <c r="G523" t="str">
        <f t="shared" si="17"/>
        <v/>
      </c>
    </row>
    <row r="524" spans="1:7" x14ac:dyDescent="0.25">
      <c r="A524">
        <v>70700010902</v>
      </c>
      <c r="B524" t="str">
        <f t="shared" si="16"/>
        <v>070700010902</v>
      </c>
      <c r="C524" t="s">
        <v>4142</v>
      </c>
      <c r="D524" t="s">
        <v>4270</v>
      </c>
      <c r="E524">
        <v>70700010902</v>
      </c>
      <c r="F524">
        <v>70700010902</v>
      </c>
      <c r="G524" t="str">
        <f t="shared" si="17"/>
        <v/>
      </c>
    </row>
    <row r="525" spans="1:7" x14ac:dyDescent="0.25">
      <c r="A525">
        <v>70700010903</v>
      </c>
      <c r="B525" t="str">
        <f t="shared" si="16"/>
        <v>070700010903</v>
      </c>
      <c r="C525" t="s">
        <v>4142</v>
      </c>
      <c r="D525" t="s">
        <v>4270</v>
      </c>
      <c r="E525">
        <v>70700010903</v>
      </c>
      <c r="F525">
        <v>70700010903</v>
      </c>
      <c r="G525" t="str">
        <f t="shared" si="17"/>
        <v/>
      </c>
    </row>
    <row r="526" spans="1:7" x14ac:dyDescent="0.25">
      <c r="A526">
        <v>70700010904</v>
      </c>
      <c r="B526" t="str">
        <f t="shared" si="16"/>
        <v>070700010904</v>
      </c>
      <c r="C526" t="s">
        <v>4142</v>
      </c>
      <c r="D526" t="s">
        <v>4270</v>
      </c>
      <c r="E526">
        <v>70700010904</v>
      </c>
      <c r="F526">
        <v>70700010904</v>
      </c>
      <c r="G526" t="str">
        <f t="shared" si="17"/>
        <v/>
      </c>
    </row>
    <row r="527" spans="1:7" x14ac:dyDescent="0.25">
      <c r="A527">
        <v>70700010905</v>
      </c>
      <c r="B527" t="str">
        <f t="shared" si="16"/>
        <v>070700010905</v>
      </c>
      <c r="C527" t="s">
        <v>4142</v>
      </c>
      <c r="D527" t="s">
        <v>4270</v>
      </c>
      <c r="E527">
        <v>70700010905</v>
      </c>
      <c r="F527">
        <v>70700010905</v>
      </c>
      <c r="G527" t="str">
        <f t="shared" si="17"/>
        <v/>
      </c>
    </row>
    <row r="528" spans="1:7" x14ac:dyDescent="0.25">
      <c r="A528">
        <v>70700010906</v>
      </c>
      <c r="B528" t="str">
        <f t="shared" si="16"/>
        <v>070700010906</v>
      </c>
      <c r="C528" t="s">
        <v>4142</v>
      </c>
      <c r="D528" t="s">
        <v>4270</v>
      </c>
      <c r="E528">
        <v>70700010906</v>
      </c>
      <c r="F528">
        <v>70700010906</v>
      </c>
      <c r="G528" t="str">
        <f t="shared" si="17"/>
        <v/>
      </c>
    </row>
    <row r="529" spans="1:7" x14ac:dyDescent="0.25">
      <c r="A529">
        <v>70700010907</v>
      </c>
      <c r="B529" t="str">
        <f t="shared" si="16"/>
        <v>070700010907</v>
      </c>
      <c r="C529" t="s">
        <v>4142</v>
      </c>
      <c r="D529" t="s">
        <v>4270</v>
      </c>
      <c r="E529">
        <v>70700010907</v>
      </c>
      <c r="F529">
        <v>70700010907</v>
      </c>
      <c r="G529" t="str">
        <f t="shared" si="17"/>
        <v/>
      </c>
    </row>
    <row r="530" spans="1:7" x14ac:dyDescent="0.25">
      <c r="A530">
        <v>70700011001</v>
      </c>
      <c r="B530" t="str">
        <f t="shared" si="16"/>
        <v>070700011001</v>
      </c>
      <c r="C530" t="s">
        <v>4142</v>
      </c>
      <c r="D530" t="s">
        <v>4270</v>
      </c>
      <c r="E530">
        <v>70700011001</v>
      </c>
      <c r="F530">
        <v>70700011001</v>
      </c>
      <c r="G530" t="str">
        <f t="shared" si="17"/>
        <v/>
      </c>
    </row>
    <row r="531" spans="1:7" x14ac:dyDescent="0.25">
      <c r="A531">
        <v>70700011002</v>
      </c>
      <c r="B531" t="str">
        <f t="shared" si="16"/>
        <v>070700011002</v>
      </c>
      <c r="C531" t="s">
        <v>4142</v>
      </c>
      <c r="D531" t="s">
        <v>4270</v>
      </c>
      <c r="E531">
        <v>70700011002</v>
      </c>
      <c r="F531">
        <v>70700011002</v>
      </c>
      <c r="G531" t="str">
        <f t="shared" si="17"/>
        <v/>
      </c>
    </row>
    <row r="532" spans="1:7" x14ac:dyDescent="0.25">
      <c r="A532">
        <v>70700011003</v>
      </c>
      <c r="B532" t="str">
        <f t="shared" si="16"/>
        <v>070700011003</v>
      </c>
      <c r="C532" t="s">
        <v>4142</v>
      </c>
      <c r="D532" t="s">
        <v>4270</v>
      </c>
      <c r="E532">
        <v>70700011003</v>
      </c>
      <c r="F532">
        <v>70700011003</v>
      </c>
      <c r="G532" t="str">
        <f t="shared" si="17"/>
        <v/>
      </c>
    </row>
    <row r="533" spans="1:7" x14ac:dyDescent="0.25">
      <c r="A533">
        <v>70700011004</v>
      </c>
      <c r="B533" t="str">
        <f t="shared" si="16"/>
        <v>070700011004</v>
      </c>
      <c r="C533" t="s">
        <v>4142</v>
      </c>
      <c r="D533" t="s">
        <v>4270</v>
      </c>
      <c r="E533">
        <v>70700011004</v>
      </c>
      <c r="F533">
        <v>70700011004</v>
      </c>
      <c r="G533" t="str">
        <f t="shared" si="17"/>
        <v/>
      </c>
    </row>
    <row r="534" spans="1:7" x14ac:dyDescent="0.25">
      <c r="A534">
        <v>70700011101</v>
      </c>
      <c r="B534" t="str">
        <f t="shared" si="16"/>
        <v>070700011101</v>
      </c>
      <c r="C534" t="s">
        <v>4142</v>
      </c>
      <c r="D534" t="s">
        <v>4270</v>
      </c>
      <c r="E534">
        <v>70700011101</v>
      </c>
      <c r="F534">
        <v>70700011101</v>
      </c>
      <c r="G534" t="str">
        <f t="shared" si="17"/>
        <v/>
      </c>
    </row>
    <row r="535" spans="1:7" x14ac:dyDescent="0.25">
      <c r="A535">
        <v>70700011102</v>
      </c>
      <c r="B535" t="str">
        <f t="shared" si="16"/>
        <v>070700011102</v>
      </c>
      <c r="C535" t="s">
        <v>4142</v>
      </c>
      <c r="D535" t="s">
        <v>4270</v>
      </c>
      <c r="E535">
        <v>70700011102</v>
      </c>
      <c r="F535">
        <v>70700011102</v>
      </c>
      <c r="G535" t="str">
        <f t="shared" si="17"/>
        <v/>
      </c>
    </row>
    <row r="536" spans="1:7" x14ac:dyDescent="0.25">
      <c r="A536">
        <v>70700011103</v>
      </c>
      <c r="B536" t="str">
        <f t="shared" si="16"/>
        <v>070700011103</v>
      </c>
      <c r="C536" t="s">
        <v>4142</v>
      </c>
      <c r="D536" t="s">
        <v>4270</v>
      </c>
      <c r="E536">
        <v>70700011103</v>
      </c>
      <c r="F536">
        <v>70700011103</v>
      </c>
      <c r="G536" t="str">
        <f t="shared" si="17"/>
        <v/>
      </c>
    </row>
    <row r="537" spans="1:7" x14ac:dyDescent="0.25">
      <c r="A537">
        <v>70700011104</v>
      </c>
      <c r="B537" t="str">
        <f t="shared" si="16"/>
        <v>070700011104</v>
      </c>
      <c r="C537" t="s">
        <v>4142</v>
      </c>
      <c r="D537" t="s">
        <v>4270</v>
      </c>
      <c r="E537">
        <v>70700011104</v>
      </c>
      <c r="F537">
        <v>70700011104</v>
      </c>
      <c r="G537" t="str">
        <f t="shared" si="17"/>
        <v/>
      </c>
    </row>
    <row r="538" spans="1:7" x14ac:dyDescent="0.25">
      <c r="A538">
        <v>70700011105</v>
      </c>
      <c r="B538" t="str">
        <f t="shared" si="16"/>
        <v>070700011105</v>
      </c>
      <c r="C538" t="s">
        <v>4142</v>
      </c>
      <c r="D538" t="s">
        <v>4270</v>
      </c>
      <c r="E538">
        <v>70700011105</v>
      </c>
      <c r="F538">
        <v>70700011105</v>
      </c>
      <c r="G538" t="str">
        <f t="shared" si="17"/>
        <v/>
      </c>
    </row>
    <row r="539" spans="1:7" x14ac:dyDescent="0.25">
      <c r="A539">
        <v>70700011201</v>
      </c>
      <c r="B539" t="str">
        <f t="shared" si="16"/>
        <v>070700011201</v>
      </c>
      <c r="C539" t="s">
        <v>4142</v>
      </c>
      <c r="D539" t="s">
        <v>4270</v>
      </c>
      <c r="E539">
        <v>70700011201</v>
      </c>
      <c r="F539">
        <v>70700011201</v>
      </c>
      <c r="G539" t="str">
        <f t="shared" si="17"/>
        <v/>
      </c>
    </row>
    <row r="540" spans="1:7" x14ac:dyDescent="0.25">
      <c r="A540">
        <v>70700011202</v>
      </c>
      <c r="B540" t="str">
        <f t="shared" si="16"/>
        <v>070700011202</v>
      </c>
      <c r="C540" t="s">
        <v>4142</v>
      </c>
      <c r="D540" t="s">
        <v>4270</v>
      </c>
      <c r="E540">
        <v>70700011202</v>
      </c>
      <c r="F540">
        <v>70700011202</v>
      </c>
      <c r="G540" t="str">
        <f t="shared" si="17"/>
        <v/>
      </c>
    </row>
    <row r="541" spans="1:7" x14ac:dyDescent="0.25">
      <c r="A541">
        <v>70700011203</v>
      </c>
      <c r="B541" t="str">
        <f t="shared" si="16"/>
        <v>070700011203</v>
      </c>
      <c r="C541" t="s">
        <v>4142</v>
      </c>
      <c r="D541" t="s">
        <v>4270</v>
      </c>
      <c r="E541">
        <v>70700011203</v>
      </c>
      <c r="F541">
        <v>70700011203</v>
      </c>
      <c r="G541" t="str">
        <f t="shared" si="17"/>
        <v/>
      </c>
    </row>
    <row r="542" spans="1:7" x14ac:dyDescent="0.25">
      <c r="A542">
        <v>70700011204</v>
      </c>
      <c r="B542" t="str">
        <f t="shared" si="16"/>
        <v>070700011204</v>
      </c>
      <c r="C542" t="s">
        <v>4142</v>
      </c>
      <c r="D542" t="s">
        <v>4270</v>
      </c>
      <c r="E542">
        <v>70700011204</v>
      </c>
      <c r="F542">
        <v>70700011204</v>
      </c>
      <c r="G542" t="str">
        <f t="shared" si="17"/>
        <v/>
      </c>
    </row>
    <row r="543" spans="1:7" x14ac:dyDescent="0.25">
      <c r="A543">
        <v>70700011301</v>
      </c>
      <c r="B543" t="str">
        <f t="shared" si="16"/>
        <v>070700011301</v>
      </c>
      <c r="C543" t="s">
        <v>4142</v>
      </c>
      <c r="D543" t="s">
        <v>4270</v>
      </c>
      <c r="E543">
        <v>70700011301</v>
      </c>
      <c r="F543">
        <v>70700011301</v>
      </c>
      <c r="G543" t="str">
        <f t="shared" si="17"/>
        <v/>
      </c>
    </row>
    <row r="544" spans="1:7" x14ac:dyDescent="0.25">
      <c r="A544">
        <v>70700011302</v>
      </c>
      <c r="B544" t="str">
        <f t="shared" si="16"/>
        <v>070700011302</v>
      </c>
      <c r="C544" t="s">
        <v>4142</v>
      </c>
      <c r="D544" t="s">
        <v>4270</v>
      </c>
      <c r="E544">
        <v>70700011302</v>
      </c>
      <c r="F544">
        <v>70700011302</v>
      </c>
      <c r="G544" t="str">
        <f t="shared" si="17"/>
        <v/>
      </c>
    </row>
    <row r="545" spans="1:7" x14ac:dyDescent="0.25">
      <c r="A545">
        <v>70700011303</v>
      </c>
      <c r="B545" t="str">
        <f t="shared" si="16"/>
        <v>070700011303</v>
      </c>
      <c r="C545" t="s">
        <v>4142</v>
      </c>
      <c r="D545" t="s">
        <v>4270</v>
      </c>
      <c r="E545">
        <v>70700011303</v>
      </c>
      <c r="F545">
        <v>70700011303</v>
      </c>
      <c r="G545" t="str">
        <f t="shared" si="17"/>
        <v/>
      </c>
    </row>
    <row r="546" spans="1:7" x14ac:dyDescent="0.25">
      <c r="A546">
        <v>70700011304</v>
      </c>
      <c r="B546" t="str">
        <f t="shared" si="16"/>
        <v>070700011304</v>
      </c>
      <c r="C546" t="s">
        <v>4142</v>
      </c>
      <c r="D546" t="s">
        <v>4270</v>
      </c>
      <c r="E546">
        <v>70700011304</v>
      </c>
      <c r="F546">
        <v>70700011304</v>
      </c>
      <c r="G546" t="str">
        <f t="shared" si="17"/>
        <v/>
      </c>
    </row>
    <row r="547" spans="1:7" x14ac:dyDescent="0.25">
      <c r="A547">
        <v>70700011305</v>
      </c>
      <c r="B547" t="str">
        <f t="shared" si="16"/>
        <v>070700011305</v>
      </c>
      <c r="C547" t="s">
        <v>4142</v>
      </c>
      <c r="D547" t="s">
        <v>4270</v>
      </c>
      <c r="E547">
        <v>70700011305</v>
      </c>
      <c r="F547">
        <v>70700011305</v>
      </c>
      <c r="G547" t="str">
        <f t="shared" si="17"/>
        <v/>
      </c>
    </row>
    <row r="548" spans="1:7" x14ac:dyDescent="0.25">
      <c r="A548">
        <v>70700011306</v>
      </c>
      <c r="B548" t="str">
        <f t="shared" si="16"/>
        <v>070700011306</v>
      </c>
      <c r="C548" t="s">
        <v>4142</v>
      </c>
      <c r="D548" t="s">
        <v>4270</v>
      </c>
      <c r="E548">
        <v>70700011306</v>
      </c>
      <c r="F548">
        <v>70700011306</v>
      </c>
      <c r="G548" t="str">
        <f t="shared" si="17"/>
        <v/>
      </c>
    </row>
    <row r="549" spans="1:7" x14ac:dyDescent="0.25">
      <c r="A549">
        <v>70700020101</v>
      </c>
      <c r="B549" t="str">
        <f t="shared" si="16"/>
        <v>070700020101</v>
      </c>
      <c r="C549" t="s">
        <v>4142</v>
      </c>
      <c r="D549" t="s">
        <v>4270</v>
      </c>
      <c r="E549">
        <v>70700020101</v>
      </c>
      <c r="F549">
        <v>70700020101</v>
      </c>
      <c r="G549" t="str">
        <f t="shared" si="17"/>
        <v/>
      </c>
    </row>
    <row r="550" spans="1:7" x14ac:dyDescent="0.25">
      <c r="A550">
        <v>70700020102</v>
      </c>
      <c r="B550" t="str">
        <f t="shared" si="16"/>
        <v>070700020102</v>
      </c>
      <c r="C550" t="s">
        <v>4142</v>
      </c>
      <c r="D550" t="s">
        <v>4270</v>
      </c>
      <c r="E550">
        <v>70700020102</v>
      </c>
      <c r="F550">
        <v>70700020102</v>
      </c>
      <c r="G550" t="str">
        <f t="shared" si="17"/>
        <v/>
      </c>
    </row>
    <row r="551" spans="1:7" x14ac:dyDescent="0.25">
      <c r="A551">
        <v>70700020201</v>
      </c>
      <c r="B551" t="str">
        <f t="shared" si="16"/>
        <v>070700020201</v>
      </c>
      <c r="C551" t="s">
        <v>4142</v>
      </c>
      <c r="D551" t="s">
        <v>4270</v>
      </c>
      <c r="E551">
        <v>70700020201</v>
      </c>
      <c r="F551">
        <v>70700020201</v>
      </c>
      <c r="G551" t="str">
        <f t="shared" si="17"/>
        <v/>
      </c>
    </row>
    <row r="552" spans="1:7" x14ac:dyDescent="0.25">
      <c r="A552">
        <v>70700020202</v>
      </c>
      <c r="B552" t="str">
        <f t="shared" si="16"/>
        <v>070700020202</v>
      </c>
      <c r="C552" t="s">
        <v>4142</v>
      </c>
      <c r="D552" t="s">
        <v>4270</v>
      </c>
      <c r="E552">
        <v>70700020202</v>
      </c>
      <c r="F552">
        <v>70700020202</v>
      </c>
      <c r="G552" t="str">
        <f t="shared" si="17"/>
        <v/>
      </c>
    </row>
    <row r="553" spans="1:7" x14ac:dyDescent="0.25">
      <c r="A553">
        <v>70700020203</v>
      </c>
      <c r="B553" t="str">
        <f t="shared" si="16"/>
        <v>070700020203</v>
      </c>
      <c r="C553" t="s">
        <v>4142</v>
      </c>
      <c r="D553" t="s">
        <v>4270</v>
      </c>
      <c r="E553">
        <v>70700020203</v>
      </c>
      <c r="F553">
        <v>70700020203</v>
      </c>
      <c r="G553" t="str">
        <f t="shared" si="17"/>
        <v/>
      </c>
    </row>
    <row r="554" spans="1:7" x14ac:dyDescent="0.25">
      <c r="A554">
        <v>70700020301</v>
      </c>
      <c r="B554" t="str">
        <f t="shared" si="16"/>
        <v>070700020301</v>
      </c>
      <c r="C554" t="s">
        <v>4142</v>
      </c>
      <c r="D554" t="s">
        <v>4270</v>
      </c>
      <c r="E554">
        <v>70700020301</v>
      </c>
      <c r="F554">
        <v>70700020301</v>
      </c>
      <c r="G554" t="str">
        <f t="shared" si="17"/>
        <v/>
      </c>
    </row>
    <row r="555" spans="1:7" x14ac:dyDescent="0.25">
      <c r="A555">
        <v>70700020302</v>
      </c>
      <c r="B555" t="str">
        <f t="shared" si="16"/>
        <v>070700020302</v>
      </c>
      <c r="C555" t="s">
        <v>4142</v>
      </c>
      <c r="D555" t="s">
        <v>4270</v>
      </c>
      <c r="E555">
        <v>70700020302</v>
      </c>
      <c r="F555">
        <v>70700020302</v>
      </c>
      <c r="G555" t="str">
        <f t="shared" si="17"/>
        <v/>
      </c>
    </row>
    <row r="556" spans="1:7" x14ac:dyDescent="0.25">
      <c r="A556">
        <v>70700020303</v>
      </c>
      <c r="B556" t="str">
        <f t="shared" si="16"/>
        <v>070700020303</v>
      </c>
      <c r="C556" t="s">
        <v>4142</v>
      </c>
      <c r="D556" t="s">
        <v>4270</v>
      </c>
      <c r="E556">
        <v>70700020303</v>
      </c>
      <c r="F556">
        <v>70700020303</v>
      </c>
      <c r="G556" t="str">
        <f t="shared" si="17"/>
        <v/>
      </c>
    </row>
    <row r="557" spans="1:7" x14ac:dyDescent="0.25">
      <c r="A557">
        <v>70700020304</v>
      </c>
      <c r="B557" t="str">
        <f t="shared" si="16"/>
        <v>070700020304</v>
      </c>
      <c r="C557" t="s">
        <v>4142</v>
      </c>
      <c r="D557" t="s">
        <v>4270</v>
      </c>
      <c r="E557">
        <v>70700020304</v>
      </c>
      <c r="F557">
        <v>70700020304</v>
      </c>
      <c r="G557" t="str">
        <f t="shared" si="17"/>
        <v/>
      </c>
    </row>
    <row r="558" spans="1:7" x14ac:dyDescent="0.25">
      <c r="A558">
        <v>70700020305</v>
      </c>
      <c r="B558" t="str">
        <f t="shared" si="16"/>
        <v>070700020305</v>
      </c>
      <c r="C558" t="s">
        <v>4142</v>
      </c>
      <c r="D558" t="s">
        <v>4270</v>
      </c>
      <c r="E558">
        <v>70700020305</v>
      </c>
      <c r="F558">
        <v>70700020305</v>
      </c>
      <c r="G558" t="str">
        <f t="shared" si="17"/>
        <v/>
      </c>
    </row>
    <row r="559" spans="1:7" x14ac:dyDescent="0.25">
      <c r="A559">
        <v>70700020306</v>
      </c>
      <c r="B559" t="str">
        <f t="shared" si="16"/>
        <v>070700020306</v>
      </c>
      <c r="C559" t="s">
        <v>4142</v>
      </c>
      <c r="D559" t="s">
        <v>4270</v>
      </c>
      <c r="E559">
        <v>70700020306</v>
      </c>
      <c r="F559">
        <v>70700020306</v>
      </c>
      <c r="G559" t="str">
        <f t="shared" si="17"/>
        <v/>
      </c>
    </row>
    <row r="560" spans="1:7" x14ac:dyDescent="0.25">
      <c r="A560">
        <v>70700020401</v>
      </c>
      <c r="B560" t="str">
        <f t="shared" si="16"/>
        <v>070700020401</v>
      </c>
      <c r="C560" t="s">
        <v>4142</v>
      </c>
      <c r="D560" t="s">
        <v>4270</v>
      </c>
      <c r="E560">
        <v>70700020401</v>
      </c>
      <c r="F560">
        <v>70700020401</v>
      </c>
      <c r="G560" t="str">
        <f t="shared" si="17"/>
        <v/>
      </c>
    </row>
    <row r="561" spans="1:7" x14ac:dyDescent="0.25">
      <c r="A561">
        <v>70700020402</v>
      </c>
      <c r="B561" t="str">
        <f t="shared" si="16"/>
        <v>070700020402</v>
      </c>
      <c r="C561" t="s">
        <v>4142</v>
      </c>
      <c r="D561" t="s">
        <v>4270</v>
      </c>
      <c r="E561">
        <v>70700020402</v>
      </c>
      <c r="F561">
        <v>70700020402</v>
      </c>
      <c r="G561" t="str">
        <f t="shared" si="17"/>
        <v/>
      </c>
    </row>
    <row r="562" spans="1:7" x14ac:dyDescent="0.25">
      <c r="A562">
        <v>70700020403</v>
      </c>
      <c r="B562" t="str">
        <f t="shared" si="16"/>
        <v>070700020403</v>
      </c>
      <c r="C562" t="s">
        <v>4142</v>
      </c>
      <c r="D562" t="s">
        <v>4270</v>
      </c>
      <c r="E562">
        <v>70700020403</v>
      </c>
      <c r="F562">
        <v>70700020403</v>
      </c>
      <c r="G562" t="str">
        <f t="shared" si="17"/>
        <v/>
      </c>
    </row>
    <row r="563" spans="1:7" x14ac:dyDescent="0.25">
      <c r="A563">
        <v>70700020404</v>
      </c>
      <c r="B563" t="str">
        <f t="shared" si="16"/>
        <v>070700020404</v>
      </c>
      <c r="C563" t="s">
        <v>4142</v>
      </c>
      <c r="D563" t="s">
        <v>4270</v>
      </c>
      <c r="E563">
        <v>70700020404</v>
      </c>
      <c r="F563">
        <v>70700020404</v>
      </c>
      <c r="G563" t="str">
        <f t="shared" si="17"/>
        <v/>
      </c>
    </row>
    <row r="564" spans="1:7" x14ac:dyDescent="0.25">
      <c r="A564">
        <v>70700020501</v>
      </c>
      <c r="B564" t="str">
        <f t="shared" si="16"/>
        <v>070700020501</v>
      </c>
      <c r="C564" t="s">
        <v>4142</v>
      </c>
      <c r="D564" t="s">
        <v>4270</v>
      </c>
      <c r="E564">
        <v>70700020501</v>
      </c>
      <c r="F564">
        <v>70700020501</v>
      </c>
      <c r="G564" t="str">
        <f t="shared" si="17"/>
        <v/>
      </c>
    </row>
    <row r="565" spans="1:7" x14ac:dyDescent="0.25">
      <c r="A565">
        <v>70700020502</v>
      </c>
      <c r="B565" t="str">
        <f t="shared" si="16"/>
        <v>070700020502</v>
      </c>
      <c r="C565" t="s">
        <v>4142</v>
      </c>
      <c r="D565" t="s">
        <v>4270</v>
      </c>
      <c r="E565">
        <v>70700020502</v>
      </c>
      <c r="F565">
        <v>70700020502</v>
      </c>
      <c r="G565" t="str">
        <f t="shared" si="17"/>
        <v/>
      </c>
    </row>
    <row r="566" spans="1:7" x14ac:dyDescent="0.25">
      <c r="A566">
        <v>70700020503</v>
      </c>
      <c r="B566" t="str">
        <f t="shared" si="16"/>
        <v>070700020503</v>
      </c>
      <c r="C566" t="s">
        <v>4142</v>
      </c>
      <c r="D566" t="s">
        <v>4270</v>
      </c>
      <c r="E566">
        <v>70700020503</v>
      </c>
      <c r="F566">
        <v>70700020503</v>
      </c>
      <c r="G566" t="str">
        <f t="shared" si="17"/>
        <v/>
      </c>
    </row>
    <row r="567" spans="1:7" x14ac:dyDescent="0.25">
      <c r="A567">
        <v>70700020504</v>
      </c>
      <c r="B567" t="str">
        <f t="shared" si="16"/>
        <v>070700020504</v>
      </c>
      <c r="C567" t="s">
        <v>4142</v>
      </c>
      <c r="D567" t="s">
        <v>4270</v>
      </c>
      <c r="E567">
        <v>70700020504</v>
      </c>
      <c r="F567">
        <v>70700020504</v>
      </c>
      <c r="G567" t="str">
        <f t="shared" si="17"/>
        <v/>
      </c>
    </row>
    <row r="568" spans="1:7" x14ac:dyDescent="0.25">
      <c r="A568">
        <v>70700020601</v>
      </c>
      <c r="B568" t="str">
        <f t="shared" si="16"/>
        <v>070700020601</v>
      </c>
      <c r="C568" t="s">
        <v>4142</v>
      </c>
      <c r="D568" t="s">
        <v>4270</v>
      </c>
      <c r="E568">
        <v>70700020601</v>
      </c>
      <c r="F568">
        <v>70700020601</v>
      </c>
      <c r="G568" t="str">
        <f t="shared" si="17"/>
        <v/>
      </c>
    </row>
    <row r="569" spans="1:7" x14ac:dyDescent="0.25">
      <c r="A569">
        <v>70700020602</v>
      </c>
      <c r="B569" t="str">
        <f t="shared" si="16"/>
        <v>070700020602</v>
      </c>
      <c r="C569" t="s">
        <v>4142</v>
      </c>
      <c r="D569" t="s">
        <v>4270</v>
      </c>
      <c r="E569">
        <v>70700020602</v>
      </c>
      <c r="F569">
        <v>70700020602</v>
      </c>
      <c r="G569" t="str">
        <f t="shared" si="17"/>
        <v/>
      </c>
    </row>
    <row r="570" spans="1:7" x14ac:dyDescent="0.25">
      <c r="A570">
        <v>70700020701</v>
      </c>
      <c r="B570" t="str">
        <f t="shared" si="16"/>
        <v>070700020701</v>
      </c>
      <c r="C570" t="s">
        <v>4142</v>
      </c>
      <c r="D570" t="s">
        <v>4270</v>
      </c>
      <c r="E570">
        <v>70700020701</v>
      </c>
      <c r="F570">
        <v>70700020701</v>
      </c>
      <c r="G570" t="str">
        <f t="shared" si="17"/>
        <v/>
      </c>
    </row>
    <row r="571" spans="1:7" x14ac:dyDescent="0.25">
      <c r="A571">
        <v>70700020702</v>
      </c>
      <c r="B571" t="str">
        <f t="shared" si="16"/>
        <v>070700020702</v>
      </c>
      <c r="C571" t="s">
        <v>4142</v>
      </c>
      <c r="D571" t="s">
        <v>4270</v>
      </c>
      <c r="E571">
        <v>70700020702</v>
      </c>
      <c r="F571">
        <v>70700020702</v>
      </c>
      <c r="G571" t="str">
        <f t="shared" si="17"/>
        <v/>
      </c>
    </row>
    <row r="572" spans="1:7" x14ac:dyDescent="0.25">
      <c r="A572">
        <v>70700020801</v>
      </c>
      <c r="B572" t="str">
        <f t="shared" si="16"/>
        <v>070700020801</v>
      </c>
      <c r="C572" t="s">
        <v>4142</v>
      </c>
      <c r="D572" t="s">
        <v>4270</v>
      </c>
      <c r="E572">
        <v>70700020801</v>
      </c>
      <c r="F572">
        <v>70700020801</v>
      </c>
      <c r="G572" t="str">
        <f t="shared" si="17"/>
        <v/>
      </c>
    </row>
    <row r="573" spans="1:7" x14ac:dyDescent="0.25">
      <c r="A573">
        <v>70700020802</v>
      </c>
      <c r="B573" t="str">
        <f t="shared" si="16"/>
        <v>070700020802</v>
      </c>
      <c r="C573" t="s">
        <v>4142</v>
      </c>
      <c r="D573" t="s">
        <v>4270</v>
      </c>
      <c r="E573">
        <v>70700020802</v>
      </c>
      <c r="F573">
        <v>70700020802</v>
      </c>
      <c r="G573" t="str">
        <f t="shared" si="17"/>
        <v/>
      </c>
    </row>
    <row r="574" spans="1:7" x14ac:dyDescent="0.25">
      <c r="A574">
        <v>70700020803</v>
      </c>
      <c r="B574" t="str">
        <f t="shared" si="16"/>
        <v>070700020803</v>
      </c>
      <c r="C574" t="s">
        <v>4142</v>
      </c>
      <c r="D574" t="s">
        <v>4270</v>
      </c>
      <c r="E574">
        <v>70700020803</v>
      </c>
      <c r="F574">
        <v>70700020803</v>
      </c>
      <c r="G574" t="str">
        <f t="shared" si="17"/>
        <v/>
      </c>
    </row>
    <row r="575" spans="1:7" x14ac:dyDescent="0.25">
      <c r="A575">
        <v>70700020804</v>
      </c>
      <c r="B575" t="str">
        <f t="shared" si="16"/>
        <v>070700020804</v>
      </c>
      <c r="C575" t="s">
        <v>4142</v>
      </c>
      <c r="D575" t="s">
        <v>4270</v>
      </c>
      <c r="E575">
        <v>70700020804</v>
      </c>
      <c r="F575">
        <v>70700020804</v>
      </c>
      <c r="G575" t="str">
        <f t="shared" si="17"/>
        <v/>
      </c>
    </row>
    <row r="576" spans="1:7" x14ac:dyDescent="0.25">
      <c r="A576">
        <v>70700020805</v>
      </c>
      <c r="B576" t="str">
        <f t="shared" si="16"/>
        <v>070700020805</v>
      </c>
      <c r="C576" t="s">
        <v>4142</v>
      </c>
      <c r="D576" t="s">
        <v>4270</v>
      </c>
      <c r="E576">
        <v>70700020805</v>
      </c>
      <c r="F576">
        <v>70700020805</v>
      </c>
      <c r="G576" t="str">
        <f t="shared" si="17"/>
        <v/>
      </c>
    </row>
    <row r="577" spans="1:7" x14ac:dyDescent="0.25">
      <c r="A577">
        <v>70700020806</v>
      </c>
      <c r="B577" t="str">
        <f t="shared" si="16"/>
        <v>070700020806</v>
      </c>
      <c r="C577" t="s">
        <v>4142</v>
      </c>
      <c r="D577" t="s">
        <v>4270</v>
      </c>
      <c r="E577">
        <v>70700020806</v>
      </c>
      <c r="F577">
        <v>70700020806</v>
      </c>
      <c r="G577" t="str">
        <f t="shared" si="17"/>
        <v/>
      </c>
    </row>
    <row r="578" spans="1:7" x14ac:dyDescent="0.25">
      <c r="A578">
        <v>70700020901</v>
      </c>
      <c r="B578" t="str">
        <f t="shared" ref="B578:B641" si="18">_xlfn.CONCAT(0,A578)</f>
        <v>070700020901</v>
      </c>
      <c r="C578" t="s">
        <v>4142</v>
      </c>
      <c r="D578" t="s">
        <v>4270</v>
      </c>
      <c r="E578">
        <v>70700020901</v>
      </c>
      <c r="F578">
        <v>70700020901</v>
      </c>
      <c r="G578" t="str">
        <f t="shared" si="17"/>
        <v/>
      </c>
    </row>
    <row r="579" spans="1:7" x14ac:dyDescent="0.25">
      <c r="A579">
        <v>70700020902</v>
      </c>
      <c r="B579" t="str">
        <f t="shared" si="18"/>
        <v>070700020902</v>
      </c>
      <c r="C579" t="s">
        <v>4142</v>
      </c>
      <c r="D579" t="s">
        <v>4270</v>
      </c>
      <c r="E579">
        <v>70700020902</v>
      </c>
      <c r="F579">
        <v>70700020902</v>
      </c>
      <c r="G579" t="str">
        <f t="shared" si="17"/>
        <v/>
      </c>
    </row>
    <row r="580" spans="1:7" x14ac:dyDescent="0.25">
      <c r="A580">
        <v>70700021001</v>
      </c>
      <c r="B580" t="str">
        <f t="shared" si="18"/>
        <v>070700021001</v>
      </c>
      <c r="C580" t="s">
        <v>4142</v>
      </c>
      <c r="D580" t="s">
        <v>4270</v>
      </c>
      <c r="E580">
        <v>70700021001</v>
      </c>
      <c r="F580">
        <v>70700021001</v>
      </c>
      <c r="G580" t="str">
        <f t="shared" ref="G580:G643" si="19">IF(B580=B579,"DEL","")</f>
        <v/>
      </c>
    </row>
    <row r="581" spans="1:7" x14ac:dyDescent="0.25">
      <c r="A581">
        <v>70700021002</v>
      </c>
      <c r="B581" t="str">
        <f t="shared" si="18"/>
        <v>070700021002</v>
      </c>
      <c r="C581" t="s">
        <v>4142</v>
      </c>
      <c r="D581" t="s">
        <v>4270</v>
      </c>
      <c r="E581">
        <v>70700021002</v>
      </c>
      <c r="F581">
        <v>70700021002</v>
      </c>
      <c r="G581" t="str">
        <f t="shared" si="19"/>
        <v/>
      </c>
    </row>
    <row r="582" spans="1:7" x14ac:dyDescent="0.25">
      <c r="A582">
        <v>70700021003</v>
      </c>
      <c r="B582" t="str">
        <f t="shared" si="18"/>
        <v>070700021003</v>
      </c>
      <c r="C582" t="s">
        <v>4142</v>
      </c>
      <c r="D582" t="s">
        <v>4270</v>
      </c>
      <c r="E582">
        <v>70700021003</v>
      </c>
      <c r="F582">
        <v>70700021003</v>
      </c>
      <c r="G582" t="str">
        <f t="shared" si="19"/>
        <v/>
      </c>
    </row>
    <row r="583" spans="1:7" x14ac:dyDescent="0.25">
      <c r="A583">
        <v>70700021101</v>
      </c>
      <c r="B583" t="str">
        <f t="shared" si="18"/>
        <v>070700021101</v>
      </c>
      <c r="C583" t="s">
        <v>4142</v>
      </c>
      <c r="D583" t="s">
        <v>4270</v>
      </c>
      <c r="E583">
        <v>70700021101</v>
      </c>
      <c r="F583">
        <v>70700021101</v>
      </c>
      <c r="G583" t="str">
        <f t="shared" si="19"/>
        <v/>
      </c>
    </row>
    <row r="584" spans="1:7" x14ac:dyDescent="0.25">
      <c r="A584">
        <v>70700021102</v>
      </c>
      <c r="B584" t="str">
        <f t="shared" si="18"/>
        <v>070700021102</v>
      </c>
      <c r="C584" t="s">
        <v>4142</v>
      </c>
      <c r="D584" t="s">
        <v>4270</v>
      </c>
      <c r="E584">
        <v>70700021102</v>
      </c>
      <c r="F584">
        <v>70700021102</v>
      </c>
      <c r="G584" t="str">
        <f t="shared" si="19"/>
        <v/>
      </c>
    </row>
    <row r="585" spans="1:7" x14ac:dyDescent="0.25">
      <c r="A585">
        <v>70700021103</v>
      </c>
      <c r="B585" t="str">
        <f t="shared" si="18"/>
        <v>070700021103</v>
      </c>
      <c r="C585" t="s">
        <v>4142</v>
      </c>
      <c r="D585" t="s">
        <v>4270</v>
      </c>
      <c r="E585">
        <v>70700021103</v>
      </c>
      <c r="F585">
        <v>70700021103</v>
      </c>
      <c r="G585" t="str">
        <f t="shared" si="19"/>
        <v/>
      </c>
    </row>
    <row r="586" spans="1:7" x14ac:dyDescent="0.25">
      <c r="A586">
        <v>70700021201</v>
      </c>
      <c r="B586" t="str">
        <f t="shared" si="18"/>
        <v>070700021201</v>
      </c>
      <c r="C586" t="s">
        <v>4142</v>
      </c>
      <c r="D586" t="s">
        <v>4270</v>
      </c>
      <c r="E586">
        <v>70700021201</v>
      </c>
      <c r="F586">
        <v>70700021201</v>
      </c>
      <c r="G586" t="str">
        <f t="shared" si="19"/>
        <v/>
      </c>
    </row>
    <row r="587" spans="1:7" x14ac:dyDescent="0.25">
      <c r="A587">
        <v>70700021202</v>
      </c>
      <c r="B587" t="str">
        <f t="shared" si="18"/>
        <v>070700021202</v>
      </c>
      <c r="C587" t="s">
        <v>4142</v>
      </c>
      <c r="D587" t="s">
        <v>4270</v>
      </c>
      <c r="E587">
        <v>70700021202</v>
      </c>
      <c r="F587">
        <v>70700021202</v>
      </c>
      <c r="G587" t="str">
        <f t="shared" si="19"/>
        <v/>
      </c>
    </row>
    <row r="588" spans="1:7" x14ac:dyDescent="0.25">
      <c r="A588">
        <v>70700021203</v>
      </c>
      <c r="B588" t="str">
        <f t="shared" si="18"/>
        <v>070700021203</v>
      </c>
      <c r="C588" t="s">
        <v>4142</v>
      </c>
      <c r="D588" t="s">
        <v>4270</v>
      </c>
      <c r="E588">
        <v>70700021203</v>
      </c>
      <c r="F588">
        <v>70700021203</v>
      </c>
      <c r="G588" t="str">
        <f t="shared" si="19"/>
        <v/>
      </c>
    </row>
    <row r="589" spans="1:7" x14ac:dyDescent="0.25">
      <c r="A589">
        <v>70700021204</v>
      </c>
      <c r="B589" t="str">
        <f t="shared" si="18"/>
        <v>070700021204</v>
      </c>
      <c r="C589" t="s">
        <v>4142</v>
      </c>
      <c r="D589" t="s">
        <v>4270</v>
      </c>
      <c r="E589">
        <v>70700021204</v>
      </c>
      <c r="F589">
        <v>70700021204</v>
      </c>
      <c r="G589" t="str">
        <f t="shared" si="19"/>
        <v/>
      </c>
    </row>
    <row r="590" spans="1:7" x14ac:dyDescent="0.25">
      <c r="A590">
        <v>70700021205</v>
      </c>
      <c r="B590" t="str">
        <f t="shared" si="18"/>
        <v>070700021205</v>
      </c>
      <c r="C590" t="s">
        <v>4142</v>
      </c>
      <c r="D590" t="s">
        <v>4270</v>
      </c>
      <c r="E590">
        <v>70700021205</v>
      </c>
      <c r="F590">
        <v>70700021205</v>
      </c>
      <c r="G590" t="str">
        <f t="shared" si="19"/>
        <v/>
      </c>
    </row>
    <row r="591" spans="1:7" x14ac:dyDescent="0.25">
      <c r="A591">
        <v>70700021301</v>
      </c>
      <c r="B591" t="str">
        <f t="shared" si="18"/>
        <v>070700021301</v>
      </c>
      <c r="C591" t="s">
        <v>4142</v>
      </c>
      <c r="D591" t="s">
        <v>4270</v>
      </c>
      <c r="E591">
        <v>70700021301</v>
      </c>
      <c r="F591">
        <v>70700021301</v>
      </c>
      <c r="G591" t="str">
        <f t="shared" si="19"/>
        <v/>
      </c>
    </row>
    <row r="592" spans="1:7" x14ac:dyDescent="0.25">
      <c r="A592">
        <v>70700021302</v>
      </c>
      <c r="B592" t="str">
        <f t="shared" si="18"/>
        <v>070700021302</v>
      </c>
      <c r="C592" t="s">
        <v>4142</v>
      </c>
      <c r="D592" t="s">
        <v>4270</v>
      </c>
      <c r="E592">
        <v>70700021302</v>
      </c>
      <c r="F592">
        <v>70700021302</v>
      </c>
      <c r="G592" t="str">
        <f t="shared" si="19"/>
        <v/>
      </c>
    </row>
    <row r="593" spans="1:7" x14ac:dyDescent="0.25">
      <c r="A593">
        <v>70700021303</v>
      </c>
      <c r="B593" t="str">
        <f t="shared" si="18"/>
        <v>070700021303</v>
      </c>
      <c r="C593" t="s">
        <v>4142</v>
      </c>
      <c r="D593" t="s">
        <v>4270</v>
      </c>
      <c r="E593">
        <v>70700021303</v>
      </c>
      <c r="F593">
        <v>70700021303</v>
      </c>
      <c r="G593" t="str">
        <f t="shared" si="19"/>
        <v/>
      </c>
    </row>
    <row r="594" spans="1:7" x14ac:dyDescent="0.25">
      <c r="A594">
        <v>70700021304</v>
      </c>
      <c r="B594" t="str">
        <f t="shared" si="18"/>
        <v>070700021304</v>
      </c>
      <c r="C594" t="s">
        <v>4142</v>
      </c>
      <c r="D594" t="s">
        <v>4270</v>
      </c>
      <c r="E594">
        <v>70700021304</v>
      </c>
      <c r="F594">
        <v>70700021304</v>
      </c>
      <c r="G594" t="str">
        <f t="shared" si="19"/>
        <v/>
      </c>
    </row>
    <row r="595" spans="1:7" x14ac:dyDescent="0.25">
      <c r="A595">
        <v>70700021401</v>
      </c>
      <c r="B595" t="str">
        <f t="shared" si="18"/>
        <v>070700021401</v>
      </c>
      <c r="C595" t="s">
        <v>4142</v>
      </c>
      <c r="D595" t="s">
        <v>4270</v>
      </c>
      <c r="E595">
        <v>70700021401</v>
      </c>
      <c r="F595">
        <v>70700021401</v>
      </c>
      <c r="G595" t="str">
        <f t="shared" si="19"/>
        <v/>
      </c>
    </row>
    <row r="596" spans="1:7" x14ac:dyDescent="0.25">
      <c r="A596">
        <v>70700021402</v>
      </c>
      <c r="B596" t="str">
        <f t="shared" si="18"/>
        <v>070700021402</v>
      </c>
      <c r="C596" t="s">
        <v>4142</v>
      </c>
      <c r="D596" t="s">
        <v>4270</v>
      </c>
      <c r="E596">
        <v>70700021402</v>
      </c>
      <c r="F596">
        <v>70700021402</v>
      </c>
      <c r="G596" t="str">
        <f t="shared" si="19"/>
        <v/>
      </c>
    </row>
    <row r="597" spans="1:7" x14ac:dyDescent="0.25">
      <c r="A597">
        <v>70700021403</v>
      </c>
      <c r="B597" t="str">
        <f t="shared" si="18"/>
        <v>070700021403</v>
      </c>
      <c r="C597" t="s">
        <v>4142</v>
      </c>
      <c r="D597" t="s">
        <v>4270</v>
      </c>
      <c r="E597">
        <v>70700021403</v>
      </c>
      <c r="F597">
        <v>70700021403</v>
      </c>
      <c r="G597" t="str">
        <f t="shared" si="19"/>
        <v/>
      </c>
    </row>
    <row r="598" spans="1:7" x14ac:dyDescent="0.25">
      <c r="A598">
        <v>70700021501</v>
      </c>
      <c r="B598" t="str">
        <f t="shared" si="18"/>
        <v>070700021501</v>
      </c>
      <c r="C598" t="s">
        <v>4142</v>
      </c>
      <c r="D598" t="s">
        <v>4270</v>
      </c>
      <c r="E598">
        <v>70700021501</v>
      </c>
      <c r="F598">
        <v>70700021501</v>
      </c>
      <c r="G598" t="str">
        <f t="shared" si="19"/>
        <v/>
      </c>
    </row>
    <row r="599" spans="1:7" x14ac:dyDescent="0.25">
      <c r="A599">
        <v>70700021502</v>
      </c>
      <c r="B599" t="str">
        <f t="shared" si="18"/>
        <v>070700021502</v>
      </c>
      <c r="C599" t="s">
        <v>4142</v>
      </c>
      <c r="D599" t="s">
        <v>4270</v>
      </c>
      <c r="E599">
        <v>70700021502</v>
      </c>
      <c r="F599">
        <v>70700021502</v>
      </c>
      <c r="G599" t="str">
        <f t="shared" si="19"/>
        <v/>
      </c>
    </row>
    <row r="600" spans="1:7" x14ac:dyDescent="0.25">
      <c r="A600">
        <v>70700021503</v>
      </c>
      <c r="B600" t="str">
        <f t="shared" si="18"/>
        <v>070700021503</v>
      </c>
      <c r="C600" t="s">
        <v>4142</v>
      </c>
      <c r="D600" t="s">
        <v>4270</v>
      </c>
      <c r="E600">
        <v>70700021503</v>
      </c>
      <c r="F600">
        <v>70700021503</v>
      </c>
      <c r="G600" t="str">
        <f t="shared" si="19"/>
        <v/>
      </c>
    </row>
    <row r="601" spans="1:7" x14ac:dyDescent="0.25">
      <c r="A601">
        <v>70700021504</v>
      </c>
      <c r="B601" t="str">
        <f t="shared" si="18"/>
        <v>070700021504</v>
      </c>
      <c r="C601" t="s">
        <v>4142</v>
      </c>
      <c r="D601" t="s">
        <v>4270</v>
      </c>
      <c r="E601">
        <v>70700021504</v>
      </c>
      <c r="F601">
        <v>70700021504</v>
      </c>
      <c r="G601" t="str">
        <f t="shared" si="19"/>
        <v/>
      </c>
    </row>
    <row r="602" spans="1:7" x14ac:dyDescent="0.25">
      <c r="A602">
        <v>70700021505</v>
      </c>
      <c r="B602" t="str">
        <f t="shared" si="18"/>
        <v>070700021505</v>
      </c>
      <c r="C602" t="s">
        <v>4142</v>
      </c>
      <c r="D602" t="s">
        <v>4270</v>
      </c>
      <c r="E602">
        <v>70700021505</v>
      </c>
      <c r="F602">
        <v>70700021505</v>
      </c>
      <c r="G602" t="str">
        <f t="shared" si="19"/>
        <v/>
      </c>
    </row>
    <row r="603" spans="1:7" x14ac:dyDescent="0.25">
      <c r="A603">
        <v>70700021506</v>
      </c>
      <c r="B603" t="str">
        <f t="shared" si="18"/>
        <v>070700021506</v>
      </c>
      <c r="C603" t="s">
        <v>4142</v>
      </c>
      <c r="D603" t="s">
        <v>4270</v>
      </c>
      <c r="E603">
        <v>70700021506</v>
      </c>
      <c r="F603">
        <v>70700021506</v>
      </c>
      <c r="G603" t="str">
        <f t="shared" si="19"/>
        <v/>
      </c>
    </row>
    <row r="604" spans="1:7" x14ac:dyDescent="0.25">
      <c r="A604">
        <v>70700021507</v>
      </c>
      <c r="B604" t="str">
        <f t="shared" si="18"/>
        <v>070700021507</v>
      </c>
      <c r="C604" t="s">
        <v>4142</v>
      </c>
      <c r="D604" t="s">
        <v>4270</v>
      </c>
      <c r="E604">
        <v>70700021507</v>
      </c>
      <c r="F604">
        <v>70700021507</v>
      </c>
      <c r="G604" t="str">
        <f t="shared" si="19"/>
        <v/>
      </c>
    </row>
    <row r="605" spans="1:7" x14ac:dyDescent="0.25">
      <c r="A605">
        <v>70700021601</v>
      </c>
      <c r="B605" t="str">
        <f t="shared" si="18"/>
        <v>070700021601</v>
      </c>
      <c r="C605" t="s">
        <v>4142</v>
      </c>
      <c r="D605" t="s">
        <v>4270</v>
      </c>
      <c r="E605">
        <v>70700021601</v>
      </c>
      <c r="F605">
        <v>70700021601</v>
      </c>
      <c r="G605" t="str">
        <f t="shared" si="19"/>
        <v/>
      </c>
    </row>
    <row r="606" spans="1:7" x14ac:dyDescent="0.25">
      <c r="A606">
        <v>70700021602</v>
      </c>
      <c r="B606" t="str">
        <f t="shared" si="18"/>
        <v>070700021602</v>
      </c>
      <c r="C606" t="s">
        <v>4142</v>
      </c>
      <c r="D606" t="s">
        <v>4270</v>
      </c>
      <c r="E606">
        <v>70700021602</v>
      </c>
      <c r="F606">
        <v>70700021602</v>
      </c>
      <c r="G606" t="str">
        <f t="shared" si="19"/>
        <v/>
      </c>
    </row>
    <row r="607" spans="1:7" x14ac:dyDescent="0.25">
      <c r="A607">
        <v>70700021603</v>
      </c>
      <c r="B607" t="str">
        <f t="shared" si="18"/>
        <v>070700021603</v>
      </c>
      <c r="C607" t="s">
        <v>4142</v>
      </c>
      <c r="D607" t="s">
        <v>4270</v>
      </c>
      <c r="E607">
        <v>70700021603</v>
      </c>
      <c r="F607">
        <v>70700021603</v>
      </c>
      <c r="G607" t="str">
        <f t="shared" si="19"/>
        <v/>
      </c>
    </row>
    <row r="608" spans="1:7" x14ac:dyDescent="0.25">
      <c r="A608">
        <v>70700021604</v>
      </c>
      <c r="B608" t="str">
        <f t="shared" si="18"/>
        <v>070700021604</v>
      </c>
      <c r="C608" t="s">
        <v>4142</v>
      </c>
      <c r="D608" t="s">
        <v>4270</v>
      </c>
      <c r="E608">
        <v>70700021604</v>
      </c>
      <c r="F608">
        <v>70700021604</v>
      </c>
      <c r="G608" t="str">
        <f t="shared" si="19"/>
        <v/>
      </c>
    </row>
    <row r="609" spans="1:7" x14ac:dyDescent="0.25">
      <c r="A609">
        <v>70700021701</v>
      </c>
      <c r="B609" t="str">
        <f t="shared" si="18"/>
        <v>070700021701</v>
      </c>
      <c r="C609" t="s">
        <v>4142</v>
      </c>
      <c r="D609" t="s">
        <v>4270</v>
      </c>
      <c r="E609">
        <v>70700021701</v>
      </c>
      <c r="F609">
        <v>70700021701</v>
      </c>
      <c r="G609" t="str">
        <f t="shared" si="19"/>
        <v/>
      </c>
    </row>
    <row r="610" spans="1:7" x14ac:dyDescent="0.25">
      <c r="A610">
        <v>70700021702</v>
      </c>
      <c r="B610" t="str">
        <f t="shared" si="18"/>
        <v>070700021702</v>
      </c>
      <c r="C610" t="s">
        <v>4142</v>
      </c>
      <c r="D610" t="s">
        <v>4270</v>
      </c>
      <c r="E610">
        <v>70700021702</v>
      </c>
      <c r="F610">
        <v>70700021702</v>
      </c>
      <c r="G610" t="str">
        <f t="shared" si="19"/>
        <v/>
      </c>
    </row>
    <row r="611" spans="1:7" x14ac:dyDescent="0.25">
      <c r="A611">
        <v>70700021703</v>
      </c>
      <c r="B611" t="str">
        <f t="shared" si="18"/>
        <v>070700021703</v>
      </c>
      <c r="C611" t="s">
        <v>4142</v>
      </c>
      <c r="D611" t="s">
        <v>4270</v>
      </c>
      <c r="E611">
        <v>70700021703</v>
      </c>
      <c r="F611">
        <v>70700021703</v>
      </c>
      <c r="G611" t="str">
        <f t="shared" si="19"/>
        <v/>
      </c>
    </row>
    <row r="612" spans="1:7" x14ac:dyDescent="0.25">
      <c r="A612">
        <v>70700021704</v>
      </c>
      <c r="B612" t="str">
        <f t="shared" si="18"/>
        <v>070700021704</v>
      </c>
      <c r="C612" t="s">
        <v>4142</v>
      </c>
      <c r="D612" t="s">
        <v>4270</v>
      </c>
      <c r="E612">
        <v>70700021704</v>
      </c>
      <c r="F612">
        <v>70700021704</v>
      </c>
      <c r="G612" t="str">
        <f t="shared" si="19"/>
        <v/>
      </c>
    </row>
    <row r="613" spans="1:7" x14ac:dyDescent="0.25">
      <c r="A613">
        <v>70700021705</v>
      </c>
      <c r="B613" t="str">
        <f t="shared" si="18"/>
        <v>070700021705</v>
      </c>
      <c r="C613" t="s">
        <v>4142</v>
      </c>
      <c r="D613" t="s">
        <v>4270</v>
      </c>
      <c r="E613">
        <v>70700021705</v>
      </c>
      <c r="F613">
        <v>70700021705</v>
      </c>
      <c r="G613" t="str">
        <f t="shared" si="19"/>
        <v/>
      </c>
    </row>
    <row r="614" spans="1:7" x14ac:dyDescent="0.25">
      <c r="A614">
        <v>70700021706</v>
      </c>
      <c r="B614" t="str">
        <f t="shared" si="18"/>
        <v>070700021706</v>
      </c>
      <c r="C614" t="s">
        <v>4142</v>
      </c>
      <c r="D614" t="s">
        <v>4270</v>
      </c>
      <c r="E614">
        <v>70700021706</v>
      </c>
      <c r="F614">
        <v>70700021706</v>
      </c>
      <c r="G614" t="str">
        <f t="shared" si="19"/>
        <v/>
      </c>
    </row>
    <row r="615" spans="1:7" x14ac:dyDescent="0.25">
      <c r="A615">
        <v>70700021707</v>
      </c>
      <c r="B615" t="str">
        <f t="shared" si="18"/>
        <v>070700021707</v>
      </c>
      <c r="C615" t="s">
        <v>4142</v>
      </c>
      <c r="D615" t="s">
        <v>4270</v>
      </c>
      <c r="E615">
        <v>70700021707</v>
      </c>
      <c r="F615">
        <v>70700021707</v>
      </c>
      <c r="G615" t="str">
        <f t="shared" si="19"/>
        <v/>
      </c>
    </row>
    <row r="616" spans="1:7" x14ac:dyDescent="0.25">
      <c r="A616">
        <v>70700021801</v>
      </c>
      <c r="B616" t="str">
        <f t="shared" si="18"/>
        <v>070700021801</v>
      </c>
      <c r="C616" t="s">
        <v>4142</v>
      </c>
      <c r="D616" t="s">
        <v>4270</v>
      </c>
      <c r="E616">
        <v>70700021801</v>
      </c>
      <c r="F616">
        <v>70700021801</v>
      </c>
      <c r="G616" t="str">
        <f t="shared" si="19"/>
        <v/>
      </c>
    </row>
    <row r="617" spans="1:7" x14ac:dyDescent="0.25">
      <c r="A617">
        <v>70700021802</v>
      </c>
      <c r="B617" t="str">
        <f t="shared" si="18"/>
        <v>070700021802</v>
      </c>
      <c r="C617" t="s">
        <v>4142</v>
      </c>
      <c r="D617" t="s">
        <v>4270</v>
      </c>
      <c r="E617">
        <v>70700021802</v>
      </c>
      <c r="F617">
        <v>70700021802</v>
      </c>
      <c r="G617" t="str">
        <f t="shared" si="19"/>
        <v/>
      </c>
    </row>
    <row r="618" spans="1:7" x14ac:dyDescent="0.25">
      <c r="A618">
        <v>70700021803</v>
      </c>
      <c r="B618" t="str">
        <f t="shared" si="18"/>
        <v>070700021803</v>
      </c>
      <c r="C618" t="s">
        <v>4142</v>
      </c>
      <c r="D618" t="s">
        <v>4270</v>
      </c>
      <c r="E618">
        <v>70700021803</v>
      </c>
      <c r="F618">
        <v>70700021803</v>
      </c>
      <c r="G618" t="str">
        <f t="shared" si="19"/>
        <v/>
      </c>
    </row>
    <row r="619" spans="1:7" x14ac:dyDescent="0.25">
      <c r="A619">
        <v>70700021804</v>
      </c>
      <c r="B619" t="str">
        <f t="shared" si="18"/>
        <v>070700021804</v>
      </c>
      <c r="C619" t="s">
        <v>4142</v>
      </c>
      <c r="D619" t="s">
        <v>4270</v>
      </c>
      <c r="E619">
        <v>70700021804</v>
      </c>
      <c r="F619">
        <v>70700021804</v>
      </c>
      <c r="G619" t="str">
        <f t="shared" si="19"/>
        <v/>
      </c>
    </row>
    <row r="620" spans="1:7" x14ac:dyDescent="0.25">
      <c r="A620">
        <v>70700021805</v>
      </c>
      <c r="B620" t="str">
        <f t="shared" si="18"/>
        <v>070700021805</v>
      </c>
      <c r="C620" t="s">
        <v>4142</v>
      </c>
      <c r="D620" t="s">
        <v>4270</v>
      </c>
      <c r="E620">
        <v>70700021805</v>
      </c>
      <c r="F620">
        <v>70700021805</v>
      </c>
      <c r="G620" t="str">
        <f t="shared" si="19"/>
        <v/>
      </c>
    </row>
    <row r="621" spans="1:7" x14ac:dyDescent="0.25">
      <c r="A621">
        <v>70700021806</v>
      </c>
      <c r="B621" t="str">
        <f t="shared" si="18"/>
        <v>070700021806</v>
      </c>
      <c r="C621" t="s">
        <v>4142</v>
      </c>
      <c r="D621" t="s">
        <v>4270</v>
      </c>
      <c r="E621">
        <v>70700021806</v>
      </c>
      <c r="F621">
        <v>70700021806</v>
      </c>
      <c r="G621" t="str">
        <f t="shared" si="19"/>
        <v/>
      </c>
    </row>
    <row r="622" spans="1:7" x14ac:dyDescent="0.25">
      <c r="A622">
        <v>70700021807</v>
      </c>
      <c r="B622" t="str">
        <f t="shared" si="18"/>
        <v>070700021807</v>
      </c>
      <c r="C622" t="s">
        <v>4142</v>
      </c>
      <c r="D622" t="s">
        <v>4270</v>
      </c>
      <c r="E622">
        <v>70700021807</v>
      </c>
      <c r="F622">
        <v>70700021807</v>
      </c>
      <c r="G622" t="str">
        <f t="shared" si="19"/>
        <v/>
      </c>
    </row>
    <row r="623" spans="1:7" x14ac:dyDescent="0.25">
      <c r="A623">
        <v>70700030101</v>
      </c>
      <c r="B623" t="str">
        <f t="shared" si="18"/>
        <v>070700030101</v>
      </c>
      <c r="C623" t="s">
        <v>4142</v>
      </c>
      <c r="D623" t="s">
        <v>4270</v>
      </c>
      <c r="E623">
        <v>70700030101</v>
      </c>
      <c r="F623">
        <v>70700030101</v>
      </c>
      <c r="G623" t="str">
        <f t="shared" si="19"/>
        <v/>
      </c>
    </row>
    <row r="624" spans="1:7" x14ac:dyDescent="0.25">
      <c r="A624">
        <v>70700030102</v>
      </c>
      <c r="B624" t="str">
        <f t="shared" si="18"/>
        <v>070700030102</v>
      </c>
      <c r="C624" t="s">
        <v>4142</v>
      </c>
      <c r="D624" t="s">
        <v>4270</v>
      </c>
      <c r="E624">
        <v>70700030102</v>
      </c>
      <c r="F624">
        <v>70700030102</v>
      </c>
      <c r="G624" t="str">
        <f t="shared" si="19"/>
        <v/>
      </c>
    </row>
    <row r="625" spans="1:7" x14ac:dyDescent="0.25">
      <c r="A625">
        <v>70700030103</v>
      </c>
      <c r="B625" t="str">
        <f t="shared" si="18"/>
        <v>070700030103</v>
      </c>
      <c r="C625" t="s">
        <v>4142</v>
      </c>
      <c r="D625" t="s">
        <v>4270</v>
      </c>
      <c r="E625">
        <v>70700030103</v>
      </c>
      <c r="F625">
        <v>70700030103</v>
      </c>
      <c r="G625" t="str">
        <f t="shared" si="19"/>
        <v/>
      </c>
    </row>
    <row r="626" spans="1:7" x14ac:dyDescent="0.25">
      <c r="A626">
        <v>70700030104</v>
      </c>
      <c r="B626" t="str">
        <f t="shared" si="18"/>
        <v>070700030104</v>
      </c>
      <c r="C626" t="s">
        <v>4142</v>
      </c>
      <c r="D626" t="s">
        <v>4270</v>
      </c>
      <c r="E626">
        <v>70700030104</v>
      </c>
      <c r="F626">
        <v>70700030104</v>
      </c>
      <c r="G626" t="str">
        <f t="shared" si="19"/>
        <v/>
      </c>
    </row>
    <row r="627" spans="1:7" x14ac:dyDescent="0.25">
      <c r="A627">
        <v>70700030201</v>
      </c>
      <c r="B627" t="str">
        <f t="shared" si="18"/>
        <v>070700030201</v>
      </c>
      <c r="C627" t="s">
        <v>4142</v>
      </c>
      <c r="D627" t="s">
        <v>4270</v>
      </c>
      <c r="E627">
        <v>70700030201</v>
      </c>
      <c r="F627">
        <v>70700030201</v>
      </c>
      <c r="G627" t="str">
        <f t="shared" si="19"/>
        <v/>
      </c>
    </row>
    <row r="628" spans="1:7" x14ac:dyDescent="0.25">
      <c r="A628">
        <v>70700030202</v>
      </c>
      <c r="B628" t="str">
        <f t="shared" si="18"/>
        <v>070700030202</v>
      </c>
      <c r="C628" t="s">
        <v>4142</v>
      </c>
      <c r="D628" t="s">
        <v>4270</v>
      </c>
      <c r="E628">
        <v>70700030202</v>
      </c>
      <c r="F628">
        <v>70700030202</v>
      </c>
      <c r="G628" t="str">
        <f t="shared" si="19"/>
        <v/>
      </c>
    </row>
    <row r="629" spans="1:7" x14ac:dyDescent="0.25">
      <c r="A629">
        <v>70700030203</v>
      </c>
      <c r="B629" t="str">
        <f t="shared" si="18"/>
        <v>070700030203</v>
      </c>
      <c r="C629" t="s">
        <v>4142</v>
      </c>
      <c r="D629" t="s">
        <v>4270</v>
      </c>
      <c r="E629">
        <v>70700030203</v>
      </c>
      <c r="F629">
        <v>70700030203</v>
      </c>
      <c r="G629" t="str">
        <f t="shared" si="19"/>
        <v/>
      </c>
    </row>
    <row r="630" spans="1:7" x14ac:dyDescent="0.25">
      <c r="A630">
        <v>70700030204</v>
      </c>
      <c r="B630" t="str">
        <f t="shared" si="18"/>
        <v>070700030204</v>
      </c>
      <c r="C630" t="s">
        <v>4142</v>
      </c>
      <c r="D630" t="s">
        <v>4270</v>
      </c>
      <c r="E630">
        <v>70700030204</v>
      </c>
      <c r="F630">
        <v>70700030204</v>
      </c>
      <c r="G630" t="str">
        <f t="shared" si="19"/>
        <v/>
      </c>
    </row>
    <row r="631" spans="1:7" x14ac:dyDescent="0.25">
      <c r="A631">
        <v>70700030301</v>
      </c>
      <c r="B631" t="str">
        <f t="shared" si="18"/>
        <v>070700030301</v>
      </c>
      <c r="C631" t="s">
        <v>4142</v>
      </c>
      <c r="D631" t="s">
        <v>4270</v>
      </c>
      <c r="E631">
        <v>70700030301</v>
      </c>
      <c r="F631">
        <v>70700030301</v>
      </c>
      <c r="G631" t="str">
        <f t="shared" si="19"/>
        <v/>
      </c>
    </row>
    <row r="632" spans="1:7" x14ac:dyDescent="0.25">
      <c r="A632">
        <v>70700030302</v>
      </c>
      <c r="B632" t="str">
        <f t="shared" si="18"/>
        <v>070700030302</v>
      </c>
      <c r="C632" t="s">
        <v>4142</v>
      </c>
      <c r="D632" t="s">
        <v>4270</v>
      </c>
      <c r="E632">
        <v>70700030302</v>
      </c>
      <c r="F632">
        <v>70700030302</v>
      </c>
      <c r="G632" t="str">
        <f t="shared" si="19"/>
        <v/>
      </c>
    </row>
    <row r="633" spans="1:7" x14ac:dyDescent="0.25">
      <c r="A633">
        <v>70700030303</v>
      </c>
      <c r="B633" t="str">
        <f t="shared" si="18"/>
        <v>070700030303</v>
      </c>
      <c r="C633" t="s">
        <v>4142</v>
      </c>
      <c r="D633" t="s">
        <v>4270</v>
      </c>
      <c r="E633">
        <v>70700030303</v>
      </c>
      <c r="F633">
        <v>70700030303</v>
      </c>
      <c r="G633" t="str">
        <f t="shared" si="19"/>
        <v/>
      </c>
    </row>
    <row r="634" spans="1:7" x14ac:dyDescent="0.25">
      <c r="A634">
        <v>70700030304</v>
      </c>
      <c r="B634" t="str">
        <f t="shared" si="18"/>
        <v>070700030304</v>
      </c>
      <c r="C634" t="s">
        <v>4142</v>
      </c>
      <c r="D634" t="s">
        <v>4270</v>
      </c>
      <c r="E634">
        <v>70700030304</v>
      </c>
      <c r="F634">
        <v>70700030304</v>
      </c>
      <c r="G634" t="str">
        <f t="shared" si="19"/>
        <v/>
      </c>
    </row>
    <row r="635" spans="1:7" x14ac:dyDescent="0.25">
      <c r="A635">
        <v>70700030305</v>
      </c>
      <c r="B635" t="str">
        <f t="shared" si="18"/>
        <v>070700030305</v>
      </c>
      <c r="C635" t="s">
        <v>4142</v>
      </c>
      <c r="D635" t="s">
        <v>4270</v>
      </c>
      <c r="E635">
        <v>70700030305</v>
      </c>
      <c r="F635">
        <v>70700030305</v>
      </c>
      <c r="G635" t="str">
        <f t="shared" si="19"/>
        <v/>
      </c>
    </row>
    <row r="636" spans="1:7" x14ac:dyDescent="0.25">
      <c r="A636">
        <v>70700030306</v>
      </c>
      <c r="B636" t="str">
        <f t="shared" si="18"/>
        <v>070700030306</v>
      </c>
      <c r="C636" t="s">
        <v>4142</v>
      </c>
      <c r="D636" t="s">
        <v>4270</v>
      </c>
      <c r="E636">
        <v>70700030306</v>
      </c>
      <c r="F636">
        <v>70700030306</v>
      </c>
      <c r="G636" t="str">
        <f t="shared" si="19"/>
        <v/>
      </c>
    </row>
    <row r="637" spans="1:7" x14ac:dyDescent="0.25">
      <c r="A637">
        <v>70700030401</v>
      </c>
      <c r="B637" t="str">
        <f t="shared" si="18"/>
        <v>070700030401</v>
      </c>
      <c r="C637" t="s">
        <v>4142</v>
      </c>
      <c r="D637" t="s">
        <v>4270</v>
      </c>
      <c r="E637">
        <v>70700030401</v>
      </c>
      <c r="F637">
        <v>70700030401</v>
      </c>
      <c r="G637" t="str">
        <f t="shared" si="19"/>
        <v/>
      </c>
    </row>
    <row r="638" spans="1:7" x14ac:dyDescent="0.25">
      <c r="A638">
        <v>70700030402</v>
      </c>
      <c r="B638" t="str">
        <f t="shared" si="18"/>
        <v>070700030402</v>
      </c>
      <c r="C638" t="s">
        <v>4142</v>
      </c>
      <c r="D638" t="s">
        <v>4270</v>
      </c>
      <c r="E638">
        <v>70700030402</v>
      </c>
      <c r="F638">
        <v>70700030402</v>
      </c>
      <c r="G638" t="str">
        <f t="shared" si="19"/>
        <v/>
      </c>
    </row>
    <row r="639" spans="1:7" x14ac:dyDescent="0.25">
      <c r="A639">
        <v>70700030403</v>
      </c>
      <c r="B639" t="str">
        <f t="shared" si="18"/>
        <v>070700030403</v>
      </c>
      <c r="C639" t="s">
        <v>4142</v>
      </c>
      <c r="D639" t="s">
        <v>4270</v>
      </c>
      <c r="E639">
        <v>70700030403</v>
      </c>
      <c r="F639">
        <v>70700030403</v>
      </c>
      <c r="G639" t="str">
        <f t="shared" si="19"/>
        <v/>
      </c>
    </row>
    <row r="640" spans="1:7" x14ac:dyDescent="0.25">
      <c r="A640">
        <v>70700030501</v>
      </c>
      <c r="B640" t="str">
        <f t="shared" si="18"/>
        <v>070700030501</v>
      </c>
      <c r="C640" t="s">
        <v>4142</v>
      </c>
      <c r="D640" t="s">
        <v>4270</v>
      </c>
      <c r="E640">
        <v>70700030501</v>
      </c>
      <c r="F640">
        <v>70700030501</v>
      </c>
      <c r="G640" t="str">
        <f t="shared" si="19"/>
        <v/>
      </c>
    </row>
    <row r="641" spans="1:7" x14ac:dyDescent="0.25">
      <c r="A641">
        <v>70700030502</v>
      </c>
      <c r="B641" t="str">
        <f t="shared" si="18"/>
        <v>070700030502</v>
      </c>
      <c r="C641" t="s">
        <v>4142</v>
      </c>
      <c r="D641" t="s">
        <v>4270</v>
      </c>
      <c r="E641">
        <v>70700030502</v>
      </c>
      <c r="F641">
        <v>70700030502</v>
      </c>
      <c r="G641" t="str">
        <f t="shared" si="19"/>
        <v/>
      </c>
    </row>
    <row r="642" spans="1:7" x14ac:dyDescent="0.25">
      <c r="A642">
        <v>70700030503</v>
      </c>
      <c r="B642" t="str">
        <f t="shared" ref="B642:B705" si="20">_xlfn.CONCAT(0,A642)</f>
        <v>070700030503</v>
      </c>
      <c r="C642" t="s">
        <v>4142</v>
      </c>
      <c r="D642" t="s">
        <v>4270</v>
      </c>
      <c r="E642">
        <v>70700030503</v>
      </c>
      <c r="F642">
        <v>70700030503</v>
      </c>
      <c r="G642" t="str">
        <f t="shared" si="19"/>
        <v/>
      </c>
    </row>
    <row r="643" spans="1:7" x14ac:dyDescent="0.25">
      <c r="A643">
        <v>70700030504</v>
      </c>
      <c r="B643" t="str">
        <f t="shared" si="20"/>
        <v>070700030504</v>
      </c>
      <c r="C643" t="s">
        <v>4142</v>
      </c>
      <c r="D643" t="s">
        <v>4270</v>
      </c>
      <c r="E643">
        <v>70700030504</v>
      </c>
      <c r="F643">
        <v>70700030504</v>
      </c>
      <c r="G643" t="str">
        <f t="shared" si="19"/>
        <v/>
      </c>
    </row>
    <row r="644" spans="1:7" x14ac:dyDescent="0.25">
      <c r="A644">
        <v>70700030601</v>
      </c>
      <c r="B644" t="str">
        <f t="shared" si="20"/>
        <v>070700030601</v>
      </c>
      <c r="C644" t="s">
        <v>4142</v>
      </c>
      <c r="D644" t="s">
        <v>4270</v>
      </c>
      <c r="E644">
        <v>70700030601</v>
      </c>
      <c r="F644">
        <v>70700030601</v>
      </c>
      <c r="G644" t="str">
        <f t="shared" ref="G644:G707" si="21">IF(B644=B643,"DEL","")</f>
        <v/>
      </c>
    </row>
    <row r="645" spans="1:7" x14ac:dyDescent="0.25">
      <c r="A645">
        <v>70700030602</v>
      </c>
      <c r="B645" t="str">
        <f t="shared" si="20"/>
        <v>070700030602</v>
      </c>
      <c r="C645" t="s">
        <v>4142</v>
      </c>
      <c r="D645" t="s">
        <v>4270</v>
      </c>
      <c r="E645">
        <v>70700030602</v>
      </c>
      <c r="F645">
        <v>70700030602</v>
      </c>
      <c r="G645" t="str">
        <f t="shared" si="21"/>
        <v/>
      </c>
    </row>
    <row r="646" spans="1:7" x14ac:dyDescent="0.25">
      <c r="A646">
        <v>70700030603</v>
      </c>
      <c r="B646" t="str">
        <f t="shared" si="20"/>
        <v>070700030603</v>
      </c>
      <c r="C646" t="s">
        <v>4142</v>
      </c>
      <c r="D646" t="s">
        <v>4270</v>
      </c>
      <c r="E646">
        <v>70700030603</v>
      </c>
      <c r="F646">
        <v>70700030603</v>
      </c>
      <c r="G646" t="str">
        <f t="shared" si="21"/>
        <v/>
      </c>
    </row>
    <row r="647" spans="1:7" x14ac:dyDescent="0.25">
      <c r="A647">
        <v>70700030701</v>
      </c>
      <c r="B647" t="str">
        <f t="shared" si="20"/>
        <v>070700030701</v>
      </c>
      <c r="C647" t="s">
        <v>4142</v>
      </c>
      <c r="D647" t="s">
        <v>4270</v>
      </c>
      <c r="E647">
        <v>70700030701</v>
      </c>
      <c r="F647">
        <v>70700030701</v>
      </c>
      <c r="G647" t="str">
        <f t="shared" si="21"/>
        <v/>
      </c>
    </row>
    <row r="648" spans="1:7" x14ac:dyDescent="0.25">
      <c r="A648">
        <v>70700030702</v>
      </c>
      <c r="B648" t="str">
        <f t="shared" si="20"/>
        <v>070700030702</v>
      </c>
      <c r="C648" t="s">
        <v>4142</v>
      </c>
      <c r="D648" t="s">
        <v>4270</v>
      </c>
      <c r="E648">
        <v>70700030702</v>
      </c>
      <c r="F648">
        <v>70700030702</v>
      </c>
      <c r="G648" t="str">
        <f t="shared" si="21"/>
        <v/>
      </c>
    </row>
    <row r="649" spans="1:7" x14ac:dyDescent="0.25">
      <c r="A649">
        <v>70700030703</v>
      </c>
      <c r="B649" t="str">
        <f t="shared" si="20"/>
        <v>070700030703</v>
      </c>
      <c r="C649" t="s">
        <v>4142</v>
      </c>
      <c r="D649" t="s">
        <v>4270</v>
      </c>
      <c r="E649">
        <v>70700030703</v>
      </c>
      <c r="F649">
        <v>70700030703</v>
      </c>
      <c r="G649" t="str">
        <f t="shared" si="21"/>
        <v/>
      </c>
    </row>
    <row r="650" spans="1:7" x14ac:dyDescent="0.25">
      <c r="A650">
        <v>70700030704</v>
      </c>
      <c r="B650" t="str">
        <f t="shared" si="20"/>
        <v>070700030704</v>
      </c>
      <c r="C650" t="s">
        <v>4142</v>
      </c>
      <c r="D650" t="s">
        <v>4270</v>
      </c>
      <c r="E650">
        <v>70700030704</v>
      </c>
      <c r="F650">
        <v>70700030704</v>
      </c>
      <c r="G650" t="str">
        <f t="shared" si="21"/>
        <v/>
      </c>
    </row>
    <row r="651" spans="1:7" x14ac:dyDescent="0.25">
      <c r="A651">
        <v>70700030705</v>
      </c>
      <c r="B651" t="str">
        <f t="shared" si="20"/>
        <v>070700030705</v>
      </c>
      <c r="C651" t="s">
        <v>4142</v>
      </c>
      <c r="D651" t="s">
        <v>4270</v>
      </c>
      <c r="E651">
        <v>70700030705</v>
      </c>
      <c r="F651">
        <v>70700030705</v>
      </c>
      <c r="G651" t="str">
        <f t="shared" si="21"/>
        <v/>
      </c>
    </row>
    <row r="652" spans="1:7" x14ac:dyDescent="0.25">
      <c r="A652">
        <v>70700030801</v>
      </c>
      <c r="B652" t="str">
        <f t="shared" si="20"/>
        <v>070700030801</v>
      </c>
      <c r="C652" t="s">
        <v>4142</v>
      </c>
      <c r="D652" t="s">
        <v>4270</v>
      </c>
      <c r="E652">
        <v>70700030801</v>
      </c>
      <c r="F652">
        <v>70700030801</v>
      </c>
      <c r="G652" t="str">
        <f t="shared" si="21"/>
        <v/>
      </c>
    </row>
    <row r="653" spans="1:7" x14ac:dyDescent="0.25">
      <c r="A653">
        <v>70700030802</v>
      </c>
      <c r="B653" t="str">
        <f t="shared" si="20"/>
        <v>070700030802</v>
      </c>
      <c r="C653" t="s">
        <v>4142</v>
      </c>
      <c r="D653" t="s">
        <v>4270</v>
      </c>
      <c r="E653">
        <v>70700030802</v>
      </c>
      <c r="F653">
        <v>70700030802</v>
      </c>
      <c r="G653" t="str">
        <f t="shared" si="21"/>
        <v/>
      </c>
    </row>
    <row r="654" spans="1:7" x14ac:dyDescent="0.25">
      <c r="A654">
        <v>70700030803</v>
      </c>
      <c r="B654" t="str">
        <f t="shared" si="20"/>
        <v>070700030803</v>
      </c>
      <c r="C654" t="s">
        <v>4142</v>
      </c>
      <c r="D654" t="s">
        <v>4270</v>
      </c>
      <c r="E654">
        <v>70700030803</v>
      </c>
      <c r="F654">
        <v>70700030803</v>
      </c>
      <c r="G654" t="str">
        <f t="shared" si="21"/>
        <v/>
      </c>
    </row>
    <row r="655" spans="1:7" x14ac:dyDescent="0.25">
      <c r="A655">
        <v>70700030804</v>
      </c>
      <c r="B655" t="str">
        <f t="shared" si="20"/>
        <v>070700030804</v>
      </c>
      <c r="C655" t="s">
        <v>4142</v>
      </c>
      <c r="D655" t="s">
        <v>4270</v>
      </c>
      <c r="E655">
        <v>70700030804</v>
      </c>
      <c r="F655">
        <v>70700030804</v>
      </c>
      <c r="G655" t="str">
        <f t="shared" si="21"/>
        <v/>
      </c>
    </row>
    <row r="656" spans="1:7" x14ac:dyDescent="0.25">
      <c r="A656">
        <v>70700030901</v>
      </c>
      <c r="B656" t="str">
        <f t="shared" si="20"/>
        <v>070700030901</v>
      </c>
      <c r="C656" t="s">
        <v>4142</v>
      </c>
      <c r="D656" t="s">
        <v>4270</v>
      </c>
      <c r="E656">
        <v>70700030901</v>
      </c>
      <c r="F656">
        <v>70700030901</v>
      </c>
      <c r="G656" t="str">
        <f t="shared" si="21"/>
        <v/>
      </c>
    </row>
    <row r="657" spans="1:7" x14ac:dyDescent="0.25">
      <c r="A657">
        <v>70700030902</v>
      </c>
      <c r="B657" t="str">
        <f t="shared" si="20"/>
        <v>070700030902</v>
      </c>
      <c r="C657" t="s">
        <v>4142</v>
      </c>
      <c r="D657" t="s">
        <v>4270</v>
      </c>
      <c r="E657">
        <v>70700030902</v>
      </c>
      <c r="F657">
        <v>70700030902</v>
      </c>
      <c r="G657" t="str">
        <f t="shared" si="21"/>
        <v/>
      </c>
    </row>
    <row r="658" spans="1:7" x14ac:dyDescent="0.25">
      <c r="A658">
        <v>70700030903</v>
      </c>
      <c r="B658" t="str">
        <f t="shared" si="20"/>
        <v>070700030903</v>
      </c>
      <c r="C658" t="s">
        <v>4142</v>
      </c>
      <c r="D658" t="s">
        <v>4270</v>
      </c>
      <c r="E658">
        <v>70700030903</v>
      </c>
      <c r="F658">
        <v>70700030903</v>
      </c>
      <c r="G658" t="str">
        <f t="shared" si="21"/>
        <v/>
      </c>
    </row>
    <row r="659" spans="1:7" x14ac:dyDescent="0.25">
      <c r="A659">
        <v>70700030904</v>
      </c>
      <c r="B659" t="str">
        <f t="shared" si="20"/>
        <v>070700030904</v>
      </c>
      <c r="C659" t="s">
        <v>4142</v>
      </c>
      <c r="D659" t="s">
        <v>4270</v>
      </c>
      <c r="E659">
        <v>70700030904</v>
      </c>
      <c r="F659">
        <v>70700030904</v>
      </c>
      <c r="G659" t="str">
        <f t="shared" si="21"/>
        <v/>
      </c>
    </row>
    <row r="660" spans="1:7" x14ac:dyDescent="0.25">
      <c r="A660">
        <v>70700031001</v>
      </c>
      <c r="B660" t="str">
        <f t="shared" si="20"/>
        <v>070700031001</v>
      </c>
      <c r="C660" t="s">
        <v>4142</v>
      </c>
      <c r="D660" t="s">
        <v>4270</v>
      </c>
      <c r="E660">
        <v>70700031001</v>
      </c>
      <c r="F660">
        <v>70700031001</v>
      </c>
      <c r="G660" t="str">
        <f t="shared" si="21"/>
        <v/>
      </c>
    </row>
    <row r="661" spans="1:7" x14ac:dyDescent="0.25">
      <c r="A661">
        <v>70700031002</v>
      </c>
      <c r="B661" t="str">
        <f t="shared" si="20"/>
        <v>070700031002</v>
      </c>
      <c r="C661" t="s">
        <v>4142</v>
      </c>
      <c r="D661" t="s">
        <v>4270</v>
      </c>
      <c r="E661">
        <v>70700031002</v>
      </c>
      <c r="F661">
        <v>70700031002</v>
      </c>
      <c r="G661" t="str">
        <f t="shared" si="21"/>
        <v/>
      </c>
    </row>
    <row r="662" spans="1:7" x14ac:dyDescent="0.25">
      <c r="A662">
        <v>70700031003</v>
      </c>
      <c r="B662" t="str">
        <f t="shared" si="20"/>
        <v>070700031003</v>
      </c>
      <c r="C662" t="s">
        <v>4142</v>
      </c>
      <c r="D662" t="s">
        <v>4270</v>
      </c>
      <c r="E662">
        <v>70700031003</v>
      </c>
      <c r="F662">
        <v>70700031003</v>
      </c>
      <c r="G662" t="str">
        <f t="shared" si="21"/>
        <v/>
      </c>
    </row>
    <row r="663" spans="1:7" x14ac:dyDescent="0.25">
      <c r="A663">
        <v>70700031004</v>
      </c>
      <c r="B663" t="str">
        <f t="shared" si="20"/>
        <v>070700031004</v>
      </c>
      <c r="C663" t="s">
        <v>4142</v>
      </c>
      <c r="D663" t="s">
        <v>4270</v>
      </c>
      <c r="E663">
        <v>70700031004</v>
      </c>
      <c r="F663">
        <v>70700031004</v>
      </c>
      <c r="G663" t="str">
        <f t="shared" si="21"/>
        <v/>
      </c>
    </row>
    <row r="664" spans="1:7" x14ac:dyDescent="0.25">
      <c r="A664">
        <v>70700031005</v>
      </c>
      <c r="B664" t="str">
        <f t="shared" si="20"/>
        <v>070700031005</v>
      </c>
      <c r="C664" t="s">
        <v>4142</v>
      </c>
      <c r="D664" t="s">
        <v>4270</v>
      </c>
      <c r="E664">
        <v>70700031005</v>
      </c>
      <c r="F664">
        <v>70700031005</v>
      </c>
      <c r="G664" t="str">
        <f t="shared" si="21"/>
        <v/>
      </c>
    </row>
    <row r="665" spans="1:7" x14ac:dyDescent="0.25">
      <c r="A665">
        <v>70700031101</v>
      </c>
      <c r="B665" t="str">
        <f t="shared" si="20"/>
        <v>070700031101</v>
      </c>
      <c r="C665" t="s">
        <v>4142</v>
      </c>
      <c r="D665" t="s">
        <v>4270</v>
      </c>
      <c r="E665">
        <v>70700031101</v>
      </c>
      <c r="F665">
        <v>70700031101</v>
      </c>
      <c r="G665" t="str">
        <f t="shared" si="21"/>
        <v/>
      </c>
    </row>
    <row r="666" spans="1:7" x14ac:dyDescent="0.25">
      <c r="A666">
        <v>70700031102</v>
      </c>
      <c r="B666" t="str">
        <f t="shared" si="20"/>
        <v>070700031102</v>
      </c>
      <c r="C666" t="s">
        <v>4142</v>
      </c>
      <c r="D666" t="s">
        <v>4270</v>
      </c>
      <c r="E666">
        <v>70700031102</v>
      </c>
      <c r="F666">
        <v>70700031102</v>
      </c>
      <c r="G666" t="str">
        <f t="shared" si="21"/>
        <v/>
      </c>
    </row>
    <row r="667" spans="1:7" x14ac:dyDescent="0.25">
      <c r="A667">
        <v>70700031103</v>
      </c>
      <c r="B667" t="str">
        <f t="shared" si="20"/>
        <v>070700031103</v>
      </c>
      <c r="C667" t="s">
        <v>4142</v>
      </c>
      <c r="D667" t="s">
        <v>4270</v>
      </c>
      <c r="E667">
        <v>70700031103</v>
      </c>
      <c r="F667">
        <v>70700031103</v>
      </c>
      <c r="G667" t="str">
        <f t="shared" si="21"/>
        <v/>
      </c>
    </row>
    <row r="668" spans="1:7" x14ac:dyDescent="0.25">
      <c r="A668">
        <v>70700031104</v>
      </c>
      <c r="B668" t="str">
        <f t="shared" si="20"/>
        <v>070700031104</v>
      </c>
      <c r="C668" t="s">
        <v>4142</v>
      </c>
      <c r="D668" t="s">
        <v>4270</v>
      </c>
      <c r="E668">
        <v>70700031104</v>
      </c>
      <c r="F668">
        <v>70700031104</v>
      </c>
      <c r="G668" t="str">
        <f t="shared" si="21"/>
        <v/>
      </c>
    </row>
    <row r="669" spans="1:7" x14ac:dyDescent="0.25">
      <c r="A669">
        <v>70700031105</v>
      </c>
      <c r="B669" t="str">
        <f t="shared" si="20"/>
        <v>070700031105</v>
      </c>
      <c r="C669" t="s">
        <v>4142</v>
      </c>
      <c r="D669" t="s">
        <v>4270</v>
      </c>
      <c r="E669">
        <v>70700031105</v>
      </c>
      <c r="F669">
        <v>70700031105</v>
      </c>
      <c r="G669" t="str">
        <f t="shared" si="21"/>
        <v/>
      </c>
    </row>
    <row r="670" spans="1:7" x14ac:dyDescent="0.25">
      <c r="A670">
        <v>70700031106</v>
      </c>
      <c r="B670" t="str">
        <f t="shared" si="20"/>
        <v>070700031106</v>
      </c>
      <c r="C670" t="s">
        <v>4142</v>
      </c>
      <c r="D670" t="s">
        <v>4270</v>
      </c>
      <c r="E670">
        <v>70700031106</v>
      </c>
      <c r="F670">
        <v>70700031106</v>
      </c>
      <c r="G670" t="str">
        <f t="shared" si="21"/>
        <v/>
      </c>
    </row>
    <row r="671" spans="1:7" x14ac:dyDescent="0.25">
      <c r="A671">
        <v>70700031201</v>
      </c>
      <c r="B671" t="str">
        <f t="shared" si="20"/>
        <v>070700031201</v>
      </c>
      <c r="C671" t="s">
        <v>4142</v>
      </c>
      <c r="D671" t="s">
        <v>4270</v>
      </c>
      <c r="E671">
        <v>70700031201</v>
      </c>
      <c r="F671">
        <v>70700031201</v>
      </c>
      <c r="G671" t="str">
        <f t="shared" si="21"/>
        <v/>
      </c>
    </row>
    <row r="672" spans="1:7" x14ac:dyDescent="0.25">
      <c r="A672">
        <v>70700031202</v>
      </c>
      <c r="B672" t="str">
        <f t="shared" si="20"/>
        <v>070700031202</v>
      </c>
      <c r="C672" t="s">
        <v>4142</v>
      </c>
      <c r="D672" t="s">
        <v>4270</v>
      </c>
      <c r="E672">
        <v>70700031202</v>
      </c>
      <c r="F672">
        <v>70700031202</v>
      </c>
      <c r="G672" t="str">
        <f t="shared" si="21"/>
        <v/>
      </c>
    </row>
    <row r="673" spans="1:7" x14ac:dyDescent="0.25">
      <c r="A673">
        <v>70700031301</v>
      </c>
      <c r="B673" t="str">
        <f t="shared" si="20"/>
        <v>070700031301</v>
      </c>
      <c r="C673" t="s">
        <v>4142</v>
      </c>
      <c r="D673" t="s">
        <v>4270</v>
      </c>
      <c r="E673">
        <v>70700031301</v>
      </c>
      <c r="F673">
        <v>70700031301</v>
      </c>
      <c r="G673" t="str">
        <f t="shared" si="21"/>
        <v/>
      </c>
    </row>
    <row r="674" spans="1:7" x14ac:dyDescent="0.25">
      <c r="A674">
        <v>70700031401</v>
      </c>
      <c r="B674" t="str">
        <f t="shared" si="20"/>
        <v>070700031401</v>
      </c>
      <c r="C674" t="s">
        <v>4142</v>
      </c>
      <c r="D674" t="s">
        <v>4270</v>
      </c>
      <c r="E674">
        <v>70700031401</v>
      </c>
      <c r="F674">
        <v>70700031401</v>
      </c>
      <c r="G674" t="str">
        <f t="shared" si="21"/>
        <v/>
      </c>
    </row>
    <row r="675" spans="1:7" x14ac:dyDescent="0.25">
      <c r="A675">
        <v>70700031402</v>
      </c>
      <c r="B675" t="str">
        <f t="shared" si="20"/>
        <v>070700031402</v>
      </c>
      <c r="C675" t="s">
        <v>4142</v>
      </c>
      <c r="D675" t="s">
        <v>4270</v>
      </c>
      <c r="E675">
        <v>70700031402</v>
      </c>
      <c r="F675">
        <v>70700031402</v>
      </c>
      <c r="G675" t="str">
        <f t="shared" si="21"/>
        <v/>
      </c>
    </row>
    <row r="676" spans="1:7" x14ac:dyDescent="0.25">
      <c r="A676">
        <v>70700031501</v>
      </c>
      <c r="B676" t="str">
        <f t="shared" si="20"/>
        <v>070700031501</v>
      </c>
      <c r="C676" t="s">
        <v>4142</v>
      </c>
      <c r="D676" t="s">
        <v>4270</v>
      </c>
      <c r="E676">
        <v>70700031501</v>
      </c>
      <c r="F676">
        <v>70700031501</v>
      </c>
      <c r="G676" t="str">
        <f t="shared" si="21"/>
        <v/>
      </c>
    </row>
    <row r="677" spans="1:7" x14ac:dyDescent="0.25">
      <c r="A677">
        <v>70700031502</v>
      </c>
      <c r="B677" t="str">
        <f t="shared" si="20"/>
        <v>070700031502</v>
      </c>
      <c r="C677" t="s">
        <v>4142</v>
      </c>
      <c r="D677" t="s">
        <v>4270</v>
      </c>
      <c r="E677">
        <v>70700031502</v>
      </c>
      <c r="F677">
        <v>70700031502</v>
      </c>
      <c r="G677" t="str">
        <f t="shared" si="21"/>
        <v/>
      </c>
    </row>
    <row r="678" spans="1:7" x14ac:dyDescent="0.25">
      <c r="A678">
        <v>70700031503</v>
      </c>
      <c r="B678" t="str">
        <f t="shared" si="20"/>
        <v>070700031503</v>
      </c>
      <c r="C678" t="s">
        <v>4142</v>
      </c>
      <c r="D678" t="s">
        <v>4270</v>
      </c>
      <c r="E678">
        <v>70700031503</v>
      </c>
      <c r="F678">
        <v>70700031503</v>
      </c>
      <c r="G678" t="str">
        <f t="shared" si="21"/>
        <v/>
      </c>
    </row>
    <row r="679" spans="1:7" x14ac:dyDescent="0.25">
      <c r="A679">
        <v>70700031504</v>
      </c>
      <c r="B679" t="str">
        <f t="shared" si="20"/>
        <v>070700031504</v>
      </c>
      <c r="C679" t="s">
        <v>4142</v>
      </c>
      <c r="D679" t="s">
        <v>4270</v>
      </c>
      <c r="E679">
        <v>70700031504</v>
      </c>
      <c r="F679">
        <v>70700031504</v>
      </c>
      <c r="G679" t="str">
        <f t="shared" si="21"/>
        <v/>
      </c>
    </row>
    <row r="680" spans="1:7" x14ac:dyDescent="0.25">
      <c r="A680">
        <v>70700031505</v>
      </c>
      <c r="B680" t="str">
        <f t="shared" si="20"/>
        <v>070700031505</v>
      </c>
      <c r="C680" t="s">
        <v>4142</v>
      </c>
      <c r="D680" t="s">
        <v>4270</v>
      </c>
      <c r="E680">
        <v>70700031505</v>
      </c>
      <c r="F680">
        <v>70700031505</v>
      </c>
      <c r="G680" t="str">
        <f t="shared" si="21"/>
        <v/>
      </c>
    </row>
    <row r="681" spans="1:7" x14ac:dyDescent="0.25">
      <c r="A681">
        <v>70700031506</v>
      </c>
      <c r="B681" t="str">
        <f t="shared" si="20"/>
        <v>070700031506</v>
      </c>
      <c r="C681" t="s">
        <v>4142</v>
      </c>
      <c r="D681" t="s">
        <v>4270</v>
      </c>
      <c r="E681">
        <v>70700031506</v>
      </c>
      <c r="F681">
        <v>70700031506</v>
      </c>
      <c r="G681" t="str">
        <f t="shared" si="21"/>
        <v/>
      </c>
    </row>
    <row r="682" spans="1:7" x14ac:dyDescent="0.25">
      <c r="A682">
        <v>70700031507</v>
      </c>
      <c r="B682" t="str">
        <f t="shared" si="20"/>
        <v>070700031507</v>
      </c>
      <c r="C682" t="s">
        <v>4142</v>
      </c>
      <c r="D682" t="s">
        <v>4270</v>
      </c>
      <c r="E682">
        <v>70700031507</v>
      </c>
      <c r="F682">
        <v>70700031507</v>
      </c>
      <c r="G682" t="str">
        <f t="shared" si="21"/>
        <v/>
      </c>
    </row>
    <row r="683" spans="1:7" x14ac:dyDescent="0.25">
      <c r="A683">
        <v>70700031508</v>
      </c>
      <c r="B683" t="str">
        <f t="shared" si="20"/>
        <v>070700031508</v>
      </c>
      <c r="C683" t="s">
        <v>4142</v>
      </c>
      <c r="D683" t="s">
        <v>4270</v>
      </c>
      <c r="E683">
        <v>70700031508</v>
      </c>
      <c r="F683">
        <v>70700031508</v>
      </c>
      <c r="G683" t="str">
        <f t="shared" si="21"/>
        <v/>
      </c>
    </row>
    <row r="684" spans="1:7" x14ac:dyDescent="0.25">
      <c r="A684">
        <v>70700031601</v>
      </c>
      <c r="B684" t="str">
        <f t="shared" si="20"/>
        <v>070700031601</v>
      </c>
      <c r="C684" t="s">
        <v>4142</v>
      </c>
      <c r="D684" t="s">
        <v>4270</v>
      </c>
      <c r="E684">
        <v>70700031601</v>
      </c>
      <c r="F684">
        <v>70700031601</v>
      </c>
      <c r="G684" t="str">
        <f t="shared" si="21"/>
        <v/>
      </c>
    </row>
    <row r="685" spans="1:7" x14ac:dyDescent="0.25">
      <c r="A685">
        <v>70700031602</v>
      </c>
      <c r="B685" t="str">
        <f t="shared" si="20"/>
        <v>070700031602</v>
      </c>
      <c r="C685" t="s">
        <v>4142</v>
      </c>
      <c r="D685" t="s">
        <v>4270</v>
      </c>
      <c r="E685">
        <v>70700031602</v>
      </c>
      <c r="F685">
        <v>70700031602</v>
      </c>
      <c r="G685" t="str">
        <f t="shared" si="21"/>
        <v/>
      </c>
    </row>
    <row r="686" spans="1:7" x14ac:dyDescent="0.25">
      <c r="A686">
        <v>70700031603</v>
      </c>
      <c r="B686" t="str">
        <f t="shared" si="20"/>
        <v>070700031603</v>
      </c>
      <c r="C686" t="s">
        <v>4142</v>
      </c>
      <c r="D686" t="s">
        <v>4270</v>
      </c>
      <c r="E686">
        <v>70700031603</v>
      </c>
      <c r="F686">
        <v>70700031603</v>
      </c>
      <c r="G686" t="str">
        <f t="shared" si="21"/>
        <v/>
      </c>
    </row>
    <row r="687" spans="1:7" x14ac:dyDescent="0.25">
      <c r="A687">
        <v>70700031604</v>
      </c>
      <c r="B687" t="str">
        <f t="shared" si="20"/>
        <v>070700031604</v>
      </c>
      <c r="C687" t="s">
        <v>4142</v>
      </c>
      <c r="D687" t="s">
        <v>4270</v>
      </c>
      <c r="E687">
        <v>70700031604</v>
      </c>
      <c r="F687">
        <v>70700031604</v>
      </c>
      <c r="G687" t="str">
        <f t="shared" si="21"/>
        <v/>
      </c>
    </row>
    <row r="688" spans="1:7" x14ac:dyDescent="0.25">
      <c r="A688">
        <v>70700031605</v>
      </c>
      <c r="B688" t="str">
        <f t="shared" si="20"/>
        <v>070700031605</v>
      </c>
      <c r="C688" t="s">
        <v>4142</v>
      </c>
      <c r="D688" t="s">
        <v>4270</v>
      </c>
      <c r="E688">
        <v>70700031605</v>
      </c>
      <c r="F688">
        <v>70700031605</v>
      </c>
      <c r="G688" t="str">
        <f t="shared" si="21"/>
        <v/>
      </c>
    </row>
    <row r="689" spans="1:7" x14ac:dyDescent="0.25">
      <c r="A689">
        <v>70700031701</v>
      </c>
      <c r="B689" t="str">
        <f t="shared" si="20"/>
        <v>070700031701</v>
      </c>
      <c r="C689" t="s">
        <v>4142</v>
      </c>
      <c r="D689" t="s">
        <v>4270</v>
      </c>
      <c r="E689">
        <v>70700031701</v>
      </c>
      <c r="F689">
        <v>70700031701</v>
      </c>
      <c r="G689" t="str">
        <f t="shared" si="21"/>
        <v/>
      </c>
    </row>
    <row r="690" spans="1:7" x14ac:dyDescent="0.25">
      <c r="A690">
        <v>70700031702</v>
      </c>
      <c r="B690" t="str">
        <f t="shared" si="20"/>
        <v>070700031702</v>
      </c>
      <c r="C690" t="s">
        <v>4142</v>
      </c>
      <c r="D690" t="s">
        <v>4270</v>
      </c>
      <c r="E690">
        <v>70700031702</v>
      </c>
      <c r="F690">
        <v>70700031702</v>
      </c>
      <c r="G690" t="str">
        <f t="shared" si="21"/>
        <v/>
      </c>
    </row>
    <row r="691" spans="1:7" x14ac:dyDescent="0.25">
      <c r="A691">
        <v>70700031703</v>
      </c>
      <c r="B691" t="str">
        <f t="shared" si="20"/>
        <v>070700031703</v>
      </c>
      <c r="C691" t="s">
        <v>4142</v>
      </c>
      <c r="D691" t="s">
        <v>4270</v>
      </c>
      <c r="E691">
        <v>70700031703</v>
      </c>
      <c r="F691">
        <v>70700031703</v>
      </c>
      <c r="G691" t="str">
        <f t="shared" si="21"/>
        <v/>
      </c>
    </row>
    <row r="692" spans="1:7" x14ac:dyDescent="0.25">
      <c r="A692">
        <v>70700031704</v>
      </c>
      <c r="B692" t="str">
        <f t="shared" si="20"/>
        <v>070700031704</v>
      </c>
      <c r="C692" t="s">
        <v>4142</v>
      </c>
      <c r="D692" t="s">
        <v>4270</v>
      </c>
      <c r="E692">
        <v>70700031704</v>
      </c>
      <c r="F692">
        <v>70700031704</v>
      </c>
      <c r="G692" t="str">
        <f t="shared" si="21"/>
        <v/>
      </c>
    </row>
    <row r="693" spans="1:7" x14ac:dyDescent="0.25">
      <c r="A693">
        <v>70700031801</v>
      </c>
      <c r="B693" t="str">
        <f t="shared" si="20"/>
        <v>070700031801</v>
      </c>
      <c r="C693" t="s">
        <v>4142</v>
      </c>
      <c r="D693" t="s">
        <v>4270</v>
      </c>
      <c r="E693">
        <v>70700031801</v>
      </c>
      <c r="F693">
        <v>70700031801</v>
      </c>
      <c r="G693" t="str">
        <f t="shared" si="21"/>
        <v/>
      </c>
    </row>
    <row r="694" spans="1:7" x14ac:dyDescent="0.25">
      <c r="A694">
        <v>70700031802</v>
      </c>
      <c r="B694" t="str">
        <f t="shared" si="20"/>
        <v>070700031802</v>
      </c>
      <c r="C694" t="s">
        <v>4142</v>
      </c>
      <c r="D694" t="s">
        <v>4270</v>
      </c>
      <c r="E694">
        <v>70700031802</v>
      </c>
      <c r="F694">
        <v>70700031802</v>
      </c>
      <c r="G694" t="str">
        <f t="shared" si="21"/>
        <v/>
      </c>
    </row>
    <row r="695" spans="1:7" x14ac:dyDescent="0.25">
      <c r="A695">
        <v>70700031803</v>
      </c>
      <c r="B695" t="str">
        <f t="shared" si="20"/>
        <v>070700031803</v>
      </c>
      <c r="C695" t="s">
        <v>4142</v>
      </c>
      <c r="D695" t="s">
        <v>4270</v>
      </c>
      <c r="E695">
        <v>70700031803</v>
      </c>
      <c r="F695">
        <v>70700031803</v>
      </c>
      <c r="G695" t="str">
        <f t="shared" si="21"/>
        <v/>
      </c>
    </row>
    <row r="696" spans="1:7" x14ac:dyDescent="0.25">
      <c r="A696">
        <v>70700031804</v>
      </c>
      <c r="B696" t="str">
        <f t="shared" si="20"/>
        <v>070700031804</v>
      </c>
      <c r="C696" t="s">
        <v>4142</v>
      </c>
      <c r="D696" t="s">
        <v>4270</v>
      </c>
      <c r="E696">
        <v>70700031804</v>
      </c>
      <c r="F696">
        <v>70700031804</v>
      </c>
      <c r="G696" t="str">
        <f t="shared" si="21"/>
        <v/>
      </c>
    </row>
    <row r="697" spans="1:7" x14ac:dyDescent="0.25">
      <c r="A697">
        <v>70700031805</v>
      </c>
      <c r="B697" t="str">
        <f t="shared" si="20"/>
        <v>070700031805</v>
      </c>
      <c r="C697" t="s">
        <v>4142</v>
      </c>
      <c r="D697" t="s">
        <v>4270</v>
      </c>
      <c r="E697">
        <v>70700031805</v>
      </c>
      <c r="F697">
        <v>70700031805</v>
      </c>
      <c r="G697" t="str">
        <f t="shared" si="21"/>
        <v/>
      </c>
    </row>
    <row r="698" spans="1:7" x14ac:dyDescent="0.25">
      <c r="A698">
        <v>70700031806</v>
      </c>
      <c r="B698" t="str">
        <f t="shared" si="20"/>
        <v>070700031806</v>
      </c>
      <c r="C698" t="s">
        <v>4142</v>
      </c>
      <c r="D698" t="s">
        <v>4270</v>
      </c>
      <c r="E698">
        <v>70700031806</v>
      </c>
      <c r="F698">
        <v>70700031806</v>
      </c>
      <c r="G698" t="str">
        <f t="shared" si="21"/>
        <v/>
      </c>
    </row>
    <row r="699" spans="1:7" x14ac:dyDescent="0.25">
      <c r="A699">
        <v>70700031807</v>
      </c>
      <c r="B699" t="str">
        <f t="shared" si="20"/>
        <v>070700031807</v>
      </c>
      <c r="C699" t="s">
        <v>4142</v>
      </c>
      <c r="D699" t="s">
        <v>4270</v>
      </c>
      <c r="E699">
        <v>70700031807</v>
      </c>
      <c r="F699">
        <v>70700031807</v>
      </c>
      <c r="G699" t="str">
        <f t="shared" si="21"/>
        <v/>
      </c>
    </row>
    <row r="700" spans="1:7" x14ac:dyDescent="0.25">
      <c r="A700">
        <v>70700031808</v>
      </c>
      <c r="B700" t="str">
        <f t="shared" si="20"/>
        <v>070700031808</v>
      </c>
      <c r="C700" t="s">
        <v>4142</v>
      </c>
      <c r="D700" t="s">
        <v>4270</v>
      </c>
      <c r="E700">
        <v>70700031808</v>
      </c>
      <c r="F700">
        <v>70700031808</v>
      </c>
      <c r="G700" t="str">
        <f t="shared" si="21"/>
        <v/>
      </c>
    </row>
    <row r="701" spans="1:7" x14ac:dyDescent="0.25">
      <c r="A701">
        <v>70700031809</v>
      </c>
      <c r="B701" t="str">
        <f t="shared" si="20"/>
        <v>070700031809</v>
      </c>
      <c r="C701" t="s">
        <v>4142</v>
      </c>
      <c r="D701" t="s">
        <v>4270</v>
      </c>
      <c r="E701">
        <v>70700031809</v>
      </c>
      <c r="F701">
        <v>70700031809</v>
      </c>
      <c r="G701" t="str">
        <f t="shared" si="21"/>
        <v/>
      </c>
    </row>
    <row r="702" spans="1:7" x14ac:dyDescent="0.25">
      <c r="A702">
        <v>70700031901</v>
      </c>
      <c r="B702" t="str">
        <f t="shared" si="20"/>
        <v>070700031901</v>
      </c>
      <c r="C702" t="s">
        <v>4142</v>
      </c>
      <c r="D702" t="s">
        <v>4270</v>
      </c>
      <c r="E702">
        <v>70700031901</v>
      </c>
      <c r="F702">
        <v>70700031901</v>
      </c>
      <c r="G702" t="str">
        <f t="shared" si="21"/>
        <v/>
      </c>
    </row>
    <row r="703" spans="1:7" x14ac:dyDescent="0.25">
      <c r="A703">
        <v>70700031902</v>
      </c>
      <c r="B703" t="str">
        <f t="shared" si="20"/>
        <v>070700031902</v>
      </c>
      <c r="C703" t="s">
        <v>4142</v>
      </c>
      <c r="D703" t="s">
        <v>4270</v>
      </c>
      <c r="E703">
        <v>70700031902</v>
      </c>
      <c r="F703">
        <v>70700031902</v>
      </c>
      <c r="G703" t="str">
        <f t="shared" si="21"/>
        <v/>
      </c>
    </row>
    <row r="704" spans="1:7" x14ac:dyDescent="0.25">
      <c r="A704">
        <v>70700031903</v>
      </c>
      <c r="B704" t="str">
        <f t="shared" si="20"/>
        <v>070700031903</v>
      </c>
      <c r="C704" t="s">
        <v>4142</v>
      </c>
      <c r="D704" t="s">
        <v>4270</v>
      </c>
      <c r="E704">
        <v>70700031903</v>
      </c>
      <c r="F704">
        <v>70700031903</v>
      </c>
      <c r="G704" t="str">
        <f t="shared" si="21"/>
        <v/>
      </c>
    </row>
    <row r="705" spans="1:7" x14ac:dyDescent="0.25">
      <c r="A705">
        <v>70700031904</v>
      </c>
      <c r="B705" t="str">
        <f t="shared" si="20"/>
        <v>070700031904</v>
      </c>
      <c r="C705" t="s">
        <v>4142</v>
      </c>
      <c r="D705" t="s">
        <v>4270</v>
      </c>
      <c r="E705">
        <v>70700031904</v>
      </c>
      <c r="F705">
        <v>70700031904</v>
      </c>
      <c r="G705" t="str">
        <f t="shared" si="21"/>
        <v/>
      </c>
    </row>
    <row r="706" spans="1:7" x14ac:dyDescent="0.25">
      <c r="A706">
        <v>70700031905</v>
      </c>
      <c r="B706" t="str">
        <f t="shared" ref="B706:B769" si="22">_xlfn.CONCAT(0,A706)</f>
        <v>070700031905</v>
      </c>
      <c r="C706" t="s">
        <v>4142</v>
      </c>
      <c r="D706" t="s">
        <v>4270</v>
      </c>
      <c r="E706">
        <v>70700031905</v>
      </c>
      <c r="F706">
        <v>70700031905</v>
      </c>
      <c r="G706" t="str">
        <f t="shared" si="21"/>
        <v/>
      </c>
    </row>
    <row r="707" spans="1:7" x14ac:dyDescent="0.25">
      <c r="A707">
        <v>70700031906</v>
      </c>
      <c r="B707" t="str">
        <f t="shared" si="22"/>
        <v>070700031906</v>
      </c>
      <c r="C707" t="s">
        <v>4142</v>
      </c>
      <c r="D707" t="s">
        <v>4270</v>
      </c>
      <c r="E707">
        <v>70700031906</v>
      </c>
      <c r="F707">
        <v>70700031906</v>
      </c>
      <c r="G707" t="str">
        <f t="shared" si="21"/>
        <v/>
      </c>
    </row>
    <row r="708" spans="1:7" x14ac:dyDescent="0.25">
      <c r="A708">
        <v>70700031907</v>
      </c>
      <c r="B708" t="str">
        <f t="shared" si="22"/>
        <v>070700031907</v>
      </c>
      <c r="C708" t="s">
        <v>4142</v>
      </c>
      <c r="D708" t="s">
        <v>4270</v>
      </c>
      <c r="E708">
        <v>70700031907</v>
      </c>
      <c r="F708">
        <v>70700031907</v>
      </c>
      <c r="G708" t="str">
        <f t="shared" ref="G708:G771" si="23">IF(B708=B707,"DEL","")</f>
        <v/>
      </c>
    </row>
    <row r="709" spans="1:7" x14ac:dyDescent="0.25">
      <c r="A709">
        <v>70700031908</v>
      </c>
      <c r="B709" t="str">
        <f t="shared" si="22"/>
        <v>070700031908</v>
      </c>
      <c r="C709" t="s">
        <v>4142</v>
      </c>
      <c r="D709" t="s">
        <v>4270</v>
      </c>
      <c r="E709">
        <v>70700031908</v>
      </c>
      <c r="F709">
        <v>70700031908</v>
      </c>
      <c r="G709" t="str">
        <f t="shared" si="23"/>
        <v/>
      </c>
    </row>
    <row r="710" spans="1:7" x14ac:dyDescent="0.25">
      <c r="A710">
        <v>70700040101</v>
      </c>
      <c r="B710" t="str">
        <f t="shared" si="22"/>
        <v>070700040101</v>
      </c>
      <c r="C710" t="s">
        <v>4142</v>
      </c>
      <c r="D710" t="s">
        <v>4270</v>
      </c>
      <c r="E710">
        <v>70700040101</v>
      </c>
      <c r="F710">
        <v>70700040101</v>
      </c>
      <c r="G710" t="str">
        <f t="shared" si="23"/>
        <v/>
      </c>
    </row>
    <row r="711" spans="1:7" x14ac:dyDescent="0.25">
      <c r="A711">
        <v>70700040102</v>
      </c>
      <c r="B711" t="str">
        <f t="shared" si="22"/>
        <v>070700040102</v>
      </c>
      <c r="C711" t="s">
        <v>4142</v>
      </c>
      <c r="D711" t="s">
        <v>4270</v>
      </c>
      <c r="E711">
        <v>70700040102</v>
      </c>
      <c r="F711">
        <v>70700040102</v>
      </c>
      <c r="G711" t="str">
        <f t="shared" si="23"/>
        <v/>
      </c>
    </row>
    <row r="712" spans="1:7" x14ac:dyDescent="0.25">
      <c r="A712">
        <v>70700040103</v>
      </c>
      <c r="B712" t="str">
        <f t="shared" si="22"/>
        <v>070700040103</v>
      </c>
      <c r="C712" t="s">
        <v>4142</v>
      </c>
      <c r="D712" t="s">
        <v>4270</v>
      </c>
      <c r="E712">
        <v>70700040103</v>
      </c>
      <c r="F712">
        <v>70700040103</v>
      </c>
      <c r="G712" t="str">
        <f t="shared" si="23"/>
        <v/>
      </c>
    </row>
    <row r="713" spans="1:7" x14ac:dyDescent="0.25">
      <c r="A713">
        <v>70700040104</v>
      </c>
      <c r="B713" t="str">
        <f t="shared" si="22"/>
        <v>070700040104</v>
      </c>
      <c r="C713" t="s">
        <v>4142</v>
      </c>
      <c r="D713" t="s">
        <v>4270</v>
      </c>
      <c r="E713">
        <v>70700040104</v>
      </c>
      <c r="F713">
        <v>70700040104</v>
      </c>
      <c r="G713" t="str">
        <f t="shared" si="23"/>
        <v/>
      </c>
    </row>
    <row r="714" spans="1:7" x14ac:dyDescent="0.25">
      <c r="A714">
        <v>70700040105</v>
      </c>
      <c r="B714" t="str">
        <f t="shared" si="22"/>
        <v>070700040105</v>
      </c>
      <c r="C714" t="s">
        <v>4142</v>
      </c>
      <c r="D714" t="s">
        <v>4270</v>
      </c>
      <c r="E714">
        <v>70700040105</v>
      </c>
      <c r="F714">
        <v>70700040105</v>
      </c>
      <c r="G714" t="str">
        <f t="shared" si="23"/>
        <v/>
      </c>
    </row>
    <row r="715" spans="1:7" x14ac:dyDescent="0.25">
      <c r="A715">
        <v>70700040106</v>
      </c>
      <c r="B715" t="str">
        <f t="shared" si="22"/>
        <v>070700040106</v>
      </c>
      <c r="C715" t="s">
        <v>4142</v>
      </c>
      <c r="D715" t="s">
        <v>4270</v>
      </c>
      <c r="E715">
        <v>70700040106</v>
      </c>
      <c r="F715">
        <v>70700040106</v>
      </c>
      <c r="G715" t="str">
        <f t="shared" si="23"/>
        <v/>
      </c>
    </row>
    <row r="716" spans="1:7" x14ac:dyDescent="0.25">
      <c r="A716">
        <v>70700040107</v>
      </c>
      <c r="B716" t="str">
        <f t="shared" si="22"/>
        <v>070700040107</v>
      </c>
      <c r="C716" t="s">
        <v>4142</v>
      </c>
      <c r="D716" t="s">
        <v>4270</v>
      </c>
      <c r="E716">
        <v>70700040107</v>
      </c>
      <c r="F716">
        <v>70700040107</v>
      </c>
      <c r="G716" t="str">
        <f t="shared" si="23"/>
        <v/>
      </c>
    </row>
    <row r="717" spans="1:7" x14ac:dyDescent="0.25">
      <c r="A717">
        <v>70700040108</v>
      </c>
      <c r="B717" t="str">
        <f t="shared" si="22"/>
        <v>070700040108</v>
      </c>
      <c r="C717" t="s">
        <v>4142</v>
      </c>
      <c r="D717" t="s">
        <v>4270</v>
      </c>
      <c r="E717">
        <v>70700040108</v>
      </c>
      <c r="F717">
        <v>70700040108</v>
      </c>
      <c r="G717" t="str">
        <f t="shared" si="23"/>
        <v/>
      </c>
    </row>
    <row r="718" spans="1:7" x14ac:dyDescent="0.25">
      <c r="A718">
        <v>70700040201</v>
      </c>
      <c r="B718" t="str">
        <f t="shared" si="22"/>
        <v>070700040201</v>
      </c>
      <c r="C718" t="s">
        <v>4142</v>
      </c>
      <c r="D718" t="s">
        <v>4270</v>
      </c>
      <c r="E718">
        <v>70700040201</v>
      </c>
      <c r="F718">
        <v>70700040201</v>
      </c>
      <c r="G718" t="str">
        <f t="shared" si="23"/>
        <v/>
      </c>
    </row>
    <row r="719" spans="1:7" x14ac:dyDescent="0.25">
      <c r="A719">
        <v>70700040202</v>
      </c>
      <c r="B719" t="str">
        <f t="shared" si="22"/>
        <v>070700040202</v>
      </c>
      <c r="C719" t="s">
        <v>4142</v>
      </c>
      <c r="D719" t="s">
        <v>4270</v>
      </c>
      <c r="E719">
        <v>70700040202</v>
      </c>
      <c r="F719">
        <v>70700040202</v>
      </c>
      <c r="G719" t="str">
        <f t="shared" si="23"/>
        <v/>
      </c>
    </row>
    <row r="720" spans="1:7" x14ac:dyDescent="0.25">
      <c r="A720">
        <v>70700040203</v>
      </c>
      <c r="B720" t="str">
        <f t="shared" si="22"/>
        <v>070700040203</v>
      </c>
      <c r="C720" t="s">
        <v>4142</v>
      </c>
      <c r="D720" t="s">
        <v>4270</v>
      </c>
      <c r="E720">
        <v>70700040203</v>
      </c>
      <c r="F720">
        <v>70700040203</v>
      </c>
      <c r="G720" t="str">
        <f t="shared" si="23"/>
        <v/>
      </c>
    </row>
    <row r="721" spans="1:7" x14ac:dyDescent="0.25">
      <c r="A721">
        <v>70700040204</v>
      </c>
      <c r="B721" t="str">
        <f t="shared" si="22"/>
        <v>070700040204</v>
      </c>
      <c r="C721" t="s">
        <v>4142</v>
      </c>
      <c r="D721" t="s">
        <v>4270</v>
      </c>
      <c r="E721">
        <v>70700040204</v>
      </c>
      <c r="F721">
        <v>70700040204</v>
      </c>
      <c r="G721" t="str">
        <f t="shared" si="23"/>
        <v/>
      </c>
    </row>
    <row r="722" spans="1:7" x14ac:dyDescent="0.25">
      <c r="A722">
        <v>70700040205</v>
      </c>
      <c r="B722" t="str">
        <f t="shared" si="22"/>
        <v>070700040205</v>
      </c>
      <c r="C722" t="s">
        <v>4142</v>
      </c>
      <c r="D722" t="s">
        <v>4270</v>
      </c>
      <c r="E722">
        <v>70700040205</v>
      </c>
      <c r="F722">
        <v>70700040205</v>
      </c>
      <c r="G722" t="str">
        <f t="shared" si="23"/>
        <v/>
      </c>
    </row>
    <row r="723" spans="1:7" x14ac:dyDescent="0.25">
      <c r="A723">
        <v>70700040206</v>
      </c>
      <c r="B723" t="str">
        <f t="shared" si="22"/>
        <v>070700040206</v>
      </c>
      <c r="C723" t="s">
        <v>4142</v>
      </c>
      <c r="D723" t="s">
        <v>4270</v>
      </c>
      <c r="E723">
        <v>70700040206</v>
      </c>
      <c r="F723">
        <v>70700040206</v>
      </c>
      <c r="G723" t="str">
        <f t="shared" si="23"/>
        <v/>
      </c>
    </row>
    <row r="724" spans="1:7" x14ac:dyDescent="0.25">
      <c r="A724">
        <v>70700040207</v>
      </c>
      <c r="B724" t="str">
        <f t="shared" si="22"/>
        <v>070700040207</v>
      </c>
      <c r="C724" t="s">
        <v>4142</v>
      </c>
      <c r="D724" t="s">
        <v>4270</v>
      </c>
      <c r="E724">
        <v>70700040207</v>
      </c>
      <c r="F724">
        <v>70700040207</v>
      </c>
      <c r="G724" t="str">
        <f t="shared" si="23"/>
        <v/>
      </c>
    </row>
    <row r="725" spans="1:7" x14ac:dyDescent="0.25">
      <c r="A725">
        <v>70700040301</v>
      </c>
      <c r="B725" t="str">
        <f t="shared" si="22"/>
        <v>070700040301</v>
      </c>
      <c r="C725" t="s">
        <v>4142</v>
      </c>
      <c r="D725" t="s">
        <v>4270</v>
      </c>
      <c r="E725">
        <v>70700040301</v>
      </c>
      <c r="F725">
        <v>70700040301</v>
      </c>
      <c r="G725" t="str">
        <f t="shared" si="23"/>
        <v/>
      </c>
    </row>
    <row r="726" spans="1:7" x14ac:dyDescent="0.25">
      <c r="A726">
        <v>70700040302</v>
      </c>
      <c r="B726" t="str">
        <f t="shared" si="22"/>
        <v>070700040302</v>
      </c>
      <c r="C726" t="s">
        <v>4142</v>
      </c>
      <c r="D726" t="s">
        <v>4270</v>
      </c>
      <c r="E726">
        <v>70700040302</v>
      </c>
      <c r="F726">
        <v>70700040302</v>
      </c>
      <c r="G726" t="str">
        <f t="shared" si="23"/>
        <v/>
      </c>
    </row>
    <row r="727" spans="1:7" x14ac:dyDescent="0.25">
      <c r="A727">
        <v>70700040303</v>
      </c>
      <c r="B727" t="str">
        <f t="shared" si="22"/>
        <v>070700040303</v>
      </c>
      <c r="C727" t="s">
        <v>4142</v>
      </c>
      <c r="D727" t="s">
        <v>4270</v>
      </c>
      <c r="E727">
        <v>70700040303</v>
      </c>
      <c r="F727">
        <v>70700040303</v>
      </c>
      <c r="G727" t="str">
        <f t="shared" si="23"/>
        <v/>
      </c>
    </row>
    <row r="728" spans="1:7" x14ac:dyDescent="0.25">
      <c r="A728">
        <v>70700040304</v>
      </c>
      <c r="B728" t="str">
        <f t="shared" si="22"/>
        <v>070700040304</v>
      </c>
      <c r="C728" t="s">
        <v>4142</v>
      </c>
      <c r="D728" t="s">
        <v>4270</v>
      </c>
      <c r="E728">
        <v>70700040304</v>
      </c>
      <c r="F728">
        <v>70700040304</v>
      </c>
      <c r="G728" t="str">
        <f t="shared" si="23"/>
        <v/>
      </c>
    </row>
    <row r="729" spans="1:7" x14ac:dyDescent="0.25">
      <c r="A729">
        <v>70700040305</v>
      </c>
      <c r="B729" t="str">
        <f t="shared" si="22"/>
        <v>070700040305</v>
      </c>
      <c r="C729" t="s">
        <v>4142</v>
      </c>
      <c r="D729" t="s">
        <v>4270</v>
      </c>
      <c r="E729">
        <v>70700040305</v>
      </c>
      <c r="F729">
        <v>70700040305</v>
      </c>
      <c r="G729" t="str">
        <f t="shared" si="23"/>
        <v/>
      </c>
    </row>
    <row r="730" spans="1:7" x14ac:dyDescent="0.25">
      <c r="A730">
        <v>70700040401</v>
      </c>
      <c r="B730" t="str">
        <f t="shared" si="22"/>
        <v>070700040401</v>
      </c>
      <c r="C730" t="s">
        <v>4142</v>
      </c>
      <c r="D730" t="s">
        <v>4270</v>
      </c>
      <c r="E730">
        <v>70700040401</v>
      </c>
      <c r="F730">
        <v>70700040401</v>
      </c>
      <c r="G730" t="str">
        <f t="shared" si="23"/>
        <v/>
      </c>
    </row>
    <row r="731" spans="1:7" x14ac:dyDescent="0.25">
      <c r="A731">
        <v>70700040402</v>
      </c>
      <c r="B731" t="str">
        <f t="shared" si="22"/>
        <v>070700040402</v>
      </c>
      <c r="C731" t="s">
        <v>4142</v>
      </c>
      <c r="D731" t="s">
        <v>4270</v>
      </c>
      <c r="E731">
        <v>70700040402</v>
      </c>
      <c r="F731">
        <v>70700040402</v>
      </c>
      <c r="G731" t="str">
        <f t="shared" si="23"/>
        <v/>
      </c>
    </row>
    <row r="732" spans="1:7" x14ac:dyDescent="0.25">
      <c r="A732">
        <v>70700040403</v>
      </c>
      <c r="B732" t="str">
        <f t="shared" si="22"/>
        <v>070700040403</v>
      </c>
      <c r="C732" t="s">
        <v>4142</v>
      </c>
      <c r="D732" t="s">
        <v>4270</v>
      </c>
      <c r="E732">
        <v>70700040403</v>
      </c>
      <c r="F732">
        <v>70700040403</v>
      </c>
      <c r="G732" t="str">
        <f t="shared" si="23"/>
        <v/>
      </c>
    </row>
    <row r="733" spans="1:7" x14ac:dyDescent="0.25">
      <c r="A733">
        <v>70700040404</v>
      </c>
      <c r="B733" t="str">
        <f t="shared" si="22"/>
        <v>070700040404</v>
      </c>
      <c r="C733" t="s">
        <v>4142</v>
      </c>
      <c r="D733" t="s">
        <v>4270</v>
      </c>
      <c r="E733">
        <v>70700040404</v>
      </c>
      <c r="F733">
        <v>70700040404</v>
      </c>
      <c r="G733" t="str">
        <f t="shared" si="23"/>
        <v/>
      </c>
    </row>
    <row r="734" spans="1:7" x14ac:dyDescent="0.25">
      <c r="A734">
        <v>70700040405</v>
      </c>
      <c r="B734" t="str">
        <f t="shared" si="22"/>
        <v>070700040405</v>
      </c>
      <c r="C734" t="s">
        <v>4142</v>
      </c>
      <c r="D734" t="s">
        <v>4270</v>
      </c>
      <c r="E734">
        <v>70700040405</v>
      </c>
      <c r="F734">
        <v>70700040405</v>
      </c>
      <c r="G734" t="str">
        <f t="shared" si="23"/>
        <v/>
      </c>
    </row>
    <row r="735" spans="1:7" x14ac:dyDescent="0.25">
      <c r="A735">
        <v>70700040406</v>
      </c>
      <c r="B735" t="str">
        <f t="shared" si="22"/>
        <v>070700040406</v>
      </c>
      <c r="C735" t="s">
        <v>4142</v>
      </c>
      <c r="D735" t="s">
        <v>4270</v>
      </c>
      <c r="E735">
        <v>70700040406</v>
      </c>
      <c r="F735">
        <v>70700040406</v>
      </c>
      <c r="G735" t="str">
        <f t="shared" si="23"/>
        <v/>
      </c>
    </row>
    <row r="736" spans="1:7" x14ac:dyDescent="0.25">
      <c r="A736">
        <v>70700050101</v>
      </c>
      <c r="B736" t="str">
        <f t="shared" si="22"/>
        <v>070700050101</v>
      </c>
      <c r="C736" t="s">
        <v>4142</v>
      </c>
      <c r="D736" t="s">
        <v>4270</v>
      </c>
      <c r="E736">
        <v>70700050101</v>
      </c>
      <c r="F736">
        <v>70700050101</v>
      </c>
      <c r="G736" t="str">
        <f t="shared" si="23"/>
        <v/>
      </c>
    </row>
    <row r="737" spans="1:7" x14ac:dyDescent="0.25">
      <c r="A737">
        <v>70700050102</v>
      </c>
      <c r="B737" t="str">
        <f t="shared" si="22"/>
        <v>070700050102</v>
      </c>
      <c r="C737" t="s">
        <v>4142</v>
      </c>
      <c r="D737" t="s">
        <v>4270</v>
      </c>
      <c r="E737">
        <v>70700050102</v>
      </c>
      <c r="F737">
        <v>70700050102</v>
      </c>
      <c r="G737" t="str">
        <f t="shared" si="23"/>
        <v/>
      </c>
    </row>
    <row r="738" spans="1:7" x14ac:dyDescent="0.25">
      <c r="A738">
        <v>70700050103</v>
      </c>
      <c r="B738" t="str">
        <f t="shared" si="22"/>
        <v>070700050103</v>
      </c>
      <c r="C738" t="s">
        <v>4142</v>
      </c>
      <c r="D738" t="s">
        <v>4270</v>
      </c>
      <c r="E738">
        <v>70700050103</v>
      </c>
      <c r="F738">
        <v>70700050103</v>
      </c>
      <c r="G738" t="str">
        <f t="shared" si="23"/>
        <v/>
      </c>
    </row>
    <row r="739" spans="1:7" x14ac:dyDescent="0.25">
      <c r="A739">
        <v>70700050104</v>
      </c>
      <c r="B739" t="str">
        <f t="shared" si="22"/>
        <v>070700050104</v>
      </c>
      <c r="C739" t="s">
        <v>4142</v>
      </c>
      <c r="D739" t="s">
        <v>4270</v>
      </c>
      <c r="E739">
        <v>70700050104</v>
      </c>
      <c r="F739">
        <v>70700050104</v>
      </c>
      <c r="G739" t="str">
        <f t="shared" si="23"/>
        <v/>
      </c>
    </row>
    <row r="740" spans="1:7" x14ac:dyDescent="0.25">
      <c r="A740">
        <v>70700050105</v>
      </c>
      <c r="B740" t="str">
        <f t="shared" si="22"/>
        <v>070700050105</v>
      </c>
      <c r="C740" t="s">
        <v>4142</v>
      </c>
      <c r="D740" t="s">
        <v>4270</v>
      </c>
      <c r="E740">
        <v>70700050105</v>
      </c>
      <c r="F740">
        <v>70700050105</v>
      </c>
      <c r="G740" t="str">
        <f t="shared" si="23"/>
        <v/>
      </c>
    </row>
    <row r="741" spans="1:7" x14ac:dyDescent="0.25">
      <c r="A741">
        <v>70700050201</v>
      </c>
      <c r="B741" t="str">
        <f t="shared" si="22"/>
        <v>070700050201</v>
      </c>
      <c r="C741" t="s">
        <v>4142</v>
      </c>
      <c r="D741" t="s">
        <v>4270</v>
      </c>
      <c r="E741">
        <v>70700050201</v>
      </c>
      <c r="F741">
        <v>70700050201</v>
      </c>
      <c r="G741" t="str">
        <f t="shared" si="23"/>
        <v/>
      </c>
    </row>
    <row r="742" spans="1:7" x14ac:dyDescent="0.25">
      <c r="A742">
        <v>70700050202</v>
      </c>
      <c r="B742" t="str">
        <f t="shared" si="22"/>
        <v>070700050202</v>
      </c>
      <c r="C742" t="s">
        <v>4142</v>
      </c>
      <c r="D742" t="s">
        <v>4270</v>
      </c>
      <c r="E742">
        <v>70700050202</v>
      </c>
      <c r="F742">
        <v>70700050202</v>
      </c>
      <c r="G742" t="str">
        <f t="shared" si="23"/>
        <v/>
      </c>
    </row>
    <row r="743" spans="1:7" x14ac:dyDescent="0.25">
      <c r="A743">
        <v>70700050203</v>
      </c>
      <c r="B743" t="str">
        <f t="shared" si="22"/>
        <v>070700050203</v>
      </c>
      <c r="C743" t="s">
        <v>4142</v>
      </c>
      <c r="D743" t="s">
        <v>4270</v>
      </c>
      <c r="E743">
        <v>70700050203</v>
      </c>
      <c r="F743">
        <v>70700050203</v>
      </c>
      <c r="G743" t="str">
        <f t="shared" si="23"/>
        <v/>
      </c>
    </row>
    <row r="744" spans="1:7" x14ac:dyDescent="0.25">
      <c r="A744">
        <v>70700050204</v>
      </c>
      <c r="B744" t="str">
        <f t="shared" si="22"/>
        <v>070700050204</v>
      </c>
      <c r="C744" t="s">
        <v>4142</v>
      </c>
      <c r="D744" t="s">
        <v>4270</v>
      </c>
      <c r="E744">
        <v>70700050204</v>
      </c>
      <c r="F744">
        <v>70700050204</v>
      </c>
      <c r="G744" t="str">
        <f t="shared" si="23"/>
        <v/>
      </c>
    </row>
    <row r="745" spans="1:7" x14ac:dyDescent="0.25">
      <c r="A745">
        <v>70700050205</v>
      </c>
      <c r="B745" t="str">
        <f t="shared" si="22"/>
        <v>070700050205</v>
      </c>
      <c r="C745" t="s">
        <v>4142</v>
      </c>
      <c r="D745" t="s">
        <v>4270</v>
      </c>
      <c r="E745">
        <v>70700050205</v>
      </c>
      <c r="F745">
        <v>70700050205</v>
      </c>
      <c r="G745" t="str">
        <f t="shared" si="23"/>
        <v/>
      </c>
    </row>
    <row r="746" spans="1:7" x14ac:dyDescent="0.25">
      <c r="A746">
        <v>70700050206</v>
      </c>
      <c r="B746" t="str">
        <f t="shared" si="22"/>
        <v>070700050206</v>
      </c>
      <c r="C746" t="s">
        <v>4142</v>
      </c>
      <c r="D746" t="s">
        <v>4270</v>
      </c>
      <c r="E746">
        <v>70700050206</v>
      </c>
      <c r="F746">
        <v>70700050206</v>
      </c>
      <c r="G746" t="str">
        <f t="shared" si="23"/>
        <v/>
      </c>
    </row>
    <row r="747" spans="1:7" x14ac:dyDescent="0.25">
      <c r="A747">
        <v>70700050802</v>
      </c>
      <c r="B747" t="str">
        <f t="shared" si="22"/>
        <v>070700050802</v>
      </c>
      <c r="C747" t="s">
        <v>4150</v>
      </c>
      <c r="D747" t="s">
        <v>4138</v>
      </c>
      <c r="E747">
        <v>70700050802</v>
      </c>
      <c r="F747">
        <v>70700050802</v>
      </c>
      <c r="G747" t="str">
        <f t="shared" si="23"/>
        <v/>
      </c>
    </row>
    <row r="748" spans="1:7" x14ac:dyDescent="0.25">
      <c r="A748">
        <v>70700050804</v>
      </c>
      <c r="B748" t="str">
        <f t="shared" si="22"/>
        <v>070700050804</v>
      </c>
      <c r="C748" t="s">
        <v>4150</v>
      </c>
      <c r="D748" t="s">
        <v>4138</v>
      </c>
      <c r="E748">
        <v>70700050804</v>
      </c>
      <c r="F748">
        <v>70700050804</v>
      </c>
      <c r="G748" t="str">
        <f t="shared" si="23"/>
        <v/>
      </c>
    </row>
    <row r="749" spans="1:7" x14ac:dyDescent="0.25">
      <c r="A749">
        <v>70700051002</v>
      </c>
      <c r="B749" t="str">
        <f t="shared" si="22"/>
        <v>070700051002</v>
      </c>
      <c r="C749" t="s">
        <v>4161</v>
      </c>
      <c r="D749" t="s">
        <v>4138</v>
      </c>
      <c r="E749">
        <v>70700051002</v>
      </c>
      <c r="F749">
        <v>70700051002</v>
      </c>
      <c r="G749" t="str">
        <f t="shared" si="23"/>
        <v/>
      </c>
    </row>
    <row r="750" spans="1:7" x14ac:dyDescent="0.25">
      <c r="A750">
        <v>70700051402</v>
      </c>
      <c r="B750" t="str">
        <f t="shared" si="22"/>
        <v>070700051402</v>
      </c>
      <c r="C750" t="s">
        <v>4147</v>
      </c>
      <c r="D750" t="s">
        <v>4138</v>
      </c>
      <c r="E750">
        <v>70700051402</v>
      </c>
      <c r="F750">
        <v>70700051402</v>
      </c>
      <c r="G750" t="str">
        <f t="shared" si="23"/>
        <v/>
      </c>
    </row>
    <row r="751" spans="1:7" x14ac:dyDescent="0.25">
      <c r="A751">
        <v>70700060307</v>
      </c>
      <c r="B751" t="str">
        <f t="shared" si="22"/>
        <v>070700060307</v>
      </c>
      <c r="C751" t="s">
        <v>4148</v>
      </c>
      <c r="D751" t="s">
        <v>4138</v>
      </c>
      <c r="E751">
        <v>70700060307</v>
      </c>
      <c r="F751">
        <v>70700060307</v>
      </c>
      <c r="G751" t="str">
        <f t="shared" si="23"/>
        <v/>
      </c>
    </row>
    <row r="752" spans="1:7" x14ac:dyDescent="0.25">
      <c r="A752">
        <v>70900010101</v>
      </c>
      <c r="B752" t="str">
        <f t="shared" si="22"/>
        <v>070900010101</v>
      </c>
      <c r="C752" t="s">
        <v>4156</v>
      </c>
      <c r="D752" t="s">
        <v>4138</v>
      </c>
      <c r="E752">
        <v>70900010101</v>
      </c>
      <c r="F752">
        <v>70900010101</v>
      </c>
      <c r="G752" t="str">
        <f t="shared" si="23"/>
        <v/>
      </c>
    </row>
    <row r="753" spans="1:7" x14ac:dyDescent="0.25">
      <c r="A753">
        <v>70900010102</v>
      </c>
      <c r="B753" t="str">
        <f t="shared" si="22"/>
        <v>070900010102</v>
      </c>
      <c r="C753" t="s">
        <v>4156</v>
      </c>
      <c r="D753" t="s">
        <v>4138</v>
      </c>
      <c r="E753">
        <v>70900010102</v>
      </c>
      <c r="F753">
        <v>70900010102</v>
      </c>
      <c r="G753" t="str">
        <f t="shared" si="23"/>
        <v/>
      </c>
    </row>
    <row r="754" spans="1:7" x14ac:dyDescent="0.25">
      <c r="A754">
        <v>70900010103</v>
      </c>
      <c r="B754" t="str">
        <f t="shared" si="22"/>
        <v>070900010103</v>
      </c>
      <c r="C754" t="s">
        <v>4156</v>
      </c>
      <c r="D754" t="s">
        <v>4138</v>
      </c>
      <c r="E754">
        <v>70900010103</v>
      </c>
      <c r="F754">
        <v>70900010103</v>
      </c>
      <c r="G754" t="str">
        <f t="shared" si="23"/>
        <v/>
      </c>
    </row>
    <row r="755" spans="1:7" x14ac:dyDescent="0.25">
      <c r="A755">
        <v>70900010104</v>
      </c>
      <c r="B755" t="str">
        <f t="shared" si="22"/>
        <v>070900010104</v>
      </c>
      <c r="C755" t="s">
        <v>4156</v>
      </c>
      <c r="D755" t="s">
        <v>4138</v>
      </c>
      <c r="E755">
        <v>70900010104</v>
      </c>
      <c r="F755">
        <v>70900010104</v>
      </c>
      <c r="G755" t="str">
        <f t="shared" si="23"/>
        <v/>
      </c>
    </row>
    <row r="756" spans="1:7" x14ac:dyDescent="0.25">
      <c r="A756">
        <v>70900010105</v>
      </c>
      <c r="B756" t="str">
        <f t="shared" si="22"/>
        <v>070900010105</v>
      </c>
      <c r="C756" t="s">
        <v>4156</v>
      </c>
      <c r="D756" t="s">
        <v>4138</v>
      </c>
      <c r="E756">
        <v>70900010105</v>
      </c>
      <c r="F756">
        <v>70900010105</v>
      </c>
      <c r="G756" t="str">
        <f t="shared" si="23"/>
        <v/>
      </c>
    </row>
    <row r="757" spans="1:7" x14ac:dyDescent="0.25">
      <c r="A757">
        <v>70900010106</v>
      </c>
      <c r="B757" t="str">
        <f t="shared" si="22"/>
        <v>070900010106</v>
      </c>
      <c r="C757" t="s">
        <v>4156</v>
      </c>
      <c r="D757" t="s">
        <v>4138</v>
      </c>
      <c r="E757">
        <v>70900010106</v>
      </c>
      <c r="F757">
        <v>70900010106</v>
      </c>
      <c r="G757" t="str">
        <f t="shared" si="23"/>
        <v/>
      </c>
    </row>
    <row r="758" spans="1:7" x14ac:dyDescent="0.25">
      <c r="A758">
        <v>70900010107</v>
      </c>
      <c r="B758" t="str">
        <f t="shared" si="22"/>
        <v>070900010107</v>
      </c>
      <c r="C758" t="s">
        <v>4156</v>
      </c>
      <c r="D758" t="s">
        <v>4138</v>
      </c>
      <c r="E758">
        <v>70900010107</v>
      </c>
      <c r="F758">
        <v>70900010107</v>
      </c>
      <c r="G758" t="str">
        <f t="shared" si="23"/>
        <v/>
      </c>
    </row>
    <row r="759" spans="1:7" x14ac:dyDescent="0.25">
      <c r="A759">
        <v>70900010201</v>
      </c>
      <c r="B759" t="str">
        <f t="shared" si="22"/>
        <v>070900010201</v>
      </c>
      <c r="C759" t="s">
        <v>4156</v>
      </c>
      <c r="D759" t="s">
        <v>4138</v>
      </c>
      <c r="E759">
        <v>70900010201</v>
      </c>
      <c r="F759">
        <v>70900010201</v>
      </c>
      <c r="G759" t="str">
        <f t="shared" si="23"/>
        <v/>
      </c>
    </row>
    <row r="760" spans="1:7" x14ac:dyDescent="0.25">
      <c r="A760">
        <v>70900010202</v>
      </c>
      <c r="B760" t="str">
        <f t="shared" si="22"/>
        <v>070900010202</v>
      </c>
      <c r="C760" t="s">
        <v>4156</v>
      </c>
      <c r="D760" t="s">
        <v>4138</v>
      </c>
      <c r="E760">
        <v>70900010202</v>
      </c>
      <c r="F760">
        <v>70900010202</v>
      </c>
      <c r="G760" t="str">
        <f t="shared" si="23"/>
        <v/>
      </c>
    </row>
    <row r="761" spans="1:7" x14ac:dyDescent="0.25">
      <c r="A761">
        <v>70900010203</v>
      </c>
      <c r="B761" t="str">
        <f t="shared" si="22"/>
        <v>070900010203</v>
      </c>
      <c r="C761" t="s">
        <v>4156</v>
      </c>
      <c r="D761" t="s">
        <v>4138</v>
      </c>
      <c r="E761">
        <v>70900010203</v>
      </c>
      <c r="F761">
        <v>70900010203</v>
      </c>
      <c r="G761" t="str">
        <f t="shared" si="23"/>
        <v/>
      </c>
    </row>
    <row r="762" spans="1:7" x14ac:dyDescent="0.25">
      <c r="A762">
        <v>70900010204</v>
      </c>
      <c r="B762" t="str">
        <f t="shared" si="22"/>
        <v>070900010204</v>
      </c>
      <c r="C762" t="s">
        <v>4156</v>
      </c>
      <c r="D762" t="s">
        <v>4138</v>
      </c>
      <c r="E762">
        <v>70900010204</v>
      </c>
      <c r="F762">
        <v>70900010204</v>
      </c>
      <c r="G762" t="str">
        <f t="shared" si="23"/>
        <v/>
      </c>
    </row>
    <row r="763" spans="1:7" x14ac:dyDescent="0.25">
      <c r="A763">
        <v>70900010205</v>
      </c>
      <c r="B763" t="str">
        <f t="shared" si="22"/>
        <v>070900010205</v>
      </c>
      <c r="C763" t="s">
        <v>4156</v>
      </c>
      <c r="D763" t="s">
        <v>4138</v>
      </c>
      <c r="E763">
        <v>70900010205</v>
      </c>
      <c r="F763">
        <v>70900010205</v>
      </c>
      <c r="G763" t="str">
        <f t="shared" si="23"/>
        <v/>
      </c>
    </row>
    <row r="764" spans="1:7" x14ac:dyDescent="0.25">
      <c r="A764">
        <v>70900010206</v>
      </c>
      <c r="B764" t="str">
        <f t="shared" si="22"/>
        <v>070900010206</v>
      </c>
      <c r="C764" t="s">
        <v>4156</v>
      </c>
      <c r="D764" t="s">
        <v>4138</v>
      </c>
      <c r="E764">
        <v>70900010206</v>
      </c>
      <c r="F764">
        <v>70900010206</v>
      </c>
      <c r="G764" t="str">
        <f t="shared" si="23"/>
        <v/>
      </c>
    </row>
    <row r="765" spans="1:7" x14ac:dyDescent="0.25">
      <c r="A765">
        <v>70900010207</v>
      </c>
      <c r="B765" t="str">
        <f t="shared" si="22"/>
        <v>070900010207</v>
      </c>
      <c r="C765" t="s">
        <v>4156</v>
      </c>
      <c r="D765" t="s">
        <v>4138</v>
      </c>
      <c r="E765">
        <v>70900010207</v>
      </c>
      <c r="F765">
        <v>70900010207</v>
      </c>
      <c r="G765" t="str">
        <f t="shared" si="23"/>
        <v/>
      </c>
    </row>
    <row r="766" spans="1:7" x14ac:dyDescent="0.25">
      <c r="A766">
        <v>70900010301</v>
      </c>
      <c r="B766" t="str">
        <f t="shared" si="22"/>
        <v>070900010301</v>
      </c>
      <c r="C766" t="s">
        <v>4156</v>
      </c>
      <c r="D766" t="s">
        <v>4138</v>
      </c>
      <c r="E766">
        <v>70900010301</v>
      </c>
      <c r="F766">
        <v>70900010301</v>
      </c>
      <c r="G766" t="str">
        <f t="shared" si="23"/>
        <v/>
      </c>
    </row>
    <row r="767" spans="1:7" x14ac:dyDescent="0.25">
      <c r="A767">
        <v>70900010302</v>
      </c>
      <c r="B767" t="str">
        <f t="shared" si="22"/>
        <v>070900010302</v>
      </c>
      <c r="C767" t="s">
        <v>4156</v>
      </c>
      <c r="D767" t="s">
        <v>4138</v>
      </c>
      <c r="E767">
        <v>70900010302</v>
      </c>
      <c r="F767">
        <v>70900010302</v>
      </c>
      <c r="G767" t="str">
        <f t="shared" si="23"/>
        <v/>
      </c>
    </row>
    <row r="768" spans="1:7" x14ac:dyDescent="0.25">
      <c r="A768">
        <v>70900010303</v>
      </c>
      <c r="B768" t="str">
        <f t="shared" si="22"/>
        <v>070900010303</v>
      </c>
      <c r="C768" t="s">
        <v>4156</v>
      </c>
      <c r="D768" t="s">
        <v>4138</v>
      </c>
      <c r="E768">
        <v>70900010303</v>
      </c>
      <c r="F768">
        <v>70900010303</v>
      </c>
      <c r="G768" t="str">
        <f t="shared" si="23"/>
        <v/>
      </c>
    </row>
    <row r="769" spans="1:7" x14ac:dyDescent="0.25">
      <c r="A769">
        <v>70900010401</v>
      </c>
      <c r="B769" t="str">
        <f t="shared" si="22"/>
        <v>070900010401</v>
      </c>
      <c r="C769" t="s">
        <v>4156</v>
      </c>
      <c r="D769" t="s">
        <v>4138</v>
      </c>
      <c r="E769">
        <v>70900010401</v>
      </c>
      <c r="F769">
        <v>70900010401</v>
      </c>
      <c r="G769" t="str">
        <f t="shared" si="23"/>
        <v/>
      </c>
    </row>
    <row r="770" spans="1:7" x14ac:dyDescent="0.25">
      <c r="A770">
        <v>70900010402</v>
      </c>
      <c r="B770" t="str">
        <f t="shared" ref="B770:B833" si="24">_xlfn.CONCAT(0,A770)</f>
        <v>070900010402</v>
      </c>
      <c r="C770" t="s">
        <v>4156</v>
      </c>
      <c r="D770" t="s">
        <v>4138</v>
      </c>
      <c r="E770">
        <v>70900010402</v>
      </c>
      <c r="F770">
        <v>70900010402</v>
      </c>
      <c r="G770" t="str">
        <f t="shared" si="23"/>
        <v/>
      </c>
    </row>
    <row r="771" spans="1:7" x14ac:dyDescent="0.25">
      <c r="A771">
        <v>70900010403</v>
      </c>
      <c r="B771" t="str">
        <f t="shared" si="24"/>
        <v>070900010403</v>
      </c>
      <c r="C771" t="s">
        <v>4156</v>
      </c>
      <c r="D771" t="s">
        <v>4138</v>
      </c>
      <c r="E771">
        <v>70900010403</v>
      </c>
      <c r="F771">
        <v>70900010403</v>
      </c>
      <c r="G771" t="str">
        <f t="shared" si="23"/>
        <v/>
      </c>
    </row>
    <row r="772" spans="1:7" x14ac:dyDescent="0.25">
      <c r="A772">
        <v>70900010501</v>
      </c>
      <c r="B772" t="str">
        <f t="shared" si="24"/>
        <v>070900010501</v>
      </c>
      <c r="C772" t="s">
        <v>4156</v>
      </c>
      <c r="D772" t="s">
        <v>4138</v>
      </c>
      <c r="E772">
        <v>70900010501</v>
      </c>
      <c r="F772">
        <v>70900010501</v>
      </c>
      <c r="G772" t="str">
        <f t="shared" ref="G772:G835" si="25">IF(B772=B771,"DEL","")</f>
        <v/>
      </c>
    </row>
    <row r="773" spans="1:7" x14ac:dyDescent="0.25">
      <c r="A773">
        <v>70900010502</v>
      </c>
      <c r="B773" t="str">
        <f t="shared" si="24"/>
        <v>070900010502</v>
      </c>
      <c r="C773" t="s">
        <v>4156</v>
      </c>
      <c r="D773" t="s">
        <v>4138</v>
      </c>
      <c r="E773">
        <v>70900010502</v>
      </c>
      <c r="F773">
        <v>70900010502</v>
      </c>
      <c r="G773" t="str">
        <f t="shared" si="25"/>
        <v/>
      </c>
    </row>
    <row r="774" spans="1:7" x14ac:dyDescent="0.25">
      <c r="A774">
        <v>70900010503</v>
      </c>
      <c r="B774" t="str">
        <f t="shared" si="24"/>
        <v>070900010503</v>
      </c>
      <c r="C774" t="s">
        <v>4156</v>
      </c>
      <c r="D774" t="s">
        <v>4138</v>
      </c>
      <c r="E774">
        <v>70900010503</v>
      </c>
      <c r="F774">
        <v>70900010503</v>
      </c>
      <c r="G774" t="str">
        <f t="shared" si="25"/>
        <v/>
      </c>
    </row>
    <row r="775" spans="1:7" x14ac:dyDescent="0.25">
      <c r="A775">
        <v>70900010504</v>
      </c>
      <c r="B775" t="str">
        <f t="shared" si="24"/>
        <v>070900010504</v>
      </c>
      <c r="C775" t="s">
        <v>4156</v>
      </c>
      <c r="D775" t="s">
        <v>4138</v>
      </c>
      <c r="E775">
        <v>70900010504</v>
      </c>
      <c r="F775">
        <v>70900010504</v>
      </c>
      <c r="G775" t="str">
        <f t="shared" si="25"/>
        <v/>
      </c>
    </row>
    <row r="776" spans="1:7" x14ac:dyDescent="0.25">
      <c r="A776">
        <v>70900010601</v>
      </c>
      <c r="B776" t="str">
        <f t="shared" si="24"/>
        <v>070900010601</v>
      </c>
      <c r="C776" t="s">
        <v>4156</v>
      </c>
      <c r="D776" t="s">
        <v>4138</v>
      </c>
      <c r="E776">
        <v>70900010601</v>
      </c>
      <c r="F776">
        <v>70900010601</v>
      </c>
      <c r="G776" t="str">
        <f t="shared" si="25"/>
        <v/>
      </c>
    </row>
    <row r="777" spans="1:7" x14ac:dyDescent="0.25">
      <c r="A777">
        <v>70900010602</v>
      </c>
      <c r="B777" t="str">
        <f t="shared" si="24"/>
        <v>070900010602</v>
      </c>
      <c r="C777" t="s">
        <v>4156</v>
      </c>
      <c r="D777" t="s">
        <v>4138</v>
      </c>
      <c r="E777">
        <v>70900010602</v>
      </c>
      <c r="F777">
        <v>70900010602</v>
      </c>
      <c r="G777" t="str">
        <f t="shared" si="25"/>
        <v/>
      </c>
    </row>
    <row r="778" spans="1:7" x14ac:dyDescent="0.25">
      <c r="A778">
        <v>70900010603</v>
      </c>
      <c r="B778" t="str">
        <f t="shared" si="24"/>
        <v>070900010603</v>
      </c>
      <c r="C778" t="s">
        <v>4156</v>
      </c>
      <c r="D778" t="s">
        <v>4138</v>
      </c>
      <c r="E778">
        <v>70900010603</v>
      </c>
      <c r="F778">
        <v>70900010603</v>
      </c>
      <c r="G778" t="str">
        <f t="shared" si="25"/>
        <v/>
      </c>
    </row>
    <row r="779" spans="1:7" x14ac:dyDescent="0.25">
      <c r="A779">
        <v>70900010604</v>
      </c>
      <c r="B779" t="str">
        <f t="shared" si="24"/>
        <v>070900010604</v>
      </c>
      <c r="C779" t="s">
        <v>4156</v>
      </c>
      <c r="D779" t="s">
        <v>4138</v>
      </c>
      <c r="E779">
        <v>70900010604</v>
      </c>
      <c r="F779">
        <v>70900010604</v>
      </c>
      <c r="G779" t="str">
        <f t="shared" si="25"/>
        <v/>
      </c>
    </row>
    <row r="780" spans="1:7" x14ac:dyDescent="0.25">
      <c r="A780">
        <v>70900010605</v>
      </c>
      <c r="B780" t="str">
        <f t="shared" si="24"/>
        <v>070900010605</v>
      </c>
      <c r="C780" t="s">
        <v>4156</v>
      </c>
      <c r="D780" t="s">
        <v>4138</v>
      </c>
      <c r="E780">
        <v>70900010605</v>
      </c>
      <c r="F780">
        <v>70900010605</v>
      </c>
      <c r="G780" t="str">
        <f t="shared" si="25"/>
        <v/>
      </c>
    </row>
    <row r="781" spans="1:7" x14ac:dyDescent="0.25">
      <c r="A781">
        <v>70900010606</v>
      </c>
      <c r="B781" t="str">
        <f t="shared" si="24"/>
        <v>070900010606</v>
      </c>
      <c r="C781" t="s">
        <v>4156</v>
      </c>
      <c r="D781" t="s">
        <v>4138</v>
      </c>
      <c r="E781">
        <v>70900010606</v>
      </c>
      <c r="F781">
        <v>70900010606</v>
      </c>
      <c r="G781" t="str">
        <f t="shared" si="25"/>
        <v/>
      </c>
    </row>
    <row r="782" spans="1:7" x14ac:dyDescent="0.25">
      <c r="A782">
        <v>70900010607</v>
      </c>
      <c r="B782" t="str">
        <f t="shared" si="24"/>
        <v>070900010607</v>
      </c>
      <c r="C782" t="s">
        <v>4156</v>
      </c>
      <c r="D782" t="s">
        <v>4138</v>
      </c>
      <c r="E782">
        <v>70900010607</v>
      </c>
      <c r="F782">
        <v>70900010607</v>
      </c>
      <c r="G782" t="str">
        <f t="shared" si="25"/>
        <v/>
      </c>
    </row>
    <row r="783" spans="1:7" x14ac:dyDescent="0.25">
      <c r="A783">
        <v>70900010608</v>
      </c>
      <c r="B783" t="str">
        <f t="shared" si="24"/>
        <v>070900010608</v>
      </c>
      <c r="C783" t="s">
        <v>4156</v>
      </c>
      <c r="D783" t="s">
        <v>4138</v>
      </c>
      <c r="E783">
        <v>70900010608</v>
      </c>
      <c r="F783">
        <v>70900010608</v>
      </c>
      <c r="G783" t="str">
        <f t="shared" si="25"/>
        <v/>
      </c>
    </row>
    <row r="784" spans="1:7" x14ac:dyDescent="0.25">
      <c r="A784">
        <v>70900010701</v>
      </c>
      <c r="B784" t="str">
        <f t="shared" si="24"/>
        <v>070900010701</v>
      </c>
      <c r="C784" t="s">
        <v>4156</v>
      </c>
      <c r="D784" t="s">
        <v>4138</v>
      </c>
      <c r="E784">
        <v>70900010701</v>
      </c>
      <c r="F784">
        <v>70900010701</v>
      </c>
      <c r="G784" t="str">
        <f t="shared" si="25"/>
        <v/>
      </c>
    </row>
    <row r="785" spans="1:7" x14ac:dyDescent="0.25">
      <c r="A785">
        <v>70900010702</v>
      </c>
      <c r="B785" t="str">
        <f t="shared" si="24"/>
        <v>070900010702</v>
      </c>
      <c r="C785" t="s">
        <v>4156</v>
      </c>
      <c r="D785" t="s">
        <v>4138</v>
      </c>
      <c r="E785">
        <v>70900010702</v>
      </c>
      <c r="F785">
        <v>70900010702</v>
      </c>
      <c r="G785" t="str">
        <f t="shared" si="25"/>
        <v/>
      </c>
    </row>
    <row r="786" spans="1:7" x14ac:dyDescent="0.25">
      <c r="A786">
        <v>70900010703</v>
      </c>
      <c r="B786" t="str">
        <f t="shared" si="24"/>
        <v>070900010703</v>
      </c>
      <c r="C786" t="s">
        <v>4156</v>
      </c>
      <c r="D786" t="s">
        <v>4138</v>
      </c>
      <c r="E786">
        <v>70900010703</v>
      </c>
      <c r="F786">
        <v>70900010703</v>
      </c>
      <c r="G786" t="str">
        <f t="shared" si="25"/>
        <v/>
      </c>
    </row>
    <row r="787" spans="1:7" x14ac:dyDescent="0.25">
      <c r="A787">
        <v>70900010704</v>
      </c>
      <c r="B787" t="str">
        <f t="shared" si="24"/>
        <v>070900010704</v>
      </c>
      <c r="C787" t="s">
        <v>4156</v>
      </c>
      <c r="D787" t="s">
        <v>4138</v>
      </c>
      <c r="E787">
        <v>70900010704</v>
      </c>
      <c r="F787">
        <v>70900010704</v>
      </c>
      <c r="G787" t="str">
        <f t="shared" si="25"/>
        <v/>
      </c>
    </row>
    <row r="788" spans="1:7" x14ac:dyDescent="0.25">
      <c r="A788">
        <v>70900010801</v>
      </c>
      <c r="B788" t="str">
        <f t="shared" si="24"/>
        <v>070900010801</v>
      </c>
      <c r="C788" t="s">
        <v>4156</v>
      </c>
      <c r="D788" t="s">
        <v>4138</v>
      </c>
      <c r="E788">
        <v>70900010801</v>
      </c>
      <c r="F788">
        <v>70900010801</v>
      </c>
      <c r="G788" t="str">
        <f t="shared" si="25"/>
        <v/>
      </c>
    </row>
    <row r="789" spans="1:7" x14ac:dyDescent="0.25">
      <c r="A789">
        <v>70900010802</v>
      </c>
      <c r="B789" t="str">
        <f t="shared" si="24"/>
        <v>070900010802</v>
      </c>
      <c r="C789" t="s">
        <v>4156</v>
      </c>
      <c r="D789" t="s">
        <v>4138</v>
      </c>
      <c r="E789">
        <v>70900010802</v>
      </c>
      <c r="F789">
        <v>70900010802</v>
      </c>
      <c r="G789" t="str">
        <f t="shared" si="25"/>
        <v/>
      </c>
    </row>
    <row r="790" spans="1:7" x14ac:dyDescent="0.25">
      <c r="A790">
        <v>70900010803</v>
      </c>
      <c r="B790" t="str">
        <f t="shared" si="24"/>
        <v>070900010803</v>
      </c>
      <c r="C790" t="s">
        <v>4156</v>
      </c>
      <c r="D790" t="s">
        <v>4138</v>
      </c>
      <c r="E790">
        <v>70900010803</v>
      </c>
      <c r="F790">
        <v>70900010803</v>
      </c>
      <c r="G790" t="str">
        <f t="shared" si="25"/>
        <v/>
      </c>
    </row>
    <row r="791" spans="1:7" x14ac:dyDescent="0.25">
      <c r="A791">
        <v>70900010804</v>
      </c>
      <c r="B791" t="str">
        <f t="shared" si="24"/>
        <v>070900010804</v>
      </c>
      <c r="C791" t="s">
        <v>4156</v>
      </c>
      <c r="D791" t="s">
        <v>4138</v>
      </c>
      <c r="E791">
        <v>70900010804</v>
      </c>
      <c r="F791">
        <v>70900010804</v>
      </c>
      <c r="G791" t="str">
        <f t="shared" si="25"/>
        <v/>
      </c>
    </row>
    <row r="792" spans="1:7" x14ac:dyDescent="0.25">
      <c r="A792">
        <v>70900010901</v>
      </c>
      <c r="B792" t="str">
        <f t="shared" si="24"/>
        <v>070900010901</v>
      </c>
      <c r="C792" t="s">
        <v>4156</v>
      </c>
      <c r="D792" t="s">
        <v>4138</v>
      </c>
      <c r="E792">
        <v>70900010901</v>
      </c>
      <c r="F792">
        <v>70900010901</v>
      </c>
      <c r="G792" t="str">
        <f t="shared" si="25"/>
        <v/>
      </c>
    </row>
    <row r="793" spans="1:7" x14ac:dyDescent="0.25">
      <c r="A793">
        <v>70900010902</v>
      </c>
      <c r="B793" t="str">
        <f t="shared" si="24"/>
        <v>070900010902</v>
      </c>
      <c r="C793" t="s">
        <v>4156</v>
      </c>
      <c r="D793" t="s">
        <v>4138</v>
      </c>
      <c r="E793">
        <v>70900010902</v>
      </c>
      <c r="F793">
        <v>70900010902</v>
      </c>
      <c r="G793" t="str">
        <f t="shared" si="25"/>
        <v/>
      </c>
    </row>
    <row r="794" spans="1:7" x14ac:dyDescent="0.25">
      <c r="A794">
        <v>70900010903</v>
      </c>
      <c r="B794" t="str">
        <f t="shared" si="24"/>
        <v>070900010903</v>
      </c>
      <c r="C794" t="s">
        <v>4156</v>
      </c>
      <c r="D794" t="s">
        <v>4138</v>
      </c>
      <c r="E794">
        <v>70900010903</v>
      </c>
      <c r="F794">
        <v>70900010903</v>
      </c>
      <c r="G794" t="str">
        <f t="shared" si="25"/>
        <v/>
      </c>
    </row>
    <row r="795" spans="1:7" x14ac:dyDescent="0.25">
      <c r="A795">
        <v>70900010904</v>
      </c>
      <c r="B795" t="str">
        <f t="shared" si="24"/>
        <v>070900010904</v>
      </c>
      <c r="C795" t="s">
        <v>4156</v>
      </c>
      <c r="D795" t="s">
        <v>4138</v>
      </c>
      <c r="E795">
        <v>70900010904</v>
      </c>
      <c r="F795">
        <v>70900010904</v>
      </c>
      <c r="G795" t="str">
        <f t="shared" si="25"/>
        <v/>
      </c>
    </row>
    <row r="796" spans="1:7" x14ac:dyDescent="0.25">
      <c r="A796">
        <v>70900010905</v>
      </c>
      <c r="B796" t="str">
        <f t="shared" si="24"/>
        <v>070900010905</v>
      </c>
      <c r="C796" t="s">
        <v>4156</v>
      </c>
      <c r="D796" t="s">
        <v>4138</v>
      </c>
      <c r="E796">
        <v>70900010905</v>
      </c>
      <c r="F796">
        <v>70900010905</v>
      </c>
      <c r="G796" t="str">
        <f t="shared" si="25"/>
        <v/>
      </c>
    </row>
    <row r="797" spans="1:7" x14ac:dyDescent="0.25">
      <c r="A797">
        <v>70900010906</v>
      </c>
      <c r="B797" t="str">
        <f t="shared" si="24"/>
        <v>070900010906</v>
      </c>
      <c r="C797" t="s">
        <v>4156</v>
      </c>
      <c r="D797" t="s">
        <v>4138</v>
      </c>
      <c r="E797">
        <v>70900010906</v>
      </c>
      <c r="F797">
        <v>70900010906</v>
      </c>
      <c r="G797" t="str">
        <f t="shared" si="25"/>
        <v/>
      </c>
    </row>
    <row r="798" spans="1:7" x14ac:dyDescent="0.25">
      <c r="A798">
        <v>70900010907</v>
      </c>
      <c r="B798" t="str">
        <f t="shared" si="24"/>
        <v>070900010907</v>
      </c>
      <c r="C798" t="s">
        <v>4156</v>
      </c>
      <c r="D798" t="s">
        <v>4138</v>
      </c>
      <c r="E798">
        <v>70900010907</v>
      </c>
      <c r="F798">
        <v>70900010907</v>
      </c>
      <c r="G798" t="str">
        <f t="shared" si="25"/>
        <v/>
      </c>
    </row>
    <row r="799" spans="1:7" x14ac:dyDescent="0.25">
      <c r="A799">
        <v>70900010908</v>
      </c>
      <c r="B799" t="str">
        <f t="shared" si="24"/>
        <v>070900010908</v>
      </c>
      <c r="C799" t="s">
        <v>4156</v>
      </c>
      <c r="D799" t="s">
        <v>4138</v>
      </c>
      <c r="E799">
        <v>70900010908</v>
      </c>
      <c r="F799">
        <v>70900010908</v>
      </c>
      <c r="G799" t="str">
        <f t="shared" si="25"/>
        <v/>
      </c>
    </row>
    <row r="800" spans="1:7" x14ac:dyDescent="0.25">
      <c r="A800">
        <v>70900010909</v>
      </c>
      <c r="B800" t="str">
        <f t="shared" si="24"/>
        <v>070900010909</v>
      </c>
      <c r="C800" t="s">
        <v>4156</v>
      </c>
      <c r="D800" t="s">
        <v>4138</v>
      </c>
      <c r="E800">
        <v>70900010909</v>
      </c>
      <c r="F800">
        <v>70900010909</v>
      </c>
      <c r="G800" t="str">
        <f t="shared" si="25"/>
        <v/>
      </c>
    </row>
    <row r="801" spans="1:7" x14ac:dyDescent="0.25">
      <c r="A801">
        <v>70900011001</v>
      </c>
      <c r="B801" t="str">
        <f t="shared" si="24"/>
        <v>070900011001</v>
      </c>
      <c r="C801" t="s">
        <v>4156</v>
      </c>
      <c r="D801" t="s">
        <v>4138</v>
      </c>
      <c r="E801">
        <v>70900011001</v>
      </c>
      <c r="F801">
        <v>70900011001</v>
      </c>
      <c r="G801" t="str">
        <f t="shared" si="25"/>
        <v/>
      </c>
    </row>
    <row r="802" spans="1:7" x14ac:dyDescent="0.25">
      <c r="A802">
        <v>70900011002</v>
      </c>
      <c r="B802" t="str">
        <f t="shared" si="24"/>
        <v>070900011002</v>
      </c>
      <c r="C802" t="s">
        <v>4156</v>
      </c>
      <c r="D802" t="s">
        <v>4138</v>
      </c>
      <c r="E802">
        <v>70900011002</v>
      </c>
      <c r="F802">
        <v>70900011002</v>
      </c>
      <c r="G802" t="str">
        <f t="shared" si="25"/>
        <v/>
      </c>
    </row>
    <row r="803" spans="1:7" x14ac:dyDescent="0.25">
      <c r="A803">
        <v>70900011003</v>
      </c>
      <c r="B803" t="str">
        <f t="shared" si="24"/>
        <v>070900011003</v>
      </c>
      <c r="C803" t="s">
        <v>4156</v>
      </c>
      <c r="D803" t="s">
        <v>4138</v>
      </c>
      <c r="E803">
        <v>70900011003</v>
      </c>
      <c r="F803">
        <v>70900011003</v>
      </c>
      <c r="G803" t="str">
        <f t="shared" si="25"/>
        <v/>
      </c>
    </row>
    <row r="804" spans="1:7" x14ac:dyDescent="0.25">
      <c r="A804">
        <v>70900011004</v>
      </c>
      <c r="B804" t="str">
        <f t="shared" si="24"/>
        <v>070900011004</v>
      </c>
      <c r="C804" t="s">
        <v>4156</v>
      </c>
      <c r="D804" t="s">
        <v>4138</v>
      </c>
      <c r="E804">
        <v>70900011004</v>
      </c>
      <c r="F804">
        <v>70900011004</v>
      </c>
      <c r="G804" t="str">
        <f t="shared" si="25"/>
        <v/>
      </c>
    </row>
    <row r="805" spans="1:7" x14ac:dyDescent="0.25">
      <c r="A805">
        <v>70900011005</v>
      </c>
      <c r="B805" t="str">
        <f t="shared" si="24"/>
        <v>070900011005</v>
      </c>
      <c r="C805" t="s">
        <v>4156</v>
      </c>
      <c r="D805" t="s">
        <v>4138</v>
      </c>
      <c r="E805">
        <v>70900011005</v>
      </c>
      <c r="F805">
        <v>70900011005</v>
      </c>
      <c r="G805" t="str">
        <f t="shared" si="25"/>
        <v/>
      </c>
    </row>
    <row r="806" spans="1:7" x14ac:dyDescent="0.25">
      <c r="A806">
        <v>70900011101</v>
      </c>
      <c r="B806" t="str">
        <f t="shared" si="24"/>
        <v>070900011101</v>
      </c>
      <c r="C806" t="s">
        <v>4156</v>
      </c>
      <c r="D806" t="s">
        <v>4138</v>
      </c>
      <c r="E806">
        <v>70900011101</v>
      </c>
      <c r="F806">
        <v>70900011101</v>
      </c>
      <c r="G806" t="str">
        <f t="shared" si="25"/>
        <v/>
      </c>
    </row>
    <row r="807" spans="1:7" x14ac:dyDescent="0.25">
      <c r="A807">
        <v>70900011102</v>
      </c>
      <c r="B807" t="str">
        <f t="shared" si="24"/>
        <v>070900011102</v>
      </c>
      <c r="C807" t="s">
        <v>4156</v>
      </c>
      <c r="D807" t="s">
        <v>4138</v>
      </c>
      <c r="E807">
        <v>70900011102</v>
      </c>
      <c r="F807">
        <v>70900011102</v>
      </c>
      <c r="G807" t="str">
        <f t="shared" si="25"/>
        <v/>
      </c>
    </row>
    <row r="808" spans="1:7" x14ac:dyDescent="0.25">
      <c r="A808">
        <v>70900011103</v>
      </c>
      <c r="B808" t="str">
        <f t="shared" si="24"/>
        <v>070900011103</v>
      </c>
      <c r="C808" t="s">
        <v>4156</v>
      </c>
      <c r="D808" t="s">
        <v>4138</v>
      </c>
      <c r="E808">
        <v>70900011103</v>
      </c>
      <c r="F808">
        <v>70900011103</v>
      </c>
      <c r="G808" t="str">
        <f t="shared" si="25"/>
        <v/>
      </c>
    </row>
    <row r="809" spans="1:7" x14ac:dyDescent="0.25">
      <c r="A809">
        <v>70900011104</v>
      </c>
      <c r="B809" t="str">
        <f t="shared" si="24"/>
        <v>070900011104</v>
      </c>
      <c r="C809" t="s">
        <v>4156</v>
      </c>
      <c r="D809" t="s">
        <v>4138</v>
      </c>
      <c r="E809">
        <v>70900011104</v>
      </c>
      <c r="F809">
        <v>70900011104</v>
      </c>
      <c r="G809" t="str">
        <f t="shared" si="25"/>
        <v/>
      </c>
    </row>
    <row r="810" spans="1:7" x14ac:dyDescent="0.25">
      <c r="A810">
        <v>70900011105</v>
      </c>
      <c r="B810" t="str">
        <f t="shared" si="24"/>
        <v>070900011105</v>
      </c>
      <c r="C810" t="s">
        <v>4156</v>
      </c>
      <c r="D810" t="s">
        <v>4138</v>
      </c>
      <c r="E810">
        <v>70900011105</v>
      </c>
      <c r="F810">
        <v>70900011105</v>
      </c>
      <c r="G810" t="str">
        <f t="shared" si="25"/>
        <v/>
      </c>
    </row>
    <row r="811" spans="1:7" x14ac:dyDescent="0.25">
      <c r="A811">
        <v>70900020101</v>
      </c>
      <c r="B811" t="str">
        <f t="shared" si="24"/>
        <v>070900020101</v>
      </c>
      <c r="C811" t="s">
        <v>4156</v>
      </c>
      <c r="D811" t="s">
        <v>4138</v>
      </c>
      <c r="E811">
        <v>70900020101</v>
      </c>
      <c r="F811">
        <v>70900020101</v>
      </c>
      <c r="G811" t="str">
        <f t="shared" si="25"/>
        <v/>
      </c>
    </row>
    <row r="812" spans="1:7" x14ac:dyDescent="0.25">
      <c r="A812">
        <v>70900020102</v>
      </c>
      <c r="B812" t="str">
        <f t="shared" si="24"/>
        <v>070900020102</v>
      </c>
      <c r="C812" t="s">
        <v>4156</v>
      </c>
      <c r="D812" t="s">
        <v>4138</v>
      </c>
      <c r="E812">
        <v>70900020102</v>
      </c>
      <c r="F812">
        <v>70900020102</v>
      </c>
      <c r="G812" t="str">
        <f t="shared" si="25"/>
        <v/>
      </c>
    </row>
    <row r="813" spans="1:7" x14ac:dyDescent="0.25">
      <c r="A813">
        <v>70900020201</v>
      </c>
      <c r="B813" t="str">
        <f t="shared" si="24"/>
        <v>070900020201</v>
      </c>
      <c r="C813" t="s">
        <v>4156</v>
      </c>
      <c r="D813" t="s">
        <v>4138</v>
      </c>
      <c r="E813">
        <v>70900020201</v>
      </c>
      <c r="F813">
        <v>70900020201</v>
      </c>
      <c r="G813" t="str">
        <f t="shared" si="25"/>
        <v/>
      </c>
    </row>
    <row r="814" spans="1:7" x14ac:dyDescent="0.25">
      <c r="A814">
        <v>70900020202</v>
      </c>
      <c r="B814" t="str">
        <f t="shared" si="24"/>
        <v>070900020202</v>
      </c>
      <c r="C814" t="s">
        <v>4156</v>
      </c>
      <c r="D814" t="s">
        <v>4138</v>
      </c>
      <c r="E814">
        <v>70900020202</v>
      </c>
      <c r="F814">
        <v>70900020202</v>
      </c>
      <c r="G814" t="str">
        <f t="shared" si="25"/>
        <v/>
      </c>
    </row>
    <row r="815" spans="1:7" x14ac:dyDescent="0.25">
      <c r="A815">
        <v>70900020203</v>
      </c>
      <c r="B815" t="str">
        <f t="shared" si="24"/>
        <v>070900020203</v>
      </c>
      <c r="C815" t="s">
        <v>4156</v>
      </c>
      <c r="D815" t="s">
        <v>4138</v>
      </c>
      <c r="E815">
        <v>70900020203</v>
      </c>
      <c r="F815">
        <v>70900020203</v>
      </c>
      <c r="G815" t="str">
        <f t="shared" si="25"/>
        <v/>
      </c>
    </row>
    <row r="816" spans="1:7" x14ac:dyDescent="0.25">
      <c r="A816">
        <v>70900020301</v>
      </c>
      <c r="B816" t="str">
        <f t="shared" si="24"/>
        <v>070900020301</v>
      </c>
      <c r="C816" t="s">
        <v>4156</v>
      </c>
      <c r="D816" t="s">
        <v>4138</v>
      </c>
      <c r="E816">
        <v>70900020301</v>
      </c>
      <c r="F816">
        <v>70900020301</v>
      </c>
      <c r="G816" t="str">
        <f t="shared" si="25"/>
        <v/>
      </c>
    </row>
    <row r="817" spans="1:7" x14ac:dyDescent="0.25">
      <c r="A817">
        <v>70900020302</v>
      </c>
      <c r="B817" t="str">
        <f t="shared" si="24"/>
        <v>070900020302</v>
      </c>
      <c r="C817" t="s">
        <v>4156</v>
      </c>
      <c r="D817" t="s">
        <v>4138</v>
      </c>
      <c r="E817">
        <v>70900020302</v>
      </c>
      <c r="F817">
        <v>70900020302</v>
      </c>
      <c r="G817" t="str">
        <f t="shared" si="25"/>
        <v/>
      </c>
    </row>
    <row r="818" spans="1:7" x14ac:dyDescent="0.25">
      <c r="A818">
        <v>70900020303</v>
      </c>
      <c r="B818" t="str">
        <f t="shared" si="24"/>
        <v>070900020303</v>
      </c>
      <c r="C818" t="s">
        <v>4156</v>
      </c>
      <c r="D818" t="s">
        <v>4138</v>
      </c>
      <c r="E818">
        <v>70900020303</v>
      </c>
      <c r="F818">
        <v>70900020303</v>
      </c>
      <c r="G818" t="str">
        <f t="shared" si="25"/>
        <v/>
      </c>
    </row>
    <row r="819" spans="1:7" x14ac:dyDescent="0.25">
      <c r="A819">
        <v>70900020304</v>
      </c>
      <c r="B819" t="str">
        <f t="shared" si="24"/>
        <v>070900020304</v>
      </c>
      <c r="C819" t="s">
        <v>4156</v>
      </c>
      <c r="D819" t="s">
        <v>4138</v>
      </c>
      <c r="E819">
        <v>70900020304</v>
      </c>
      <c r="F819">
        <v>70900020304</v>
      </c>
      <c r="G819" t="str">
        <f t="shared" si="25"/>
        <v/>
      </c>
    </row>
    <row r="820" spans="1:7" x14ac:dyDescent="0.25">
      <c r="A820">
        <v>70900020305</v>
      </c>
      <c r="B820" t="str">
        <f t="shared" si="24"/>
        <v>070900020305</v>
      </c>
      <c r="C820" t="s">
        <v>4156</v>
      </c>
      <c r="D820" t="s">
        <v>4138</v>
      </c>
      <c r="E820">
        <v>70900020305</v>
      </c>
      <c r="F820">
        <v>70900020305</v>
      </c>
      <c r="G820" t="str">
        <f t="shared" si="25"/>
        <v/>
      </c>
    </row>
    <row r="821" spans="1:7" x14ac:dyDescent="0.25">
      <c r="A821">
        <v>70900020306</v>
      </c>
      <c r="B821" t="str">
        <f t="shared" si="24"/>
        <v>070900020306</v>
      </c>
      <c r="C821" t="s">
        <v>4156</v>
      </c>
      <c r="D821" t="s">
        <v>4138</v>
      </c>
      <c r="E821">
        <v>70900020306</v>
      </c>
      <c r="F821">
        <v>70900020306</v>
      </c>
      <c r="G821" t="str">
        <f t="shared" si="25"/>
        <v/>
      </c>
    </row>
    <row r="822" spans="1:7" x14ac:dyDescent="0.25">
      <c r="A822">
        <v>70900020401</v>
      </c>
      <c r="B822" t="str">
        <f t="shared" si="24"/>
        <v>070900020401</v>
      </c>
      <c r="C822" t="s">
        <v>4156</v>
      </c>
      <c r="D822" t="s">
        <v>4138</v>
      </c>
      <c r="E822">
        <v>70900020401</v>
      </c>
      <c r="F822">
        <v>70900020401</v>
      </c>
      <c r="G822" t="str">
        <f t="shared" si="25"/>
        <v/>
      </c>
    </row>
    <row r="823" spans="1:7" x14ac:dyDescent="0.25">
      <c r="A823">
        <v>70900020402</v>
      </c>
      <c r="B823" t="str">
        <f t="shared" si="24"/>
        <v>070900020402</v>
      </c>
      <c r="C823" t="s">
        <v>4156</v>
      </c>
      <c r="D823" t="s">
        <v>4138</v>
      </c>
      <c r="E823">
        <v>70900020402</v>
      </c>
      <c r="F823">
        <v>70900020402</v>
      </c>
      <c r="G823" t="str">
        <f t="shared" si="25"/>
        <v/>
      </c>
    </row>
    <row r="824" spans="1:7" x14ac:dyDescent="0.25">
      <c r="A824">
        <v>70900020403</v>
      </c>
      <c r="B824" t="str">
        <f t="shared" si="24"/>
        <v>070900020403</v>
      </c>
      <c r="C824" t="s">
        <v>4156</v>
      </c>
      <c r="D824" t="s">
        <v>4138</v>
      </c>
      <c r="E824">
        <v>70900020403</v>
      </c>
      <c r="F824">
        <v>70900020403</v>
      </c>
      <c r="G824" t="str">
        <f t="shared" si="25"/>
        <v/>
      </c>
    </row>
    <row r="825" spans="1:7" x14ac:dyDescent="0.25">
      <c r="A825">
        <v>70900020404</v>
      </c>
      <c r="B825" t="str">
        <f t="shared" si="24"/>
        <v>070900020404</v>
      </c>
      <c r="C825" t="s">
        <v>4156</v>
      </c>
      <c r="D825" t="s">
        <v>4138</v>
      </c>
      <c r="E825">
        <v>70900020404</v>
      </c>
      <c r="F825">
        <v>70900020404</v>
      </c>
      <c r="G825" t="str">
        <f t="shared" si="25"/>
        <v/>
      </c>
    </row>
    <row r="826" spans="1:7" x14ac:dyDescent="0.25">
      <c r="A826">
        <v>70900020405</v>
      </c>
      <c r="B826" t="str">
        <f t="shared" si="24"/>
        <v>070900020405</v>
      </c>
      <c r="C826" t="s">
        <v>4156</v>
      </c>
      <c r="D826" t="s">
        <v>4138</v>
      </c>
      <c r="E826">
        <v>70900020405</v>
      </c>
      <c r="F826">
        <v>70900020405</v>
      </c>
      <c r="G826" t="str">
        <f t="shared" si="25"/>
        <v/>
      </c>
    </row>
    <row r="827" spans="1:7" x14ac:dyDescent="0.25">
      <c r="A827">
        <v>70900020501</v>
      </c>
      <c r="B827" t="str">
        <f t="shared" si="24"/>
        <v>070900020501</v>
      </c>
      <c r="C827" t="s">
        <v>4156</v>
      </c>
      <c r="D827" t="s">
        <v>4138</v>
      </c>
      <c r="E827">
        <v>70900020501</v>
      </c>
      <c r="F827">
        <v>70900020501</v>
      </c>
      <c r="G827" t="str">
        <f t="shared" si="25"/>
        <v/>
      </c>
    </row>
    <row r="828" spans="1:7" x14ac:dyDescent="0.25">
      <c r="A828">
        <v>70900020502</v>
      </c>
      <c r="B828" t="str">
        <f t="shared" si="24"/>
        <v>070900020502</v>
      </c>
      <c r="C828" t="s">
        <v>4156</v>
      </c>
      <c r="D828" t="s">
        <v>4138</v>
      </c>
      <c r="E828">
        <v>70900020502</v>
      </c>
      <c r="F828">
        <v>70900020502</v>
      </c>
      <c r="G828" t="str">
        <f t="shared" si="25"/>
        <v/>
      </c>
    </row>
    <row r="829" spans="1:7" x14ac:dyDescent="0.25">
      <c r="A829">
        <v>70900020503</v>
      </c>
      <c r="B829" t="str">
        <f t="shared" si="24"/>
        <v>070900020503</v>
      </c>
      <c r="C829" t="s">
        <v>4156</v>
      </c>
      <c r="D829" t="s">
        <v>4138</v>
      </c>
      <c r="E829">
        <v>70900020503</v>
      </c>
      <c r="F829">
        <v>70900020503</v>
      </c>
      <c r="G829" t="str">
        <f t="shared" si="25"/>
        <v/>
      </c>
    </row>
    <row r="830" spans="1:7" x14ac:dyDescent="0.25">
      <c r="A830">
        <v>70900020504</v>
      </c>
      <c r="B830" t="str">
        <f t="shared" si="24"/>
        <v>070900020504</v>
      </c>
      <c r="C830" t="s">
        <v>4156</v>
      </c>
      <c r="D830" t="s">
        <v>4138</v>
      </c>
      <c r="E830">
        <v>70900020504</v>
      </c>
      <c r="F830">
        <v>70900020504</v>
      </c>
      <c r="G830" t="str">
        <f t="shared" si="25"/>
        <v/>
      </c>
    </row>
    <row r="831" spans="1:7" x14ac:dyDescent="0.25">
      <c r="A831">
        <v>70900020601</v>
      </c>
      <c r="B831" t="str">
        <f t="shared" si="24"/>
        <v>070900020601</v>
      </c>
      <c r="C831" t="s">
        <v>4156</v>
      </c>
      <c r="D831" t="s">
        <v>4138</v>
      </c>
      <c r="E831">
        <v>70900020601</v>
      </c>
      <c r="F831">
        <v>70900020601</v>
      </c>
      <c r="G831" t="str">
        <f t="shared" si="25"/>
        <v/>
      </c>
    </row>
    <row r="832" spans="1:7" x14ac:dyDescent="0.25">
      <c r="A832">
        <v>70900020602</v>
      </c>
      <c r="B832" t="str">
        <f t="shared" si="24"/>
        <v>070900020602</v>
      </c>
      <c r="C832" t="s">
        <v>4156</v>
      </c>
      <c r="D832" t="s">
        <v>4138</v>
      </c>
      <c r="E832">
        <v>70900020602</v>
      </c>
      <c r="F832">
        <v>70900020602</v>
      </c>
      <c r="G832" t="str">
        <f t="shared" si="25"/>
        <v/>
      </c>
    </row>
    <row r="833" spans="1:7" x14ac:dyDescent="0.25">
      <c r="A833">
        <v>70900020603</v>
      </c>
      <c r="B833" t="str">
        <f t="shared" si="24"/>
        <v>070900020603</v>
      </c>
      <c r="C833" t="s">
        <v>4156</v>
      </c>
      <c r="D833" t="s">
        <v>4138</v>
      </c>
      <c r="E833">
        <v>70900020603</v>
      </c>
      <c r="F833">
        <v>70900020603</v>
      </c>
      <c r="G833" t="str">
        <f t="shared" si="25"/>
        <v/>
      </c>
    </row>
    <row r="834" spans="1:7" x14ac:dyDescent="0.25">
      <c r="A834">
        <v>70900020604</v>
      </c>
      <c r="B834" t="str">
        <f t="shared" ref="B834:B891" si="26">_xlfn.CONCAT(0,A834)</f>
        <v>070900020604</v>
      </c>
      <c r="C834" t="s">
        <v>4156</v>
      </c>
      <c r="D834" t="s">
        <v>4138</v>
      </c>
      <c r="E834">
        <v>70900020604</v>
      </c>
      <c r="F834">
        <v>70900020604</v>
      </c>
      <c r="G834" t="str">
        <f t="shared" si="25"/>
        <v/>
      </c>
    </row>
    <row r="835" spans="1:7" x14ac:dyDescent="0.25">
      <c r="A835">
        <v>70900020701</v>
      </c>
      <c r="B835" t="str">
        <f t="shared" si="26"/>
        <v>070900020701</v>
      </c>
      <c r="C835" t="s">
        <v>4156</v>
      </c>
      <c r="D835" t="s">
        <v>4138</v>
      </c>
      <c r="E835">
        <v>70900020701</v>
      </c>
      <c r="F835">
        <v>70900020701</v>
      </c>
      <c r="G835" t="str">
        <f t="shared" si="25"/>
        <v/>
      </c>
    </row>
    <row r="836" spans="1:7" x14ac:dyDescent="0.25">
      <c r="A836">
        <v>70900020702</v>
      </c>
      <c r="B836" t="str">
        <f t="shared" si="26"/>
        <v>070900020702</v>
      </c>
      <c r="C836" t="s">
        <v>4156</v>
      </c>
      <c r="D836" t="s">
        <v>4138</v>
      </c>
      <c r="E836">
        <v>70900020702</v>
      </c>
      <c r="F836">
        <v>70900020702</v>
      </c>
      <c r="G836" t="str">
        <f t="shared" ref="G836:G891" si="27">IF(B836=B835,"DEL","")</f>
        <v/>
      </c>
    </row>
    <row r="837" spans="1:7" x14ac:dyDescent="0.25">
      <c r="A837">
        <v>70900020703</v>
      </c>
      <c r="B837" t="str">
        <f t="shared" si="26"/>
        <v>070900020703</v>
      </c>
      <c r="C837" t="s">
        <v>4156</v>
      </c>
      <c r="D837" t="s">
        <v>4138</v>
      </c>
      <c r="E837">
        <v>70900020703</v>
      </c>
      <c r="F837">
        <v>70900020703</v>
      </c>
      <c r="G837" t="str">
        <f t="shared" si="27"/>
        <v/>
      </c>
    </row>
    <row r="838" spans="1:7" x14ac:dyDescent="0.25">
      <c r="A838">
        <v>70900020801</v>
      </c>
      <c r="B838" t="str">
        <f t="shared" si="26"/>
        <v>070900020801</v>
      </c>
      <c r="C838" t="s">
        <v>4156</v>
      </c>
      <c r="D838" t="s">
        <v>4138</v>
      </c>
      <c r="E838">
        <v>70900020801</v>
      </c>
      <c r="F838">
        <v>70900020801</v>
      </c>
      <c r="G838" t="str">
        <f t="shared" si="27"/>
        <v/>
      </c>
    </row>
    <row r="839" spans="1:7" x14ac:dyDescent="0.25">
      <c r="A839">
        <v>70900020802</v>
      </c>
      <c r="B839" t="str">
        <f t="shared" si="26"/>
        <v>070900020802</v>
      </c>
      <c r="C839" t="s">
        <v>4156</v>
      </c>
      <c r="D839" t="s">
        <v>4138</v>
      </c>
      <c r="E839">
        <v>70900020802</v>
      </c>
      <c r="F839">
        <v>70900020802</v>
      </c>
      <c r="G839" t="str">
        <f t="shared" si="27"/>
        <v/>
      </c>
    </row>
    <row r="840" spans="1:7" x14ac:dyDescent="0.25">
      <c r="A840">
        <v>70900020803</v>
      </c>
      <c r="B840" t="str">
        <f t="shared" si="26"/>
        <v>070900020803</v>
      </c>
      <c r="C840" t="s">
        <v>4156</v>
      </c>
      <c r="D840" t="s">
        <v>4138</v>
      </c>
      <c r="E840">
        <v>70900020803</v>
      </c>
      <c r="F840">
        <v>70900020803</v>
      </c>
      <c r="G840" t="str">
        <f t="shared" si="27"/>
        <v/>
      </c>
    </row>
    <row r="841" spans="1:7" x14ac:dyDescent="0.25">
      <c r="A841">
        <v>70900020901</v>
      </c>
      <c r="B841" t="str">
        <f t="shared" si="26"/>
        <v>070900020901</v>
      </c>
      <c r="C841" t="s">
        <v>4156</v>
      </c>
      <c r="D841" t="s">
        <v>4138</v>
      </c>
      <c r="E841">
        <v>70900020901</v>
      </c>
      <c r="F841">
        <v>70900020901</v>
      </c>
      <c r="G841" t="str">
        <f t="shared" si="27"/>
        <v/>
      </c>
    </row>
    <row r="842" spans="1:7" x14ac:dyDescent="0.25">
      <c r="A842">
        <v>70900020902</v>
      </c>
      <c r="B842" t="str">
        <f t="shared" si="26"/>
        <v>070900020902</v>
      </c>
      <c r="C842" t="s">
        <v>4156</v>
      </c>
      <c r="D842" t="s">
        <v>4138</v>
      </c>
      <c r="E842">
        <v>70900020902</v>
      </c>
      <c r="F842">
        <v>70900020902</v>
      </c>
      <c r="G842" t="str">
        <f t="shared" si="27"/>
        <v/>
      </c>
    </row>
    <row r="843" spans="1:7" x14ac:dyDescent="0.25">
      <c r="A843">
        <v>70900020903</v>
      </c>
      <c r="B843" t="str">
        <f t="shared" si="26"/>
        <v>070900020903</v>
      </c>
      <c r="C843" t="s">
        <v>4156</v>
      </c>
      <c r="D843" t="s">
        <v>4138</v>
      </c>
      <c r="E843">
        <v>70900020903</v>
      </c>
      <c r="F843">
        <v>70900020903</v>
      </c>
      <c r="G843" t="str">
        <f t="shared" si="27"/>
        <v/>
      </c>
    </row>
    <row r="844" spans="1:7" x14ac:dyDescent="0.25">
      <c r="A844">
        <v>70900020904</v>
      </c>
      <c r="B844" t="str">
        <f t="shared" si="26"/>
        <v>070900020904</v>
      </c>
      <c r="C844" t="s">
        <v>4156</v>
      </c>
      <c r="D844" t="s">
        <v>4138</v>
      </c>
      <c r="E844">
        <v>70900020904</v>
      </c>
      <c r="F844">
        <v>70900020904</v>
      </c>
      <c r="G844" t="str">
        <f t="shared" si="27"/>
        <v/>
      </c>
    </row>
    <row r="845" spans="1:7" x14ac:dyDescent="0.25">
      <c r="A845">
        <v>70900020905</v>
      </c>
      <c r="B845" t="str">
        <f t="shared" si="26"/>
        <v>070900020905</v>
      </c>
      <c r="C845" t="s">
        <v>4156</v>
      </c>
      <c r="D845" t="s">
        <v>4138</v>
      </c>
      <c r="E845">
        <v>70900020905</v>
      </c>
      <c r="F845">
        <v>70900020905</v>
      </c>
      <c r="G845" t="str">
        <f t="shared" si="27"/>
        <v/>
      </c>
    </row>
    <row r="846" spans="1:7" x14ac:dyDescent="0.25">
      <c r="A846">
        <v>70900021001</v>
      </c>
      <c r="B846" t="str">
        <f t="shared" si="26"/>
        <v>070900021001</v>
      </c>
      <c r="C846" t="s">
        <v>4156</v>
      </c>
      <c r="D846" t="s">
        <v>4138</v>
      </c>
      <c r="E846">
        <v>70900021001</v>
      </c>
      <c r="F846">
        <v>70900021001</v>
      </c>
      <c r="G846" t="str">
        <f t="shared" si="27"/>
        <v/>
      </c>
    </row>
    <row r="847" spans="1:7" x14ac:dyDescent="0.25">
      <c r="A847">
        <v>70900021002</v>
      </c>
      <c r="B847" t="str">
        <f t="shared" si="26"/>
        <v>070900021002</v>
      </c>
      <c r="C847" t="s">
        <v>4156</v>
      </c>
      <c r="D847" t="s">
        <v>4138</v>
      </c>
      <c r="E847">
        <v>70900021002</v>
      </c>
      <c r="F847">
        <v>70900021002</v>
      </c>
      <c r="G847" t="str">
        <f t="shared" si="27"/>
        <v/>
      </c>
    </row>
    <row r="848" spans="1:7" x14ac:dyDescent="0.25">
      <c r="A848">
        <v>70900021003</v>
      </c>
      <c r="B848" t="str">
        <f t="shared" si="26"/>
        <v>070900021003</v>
      </c>
      <c r="C848" t="s">
        <v>4156</v>
      </c>
      <c r="D848" t="s">
        <v>4138</v>
      </c>
      <c r="E848">
        <v>70900021003</v>
      </c>
      <c r="F848">
        <v>70900021003</v>
      </c>
      <c r="G848" t="str">
        <f t="shared" si="27"/>
        <v/>
      </c>
    </row>
    <row r="849" spans="1:7" x14ac:dyDescent="0.25">
      <c r="A849">
        <v>70900021004</v>
      </c>
      <c r="B849" t="str">
        <f t="shared" si="26"/>
        <v>070900021004</v>
      </c>
      <c r="C849" t="s">
        <v>4156</v>
      </c>
      <c r="D849" t="s">
        <v>4138</v>
      </c>
      <c r="E849">
        <v>70900021004</v>
      </c>
      <c r="F849">
        <v>70900021004</v>
      </c>
      <c r="G849" t="str">
        <f t="shared" si="27"/>
        <v/>
      </c>
    </row>
    <row r="850" spans="1:7" x14ac:dyDescent="0.25">
      <c r="A850">
        <v>70900021005</v>
      </c>
      <c r="B850" t="str">
        <f t="shared" si="26"/>
        <v>070900021005</v>
      </c>
      <c r="C850" t="s">
        <v>4156</v>
      </c>
      <c r="D850" t="s">
        <v>4138</v>
      </c>
      <c r="E850">
        <v>70900021005</v>
      </c>
      <c r="F850">
        <v>70900021005</v>
      </c>
      <c r="G850" t="str">
        <f t="shared" si="27"/>
        <v/>
      </c>
    </row>
    <row r="851" spans="1:7" x14ac:dyDescent="0.25">
      <c r="A851">
        <v>70900021006</v>
      </c>
      <c r="B851" t="str">
        <f t="shared" si="26"/>
        <v>070900021006</v>
      </c>
      <c r="C851" t="s">
        <v>4156</v>
      </c>
      <c r="D851" t="s">
        <v>4138</v>
      </c>
      <c r="E851">
        <v>70900021006</v>
      </c>
      <c r="F851">
        <v>70900021006</v>
      </c>
      <c r="G851" t="str">
        <f t="shared" si="27"/>
        <v/>
      </c>
    </row>
    <row r="852" spans="1:7" x14ac:dyDescent="0.25">
      <c r="A852">
        <v>70900021101</v>
      </c>
      <c r="B852" t="str">
        <f t="shared" si="26"/>
        <v>070900021101</v>
      </c>
      <c r="C852" t="s">
        <v>4156</v>
      </c>
      <c r="D852" t="s">
        <v>4138</v>
      </c>
      <c r="E852">
        <v>70900021101</v>
      </c>
      <c r="F852">
        <v>70900021101</v>
      </c>
      <c r="G852" t="str">
        <f t="shared" si="27"/>
        <v/>
      </c>
    </row>
    <row r="853" spans="1:7" x14ac:dyDescent="0.25">
      <c r="A853">
        <v>70900021102</v>
      </c>
      <c r="B853" t="str">
        <f t="shared" si="26"/>
        <v>070900021102</v>
      </c>
      <c r="C853" t="s">
        <v>4156</v>
      </c>
      <c r="D853" t="s">
        <v>4138</v>
      </c>
      <c r="E853">
        <v>70900021102</v>
      </c>
      <c r="F853">
        <v>70900021102</v>
      </c>
      <c r="G853" t="str">
        <f t="shared" si="27"/>
        <v/>
      </c>
    </row>
    <row r="854" spans="1:7" x14ac:dyDescent="0.25">
      <c r="A854">
        <v>70900021201</v>
      </c>
      <c r="B854" t="str">
        <f t="shared" si="26"/>
        <v>070900021201</v>
      </c>
      <c r="C854" t="s">
        <v>4156</v>
      </c>
      <c r="D854" t="s">
        <v>4138</v>
      </c>
      <c r="E854">
        <v>70900021201</v>
      </c>
      <c r="F854">
        <v>70900021201</v>
      </c>
      <c r="G854" t="str">
        <f t="shared" si="27"/>
        <v/>
      </c>
    </row>
    <row r="855" spans="1:7" x14ac:dyDescent="0.25">
      <c r="A855">
        <v>70900021202</v>
      </c>
      <c r="B855" t="str">
        <f t="shared" si="26"/>
        <v>070900021202</v>
      </c>
      <c r="C855" t="s">
        <v>4156</v>
      </c>
      <c r="D855" t="s">
        <v>4138</v>
      </c>
      <c r="E855">
        <v>70900021202</v>
      </c>
      <c r="F855">
        <v>70900021202</v>
      </c>
      <c r="G855" t="str">
        <f t="shared" si="27"/>
        <v/>
      </c>
    </row>
    <row r="856" spans="1:7" x14ac:dyDescent="0.25">
      <c r="A856">
        <v>70900021301</v>
      </c>
      <c r="B856" t="str">
        <f t="shared" si="26"/>
        <v>070900021301</v>
      </c>
      <c r="C856" t="s">
        <v>4156</v>
      </c>
      <c r="D856" t="s">
        <v>4138</v>
      </c>
      <c r="E856">
        <v>70900021301</v>
      </c>
      <c r="F856">
        <v>70900021301</v>
      </c>
      <c r="G856" t="str">
        <f t="shared" si="27"/>
        <v/>
      </c>
    </row>
    <row r="857" spans="1:7" x14ac:dyDescent="0.25">
      <c r="A857">
        <v>70900021302</v>
      </c>
      <c r="B857" t="str">
        <f t="shared" si="26"/>
        <v>070900021302</v>
      </c>
      <c r="C857" t="s">
        <v>4156</v>
      </c>
      <c r="D857" t="s">
        <v>4138</v>
      </c>
      <c r="E857">
        <v>70900021302</v>
      </c>
      <c r="F857">
        <v>70900021302</v>
      </c>
      <c r="G857" t="str">
        <f t="shared" si="27"/>
        <v/>
      </c>
    </row>
    <row r="858" spans="1:7" x14ac:dyDescent="0.25">
      <c r="A858">
        <v>70900021303</v>
      </c>
      <c r="B858" t="str">
        <f t="shared" si="26"/>
        <v>070900021303</v>
      </c>
      <c r="C858" t="s">
        <v>4156</v>
      </c>
      <c r="D858" t="s">
        <v>4138</v>
      </c>
      <c r="E858">
        <v>70900021303</v>
      </c>
      <c r="F858">
        <v>70900021303</v>
      </c>
      <c r="G858" t="str">
        <f t="shared" si="27"/>
        <v/>
      </c>
    </row>
    <row r="859" spans="1:7" x14ac:dyDescent="0.25">
      <c r="A859">
        <v>70900021401</v>
      </c>
      <c r="B859" t="str">
        <f t="shared" si="26"/>
        <v>070900021401</v>
      </c>
      <c r="C859" t="s">
        <v>4156</v>
      </c>
      <c r="D859" t="s">
        <v>4138</v>
      </c>
      <c r="E859">
        <v>70900021401</v>
      </c>
      <c r="F859">
        <v>70900021401</v>
      </c>
      <c r="G859" t="str">
        <f t="shared" si="27"/>
        <v/>
      </c>
    </row>
    <row r="860" spans="1:7" x14ac:dyDescent="0.25">
      <c r="A860">
        <v>70900021402</v>
      </c>
      <c r="B860" t="str">
        <f t="shared" si="26"/>
        <v>070900021402</v>
      </c>
      <c r="C860" t="s">
        <v>4156</v>
      </c>
      <c r="D860" t="s">
        <v>4138</v>
      </c>
      <c r="E860">
        <v>70900021402</v>
      </c>
      <c r="F860">
        <v>70900021402</v>
      </c>
      <c r="G860" t="str">
        <f t="shared" si="27"/>
        <v/>
      </c>
    </row>
    <row r="861" spans="1:7" x14ac:dyDescent="0.25">
      <c r="A861">
        <v>70900021403</v>
      </c>
      <c r="B861" t="str">
        <f t="shared" si="26"/>
        <v>070900021403</v>
      </c>
      <c r="C861" t="s">
        <v>4156</v>
      </c>
      <c r="D861" t="s">
        <v>4138</v>
      </c>
      <c r="E861">
        <v>70900021403</v>
      </c>
      <c r="F861">
        <v>70900021403</v>
      </c>
      <c r="G861" t="str">
        <f t="shared" si="27"/>
        <v/>
      </c>
    </row>
    <row r="862" spans="1:7" x14ac:dyDescent="0.25">
      <c r="A862">
        <v>70900021404</v>
      </c>
      <c r="B862" t="str">
        <f t="shared" si="26"/>
        <v>070900021404</v>
      </c>
      <c r="C862" t="s">
        <v>4156</v>
      </c>
      <c r="D862" t="s">
        <v>4138</v>
      </c>
      <c r="E862">
        <v>70900021404</v>
      </c>
      <c r="F862">
        <v>70900021404</v>
      </c>
      <c r="G862" t="str">
        <f t="shared" si="27"/>
        <v/>
      </c>
    </row>
    <row r="863" spans="1:7" x14ac:dyDescent="0.25">
      <c r="A863">
        <v>70900021405</v>
      </c>
      <c r="B863" t="str">
        <f t="shared" si="26"/>
        <v>070900021405</v>
      </c>
      <c r="C863" t="s">
        <v>4156</v>
      </c>
      <c r="D863" t="s">
        <v>4138</v>
      </c>
      <c r="E863">
        <v>70900021405</v>
      </c>
      <c r="F863">
        <v>70900021405</v>
      </c>
      <c r="G863" t="str">
        <f t="shared" si="27"/>
        <v/>
      </c>
    </row>
    <row r="864" spans="1:7" x14ac:dyDescent="0.25">
      <c r="A864">
        <v>70900021406</v>
      </c>
      <c r="B864" t="str">
        <f t="shared" si="26"/>
        <v>070900021406</v>
      </c>
      <c r="C864" t="s">
        <v>4156</v>
      </c>
      <c r="D864" t="s">
        <v>4138</v>
      </c>
      <c r="E864">
        <v>70900021406</v>
      </c>
      <c r="F864">
        <v>70900021406</v>
      </c>
      <c r="G864" t="str">
        <f t="shared" si="27"/>
        <v/>
      </c>
    </row>
    <row r="865" spans="1:7" x14ac:dyDescent="0.25">
      <c r="A865">
        <v>70900021407</v>
      </c>
      <c r="B865" t="str">
        <f t="shared" si="26"/>
        <v>070900021407</v>
      </c>
      <c r="C865" t="s">
        <v>4156</v>
      </c>
      <c r="D865" t="s">
        <v>4138</v>
      </c>
      <c r="E865">
        <v>70900021407</v>
      </c>
      <c r="F865">
        <v>70900021407</v>
      </c>
      <c r="G865" t="str">
        <f t="shared" si="27"/>
        <v/>
      </c>
    </row>
    <row r="866" spans="1:7" x14ac:dyDescent="0.25">
      <c r="A866">
        <v>70900021408</v>
      </c>
      <c r="B866" t="str">
        <f t="shared" si="26"/>
        <v>070900021408</v>
      </c>
      <c r="C866" t="s">
        <v>4156</v>
      </c>
      <c r="D866" t="s">
        <v>4138</v>
      </c>
      <c r="E866">
        <v>70900021408</v>
      </c>
      <c r="F866">
        <v>70900021408</v>
      </c>
      <c r="G866" t="str">
        <f t="shared" si="27"/>
        <v/>
      </c>
    </row>
    <row r="867" spans="1:7" x14ac:dyDescent="0.25">
      <c r="A867">
        <v>70900021501</v>
      </c>
      <c r="B867" t="str">
        <f t="shared" si="26"/>
        <v>070900021501</v>
      </c>
      <c r="C867" t="s">
        <v>4156</v>
      </c>
      <c r="D867" t="s">
        <v>4138</v>
      </c>
      <c r="E867">
        <v>70900021501</v>
      </c>
      <c r="F867">
        <v>70900021501</v>
      </c>
      <c r="G867" t="str">
        <f t="shared" si="27"/>
        <v/>
      </c>
    </row>
    <row r="868" spans="1:7" x14ac:dyDescent="0.25">
      <c r="A868">
        <v>70900021502</v>
      </c>
      <c r="B868" t="str">
        <f t="shared" si="26"/>
        <v>070900021502</v>
      </c>
      <c r="C868" t="s">
        <v>4156</v>
      </c>
      <c r="D868" t="s">
        <v>4138</v>
      </c>
      <c r="E868">
        <v>70900021502</v>
      </c>
      <c r="F868">
        <v>70900021502</v>
      </c>
      <c r="G868" t="str">
        <f t="shared" si="27"/>
        <v/>
      </c>
    </row>
    <row r="869" spans="1:7" x14ac:dyDescent="0.25">
      <c r="A869">
        <v>70900030401</v>
      </c>
      <c r="B869" t="str">
        <f t="shared" si="26"/>
        <v>070900030401</v>
      </c>
      <c r="C869" t="s">
        <v>4158</v>
      </c>
      <c r="D869" t="s">
        <v>4138</v>
      </c>
      <c r="E869">
        <v>70900030401</v>
      </c>
      <c r="F869">
        <v>70900030401</v>
      </c>
      <c r="G869" t="str">
        <f t="shared" si="27"/>
        <v/>
      </c>
    </row>
    <row r="870" spans="1:7" x14ac:dyDescent="0.25">
      <c r="A870">
        <v>70900030402</v>
      </c>
      <c r="B870" t="str">
        <f t="shared" si="26"/>
        <v>070900030402</v>
      </c>
      <c r="C870" t="s">
        <v>4158</v>
      </c>
      <c r="D870" t="s">
        <v>4138</v>
      </c>
      <c r="E870">
        <v>70900030402</v>
      </c>
      <c r="F870">
        <v>70900030402</v>
      </c>
      <c r="G870" t="str">
        <f t="shared" si="27"/>
        <v/>
      </c>
    </row>
    <row r="871" spans="1:7" x14ac:dyDescent="0.25">
      <c r="A871">
        <v>70900030403</v>
      </c>
      <c r="B871" t="str">
        <f t="shared" si="26"/>
        <v>070900030403</v>
      </c>
      <c r="C871" t="s">
        <v>4158</v>
      </c>
      <c r="D871" t="s">
        <v>4138</v>
      </c>
      <c r="E871">
        <v>70900030403</v>
      </c>
      <c r="F871">
        <v>70900030403</v>
      </c>
      <c r="G871" t="str">
        <f t="shared" si="27"/>
        <v/>
      </c>
    </row>
    <row r="872" spans="1:7" x14ac:dyDescent="0.25">
      <c r="A872">
        <v>70900030404</v>
      </c>
      <c r="B872" t="str">
        <f t="shared" si="26"/>
        <v>070900030404</v>
      </c>
      <c r="C872" t="s">
        <v>4158</v>
      </c>
      <c r="D872" t="s">
        <v>4138</v>
      </c>
      <c r="E872">
        <v>70900030404</v>
      </c>
      <c r="F872">
        <v>70900030404</v>
      </c>
      <c r="G872" t="str">
        <f t="shared" si="27"/>
        <v/>
      </c>
    </row>
    <row r="873" spans="1:7" x14ac:dyDescent="0.25">
      <c r="A873">
        <v>70900030501</v>
      </c>
      <c r="B873" t="str">
        <f t="shared" si="26"/>
        <v>070900030501</v>
      </c>
      <c r="C873" t="s">
        <v>4158</v>
      </c>
      <c r="D873" t="s">
        <v>4138</v>
      </c>
      <c r="E873">
        <v>70900030501</v>
      </c>
      <c r="F873">
        <v>70900030501</v>
      </c>
      <c r="G873" t="str">
        <f t="shared" si="27"/>
        <v/>
      </c>
    </row>
    <row r="874" spans="1:7" x14ac:dyDescent="0.25">
      <c r="A874">
        <v>70900030502</v>
      </c>
      <c r="B874" t="str">
        <f t="shared" si="26"/>
        <v>070900030502</v>
      </c>
      <c r="C874" t="s">
        <v>4158</v>
      </c>
      <c r="D874" t="s">
        <v>4138</v>
      </c>
      <c r="E874">
        <v>70900030502</v>
      </c>
      <c r="F874">
        <v>70900030502</v>
      </c>
      <c r="G874" t="str">
        <f t="shared" si="27"/>
        <v/>
      </c>
    </row>
    <row r="875" spans="1:7" x14ac:dyDescent="0.25">
      <c r="A875">
        <v>70900030803</v>
      </c>
      <c r="B875" t="str">
        <f t="shared" si="26"/>
        <v>070900030803</v>
      </c>
      <c r="C875" t="s">
        <v>4158</v>
      </c>
      <c r="D875" t="s">
        <v>4138</v>
      </c>
      <c r="E875">
        <v>70900030803</v>
      </c>
      <c r="F875">
        <v>70900030803</v>
      </c>
      <c r="G875" t="str">
        <f t="shared" si="27"/>
        <v/>
      </c>
    </row>
    <row r="876" spans="1:7" x14ac:dyDescent="0.25">
      <c r="A876">
        <v>70900030804</v>
      </c>
      <c r="B876" t="str">
        <f t="shared" si="26"/>
        <v>070900030804</v>
      </c>
      <c r="C876" t="s">
        <v>4158</v>
      </c>
      <c r="D876" t="s">
        <v>4138</v>
      </c>
      <c r="E876">
        <v>70900030804</v>
      </c>
      <c r="F876">
        <v>70900030804</v>
      </c>
      <c r="G876" t="str">
        <f t="shared" si="27"/>
        <v/>
      </c>
    </row>
    <row r="877" spans="1:7" x14ac:dyDescent="0.25">
      <c r="A877">
        <v>70900030805</v>
      </c>
      <c r="B877" t="str">
        <f t="shared" si="26"/>
        <v>070900030805</v>
      </c>
      <c r="C877" t="s">
        <v>4158</v>
      </c>
      <c r="D877" t="s">
        <v>4138</v>
      </c>
      <c r="E877">
        <v>70900030805</v>
      </c>
      <c r="F877">
        <v>70900030805</v>
      </c>
      <c r="G877" t="str">
        <f t="shared" si="27"/>
        <v/>
      </c>
    </row>
    <row r="878" spans="1:7" x14ac:dyDescent="0.25">
      <c r="A878">
        <v>70900030806</v>
      </c>
      <c r="B878" t="str">
        <f t="shared" si="26"/>
        <v>070900030806</v>
      </c>
      <c r="C878" t="s">
        <v>4158</v>
      </c>
      <c r="D878" t="s">
        <v>4138</v>
      </c>
      <c r="E878">
        <v>70900030806</v>
      </c>
      <c r="F878">
        <v>70900030806</v>
      </c>
      <c r="G878" t="str">
        <f t="shared" si="27"/>
        <v/>
      </c>
    </row>
    <row r="879" spans="1:7" x14ac:dyDescent="0.25">
      <c r="A879">
        <v>70900030904</v>
      </c>
      <c r="B879" t="str">
        <f t="shared" si="26"/>
        <v>070900030904</v>
      </c>
      <c r="C879" t="s">
        <v>4158</v>
      </c>
      <c r="D879" t="s">
        <v>4138</v>
      </c>
      <c r="E879">
        <v>70900030904</v>
      </c>
      <c r="F879">
        <v>70900030904</v>
      </c>
      <c r="G879" t="str">
        <f t="shared" si="27"/>
        <v/>
      </c>
    </row>
    <row r="880" spans="1:7" x14ac:dyDescent="0.25">
      <c r="A880">
        <v>70900031001</v>
      </c>
      <c r="B880" t="str">
        <f t="shared" si="26"/>
        <v>070900031001</v>
      </c>
      <c r="C880" t="s">
        <v>4158</v>
      </c>
      <c r="D880" t="s">
        <v>4138</v>
      </c>
      <c r="E880">
        <v>70900031001</v>
      </c>
      <c r="F880">
        <v>70900031001</v>
      </c>
      <c r="G880" t="str">
        <f t="shared" si="27"/>
        <v/>
      </c>
    </row>
    <row r="881" spans="1:7" x14ac:dyDescent="0.25">
      <c r="A881">
        <v>70900031101</v>
      </c>
      <c r="B881" t="str">
        <f t="shared" si="26"/>
        <v>070900031101</v>
      </c>
      <c r="C881" t="s">
        <v>4158</v>
      </c>
      <c r="D881" t="s">
        <v>4138</v>
      </c>
      <c r="E881">
        <v>70900031101</v>
      </c>
      <c r="F881">
        <v>70900031101</v>
      </c>
      <c r="G881" t="str">
        <f t="shared" si="27"/>
        <v/>
      </c>
    </row>
    <row r="882" spans="1:7" x14ac:dyDescent="0.25">
      <c r="A882">
        <v>70900040203</v>
      </c>
      <c r="B882" t="str">
        <f t="shared" si="26"/>
        <v>070900040203</v>
      </c>
      <c r="C882" t="s">
        <v>4158</v>
      </c>
      <c r="D882" t="s">
        <v>4138</v>
      </c>
      <c r="E882">
        <v>70900040203</v>
      </c>
      <c r="F882">
        <v>70900040203</v>
      </c>
      <c r="G882" t="str">
        <f t="shared" si="27"/>
        <v/>
      </c>
    </row>
    <row r="883" spans="1:7" x14ac:dyDescent="0.25">
      <c r="A883">
        <v>70900040402</v>
      </c>
      <c r="B883" t="str">
        <f t="shared" si="26"/>
        <v>070900040402</v>
      </c>
      <c r="C883" t="s">
        <v>4158</v>
      </c>
      <c r="D883" t="s">
        <v>4138</v>
      </c>
      <c r="E883">
        <v>70900040402</v>
      </c>
      <c r="F883">
        <v>70900040402</v>
      </c>
      <c r="G883" t="str">
        <f t="shared" si="27"/>
        <v/>
      </c>
    </row>
    <row r="884" spans="1:7" x14ac:dyDescent="0.25">
      <c r="A884">
        <v>70900040403</v>
      </c>
      <c r="B884" t="str">
        <f t="shared" si="26"/>
        <v>070900040403</v>
      </c>
      <c r="C884" t="s">
        <v>4158</v>
      </c>
      <c r="D884" t="s">
        <v>4138</v>
      </c>
      <c r="E884">
        <v>70900040403</v>
      </c>
      <c r="F884">
        <v>70900040403</v>
      </c>
      <c r="G884" t="str">
        <f t="shared" si="27"/>
        <v/>
      </c>
    </row>
    <row r="885" spans="1:7" x14ac:dyDescent="0.25">
      <c r="A885">
        <v>70900040404</v>
      </c>
      <c r="B885" t="str">
        <f t="shared" si="26"/>
        <v>070900040404</v>
      </c>
      <c r="C885" t="s">
        <v>4158</v>
      </c>
      <c r="D885" t="s">
        <v>4138</v>
      </c>
      <c r="E885">
        <v>70900040404</v>
      </c>
      <c r="F885">
        <v>70900040404</v>
      </c>
      <c r="G885" t="str">
        <f t="shared" si="27"/>
        <v/>
      </c>
    </row>
    <row r="886" spans="1:7" x14ac:dyDescent="0.25">
      <c r="A886">
        <v>70900040601</v>
      </c>
      <c r="B886" t="str">
        <f t="shared" si="26"/>
        <v>070900040601</v>
      </c>
      <c r="C886" t="s">
        <v>4158</v>
      </c>
      <c r="D886" t="s">
        <v>4138</v>
      </c>
      <c r="E886">
        <v>70900040601</v>
      </c>
      <c r="F886">
        <v>70900040601</v>
      </c>
      <c r="G886" t="str">
        <f t="shared" si="27"/>
        <v/>
      </c>
    </row>
    <row r="887" spans="1:7" x14ac:dyDescent="0.25">
      <c r="A887">
        <v>70900040701</v>
      </c>
      <c r="B887" t="str">
        <f t="shared" si="26"/>
        <v>070900040701</v>
      </c>
      <c r="C887" t="s">
        <v>4158</v>
      </c>
      <c r="D887" t="s">
        <v>4138</v>
      </c>
      <c r="E887">
        <v>70900040701</v>
      </c>
      <c r="F887">
        <v>70900040701</v>
      </c>
      <c r="G887" t="str">
        <f t="shared" si="27"/>
        <v/>
      </c>
    </row>
    <row r="888" spans="1:7" x14ac:dyDescent="0.25">
      <c r="A888">
        <v>71200060404</v>
      </c>
      <c r="B888" t="str">
        <f t="shared" si="26"/>
        <v>071200060404</v>
      </c>
      <c r="C888" t="s">
        <v>4151</v>
      </c>
      <c r="D888" t="s">
        <v>4138</v>
      </c>
      <c r="E888">
        <v>71200060404</v>
      </c>
      <c r="F888">
        <v>71200060404</v>
      </c>
      <c r="G888" t="str">
        <f t="shared" si="27"/>
        <v/>
      </c>
    </row>
    <row r="889" spans="1:7" x14ac:dyDescent="0.25">
      <c r="A889">
        <v>71200060501</v>
      </c>
      <c r="B889" t="str">
        <f t="shared" si="26"/>
        <v>071200060501</v>
      </c>
      <c r="C889" t="s">
        <v>4151</v>
      </c>
      <c r="D889" t="s">
        <v>4138</v>
      </c>
      <c r="E889">
        <v>71200060501</v>
      </c>
      <c r="F889">
        <v>71200060501</v>
      </c>
      <c r="G889" t="str">
        <f t="shared" si="27"/>
        <v/>
      </c>
    </row>
    <row r="890" spans="1:7" x14ac:dyDescent="0.25">
      <c r="A890">
        <v>71200060502</v>
      </c>
      <c r="B890" t="str">
        <f t="shared" si="26"/>
        <v>071200060502</v>
      </c>
      <c r="C890" t="s">
        <v>4151</v>
      </c>
      <c r="D890" t="s">
        <v>4138</v>
      </c>
      <c r="E890">
        <v>71200060502</v>
      </c>
      <c r="F890">
        <v>71200060502</v>
      </c>
      <c r="G890" t="str">
        <f t="shared" si="27"/>
        <v/>
      </c>
    </row>
    <row r="891" spans="1:7" x14ac:dyDescent="0.25">
      <c r="A891">
        <v>71200060503</v>
      </c>
      <c r="B891" t="str">
        <f t="shared" si="26"/>
        <v>071200060503</v>
      </c>
      <c r="C891" t="s">
        <v>4217</v>
      </c>
      <c r="D891" t="s">
        <v>4138</v>
      </c>
      <c r="E891">
        <v>71200060503</v>
      </c>
      <c r="F891">
        <v>71200060503</v>
      </c>
      <c r="G891" t="str">
        <f t="shared" si="27"/>
        <v/>
      </c>
    </row>
  </sheetData>
  <sortState xmlns:xlrd2="http://schemas.microsoft.com/office/spreadsheetml/2017/richdata2" ref="A2:F891">
    <sortCondition ref="A2:A891"/>
  </sortState>
  <customSheetViews>
    <customSheetView guid="{0CA61BA8-FE68-426F-8A7E-F75C4C9B5512}" state="hidden" topLeftCell="A76">
      <selection activeCell="D3" sqref="D3:G3"/>
      <pageMargins left="0.7" right="0.7" top="0.75" bottom="0.75" header="0.3" footer="0.3"/>
    </customSheetView>
  </customSheetView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8"/>
  <sheetViews>
    <sheetView workbookViewId="0">
      <selection activeCell="D52" sqref="D52"/>
    </sheetView>
  </sheetViews>
  <sheetFormatPr defaultRowHeight="15" x14ac:dyDescent="0.25"/>
  <cols>
    <col min="1" max="1" width="12.5703125" customWidth="1"/>
    <col min="2" max="2" width="14.28515625" customWidth="1"/>
    <col min="3" max="3" width="29.85546875" customWidth="1"/>
    <col min="4" max="4" width="22.42578125" customWidth="1"/>
    <col min="5" max="6" width="12" customWidth="1"/>
  </cols>
  <sheetData>
    <row r="1" spans="1:3" x14ac:dyDescent="0.25">
      <c r="A1" t="s">
        <v>1531</v>
      </c>
      <c r="C1" t="s">
        <v>4166</v>
      </c>
    </row>
    <row r="2" spans="1:3" x14ac:dyDescent="0.25">
      <c r="A2">
        <v>40301010101</v>
      </c>
      <c r="B2" t="str">
        <f t="shared" ref="B2:B48" si="0">_xlfn.CONCAT(0,A2)</f>
        <v>040301010101</v>
      </c>
      <c r="C2" s="99" t="s">
        <v>4214</v>
      </c>
    </row>
    <row r="3" spans="1:3" x14ac:dyDescent="0.25">
      <c r="A3">
        <v>40301010102</v>
      </c>
      <c r="B3" t="str">
        <f t="shared" si="0"/>
        <v>040301010102</v>
      </c>
      <c r="C3" s="99" t="s">
        <v>4214</v>
      </c>
    </row>
    <row r="4" spans="1:3" x14ac:dyDescent="0.25">
      <c r="A4">
        <v>40301010103</v>
      </c>
      <c r="B4" t="str">
        <f t="shared" si="0"/>
        <v>040301010103</v>
      </c>
      <c r="C4" s="99" t="s">
        <v>4214</v>
      </c>
    </row>
    <row r="5" spans="1:3" x14ac:dyDescent="0.25">
      <c r="A5">
        <v>40301010104</v>
      </c>
      <c r="B5" t="str">
        <f t="shared" si="0"/>
        <v>040301010104</v>
      </c>
      <c r="C5" s="99" t="s">
        <v>4214</v>
      </c>
    </row>
    <row r="6" spans="1:3" x14ac:dyDescent="0.25">
      <c r="A6">
        <v>40301010105</v>
      </c>
      <c r="B6" t="str">
        <f t="shared" si="0"/>
        <v>040301010105</v>
      </c>
      <c r="C6" s="99" t="s">
        <v>4214</v>
      </c>
    </row>
    <row r="7" spans="1:3" x14ac:dyDescent="0.25">
      <c r="A7">
        <v>40301010201</v>
      </c>
      <c r="B7" t="str">
        <f t="shared" si="0"/>
        <v>040301010201</v>
      </c>
      <c r="C7" s="99" t="s">
        <v>4214</v>
      </c>
    </row>
    <row r="8" spans="1:3" x14ac:dyDescent="0.25">
      <c r="A8">
        <v>40301010202</v>
      </c>
      <c r="B8" t="str">
        <f t="shared" si="0"/>
        <v>040301010202</v>
      </c>
      <c r="C8" s="99" t="s">
        <v>4214</v>
      </c>
    </row>
    <row r="9" spans="1:3" x14ac:dyDescent="0.25">
      <c r="A9">
        <v>40301010203</v>
      </c>
      <c r="B9" t="str">
        <f t="shared" si="0"/>
        <v>040301010203</v>
      </c>
      <c r="C9" s="99" t="s">
        <v>4214</v>
      </c>
    </row>
    <row r="10" spans="1:3" x14ac:dyDescent="0.25">
      <c r="A10">
        <v>40301010204</v>
      </c>
      <c r="B10" t="str">
        <f t="shared" si="0"/>
        <v>040301010204</v>
      </c>
      <c r="C10" s="99" t="s">
        <v>4214</v>
      </c>
    </row>
    <row r="11" spans="1:3" x14ac:dyDescent="0.25">
      <c r="A11">
        <v>40301010403</v>
      </c>
      <c r="B11" t="str">
        <f t="shared" si="0"/>
        <v>040301010403</v>
      </c>
      <c r="C11" s="99" t="s">
        <v>4214</v>
      </c>
    </row>
    <row r="12" spans="1:3" x14ac:dyDescent="0.25">
      <c r="A12">
        <v>40301010501</v>
      </c>
      <c r="B12" t="str">
        <f t="shared" si="0"/>
        <v>040301010501</v>
      </c>
      <c r="C12" s="99" t="s">
        <v>4214</v>
      </c>
    </row>
    <row r="13" spans="1:3" x14ac:dyDescent="0.25">
      <c r="A13">
        <v>40301010502</v>
      </c>
      <c r="B13" t="str">
        <f t="shared" si="0"/>
        <v>040301010502</v>
      </c>
      <c r="C13" s="99" t="s">
        <v>4214</v>
      </c>
    </row>
    <row r="14" spans="1:3" x14ac:dyDescent="0.25">
      <c r="A14">
        <v>40301010503</v>
      </c>
      <c r="B14" t="str">
        <f t="shared" si="0"/>
        <v>040301010503</v>
      </c>
      <c r="C14" s="99" t="s">
        <v>4214</v>
      </c>
    </row>
    <row r="15" spans="1:3" x14ac:dyDescent="0.25">
      <c r="A15">
        <v>40301010601</v>
      </c>
      <c r="B15" t="str">
        <f t="shared" si="0"/>
        <v>040301010601</v>
      </c>
      <c r="C15" s="99" t="s">
        <v>4214</v>
      </c>
    </row>
    <row r="16" spans="1:3" x14ac:dyDescent="0.25">
      <c r="A16">
        <v>40301010704</v>
      </c>
      <c r="B16" t="str">
        <f t="shared" si="0"/>
        <v>040301010704</v>
      </c>
      <c r="C16" s="99" t="s">
        <v>4214</v>
      </c>
    </row>
    <row r="17" spans="1:3" x14ac:dyDescent="0.25">
      <c r="A17">
        <v>40301010705</v>
      </c>
      <c r="B17" t="str">
        <f t="shared" si="0"/>
        <v>040301010705</v>
      </c>
      <c r="C17" s="99" t="s">
        <v>4214</v>
      </c>
    </row>
    <row r="18" spans="1:3" x14ac:dyDescent="0.25">
      <c r="A18">
        <v>40301010801</v>
      </c>
      <c r="B18" t="str">
        <f t="shared" si="0"/>
        <v>040301010801</v>
      </c>
      <c r="C18" s="99" t="s">
        <v>4214</v>
      </c>
    </row>
    <row r="19" spans="1:3" x14ac:dyDescent="0.25">
      <c r="A19">
        <v>40301010803</v>
      </c>
      <c r="B19" t="str">
        <f t="shared" si="0"/>
        <v>040301010803</v>
      </c>
      <c r="C19" s="99" t="s">
        <v>4214</v>
      </c>
    </row>
    <row r="20" spans="1:3" x14ac:dyDescent="0.25">
      <c r="A20">
        <v>40301010804</v>
      </c>
      <c r="B20" t="str">
        <f t="shared" si="0"/>
        <v>040301010804</v>
      </c>
      <c r="C20" s="99" t="s">
        <v>4214</v>
      </c>
    </row>
    <row r="21" spans="1:3" x14ac:dyDescent="0.25">
      <c r="A21">
        <v>40301010901</v>
      </c>
      <c r="B21" t="str">
        <f t="shared" si="0"/>
        <v>040301010901</v>
      </c>
      <c r="C21" s="99" t="s">
        <v>4214</v>
      </c>
    </row>
    <row r="22" spans="1:3" x14ac:dyDescent="0.25">
      <c r="A22">
        <v>40301010902</v>
      </c>
      <c r="B22" t="str">
        <f t="shared" si="0"/>
        <v>040301010902</v>
      </c>
      <c r="C22" s="99" t="s">
        <v>4214</v>
      </c>
    </row>
    <row r="23" spans="1:3" x14ac:dyDescent="0.25">
      <c r="A23">
        <v>40301010903</v>
      </c>
      <c r="B23" t="str">
        <f t="shared" si="0"/>
        <v>040301010903</v>
      </c>
      <c r="C23" s="99" t="s">
        <v>4214</v>
      </c>
    </row>
    <row r="24" spans="1:3" x14ac:dyDescent="0.25">
      <c r="A24">
        <v>40301011001</v>
      </c>
      <c r="B24" t="str">
        <f t="shared" si="0"/>
        <v>040301011001</v>
      </c>
      <c r="C24" s="99" t="s">
        <v>4214</v>
      </c>
    </row>
    <row r="25" spans="1:3" x14ac:dyDescent="0.25">
      <c r="A25">
        <v>40301011002</v>
      </c>
      <c r="B25" t="str">
        <f t="shared" si="0"/>
        <v>040301011002</v>
      </c>
      <c r="C25" s="99" t="s">
        <v>4214</v>
      </c>
    </row>
    <row r="26" spans="1:3" x14ac:dyDescent="0.25">
      <c r="A26">
        <v>40301011003</v>
      </c>
      <c r="B26" t="str">
        <f t="shared" si="0"/>
        <v>040301011003</v>
      </c>
      <c r="C26" s="99" t="s">
        <v>4214</v>
      </c>
    </row>
    <row r="27" spans="1:3" x14ac:dyDescent="0.25">
      <c r="A27">
        <v>40301011004</v>
      </c>
      <c r="B27" t="str">
        <f t="shared" si="0"/>
        <v>040301011004</v>
      </c>
      <c r="C27" s="99" t="s">
        <v>4214</v>
      </c>
    </row>
    <row r="28" spans="1:3" x14ac:dyDescent="0.25">
      <c r="A28">
        <v>40301011101</v>
      </c>
      <c r="B28" t="str">
        <f t="shared" si="0"/>
        <v>040301011101</v>
      </c>
      <c r="C28" s="99" t="s">
        <v>4214</v>
      </c>
    </row>
    <row r="29" spans="1:3" x14ac:dyDescent="0.25">
      <c r="A29">
        <v>40301011102</v>
      </c>
      <c r="B29" t="str">
        <f t="shared" si="0"/>
        <v>040301011102</v>
      </c>
      <c r="C29" s="99" t="s">
        <v>4214</v>
      </c>
    </row>
    <row r="30" spans="1:3" x14ac:dyDescent="0.25">
      <c r="A30">
        <v>40301011103</v>
      </c>
      <c r="B30" t="str">
        <f t="shared" si="0"/>
        <v>040301011103</v>
      </c>
      <c r="C30" s="99" t="s">
        <v>4214</v>
      </c>
    </row>
    <row r="31" spans="1:3" x14ac:dyDescent="0.25">
      <c r="A31">
        <v>40301011105</v>
      </c>
      <c r="B31" t="str">
        <f t="shared" si="0"/>
        <v>040301011105</v>
      </c>
      <c r="C31" s="99" t="s">
        <v>4214</v>
      </c>
    </row>
    <row r="32" spans="1:3" x14ac:dyDescent="0.25">
      <c r="A32">
        <v>40301011107</v>
      </c>
      <c r="B32" t="str">
        <f t="shared" si="0"/>
        <v>040301011107</v>
      </c>
      <c r="C32" s="99" t="s">
        <v>4214</v>
      </c>
    </row>
    <row r="33" spans="1:3" x14ac:dyDescent="0.25">
      <c r="A33">
        <v>40301011108</v>
      </c>
      <c r="B33" t="str">
        <f t="shared" si="0"/>
        <v>040301011108</v>
      </c>
      <c r="C33" s="99" t="s">
        <v>4214</v>
      </c>
    </row>
    <row r="34" spans="1:3" x14ac:dyDescent="0.25">
      <c r="A34">
        <v>40301011109</v>
      </c>
      <c r="B34" t="str">
        <f t="shared" si="0"/>
        <v>040301011109</v>
      </c>
      <c r="C34" s="99" t="s">
        <v>4214</v>
      </c>
    </row>
    <row r="35" spans="1:3" x14ac:dyDescent="0.25">
      <c r="A35">
        <v>40301011201</v>
      </c>
      <c r="B35" t="str">
        <f t="shared" si="0"/>
        <v>040301011201</v>
      </c>
      <c r="C35" s="99" t="s">
        <v>4214</v>
      </c>
    </row>
    <row r="36" spans="1:3" x14ac:dyDescent="0.25">
      <c r="A36">
        <v>40301011202</v>
      </c>
      <c r="B36" t="str">
        <f t="shared" si="0"/>
        <v>040301011202</v>
      </c>
      <c r="C36" s="99" t="s">
        <v>4214</v>
      </c>
    </row>
    <row r="37" spans="1:3" x14ac:dyDescent="0.25">
      <c r="A37">
        <v>40301011203</v>
      </c>
      <c r="B37" t="str">
        <f t="shared" si="0"/>
        <v>040301011203</v>
      </c>
      <c r="C37" s="99" t="s">
        <v>4214</v>
      </c>
    </row>
    <row r="38" spans="1:3" x14ac:dyDescent="0.25">
      <c r="A38">
        <v>40301011204</v>
      </c>
      <c r="B38" t="str">
        <f t="shared" si="0"/>
        <v>040301011204</v>
      </c>
      <c r="C38" s="99" t="s">
        <v>4214</v>
      </c>
    </row>
    <row r="39" spans="1:3" x14ac:dyDescent="0.25">
      <c r="A39">
        <v>40301020201</v>
      </c>
      <c r="B39" t="str">
        <f t="shared" si="0"/>
        <v>040301020201</v>
      </c>
      <c r="C39" s="99" t="s">
        <v>4214</v>
      </c>
    </row>
    <row r="40" spans="1:3" x14ac:dyDescent="0.25">
      <c r="A40">
        <v>40301020202</v>
      </c>
      <c r="B40" t="str">
        <f t="shared" si="0"/>
        <v>040301020202</v>
      </c>
      <c r="C40" s="99" t="s">
        <v>4214</v>
      </c>
    </row>
    <row r="41" spans="1:3" x14ac:dyDescent="0.25">
      <c r="A41">
        <v>40301020203</v>
      </c>
      <c r="B41" t="str">
        <f t="shared" si="0"/>
        <v>040301020203</v>
      </c>
      <c r="C41" s="99" t="s">
        <v>4214</v>
      </c>
    </row>
    <row r="42" spans="1:3" x14ac:dyDescent="0.25">
      <c r="A42">
        <v>40301020204</v>
      </c>
      <c r="B42" t="str">
        <f t="shared" si="0"/>
        <v>040301020204</v>
      </c>
      <c r="C42" s="99" t="s">
        <v>4214</v>
      </c>
    </row>
    <row r="43" spans="1:3" x14ac:dyDescent="0.25">
      <c r="A43">
        <v>40301020205</v>
      </c>
      <c r="B43" t="str">
        <f t="shared" si="0"/>
        <v>040301020205</v>
      </c>
      <c r="C43" s="99" t="s">
        <v>4214</v>
      </c>
    </row>
    <row r="44" spans="1:3" x14ac:dyDescent="0.25">
      <c r="A44">
        <v>40301020301</v>
      </c>
      <c r="B44" t="str">
        <f t="shared" si="0"/>
        <v>040301020301</v>
      </c>
      <c r="C44" s="99" t="s">
        <v>4214</v>
      </c>
    </row>
    <row r="45" spans="1:3" x14ac:dyDescent="0.25">
      <c r="A45">
        <v>40301020302</v>
      </c>
      <c r="B45" t="str">
        <f t="shared" si="0"/>
        <v>040301020302</v>
      </c>
      <c r="C45" s="99" t="s">
        <v>4214</v>
      </c>
    </row>
    <row r="46" spans="1:3" x14ac:dyDescent="0.25">
      <c r="A46">
        <v>40301020303</v>
      </c>
      <c r="B46" t="str">
        <f t="shared" si="0"/>
        <v>040301020303</v>
      </c>
      <c r="C46" s="99" t="s">
        <v>4214</v>
      </c>
    </row>
    <row r="47" spans="1:3" x14ac:dyDescent="0.25">
      <c r="A47">
        <v>40301020304</v>
      </c>
      <c r="B47" t="str">
        <f t="shared" si="0"/>
        <v>040301020304</v>
      </c>
      <c r="C47" s="99" t="s">
        <v>4214</v>
      </c>
    </row>
    <row r="48" spans="1:3" x14ac:dyDescent="0.25">
      <c r="A48">
        <v>40301020305</v>
      </c>
      <c r="B48" t="str">
        <f t="shared" si="0"/>
        <v>040301020305</v>
      </c>
      <c r="C48" s="99" t="s">
        <v>4214</v>
      </c>
    </row>
  </sheetData>
  <sortState xmlns:xlrd2="http://schemas.microsoft.com/office/spreadsheetml/2017/richdata2" ref="A2:C48">
    <sortCondition ref="A2:A48"/>
  </sortState>
  <customSheetViews>
    <customSheetView guid="{0CA61BA8-FE68-426F-8A7E-F75C4C9B5512}" state="hidden" topLeftCell="A184">
      <selection activeCell="D3" sqref="D3:G3"/>
      <pageMargins left="0.7" right="0.7" top="0.75" bottom="0.75" header="0.3" footer="0.3"/>
    </customSheetView>
  </customSheetView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87"/>
  <sheetViews>
    <sheetView workbookViewId="0">
      <pane xSplit="1" ySplit="1" topLeftCell="B2" activePane="bottomRight" state="frozen"/>
      <selection activeCell="C30" sqref="C30"/>
      <selection pane="topRight" activeCell="C30" sqref="C30"/>
      <selection pane="bottomLeft" activeCell="C30" sqref="C30"/>
      <selection pane="bottomRight" activeCell="B71" sqref="B71"/>
    </sheetView>
  </sheetViews>
  <sheetFormatPr defaultRowHeight="15" x14ac:dyDescent="0.25"/>
  <cols>
    <col min="1" max="2" width="12.5703125" customWidth="1"/>
    <col min="3" max="3" width="41.5703125" customWidth="1"/>
    <col min="4" max="4" width="14.42578125" customWidth="1"/>
    <col min="5" max="5" width="12.5703125" bestFit="1" customWidth="1"/>
    <col min="7" max="7" width="110.85546875" bestFit="1" customWidth="1"/>
  </cols>
  <sheetData>
    <row r="1" spans="1:7" s="70" customFormat="1" ht="66" customHeight="1" thickTop="1" x14ac:dyDescent="0.25">
      <c r="A1" s="67" t="s">
        <v>4168</v>
      </c>
      <c r="B1" s="67"/>
      <c r="C1" s="67" t="s">
        <v>4169</v>
      </c>
      <c r="D1" s="68" t="s">
        <v>4170</v>
      </c>
      <c r="E1" s="69" t="s">
        <v>4171</v>
      </c>
    </row>
    <row r="2" spans="1:7" x14ac:dyDescent="0.25">
      <c r="A2" s="71">
        <v>40102011601</v>
      </c>
      <c r="B2" s="71" t="str">
        <f t="shared" ref="B2:B65" si="0">CONCATENATE(0,A2)</f>
        <v>040102011601</v>
      </c>
      <c r="C2" s="71" t="s">
        <v>1529</v>
      </c>
      <c r="D2" s="72">
        <v>93.574874899999898</v>
      </c>
      <c r="E2" s="73">
        <v>88.640776099999897</v>
      </c>
      <c r="F2" t="b">
        <v>1</v>
      </c>
      <c r="G2" t="s">
        <v>4199</v>
      </c>
    </row>
    <row r="3" spans="1:7" x14ac:dyDescent="0.25">
      <c r="A3" s="71">
        <v>40102011602</v>
      </c>
      <c r="B3" s="71" t="str">
        <f t="shared" si="0"/>
        <v>040102011602</v>
      </c>
      <c r="C3" s="71" t="s">
        <v>1524</v>
      </c>
      <c r="D3" s="72">
        <v>78.825221799999895</v>
      </c>
      <c r="E3" s="73">
        <v>88.640776099999897</v>
      </c>
      <c r="F3" t="b">
        <v>1</v>
      </c>
      <c r="G3" t="s">
        <v>4198</v>
      </c>
    </row>
    <row r="4" spans="1:7" x14ac:dyDescent="0.25">
      <c r="A4" s="71">
        <v>40102011603</v>
      </c>
      <c r="B4" s="71" t="str">
        <f t="shared" si="0"/>
        <v>040102011603</v>
      </c>
      <c r="C4" s="71" t="s">
        <v>740</v>
      </c>
      <c r="D4" s="72">
        <v>92.623900399999897</v>
      </c>
      <c r="E4" s="73">
        <v>88.640776099999897</v>
      </c>
      <c r="F4" t="b">
        <v>1</v>
      </c>
      <c r="G4" t="s">
        <v>4198</v>
      </c>
    </row>
    <row r="5" spans="1:7" x14ac:dyDescent="0.25">
      <c r="A5" s="71">
        <v>40103010301</v>
      </c>
      <c r="B5" s="71" t="str">
        <f t="shared" si="0"/>
        <v>040103010301</v>
      </c>
      <c r="C5" s="71" t="s">
        <v>1525</v>
      </c>
      <c r="D5" s="72">
        <v>89.3890593</v>
      </c>
      <c r="E5" s="73">
        <v>77.574364900000006</v>
      </c>
      <c r="F5" t="b">
        <v>1</v>
      </c>
      <c r="G5" t="s">
        <v>4198</v>
      </c>
    </row>
    <row r="6" spans="1:7" x14ac:dyDescent="0.25">
      <c r="A6" s="71">
        <v>40103010302</v>
      </c>
      <c r="B6" s="71" t="str">
        <f t="shared" si="0"/>
        <v>040103010302</v>
      </c>
      <c r="C6" s="71" t="s">
        <v>1070</v>
      </c>
      <c r="D6" s="72">
        <v>90.021132800000004</v>
      </c>
      <c r="E6" s="73">
        <v>80.619617199999894</v>
      </c>
      <c r="F6" t="b">
        <v>1</v>
      </c>
      <c r="G6" t="s">
        <v>4198</v>
      </c>
    </row>
    <row r="7" spans="1:7" x14ac:dyDescent="0.25">
      <c r="A7" s="71">
        <v>40103010303</v>
      </c>
      <c r="B7" s="71" t="str">
        <f t="shared" si="0"/>
        <v>040103010303</v>
      </c>
      <c r="C7" s="71" t="s">
        <v>1919</v>
      </c>
      <c r="D7" s="72">
        <v>95.070718400000004</v>
      </c>
      <c r="E7" s="73">
        <v>79.877400600000001</v>
      </c>
      <c r="F7" t="b">
        <v>1</v>
      </c>
      <c r="G7" t="s">
        <v>4198</v>
      </c>
    </row>
    <row r="8" spans="1:7" x14ac:dyDescent="0.25">
      <c r="A8" s="71">
        <v>40103010401</v>
      </c>
      <c r="B8" s="71" t="str">
        <f t="shared" si="0"/>
        <v>040103010401</v>
      </c>
      <c r="C8" s="71" t="s">
        <v>271</v>
      </c>
      <c r="D8" s="72">
        <v>79.2026836</v>
      </c>
      <c r="E8" s="73">
        <v>90.727384999999899</v>
      </c>
      <c r="F8" t="b">
        <v>1</v>
      </c>
      <c r="G8" t="s">
        <v>4198</v>
      </c>
    </row>
    <row r="9" spans="1:7" x14ac:dyDescent="0.25">
      <c r="A9" s="71">
        <v>40103010402</v>
      </c>
      <c r="B9" s="71" t="str">
        <f t="shared" si="0"/>
        <v>040103010402</v>
      </c>
      <c r="C9" s="71" t="s">
        <v>1528</v>
      </c>
      <c r="D9" s="72">
        <v>95.433539999999894</v>
      </c>
      <c r="E9" s="73">
        <v>78.311489100000003</v>
      </c>
      <c r="F9" t="b">
        <v>1</v>
      </c>
      <c r="G9" t="s">
        <v>4198</v>
      </c>
    </row>
    <row r="10" spans="1:7" x14ac:dyDescent="0.25">
      <c r="A10" s="71">
        <v>40103010403</v>
      </c>
      <c r="B10" s="71" t="str">
        <f t="shared" si="0"/>
        <v>040103010403</v>
      </c>
      <c r="C10" s="71" t="s">
        <v>1923</v>
      </c>
      <c r="D10" s="72">
        <v>88.348334199999897</v>
      </c>
      <c r="E10" s="73">
        <v>90.727384999999899</v>
      </c>
      <c r="F10" t="b">
        <v>1</v>
      </c>
      <c r="G10" t="s">
        <v>4198</v>
      </c>
    </row>
    <row r="11" spans="1:7" x14ac:dyDescent="0.25">
      <c r="A11" s="71">
        <v>40103010501</v>
      </c>
      <c r="B11" s="71" t="str">
        <f t="shared" si="0"/>
        <v>040103010501</v>
      </c>
      <c r="C11" s="71" t="s">
        <v>272</v>
      </c>
      <c r="D11" s="72">
        <v>82.903464</v>
      </c>
      <c r="E11" s="73">
        <v>92.595657500000002</v>
      </c>
      <c r="F11" t="b">
        <v>1</v>
      </c>
      <c r="G11" t="s">
        <v>4198</v>
      </c>
    </row>
    <row r="12" spans="1:7" x14ac:dyDescent="0.25">
      <c r="A12" s="71">
        <v>40103010502</v>
      </c>
      <c r="B12" s="71" t="str">
        <f t="shared" si="0"/>
        <v>040103010502</v>
      </c>
      <c r="C12" s="71" t="s">
        <v>567</v>
      </c>
      <c r="D12" s="72">
        <v>79.811841999999899</v>
      </c>
      <c r="E12" s="73">
        <v>94.991629399999894</v>
      </c>
      <c r="F12" t="b">
        <v>1</v>
      </c>
      <c r="G12" t="s">
        <v>4198</v>
      </c>
    </row>
    <row r="13" spans="1:7" x14ac:dyDescent="0.25">
      <c r="A13" s="71">
        <v>40103010503</v>
      </c>
      <c r="B13" s="71" t="str">
        <f t="shared" si="0"/>
        <v>040103010503</v>
      </c>
      <c r="C13" s="71" t="s">
        <v>1061</v>
      </c>
      <c r="D13" s="72">
        <v>75.827806100000004</v>
      </c>
      <c r="E13" s="73">
        <v>94.998631399999894</v>
      </c>
      <c r="F13" t="b">
        <v>1</v>
      </c>
      <c r="G13" t="s">
        <v>4198</v>
      </c>
    </row>
    <row r="14" spans="1:7" x14ac:dyDescent="0.25">
      <c r="A14" s="71">
        <v>40103010504</v>
      </c>
      <c r="B14" s="71" t="str">
        <f t="shared" si="0"/>
        <v>040103010504</v>
      </c>
      <c r="C14" s="71" t="s">
        <v>1928</v>
      </c>
      <c r="D14" s="72">
        <v>77.050578599999895</v>
      </c>
      <c r="E14" s="73">
        <v>94.798754900000006</v>
      </c>
      <c r="F14" t="b">
        <v>1</v>
      </c>
      <c r="G14" t="s">
        <v>4198</v>
      </c>
    </row>
    <row r="15" spans="1:7" x14ac:dyDescent="0.25">
      <c r="A15" s="71">
        <v>40103010601</v>
      </c>
      <c r="B15" s="71" t="str">
        <f t="shared" si="0"/>
        <v>040103010601</v>
      </c>
      <c r="C15" s="71" t="s">
        <v>1060</v>
      </c>
      <c r="D15" s="72">
        <v>85.430484699999894</v>
      </c>
      <c r="E15" s="73">
        <v>88.0156846</v>
      </c>
      <c r="F15" t="b">
        <v>1</v>
      </c>
      <c r="G15" t="s">
        <v>4198</v>
      </c>
    </row>
    <row r="16" spans="1:7" x14ac:dyDescent="0.25">
      <c r="A16" s="71">
        <v>40103010602</v>
      </c>
      <c r="B16" s="71" t="str">
        <f t="shared" si="0"/>
        <v>040103010602</v>
      </c>
      <c r="C16" s="71" t="s">
        <v>1046</v>
      </c>
      <c r="D16" s="72">
        <v>79.638706099999894</v>
      </c>
      <c r="E16" s="73">
        <v>77.823892200000003</v>
      </c>
      <c r="F16" t="b">
        <v>1</v>
      </c>
      <c r="G16" t="s">
        <v>4198</v>
      </c>
    </row>
    <row r="17" spans="1:7" x14ac:dyDescent="0.25">
      <c r="A17" s="71">
        <v>40103010603</v>
      </c>
      <c r="B17" s="71" t="str">
        <f t="shared" si="0"/>
        <v>040103010603</v>
      </c>
      <c r="C17" s="71" t="s">
        <v>1062</v>
      </c>
      <c r="D17" s="72">
        <v>75.391783700000005</v>
      </c>
      <c r="E17" s="73">
        <v>79.575039599999897</v>
      </c>
      <c r="F17" t="b">
        <v>1</v>
      </c>
      <c r="G17" t="s">
        <v>4198</v>
      </c>
    </row>
    <row r="18" spans="1:7" x14ac:dyDescent="0.25">
      <c r="A18" s="71">
        <v>40103010604</v>
      </c>
      <c r="B18" s="71" t="str">
        <f t="shared" si="0"/>
        <v>040103010604</v>
      </c>
      <c r="C18" s="71" t="s">
        <v>402</v>
      </c>
      <c r="D18" s="72">
        <v>86.003360900000004</v>
      </c>
      <c r="E18" s="73">
        <v>77.3643036</v>
      </c>
      <c r="F18" t="b">
        <v>1</v>
      </c>
      <c r="G18" t="s">
        <v>4198</v>
      </c>
    </row>
    <row r="19" spans="1:7" x14ac:dyDescent="0.25">
      <c r="A19" s="71">
        <v>40103010605</v>
      </c>
      <c r="B19" s="71" t="str">
        <f t="shared" si="0"/>
        <v>040103010605</v>
      </c>
      <c r="C19" s="71" t="s">
        <v>400</v>
      </c>
      <c r="D19" s="72">
        <v>87.940319000000002</v>
      </c>
      <c r="E19" s="73">
        <v>84.645155500000001</v>
      </c>
      <c r="F19" t="b">
        <v>1</v>
      </c>
      <c r="G19" t="s">
        <v>4198</v>
      </c>
    </row>
    <row r="20" spans="1:7" x14ac:dyDescent="0.25">
      <c r="A20" s="71">
        <v>40103010606</v>
      </c>
      <c r="B20" s="71" t="str">
        <f t="shared" si="0"/>
        <v>040103010606</v>
      </c>
      <c r="C20" s="71" t="s">
        <v>1065</v>
      </c>
      <c r="D20" s="72">
        <v>81.477002200000001</v>
      </c>
      <c r="E20" s="73">
        <v>82.5515446</v>
      </c>
      <c r="F20" t="b">
        <v>1</v>
      </c>
      <c r="G20" t="s">
        <v>4198</v>
      </c>
    </row>
    <row r="21" spans="1:7" x14ac:dyDescent="0.25">
      <c r="A21" s="71">
        <v>40103010607</v>
      </c>
      <c r="B21" s="71" t="str">
        <f t="shared" si="0"/>
        <v>040103010607</v>
      </c>
      <c r="C21" s="71" t="s">
        <v>397</v>
      </c>
      <c r="D21" s="72">
        <v>85.537421499999894</v>
      </c>
      <c r="E21" s="73">
        <v>89.675805400000002</v>
      </c>
      <c r="F21" t="b">
        <v>1</v>
      </c>
      <c r="G21" t="s">
        <v>4198</v>
      </c>
    </row>
    <row r="22" spans="1:7" x14ac:dyDescent="0.25">
      <c r="A22" s="71">
        <v>40103010608</v>
      </c>
      <c r="B22" s="71" t="str">
        <f t="shared" si="0"/>
        <v>040103010608</v>
      </c>
      <c r="C22" s="71" t="s">
        <v>584</v>
      </c>
      <c r="D22" s="72">
        <v>77.147330999999895</v>
      </c>
      <c r="E22" s="73">
        <v>89.584778799999896</v>
      </c>
      <c r="F22" t="b">
        <v>1</v>
      </c>
      <c r="G22" t="s">
        <v>4198</v>
      </c>
    </row>
    <row r="23" spans="1:7" x14ac:dyDescent="0.25">
      <c r="A23" s="71">
        <v>40103010701</v>
      </c>
      <c r="B23" s="71" t="str">
        <f t="shared" si="0"/>
        <v>040103010701</v>
      </c>
      <c r="C23" s="71" t="s">
        <v>1064</v>
      </c>
      <c r="D23" s="72">
        <v>82.901554399999895</v>
      </c>
      <c r="E23" s="73">
        <v>83.714520300000004</v>
      </c>
      <c r="F23" t="b">
        <v>1</v>
      </c>
      <c r="G23" t="s">
        <v>4198</v>
      </c>
    </row>
    <row r="24" spans="1:7" x14ac:dyDescent="0.25">
      <c r="A24" s="71">
        <v>40103010704</v>
      </c>
      <c r="B24" s="71" t="str">
        <f t="shared" si="0"/>
        <v>040103010704</v>
      </c>
      <c r="C24" s="71" t="s">
        <v>1063</v>
      </c>
      <c r="D24" s="72">
        <v>84.004022899999896</v>
      </c>
      <c r="E24" s="73">
        <v>80.482759099999896</v>
      </c>
      <c r="F24" t="b">
        <v>1</v>
      </c>
      <c r="G24" t="s">
        <v>4198</v>
      </c>
    </row>
    <row r="25" spans="1:7" x14ac:dyDescent="0.25">
      <c r="A25" s="71">
        <v>40103010801</v>
      </c>
      <c r="B25" s="71" t="str">
        <f t="shared" si="0"/>
        <v>040103010801</v>
      </c>
      <c r="C25" s="71" t="s">
        <v>399</v>
      </c>
      <c r="D25" s="72">
        <v>81.567389300000002</v>
      </c>
      <c r="E25" s="73">
        <v>84.521028400000006</v>
      </c>
      <c r="F25" t="b">
        <v>1</v>
      </c>
      <c r="G25" t="s">
        <v>4198</v>
      </c>
    </row>
    <row r="26" spans="1:7" x14ac:dyDescent="0.25">
      <c r="A26" s="71">
        <v>40103010802</v>
      </c>
      <c r="B26" s="71" t="str">
        <f t="shared" si="0"/>
        <v>040103010802</v>
      </c>
      <c r="C26" s="71" t="s">
        <v>1300</v>
      </c>
      <c r="D26" s="72">
        <v>82.964570800000004</v>
      </c>
      <c r="E26" s="73">
        <v>83.663596400000003</v>
      </c>
      <c r="F26" t="b">
        <v>1</v>
      </c>
      <c r="G26" t="s">
        <v>4198</v>
      </c>
    </row>
    <row r="27" spans="1:7" x14ac:dyDescent="0.25">
      <c r="A27" s="71">
        <v>40103010803</v>
      </c>
      <c r="B27" s="71" t="str">
        <f t="shared" si="0"/>
        <v>040103010803</v>
      </c>
      <c r="C27" s="71" t="s">
        <v>1049</v>
      </c>
      <c r="D27" s="72">
        <v>77.624727899999897</v>
      </c>
      <c r="E27" s="73">
        <v>80.227502799999897</v>
      </c>
      <c r="F27" t="b">
        <v>1</v>
      </c>
      <c r="G27" t="s">
        <v>4198</v>
      </c>
    </row>
    <row r="28" spans="1:7" x14ac:dyDescent="0.25">
      <c r="A28" s="71">
        <v>40103010804</v>
      </c>
      <c r="B28" s="71" t="str">
        <f t="shared" si="0"/>
        <v>040103010804</v>
      </c>
      <c r="C28" s="71" t="s">
        <v>1048</v>
      </c>
      <c r="D28" s="72">
        <v>79.361179399999898</v>
      </c>
      <c r="E28" s="73">
        <v>85.624805100000003</v>
      </c>
      <c r="F28" t="b">
        <v>1</v>
      </c>
      <c r="G28" t="s">
        <v>4198</v>
      </c>
    </row>
    <row r="29" spans="1:7" x14ac:dyDescent="0.25">
      <c r="A29" s="71">
        <v>40103010805</v>
      </c>
      <c r="B29" s="71" t="str">
        <f t="shared" si="0"/>
        <v>040103010805</v>
      </c>
      <c r="C29" s="71" t="s">
        <v>1301</v>
      </c>
      <c r="D29" s="72">
        <v>83.655204900000001</v>
      </c>
      <c r="E29" s="73">
        <v>84.225669499999896</v>
      </c>
      <c r="F29" t="b">
        <v>1</v>
      </c>
      <c r="G29" t="s">
        <v>4198</v>
      </c>
    </row>
    <row r="30" spans="1:7" x14ac:dyDescent="0.25">
      <c r="A30" s="71">
        <v>40103010806</v>
      </c>
      <c r="B30" s="71" t="str">
        <f t="shared" si="0"/>
        <v>040103010806</v>
      </c>
      <c r="C30" s="71" t="s">
        <v>96</v>
      </c>
      <c r="D30" s="72">
        <v>75.994576800000004</v>
      </c>
      <c r="E30" s="73">
        <v>83.582754600000001</v>
      </c>
      <c r="F30" t="b">
        <v>1</v>
      </c>
      <c r="G30" t="s">
        <v>4198</v>
      </c>
    </row>
    <row r="31" spans="1:7" x14ac:dyDescent="0.25">
      <c r="A31" s="71">
        <v>40103010807</v>
      </c>
      <c r="B31" s="71" t="str">
        <f t="shared" si="0"/>
        <v>040103010807</v>
      </c>
      <c r="C31" s="71" t="s">
        <v>583</v>
      </c>
      <c r="D31" s="72">
        <v>77.886341400000006</v>
      </c>
      <c r="E31" s="73">
        <v>83.582754600000001</v>
      </c>
      <c r="F31" t="b">
        <v>1</v>
      </c>
      <c r="G31" t="s">
        <v>4198</v>
      </c>
    </row>
    <row r="32" spans="1:7" x14ac:dyDescent="0.25">
      <c r="A32" s="71">
        <v>40103010905</v>
      </c>
      <c r="B32" s="71" t="str">
        <f t="shared" si="0"/>
        <v>040103010905</v>
      </c>
      <c r="C32" s="71" t="s">
        <v>1296</v>
      </c>
      <c r="D32" s="72">
        <v>83.703581099999894</v>
      </c>
      <c r="E32" s="73">
        <v>75.193033600000007</v>
      </c>
      <c r="F32" t="b">
        <v>1</v>
      </c>
      <c r="G32" t="s">
        <v>4198</v>
      </c>
    </row>
    <row r="33" spans="1:7" x14ac:dyDescent="0.25">
      <c r="A33" s="71">
        <v>40103010907</v>
      </c>
      <c r="B33" s="71" t="str">
        <f t="shared" si="0"/>
        <v>040103010907</v>
      </c>
      <c r="C33" s="71" t="s">
        <v>1297</v>
      </c>
      <c r="D33" s="72">
        <v>92.921796000000001</v>
      </c>
      <c r="E33" s="73">
        <v>94.043807299999898</v>
      </c>
      <c r="F33" t="b">
        <v>1</v>
      </c>
      <c r="G33" t="s">
        <v>4198</v>
      </c>
    </row>
    <row r="34" spans="1:7" x14ac:dyDescent="0.25">
      <c r="A34" s="71">
        <v>40103011008</v>
      </c>
      <c r="B34" s="71" t="str">
        <f t="shared" si="0"/>
        <v>040103011008</v>
      </c>
      <c r="C34" s="71" t="s">
        <v>893</v>
      </c>
      <c r="D34" s="72">
        <v>75.102162899999897</v>
      </c>
      <c r="E34" s="73">
        <v>93.4429047</v>
      </c>
      <c r="F34" t="b">
        <v>1</v>
      </c>
      <c r="G34" t="s">
        <v>4198</v>
      </c>
    </row>
    <row r="35" spans="1:7" x14ac:dyDescent="0.25">
      <c r="A35" s="71">
        <v>40103011101</v>
      </c>
      <c r="B35" s="71" t="str">
        <f t="shared" si="0"/>
        <v>040103011101</v>
      </c>
      <c r="C35" s="71" t="s">
        <v>1045</v>
      </c>
      <c r="D35" s="72">
        <v>85.425392400000007</v>
      </c>
      <c r="E35" s="73">
        <v>84.921418000000003</v>
      </c>
      <c r="F35" t="b">
        <v>1</v>
      </c>
      <c r="G35" t="s">
        <v>4198</v>
      </c>
    </row>
    <row r="36" spans="1:7" x14ac:dyDescent="0.25">
      <c r="A36" s="71">
        <v>40103011102</v>
      </c>
      <c r="B36" s="71" t="str">
        <f t="shared" si="0"/>
        <v>040103011102</v>
      </c>
      <c r="C36" s="71" t="s">
        <v>246</v>
      </c>
      <c r="D36" s="72">
        <v>79.837939700000007</v>
      </c>
      <c r="E36" s="73">
        <v>75.888145499999894</v>
      </c>
      <c r="F36" t="b">
        <v>1</v>
      </c>
      <c r="G36" t="s">
        <v>4198</v>
      </c>
    </row>
    <row r="37" spans="1:7" x14ac:dyDescent="0.25">
      <c r="A37" s="71">
        <v>40103011104</v>
      </c>
      <c r="B37" s="71" t="str">
        <f t="shared" si="0"/>
        <v>040103011104</v>
      </c>
      <c r="C37" s="71" t="s">
        <v>569</v>
      </c>
      <c r="D37" s="72">
        <v>85.070845700000007</v>
      </c>
      <c r="E37" s="73">
        <v>86.771230500000001</v>
      </c>
      <c r="F37" t="b">
        <v>1</v>
      </c>
      <c r="G37" t="s">
        <v>4198</v>
      </c>
    </row>
    <row r="38" spans="1:7" x14ac:dyDescent="0.25">
      <c r="A38" s="71">
        <v>40103020304</v>
      </c>
      <c r="B38" s="71" t="str">
        <f t="shared" si="0"/>
        <v>040103020304</v>
      </c>
      <c r="C38" s="71" t="s">
        <v>898</v>
      </c>
      <c r="D38" s="72">
        <v>86.764013199999894</v>
      </c>
      <c r="E38" s="73">
        <v>78.886929699999897</v>
      </c>
      <c r="F38" t="b">
        <v>1</v>
      </c>
      <c r="G38" t="s">
        <v>4198</v>
      </c>
    </row>
    <row r="39" spans="1:7" x14ac:dyDescent="0.25">
      <c r="A39" s="71">
        <v>40103020305</v>
      </c>
      <c r="B39" s="71" t="str">
        <f t="shared" si="0"/>
        <v>040103020305</v>
      </c>
      <c r="C39" s="71" t="s">
        <v>1992</v>
      </c>
      <c r="D39" s="72">
        <v>84.886888799999895</v>
      </c>
      <c r="E39" s="73">
        <v>90.799315100000001</v>
      </c>
      <c r="F39" t="b">
        <v>1</v>
      </c>
      <c r="G39" t="s">
        <v>4198</v>
      </c>
    </row>
    <row r="40" spans="1:7" x14ac:dyDescent="0.25">
      <c r="A40" s="71">
        <v>40103020404</v>
      </c>
      <c r="B40" s="71" t="str">
        <f t="shared" si="0"/>
        <v>040103020404</v>
      </c>
      <c r="C40" s="71" t="s">
        <v>250</v>
      </c>
      <c r="D40" s="72">
        <v>88.9536734</v>
      </c>
      <c r="E40" s="73">
        <v>96.332838899999899</v>
      </c>
      <c r="F40" t="b">
        <v>1</v>
      </c>
      <c r="G40" t="s">
        <v>4198</v>
      </c>
    </row>
    <row r="41" spans="1:7" x14ac:dyDescent="0.25">
      <c r="A41" s="71">
        <v>40103020405</v>
      </c>
      <c r="B41" s="71" t="str">
        <f t="shared" si="0"/>
        <v>040103020405</v>
      </c>
      <c r="C41" s="71" t="s">
        <v>20</v>
      </c>
      <c r="D41" s="72">
        <v>89.982940999999897</v>
      </c>
      <c r="E41" s="73">
        <v>82.725322599999899</v>
      </c>
      <c r="F41" t="b">
        <v>1</v>
      </c>
      <c r="G41" t="s">
        <v>4198</v>
      </c>
    </row>
    <row r="42" spans="1:7" x14ac:dyDescent="0.25">
      <c r="A42" s="71">
        <v>40103020601</v>
      </c>
      <c r="B42" s="71" t="str">
        <f t="shared" si="0"/>
        <v>040103020601</v>
      </c>
      <c r="C42" s="71" t="s">
        <v>1069</v>
      </c>
      <c r="D42" s="72">
        <v>75.051877099999899</v>
      </c>
      <c r="E42" s="73">
        <v>82.496164800000003</v>
      </c>
      <c r="F42" t="b">
        <v>1</v>
      </c>
      <c r="G42" t="s">
        <v>4198</v>
      </c>
    </row>
    <row r="43" spans="1:7" x14ac:dyDescent="0.25">
      <c r="A43" s="71">
        <v>40103020602</v>
      </c>
      <c r="B43" s="71" t="str">
        <f t="shared" si="0"/>
        <v>040103020602</v>
      </c>
      <c r="C43" s="71" t="s">
        <v>1066</v>
      </c>
      <c r="D43" s="72">
        <v>87.085460400000002</v>
      </c>
      <c r="E43" s="73">
        <v>79.657154500000004</v>
      </c>
      <c r="F43" t="b">
        <v>1</v>
      </c>
      <c r="G43" t="s">
        <v>4198</v>
      </c>
    </row>
    <row r="44" spans="1:7" x14ac:dyDescent="0.25">
      <c r="A44" s="71">
        <v>40103020603</v>
      </c>
      <c r="B44" s="71" t="str">
        <f t="shared" si="0"/>
        <v>040103020603</v>
      </c>
      <c r="C44" s="71" t="s">
        <v>1275</v>
      </c>
      <c r="D44" s="72">
        <v>80.0104390999999</v>
      </c>
      <c r="E44" s="73">
        <v>81.597993599999896</v>
      </c>
      <c r="F44" t="b">
        <v>1</v>
      </c>
      <c r="G44" t="s">
        <v>4198</v>
      </c>
    </row>
    <row r="45" spans="1:7" x14ac:dyDescent="0.25">
      <c r="A45" s="71">
        <v>40103020604</v>
      </c>
      <c r="B45" s="71" t="str">
        <f t="shared" si="0"/>
        <v>040103020604</v>
      </c>
      <c r="C45" s="71" t="s">
        <v>777</v>
      </c>
      <c r="D45" s="72">
        <v>95.436722599999896</v>
      </c>
      <c r="E45" s="73">
        <v>77.681941699999896</v>
      </c>
      <c r="F45" t="b">
        <v>1</v>
      </c>
      <c r="G45" t="s">
        <v>4198</v>
      </c>
    </row>
    <row r="46" spans="1:7" x14ac:dyDescent="0.25">
      <c r="A46" s="71">
        <v>40103020605</v>
      </c>
      <c r="B46" s="71" t="str">
        <f t="shared" si="0"/>
        <v>040103020605</v>
      </c>
      <c r="C46" s="71" t="s">
        <v>252</v>
      </c>
      <c r="D46" s="72">
        <v>78.615167200000002</v>
      </c>
      <c r="E46" s="73">
        <v>84.276593399999896</v>
      </c>
      <c r="F46" t="b">
        <v>1</v>
      </c>
      <c r="G46" t="s">
        <v>4198</v>
      </c>
    </row>
    <row r="47" spans="1:7" x14ac:dyDescent="0.25">
      <c r="A47" s="71">
        <v>40103020606</v>
      </c>
      <c r="B47" s="71" t="str">
        <f t="shared" si="0"/>
        <v>040103020606</v>
      </c>
      <c r="C47" s="71" t="s">
        <v>573</v>
      </c>
      <c r="D47" s="72">
        <v>95.059897399999898</v>
      </c>
      <c r="E47" s="73">
        <v>77.529806399999899</v>
      </c>
      <c r="F47" t="b">
        <v>1</v>
      </c>
      <c r="G47" t="s">
        <v>4198</v>
      </c>
    </row>
    <row r="48" spans="1:7" x14ac:dyDescent="0.25">
      <c r="A48" s="71">
        <v>40103020607</v>
      </c>
      <c r="B48" s="71" t="str">
        <f t="shared" si="0"/>
        <v>040103020607</v>
      </c>
      <c r="C48" s="71" t="s">
        <v>251</v>
      </c>
      <c r="D48" s="72">
        <v>77.2078013</v>
      </c>
      <c r="E48" s="73">
        <v>81.597993599999896</v>
      </c>
      <c r="F48" t="b">
        <v>1</v>
      </c>
      <c r="G48" t="s">
        <v>4198</v>
      </c>
    </row>
    <row r="49" spans="1:7" x14ac:dyDescent="0.25">
      <c r="A49" s="71">
        <v>40103020610</v>
      </c>
      <c r="B49" s="71" t="str">
        <f t="shared" si="0"/>
        <v>040103020610</v>
      </c>
      <c r="C49" s="71" t="s">
        <v>248</v>
      </c>
      <c r="D49" s="72">
        <v>80.533029499999898</v>
      </c>
      <c r="E49" s="73">
        <v>94.526311800000002</v>
      </c>
      <c r="F49" t="b">
        <v>1</v>
      </c>
      <c r="G49" t="s">
        <v>4198</v>
      </c>
    </row>
    <row r="50" spans="1:7" x14ac:dyDescent="0.25">
      <c r="A50" s="71">
        <v>40103020611</v>
      </c>
      <c r="B50" s="71" t="str">
        <f t="shared" si="0"/>
        <v>040103020611</v>
      </c>
      <c r="C50" s="71" t="s">
        <v>1273</v>
      </c>
      <c r="D50" s="72">
        <v>97.328487199999898</v>
      </c>
      <c r="E50" s="73">
        <v>91.640196799999899</v>
      </c>
      <c r="F50" t="b">
        <v>1</v>
      </c>
      <c r="G50" t="s">
        <v>4198</v>
      </c>
    </row>
    <row r="51" spans="1:7" x14ac:dyDescent="0.25">
      <c r="A51" s="71">
        <v>40201010301</v>
      </c>
      <c r="B51" s="71" t="str">
        <f t="shared" si="0"/>
        <v>040201010301</v>
      </c>
      <c r="C51" s="71" t="s">
        <v>689</v>
      </c>
      <c r="D51" s="72">
        <v>88.735980400000003</v>
      </c>
      <c r="E51" s="73">
        <v>80.534319600000003</v>
      </c>
      <c r="F51" t="b">
        <v>1</v>
      </c>
      <c r="G51" t="s">
        <v>4198</v>
      </c>
    </row>
    <row r="52" spans="1:7" x14ac:dyDescent="0.25">
      <c r="A52" s="71">
        <v>40201010302</v>
      </c>
      <c r="B52" s="71" t="str">
        <f t="shared" si="0"/>
        <v>040201010302</v>
      </c>
      <c r="C52" s="71" t="s">
        <v>803</v>
      </c>
      <c r="D52" s="72">
        <v>78.147318299999895</v>
      </c>
      <c r="E52" s="73">
        <v>79.443910500000001</v>
      </c>
      <c r="F52" t="b">
        <v>1</v>
      </c>
      <c r="G52" t="s">
        <v>4198</v>
      </c>
    </row>
    <row r="53" spans="1:7" x14ac:dyDescent="0.25">
      <c r="A53" s="71">
        <v>40201010303</v>
      </c>
      <c r="B53" s="71" t="str">
        <f t="shared" si="0"/>
        <v>040201010303</v>
      </c>
      <c r="C53" s="71" t="s">
        <v>804</v>
      </c>
      <c r="D53" s="72">
        <v>78.340186599999896</v>
      </c>
      <c r="E53" s="73">
        <v>80.534319600000003</v>
      </c>
      <c r="F53" t="b">
        <v>1</v>
      </c>
      <c r="G53" t="s">
        <v>4198</v>
      </c>
    </row>
    <row r="54" spans="1:7" x14ac:dyDescent="0.25">
      <c r="A54" s="71">
        <v>40201010305</v>
      </c>
      <c r="B54" s="71" t="str">
        <f t="shared" si="0"/>
        <v>040201010305</v>
      </c>
      <c r="C54" s="71" t="s">
        <v>1450</v>
      </c>
      <c r="D54" s="72">
        <v>88.2382147</v>
      </c>
      <c r="E54" s="73">
        <v>80.534319600000003</v>
      </c>
      <c r="F54" t="b">
        <v>1</v>
      </c>
      <c r="G54" t="s">
        <v>4198</v>
      </c>
    </row>
    <row r="55" spans="1:7" x14ac:dyDescent="0.25">
      <c r="A55" s="71">
        <v>40201020101</v>
      </c>
      <c r="B55" s="71" t="str">
        <f t="shared" si="0"/>
        <v>040201020101</v>
      </c>
      <c r="C55" s="71" t="s">
        <v>690</v>
      </c>
      <c r="D55" s="72">
        <v>89.382694000000001</v>
      </c>
      <c r="E55" s="73">
        <v>80.158755400000004</v>
      </c>
      <c r="F55" t="b">
        <v>1</v>
      </c>
      <c r="G55" t="s">
        <v>4198</v>
      </c>
    </row>
    <row r="56" spans="1:7" x14ac:dyDescent="0.25">
      <c r="A56" s="71">
        <v>40201020102</v>
      </c>
      <c r="B56" s="71" t="str">
        <f t="shared" si="0"/>
        <v>040201020102</v>
      </c>
      <c r="C56" s="71" t="s">
        <v>1451</v>
      </c>
      <c r="D56" s="72">
        <v>89.472444699999897</v>
      </c>
      <c r="E56" s="73">
        <v>80.158755400000004</v>
      </c>
      <c r="F56" t="b">
        <v>1</v>
      </c>
      <c r="G56" t="s">
        <v>4198</v>
      </c>
    </row>
    <row r="57" spans="1:7" x14ac:dyDescent="0.25">
      <c r="A57" s="71">
        <v>40301010405</v>
      </c>
      <c r="B57" s="71" t="str">
        <f t="shared" si="0"/>
        <v>040301010405</v>
      </c>
      <c r="C57" s="71" t="s">
        <v>71</v>
      </c>
      <c r="D57" s="72">
        <v>85.7003729999999</v>
      </c>
      <c r="E57" s="73">
        <v>77.074037099999899</v>
      </c>
      <c r="F57" t="b">
        <v>1</v>
      </c>
      <c r="G57" t="s">
        <v>4198</v>
      </c>
    </row>
    <row r="58" spans="1:7" x14ac:dyDescent="0.25">
      <c r="A58" s="71">
        <v>40301040105</v>
      </c>
      <c r="B58" s="71" t="str">
        <f t="shared" si="0"/>
        <v>040301040105</v>
      </c>
      <c r="C58" s="71" t="s">
        <v>0</v>
      </c>
      <c r="D58" s="72">
        <v>99.071940499999897</v>
      </c>
      <c r="E58" s="73">
        <v>76.447672499999896</v>
      </c>
      <c r="F58" t="b">
        <v>1</v>
      </c>
      <c r="G58" t="s">
        <v>4198</v>
      </c>
    </row>
    <row r="59" spans="1:7" x14ac:dyDescent="0.25">
      <c r="A59" s="71">
        <v>40301040207</v>
      </c>
      <c r="B59" s="71" t="str">
        <f t="shared" si="0"/>
        <v>040301040207</v>
      </c>
      <c r="C59" s="71" t="s">
        <v>2148</v>
      </c>
      <c r="D59" s="72">
        <v>89.834629699999894</v>
      </c>
      <c r="E59" s="73">
        <v>82.1537012</v>
      </c>
      <c r="F59" t="b">
        <v>1</v>
      </c>
      <c r="G59" t="s">
        <v>4198</v>
      </c>
    </row>
    <row r="60" spans="1:7" x14ac:dyDescent="0.25">
      <c r="A60" s="71">
        <v>40301040301</v>
      </c>
      <c r="B60" s="71" t="str">
        <f t="shared" si="0"/>
        <v>040301040301</v>
      </c>
      <c r="C60" s="71" t="s">
        <v>1375</v>
      </c>
      <c r="D60" s="72">
        <v>78.820129600000001</v>
      </c>
      <c r="E60" s="73">
        <v>75.510671799999898</v>
      </c>
      <c r="F60" t="b">
        <v>1</v>
      </c>
      <c r="G60" t="s">
        <v>4198</v>
      </c>
    </row>
    <row r="61" spans="1:7" x14ac:dyDescent="0.25">
      <c r="A61" s="71">
        <v>40301040302</v>
      </c>
      <c r="B61" s="71" t="str">
        <f t="shared" si="0"/>
        <v>040301040302</v>
      </c>
      <c r="C61" s="71" t="s">
        <v>1376</v>
      </c>
      <c r="D61" s="72">
        <v>78.395564699999895</v>
      </c>
      <c r="E61" s="73">
        <v>86.8928113999999</v>
      </c>
      <c r="F61" t="b">
        <v>1</v>
      </c>
      <c r="G61" t="s">
        <v>4198</v>
      </c>
    </row>
    <row r="62" spans="1:7" x14ac:dyDescent="0.25">
      <c r="A62" s="71">
        <v>40301040505</v>
      </c>
      <c r="B62" s="71" t="str">
        <f t="shared" si="0"/>
        <v>040301040505</v>
      </c>
      <c r="C62" s="71" t="s">
        <v>869</v>
      </c>
      <c r="D62" s="72">
        <v>79.385367500000001</v>
      </c>
      <c r="E62" s="73">
        <v>87.177349000000007</v>
      </c>
      <c r="F62" t="b">
        <v>1</v>
      </c>
      <c r="G62" t="s">
        <v>4198</v>
      </c>
    </row>
    <row r="63" spans="1:7" x14ac:dyDescent="0.25">
      <c r="A63" s="71">
        <v>40301050102</v>
      </c>
      <c r="B63" s="71" t="str">
        <f t="shared" si="0"/>
        <v>040301050102</v>
      </c>
      <c r="C63" s="71" t="s">
        <v>292</v>
      </c>
      <c r="D63" s="72">
        <v>94.970783299999894</v>
      </c>
      <c r="E63" s="73">
        <v>85.214230700000002</v>
      </c>
      <c r="F63" t="b">
        <v>1</v>
      </c>
      <c r="G63" t="s">
        <v>4198</v>
      </c>
    </row>
    <row r="64" spans="1:7" x14ac:dyDescent="0.25">
      <c r="A64" s="71">
        <v>40301080903</v>
      </c>
      <c r="B64" s="71" t="str">
        <f t="shared" si="0"/>
        <v>040301080903</v>
      </c>
      <c r="C64" s="71" t="s">
        <v>554</v>
      </c>
      <c r="D64" s="72">
        <v>81.861465800000005</v>
      </c>
      <c r="E64" s="73">
        <v>90.781491700000004</v>
      </c>
      <c r="F64" t="b">
        <v>1</v>
      </c>
      <c r="G64" t="s">
        <v>4198</v>
      </c>
    </row>
    <row r="65" spans="1:7" x14ac:dyDescent="0.25">
      <c r="A65" s="71">
        <v>40301080905</v>
      </c>
      <c r="B65" s="71" t="str">
        <f t="shared" si="0"/>
        <v>040301080905</v>
      </c>
      <c r="C65" s="71" t="s">
        <v>947</v>
      </c>
      <c r="D65" s="72">
        <v>93.305623100000005</v>
      </c>
      <c r="E65" s="73">
        <v>92.624302200000002</v>
      </c>
      <c r="F65" t="b">
        <v>1</v>
      </c>
      <c r="G65" t="s">
        <v>4198</v>
      </c>
    </row>
    <row r="66" spans="1:7" x14ac:dyDescent="0.25">
      <c r="A66" s="71">
        <v>40302010205</v>
      </c>
      <c r="B66" s="71" t="str">
        <f t="shared" ref="B66:B129" si="1">CONCATENATE(0,A66)</f>
        <v>040302010205</v>
      </c>
      <c r="C66" s="71" t="s">
        <v>64</v>
      </c>
      <c r="D66" s="72">
        <v>75.527364399999897</v>
      </c>
      <c r="E66" s="73">
        <v>81.474502999999899</v>
      </c>
      <c r="F66" t="b">
        <v>1</v>
      </c>
      <c r="G66" t="s">
        <v>4198</v>
      </c>
    </row>
    <row r="67" spans="1:7" x14ac:dyDescent="0.25">
      <c r="A67" s="71">
        <v>40302010301</v>
      </c>
      <c r="B67" s="71" t="str">
        <f t="shared" si="1"/>
        <v>040302010301</v>
      </c>
      <c r="C67" s="71" t="s">
        <v>998</v>
      </c>
      <c r="D67" s="72">
        <v>81.701060499999898</v>
      </c>
      <c r="E67" s="73">
        <v>77.010382100000001</v>
      </c>
      <c r="F67" t="b">
        <v>1</v>
      </c>
      <c r="G67" t="s">
        <v>4198</v>
      </c>
    </row>
    <row r="68" spans="1:7" x14ac:dyDescent="0.25">
      <c r="A68" s="71">
        <v>40302010302</v>
      </c>
      <c r="B68" s="71" t="str">
        <f t="shared" si="1"/>
        <v>040302010302</v>
      </c>
      <c r="C68" s="71" t="s">
        <v>1132</v>
      </c>
      <c r="D68" s="72">
        <v>87.045359099999899</v>
      </c>
      <c r="E68" s="73">
        <v>76.849335100000005</v>
      </c>
      <c r="F68" t="b">
        <v>1</v>
      </c>
      <c r="G68" t="s">
        <v>4198</v>
      </c>
    </row>
    <row r="69" spans="1:7" x14ac:dyDescent="0.25">
      <c r="A69" s="71">
        <v>40302010703</v>
      </c>
      <c r="B69" s="71" t="str">
        <f t="shared" si="1"/>
        <v>040302010703</v>
      </c>
      <c r="C69" s="71" t="s">
        <v>1149</v>
      </c>
      <c r="D69" s="72">
        <v>82.882458499999899</v>
      </c>
      <c r="E69" s="73">
        <v>94.390726700000002</v>
      </c>
      <c r="F69" t="b">
        <v>1</v>
      </c>
      <c r="G69" t="s">
        <v>4198</v>
      </c>
    </row>
    <row r="70" spans="1:7" x14ac:dyDescent="0.25">
      <c r="A70" s="71">
        <v>40302010801</v>
      </c>
      <c r="B70" s="71" t="str">
        <f t="shared" si="1"/>
        <v>040302010801</v>
      </c>
      <c r="C70" s="71" t="s">
        <v>1167</v>
      </c>
      <c r="D70" s="72">
        <v>78.051838900000007</v>
      </c>
      <c r="E70" s="73">
        <v>75.4030948999999</v>
      </c>
      <c r="F70" t="b">
        <v>1</v>
      </c>
      <c r="G70" t="s">
        <v>4198</v>
      </c>
    </row>
    <row r="71" spans="1:7" x14ac:dyDescent="0.25">
      <c r="A71" s="71">
        <v>40302010804</v>
      </c>
      <c r="B71" s="71" t="str">
        <f t="shared" si="1"/>
        <v>040302010804</v>
      </c>
      <c r="C71" s="71" t="s">
        <v>993</v>
      </c>
      <c r="D71" s="72">
        <v>77.778767900000005</v>
      </c>
      <c r="E71" s="73">
        <v>75.4030948999999</v>
      </c>
      <c r="F71" t="b">
        <v>1</v>
      </c>
      <c r="G71" t="s">
        <v>4198</v>
      </c>
    </row>
    <row r="72" spans="1:7" x14ac:dyDescent="0.25">
      <c r="A72" s="71">
        <v>40302020102</v>
      </c>
      <c r="B72" s="71" t="str">
        <f t="shared" si="1"/>
        <v>040302020102</v>
      </c>
      <c r="C72" s="71" t="s">
        <v>539</v>
      </c>
      <c r="D72" s="72">
        <v>78.592252200000004</v>
      </c>
      <c r="E72" s="73">
        <v>81.381566800000002</v>
      </c>
      <c r="F72" t="b">
        <v>1</v>
      </c>
      <c r="G72" t="s">
        <v>4198</v>
      </c>
    </row>
    <row r="73" spans="1:7" x14ac:dyDescent="0.25">
      <c r="A73" s="71">
        <v>40302020404</v>
      </c>
      <c r="B73" s="71" t="str">
        <f t="shared" si="1"/>
        <v>040302020404</v>
      </c>
      <c r="C73" s="71" t="s">
        <v>2362</v>
      </c>
      <c r="D73" s="72">
        <v>89.420885799999894</v>
      </c>
      <c r="E73" s="73">
        <v>76.262436600000001</v>
      </c>
      <c r="F73" t="b">
        <v>1</v>
      </c>
      <c r="G73" t="s">
        <v>4198</v>
      </c>
    </row>
    <row r="74" spans="1:7" x14ac:dyDescent="0.25">
      <c r="A74" s="71">
        <v>40302020702</v>
      </c>
      <c r="B74" s="71" t="str">
        <f t="shared" si="1"/>
        <v>040302020702</v>
      </c>
      <c r="C74" s="71" t="s">
        <v>860</v>
      </c>
      <c r="D74" s="72">
        <v>83.5380834999999</v>
      </c>
      <c r="E74" s="73">
        <v>92.838819299999898</v>
      </c>
      <c r="F74" t="b">
        <v>1</v>
      </c>
      <c r="G74" t="s">
        <v>4198</v>
      </c>
    </row>
    <row r="75" spans="1:7" x14ac:dyDescent="0.25">
      <c r="A75" s="71">
        <v>40302021102</v>
      </c>
      <c r="B75" s="71" t="str">
        <f t="shared" si="1"/>
        <v>040302021102</v>
      </c>
      <c r="C75" s="71" t="s">
        <v>1304</v>
      </c>
      <c r="D75" s="72">
        <v>77.998370499999893</v>
      </c>
      <c r="E75" s="73">
        <v>85.489856599999897</v>
      </c>
      <c r="F75" t="b">
        <v>1</v>
      </c>
      <c r="G75" t="s">
        <v>4198</v>
      </c>
    </row>
    <row r="76" spans="1:7" x14ac:dyDescent="0.25">
      <c r="A76" s="71">
        <v>40302022004</v>
      </c>
      <c r="B76" s="71" t="str">
        <f t="shared" si="1"/>
        <v>040302022004</v>
      </c>
      <c r="C76" s="71" t="s">
        <v>485</v>
      </c>
      <c r="D76" s="72">
        <v>75.401331600000006</v>
      </c>
      <c r="E76" s="73">
        <v>86.382298800000001</v>
      </c>
      <c r="F76" t="b">
        <v>1</v>
      </c>
      <c r="G76" t="s">
        <v>4198</v>
      </c>
    </row>
    <row r="77" spans="1:7" x14ac:dyDescent="0.25">
      <c r="A77" s="71">
        <v>40400020204</v>
      </c>
      <c r="B77" s="71" t="str">
        <f t="shared" si="1"/>
        <v>040400020204</v>
      </c>
      <c r="C77" s="71" t="s">
        <v>409</v>
      </c>
      <c r="D77" s="72">
        <v>77.355476100000004</v>
      </c>
      <c r="E77" s="73">
        <v>96.568998800000003</v>
      </c>
      <c r="F77" t="b">
        <v>1</v>
      </c>
      <c r="G77" t="s">
        <v>4198</v>
      </c>
    </row>
    <row r="78" spans="1:7" x14ac:dyDescent="0.25">
      <c r="A78" s="71">
        <v>40400030205</v>
      </c>
      <c r="B78" s="71" t="str">
        <f t="shared" si="1"/>
        <v>040400030205</v>
      </c>
      <c r="C78" s="71" t="s">
        <v>821</v>
      </c>
      <c r="D78" s="72">
        <v>75.5356393</v>
      </c>
      <c r="E78" s="73">
        <v>77.8945492</v>
      </c>
      <c r="F78" t="b">
        <v>1</v>
      </c>
      <c r="G78" t="s">
        <v>4198</v>
      </c>
    </row>
    <row r="79" spans="1:7" x14ac:dyDescent="0.25">
      <c r="A79" s="71">
        <v>40400030206</v>
      </c>
      <c r="B79" s="71" t="str">
        <f t="shared" si="1"/>
        <v>040400030206</v>
      </c>
      <c r="C79" s="71" t="s">
        <v>1396</v>
      </c>
      <c r="D79" s="72">
        <v>86.736642399999894</v>
      </c>
      <c r="E79" s="73">
        <v>75.261780900000005</v>
      </c>
      <c r="F79" t="b">
        <v>1</v>
      </c>
      <c r="G79" t="s">
        <v>4198</v>
      </c>
    </row>
    <row r="80" spans="1:7" x14ac:dyDescent="0.25">
      <c r="A80" s="71">
        <v>70300010104</v>
      </c>
      <c r="B80" s="71" t="str">
        <f t="shared" si="1"/>
        <v>070300010104</v>
      </c>
      <c r="C80" s="71" t="s">
        <v>1071</v>
      </c>
      <c r="D80" s="72">
        <v>76.054410500000003</v>
      </c>
      <c r="E80" s="73">
        <v>75.088003</v>
      </c>
      <c r="F80" t="b">
        <v>1</v>
      </c>
      <c r="G80" t="s">
        <v>4198</v>
      </c>
    </row>
    <row r="81" spans="1:7" x14ac:dyDescent="0.25">
      <c r="A81" s="71">
        <v>70300010201</v>
      </c>
      <c r="B81" s="71" t="str">
        <f t="shared" si="1"/>
        <v>070300010201</v>
      </c>
      <c r="C81" s="71" t="s">
        <v>903</v>
      </c>
      <c r="D81" s="72">
        <v>87.719443400000003</v>
      </c>
      <c r="E81" s="73">
        <v>84.226942600000001</v>
      </c>
      <c r="F81" t="b">
        <v>1</v>
      </c>
      <c r="G81" t="s">
        <v>4198</v>
      </c>
    </row>
    <row r="82" spans="1:7" x14ac:dyDescent="0.25">
      <c r="A82" s="71">
        <v>70300010202</v>
      </c>
      <c r="B82" s="71" t="str">
        <f t="shared" si="1"/>
        <v>070300010202</v>
      </c>
      <c r="C82" s="71" t="s">
        <v>382</v>
      </c>
      <c r="D82" s="72">
        <v>96.325317299999895</v>
      </c>
      <c r="E82" s="73">
        <v>75.021801800000006</v>
      </c>
      <c r="F82" t="b">
        <v>1</v>
      </c>
      <c r="G82" t="s">
        <v>4198</v>
      </c>
    </row>
    <row r="83" spans="1:7" x14ac:dyDescent="0.25">
      <c r="A83" s="71">
        <v>70300010204</v>
      </c>
      <c r="B83" s="71" t="str">
        <f t="shared" si="1"/>
        <v>070300010204</v>
      </c>
      <c r="C83" s="71" t="s">
        <v>1082</v>
      </c>
      <c r="D83" s="72">
        <v>86.200684899999899</v>
      </c>
      <c r="E83" s="73">
        <v>83.399428400000005</v>
      </c>
      <c r="F83" t="b">
        <v>1</v>
      </c>
      <c r="G83" t="s">
        <v>4198</v>
      </c>
    </row>
    <row r="84" spans="1:7" x14ac:dyDescent="0.25">
      <c r="A84" s="71">
        <v>70300010301</v>
      </c>
      <c r="B84" s="71" t="str">
        <f t="shared" si="1"/>
        <v>070300010301</v>
      </c>
      <c r="C84" s="71" t="s">
        <v>1059</v>
      </c>
      <c r="D84" s="72">
        <v>98.938905899999895</v>
      </c>
      <c r="E84" s="73">
        <v>86.9978421</v>
      </c>
      <c r="F84" t="b">
        <v>1</v>
      </c>
      <c r="G84" t="s">
        <v>4198</v>
      </c>
    </row>
    <row r="85" spans="1:7" x14ac:dyDescent="0.25">
      <c r="A85" s="71">
        <v>70300010302</v>
      </c>
      <c r="B85" s="71" t="str">
        <f t="shared" si="1"/>
        <v>070300010302</v>
      </c>
      <c r="C85" s="71" t="s">
        <v>1080</v>
      </c>
      <c r="D85" s="72">
        <v>91.165612199999899</v>
      </c>
      <c r="E85" s="73">
        <v>87.176712499999894</v>
      </c>
      <c r="F85" t="b">
        <v>1</v>
      </c>
      <c r="G85" t="s">
        <v>4198</v>
      </c>
    </row>
    <row r="86" spans="1:7" x14ac:dyDescent="0.25">
      <c r="A86" s="71">
        <v>70300010303</v>
      </c>
      <c r="B86" s="71" t="str">
        <f t="shared" si="1"/>
        <v>070300010303</v>
      </c>
      <c r="C86" s="71" t="s">
        <v>88</v>
      </c>
      <c r="D86" s="72">
        <v>97.148985999999894</v>
      </c>
      <c r="E86" s="73">
        <v>86.658561300000002</v>
      </c>
      <c r="F86" t="b">
        <v>1</v>
      </c>
      <c r="G86" t="s">
        <v>4198</v>
      </c>
    </row>
    <row r="87" spans="1:7" x14ac:dyDescent="0.25">
      <c r="A87" s="71">
        <v>70300010402</v>
      </c>
      <c r="B87" s="71" t="str">
        <f t="shared" si="1"/>
        <v>070300010402</v>
      </c>
      <c r="C87" s="71" t="s">
        <v>1523</v>
      </c>
      <c r="D87" s="72">
        <v>81.636134499999898</v>
      </c>
      <c r="E87" s="73">
        <v>94.672081599999899</v>
      </c>
      <c r="F87" t="b">
        <v>1</v>
      </c>
      <c r="G87" t="s">
        <v>4198</v>
      </c>
    </row>
    <row r="88" spans="1:7" x14ac:dyDescent="0.25">
      <c r="A88" s="71">
        <v>70300010403</v>
      </c>
      <c r="B88" s="71" t="str">
        <f t="shared" si="1"/>
        <v>070300010403</v>
      </c>
      <c r="C88" s="71" t="s">
        <v>117</v>
      </c>
      <c r="D88" s="72">
        <v>76.776234500000001</v>
      </c>
      <c r="E88" s="73">
        <v>84.508297400000004</v>
      </c>
      <c r="F88" t="b">
        <v>1</v>
      </c>
      <c r="G88" t="s">
        <v>4198</v>
      </c>
    </row>
    <row r="89" spans="1:7" x14ac:dyDescent="0.25">
      <c r="A89" s="71">
        <v>70300010501</v>
      </c>
      <c r="B89" s="71" t="str">
        <f t="shared" si="1"/>
        <v>070300010501</v>
      </c>
      <c r="C89" s="71" t="s">
        <v>1519</v>
      </c>
      <c r="D89" s="72">
        <v>80.8589324</v>
      </c>
      <c r="E89" s="73">
        <v>76.764674099999894</v>
      </c>
      <c r="F89" t="b">
        <v>1</v>
      </c>
      <c r="G89" t="s">
        <v>4198</v>
      </c>
    </row>
    <row r="90" spans="1:7" x14ac:dyDescent="0.25">
      <c r="A90" s="71">
        <v>70300010503</v>
      </c>
      <c r="B90" s="71" t="str">
        <f t="shared" si="1"/>
        <v>070300010503</v>
      </c>
      <c r="C90" s="71" t="s">
        <v>737</v>
      </c>
      <c r="D90" s="72">
        <v>81.822001</v>
      </c>
      <c r="E90" s="73">
        <v>76.588986399999897</v>
      </c>
      <c r="F90" t="b">
        <v>1</v>
      </c>
      <c r="G90" t="s">
        <v>4198</v>
      </c>
    </row>
    <row r="91" spans="1:7" x14ac:dyDescent="0.25">
      <c r="A91" s="71">
        <v>70300010505</v>
      </c>
      <c r="B91" s="71" t="str">
        <f t="shared" si="1"/>
        <v>070300010505</v>
      </c>
      <c r="C91" s="71" t="s">
        <v>120</v>
      </c>
      <c r="D91" s="72">
        <v>97.451337300000006</v>
      </c>
      <c r="E91" s="73">
        <v>76.499869500000003</v>
      </c>
      <c r="F91" t="b">
        <v>1</v>
      </c>
      <c r="G91" t="s">
        <v>4198</v>
      </c>
    </row>
    <row r="92" spans="1:7" x14ac:dyDescent="0.25">
      <c r="A92" s="71">
        <v>70300010506</v>
      </c>
      <c r="B92" s="71" t="str">
        <f t="shared" si="1"/>
        <v>070300010506</v>
      </c>
      <c r="C92" s="71" t="s">
        <v>2588</v>
      </c>
      <c r="D92" s="72">
        <v>87.712441600000005</v>
      </c>
      <c r="E92" s="73">
        <v>87.0506756999999</v>
      </c>
      <c r="F92" t="b">
        <v>1</v>
      </c>
      <c r="G92" t="s">
        <v>4198</v>
      </c>
    </row>
    <row r="93" spans="1:7" x14ac:dyDescent="0.25">
      <c r="A93" s="71">
        <v>70300010801</v>
      </c>
      <c r="B93" s="71" t="str">
        <f t="shared" si="1"/>
        <v>070300010801</v>
      </c>
      <c r="C93" s="71" t="s">
        <v>760</v>
      </c>
      <c r="D93" s="72">
        <v>77.739303100000001</v>
      </c>
      <c r="E93" s="73">
        <v>79.492288200000004</v>
      </c>
      <c r="F93" t="b">
        <v>1</v>
      </c>
      <c r="G93" t="s">
        <v>4198</v>
      </c>
    </row>
    <row r="94" spans="1:7" x14ac:dyDescent="0.25">
      <c r="A94" s="71">
        <v>70300010803</v>
      </c>
      <c r="B94" s="71" t="str">
        <f t="shared" si="1"/>
        <v>070300010803</v>
      </c>
      <c r="C94" s="71" t="s">
        <v>115</v>
      </c>
      <c r="D94" s="72">
        <v>76.294381999999899</v>
      </c>
      <c r="E94" s="73">
        <v>79.489105499999894</v>
      </c>
      <c r="F94" t="b">
        <v>1</v>
      </c>
      <c r="G94" t="s">
        <v>4198</v>
      </c>
    </row>
    <row r="95" spans="1:7" x14ac:dyDescent="0.25">
      <c r="A95" s="71">
        <v>70300010805</v>
      </c>
      <c r="B95" s="71" t="str">
        <f t="shared" si="1"/>
        <v>070300010805</v>
      </c>
      <c r="C95" s="71" t="s">
        <v>2595</v>
      </c>
      <c r="D95" s="72">
        <v>77.001565900000003</v>
      </c>
      <c r="E95" s="73">
        <v>79.153007400000007</v>
      </c>
      <c r="F95" t="b">
        <v>1</v>
      </c>
      <c r="G95" t="s">
        <v>4198</v>
      </c>
    </row>
    <row r="96" spans="1:7" x14ac:dyDescent="0.25">
      <c r="A96" s="71">
        <v>70300010901</v>
      </c>
      <c r="B96" s="71" t="str">
        <f t="shared" si="1"/>
        <v>070300010901</v>
      </c>
      <c r="C96" s="71" t="s">
        <v>622</v>
      </c>
      <c r="D96" s="72">
        <v>86.159947000000003</v>
      </c>
      <c r="E96" s="73">
        <v>84.251767999999899</v>
      </c>
      <c r="F96" t="b">
        <v>1</v>
      </c>
      <c r="G96" t="s">
        <v>4198</v>
      </c>
    </row>
    <row r="97" spans="1:7" x14ac:dyDescent="0.25">
      <c r="A97" s="71">
        <v>70300010902</v>
      </c>
      <c r="B97" s="71" t="str">
        <f t="shared" si="1"/>
        <v>070300010902</v>
      </c>
      <c r="C97" s="71" t="s">
        <v>1499</v>
      </c>
      <c r="D97" s="72">
        <v>87.631602400000006</v>
      </c>
      <c r="E97" s="73">
        <v>84.065258999999898</v>
      </c>
      <c r="F97" t="b">
        <v>1</v>
      </c>
      <c r="G97" t="s">
        <v>4198</v>
      </c>
    </row>
    <row r="98" spans="1:7" x14ac:dyDescent="0.25">
      <c r="A98" s="71">
        <v>70300010903</v>
      </c>
      <c r="B98" s="71" t="str">
        <f t="shared" si="1"/>
        <v>070300010903</v>
      </c>
      <c r="C98" s="71" t="s">
        <v>722</v>
      </c>
      <c r="D98" s="72">
        <v>80.687069500000007</v>
      </c>
      <c r="E98" s="73">
        <v>84.360618000000002</v>
      </c>
      <c r="F98" t="b">
        <v>1</v>
      </c>
      <c r="G98" t="s">
        <v>4198</v>
      </c>
    </row>
    <row r="99" spans="1:7" x14ac:dyDescent="0.25">
      <c r="A99" s="71">
        <v>70300010905</v>
      </c>
      <c r="B99" s="71" t="str">
        <f t="shared" si="1"/>
        <v>070300010905</v>
      </c>
      <c r="C99" s="71" t="s">
        <v>123</v>
      </c>
      <c r="D99" s="72">
        <v>80.0206234999999</v>
      </c>
      <c r="E99" s="73">
        <v>96.893638999999894</v>
      </c>
      <c r="F99" t="b">
        <v>1</v>
      </c>
      <c r="G99" t="s">
        <v>4198</v>
      </c>
    </row>
    <row r="100" spans="1:7" x14ac:dyDescent="0.25">
      <c r="A100" s="71">
        <v>70300010906</v>
      </c>
      <c r="B100" s="71" t="str">
        <f t="shared" si="1"/>
        <v>070300010906</v>
      </c>
      <c r="C100" s="71" t="s">
        <v>754</v>
      </c>
      <c r="D100" s="72">
        <v>84.3827576999999</v>
      </c>
      <c r="E100" s="73">
        <v>84.804292899999894</v>
      </c>
      <c r="F100" t="b">
        <v>1</v>
      </c>
      <c r="G100" t="s">
        <v>4198</v>
      </c>
    </row>
    <row r="101" spans="1:7" x14ac:dyDescent="0.25">
      <c r="A101" s="71">
        <v>70300011202</v>
      </c>
      <c r="B101" s="71" t="str">
        <f t="shared" si="1"/>
        <v>070300011202</v>
      </c>
      <c r="C101" s="71" t="s">
        <v>745</v>
      </c>
      <c r="D101" s="72">
        <v>93.8969586999999</v>
      </c>
      <c r="E101" s="73">
        <v>76.911716999999896</v>
      </c>
      <c r="F101" t="b">
        <v>1</v>
      </c>
      <c r="G101" t="s">
        <v>4198</v>
      </c>
    </row>
    <row r="102" spans="1:7" x14ac:dyDescent="0.25">
      <c r="A102" s="71">
        <v>70300011203</v>
      </c>
      <c r="B102" s="71" t="str">
        <f t="shared" si="1"/>
        <v>070300011203</v>
      </c>
      <c r="C102" s="71" t="s">
        <v>747</v>
      </c>
      <c r="D102" s="72">
        <v>88.637318399999899</v>
      </c>
      <c r="E102" s="73">
        <v>83.694787300000002</v>
      </c>
      <c r="F102" t="b">
        <v>1</v>
      </c>
      <c r="G102" t="s">
        <v>4198</v>
      </c>
    </row>
    <row r="103" spans="1:7" x14ac:dyDescent="0.25">
      <c r="A103" s="71">
        <v>70300020101</v>
      </c>
      <c r="B103" s="71" t="str">
        <f t="shared" si="1"/>
        <v>070300020101</v>
      </c>
      <c r="C103" s="71" t="s">
        <v>1281</v>
      </c>
      <c r="D103" s="72">
        <v>81.075988800000005</v>
      </c>
      <c r="E103" s="73">
        <v>81.751401999999899</v>
      </c>
      <c r="F103" t="b">
        <v>1</v>
      </c>
      <c r="G103" t="s">
        <v>4198</v>
      </c>
    </row>
    <row r="104" spans="1:7" x14ac:dyDescent="0.25">
      <c r="A104" s="71">
        <v>70300020102</v>
      </c>
      <c r="B104" s="71" t="str">
        <f t="shared" si="1"/>
        <v>070300020102</v>
      </c>
      <c r="C104" s="71" t="s">
        <v>406</v>
      </c>
      <c r="D104" s="72">
        <v>85.151684900000006</v>
      </c>
      <c r="E104" s="73">
        <v>80.764750399999897</v>
      </c>
      <c r="F104" t="b">
        <v>1</v>
      </c>
      <c r="G104" t="s">
        <v>4198</v>
      </c>
    </row>
    <row r="105" spans="1:7" x14ac:dyDescent="0.25">
      <c r="A105" s="71">
        <v>70300020103</v>
      </c>
      <c r="B105" s="71" t="str">
        <f t="shared" si="1"/>
        <v>070300020103</v>
      </c>
      <c r="C105" s="71" t="s">
        <v>1284</v>
      </c>
      <c r="D105" s="72">
        <v>76.006034299999897</v>
      </c>
      <c r="E105" s="73">
        <v>79.921959000000001</v>
      </c>
      <c r="F105" t="b">
        <v>1</v>
      </c>
      <c r="G105" t="s">
        <v>4198</v>
      </c>
    </row>
    <row r="106" spans="1:7" x14ac:dyDescent="0.25">
      <c r="A106" s="71">
        <v>70300020105</v>
      </c>
      <c r="B106" s="71" t="str">
        <f t="shared" si="1"/>
        <v>070300020105</v>
      </c>
      <c r="C106" s="71" t="s">
        <v>1514</v>
      </c>
      <c r="D106" s="72">
        <v>76.540718799999894</v>
      </c>
      <c r="E106" s="73">
        <v>81.845611300000002</v>
      </c>
      <c r="F106" t="b">
        <v>1</v>
      </c>
      <c r="G106" t="s">
        <v>4198</v>
      </c>
    </row>
    <row r="107" spans="1:7" x14ac:dyDescent="0.25">
      <c r="A107" s="71">
        <v>70300020301</v>
      </c>
      <c r="B107" s="71" t="str">
        <f t="shared" si="1"/>
        <v>070300020301</v>
      </c>
      <c r="C107" s="71" t="s">
        <v>1073</v>
      </c>
      <c r="D107" s="72">
        <v>78.904151400000003</v>
      </c>
      <c r="E107" s="73">
        <v>76.271984799999899</v>
      </c>
      <c r="F107" t="b">
        <v>1</v>
      </c>
      <c r="G107" t="s">
        <v>4198</v>
      </c>
    </row>
    <row r="108" spans="1:7" x14ac:dyDescent="0.25">
      <c r="A108" s="71">
        <v>70300020304</v>
      </c>
      <c r="B108" s="71" t="str">
        <f t="shared" si="1"/>
        <v>070300020304</v>
      </c>
      <c r="C108" s="71" t="s">
        <v>1051</v>
      </c>
      <c r="D108" s="72">
        <v>84.841695200000004</v>
      </c>
      <c r="E108" s="73">
        <v>75.744921899999895</v>
      </c>
      <c r="F108" t="b">
        <v>1</v>
      </c>
      <c r="G108" t="s">
        <v>4198</v>
      </c>
    </row>
    <row r="109" spans="1:7" x14ac:dyDescent="0.25">
      <c r="A109" s="71">
        <v>70300020305</v>
      </c>
      <c r="B109" s="71" t="str">
        <f t="shared" si="1"/>
        <v>070300020305</v>
      </c>
      <c r="C109" s="71" t="s">
        <v>1515</v>
      </c>
      <c r="D109" s="72">
        <v>79.237692699999897</v>
      </c>
      <c r="E109" s="73">
        <v>76.756398899999894</v>
      </c>
      <c r="F109" t="b">
        <v>1</v>
      </c>
      <c r="G109" t="s">
        <v>4198</v>
      </c>
    </row>
    <row r="110" spans="1:7" x14ac:dyDescent="0.25">
      <c r="A110" s="71">
        <v>70300020306</v>
      </c>
      <c r="B110" s="71" t="str">
        <f t="shared" si="1"/>
        <v>070300020306</v>
      </c>
      <c r="C110" s="71" t="s">
        <v>1513</v>
      </c>
      <c r="D110" s="72">
        <v>82.370052599999894</v>
      </c>
      <c r="E110" s="73">
        <v>75.744921899999895</v>
      </c>
      <c r="F110" t="b">
        <v>1</v>
      </c>
      <c r="G110" t="s">
        <v>4198</v>
      </c>
    </row>
    <row r="111" spans="1:7" x14ac:dyDescent="0.25">
      <c r="A111" s="71">
        <v>70300020308</v>
      </c>
      <c r="B111" s="71" t="str">
        <f t="shared" si="1"/>
        <v>070300020308</v>
      </c>
      <c r="C111" s="71" t="s">
        <v>748</v>
      </c>
      <c r="D111" s="72">
        <v>79.489121699999899</v>
      </c>
      <c r="E111" s="73">
        <v>75.782478299999894</v>
      </c>
      <c r="F111" t="b">
        <v>1</v>
      </c>
      <c r="G111" t="s">
        <v>4198</v>
      </c>
    </row>
    <row r="112" spans="1:7" x14ac:dyDescent="0.25">
      <c r="A112" s="71">
        <v>70300020309</v>
      </c>
      <c r="B112" s="71" t="str">
        <f t="shared" si="1"/>
        <v>070300020309</v>
      </c>
      <c r="C112" s="71" t="s">
        <v>385</v>
      </c>
      <c r="D112" s="72">
        <v>75.784522199999898</v>
      </c>
      <c r="E112" s="73">
        <v>75.744921899999895</v>
      </c>
      <c r="F112" t="b">
        <v>1</v>
      </c>
      <c r="G112" t="s">
        <v>4198</v>
      </c>
    </row>
    <row r="113" spans="1:7" x14ac:dyDescent="0.25">
      <c r="A113" s="71">
        <v>70300050101</v>
      </c>
      <c r="B113" s="71" t="str">
        <f t="shared" si="1"/>
        <v>070300050101</v>
      </c>
      <c r="C113" s="71" t="s">
        <v>1496</v>
      </c>
      <c r="D113" s="72">
        <v>75.133989400000004</v>
      </c>
      <c r="E113" s="73">
        <v>83.911850599999894</v>
      </c>
      <c r="F113" t="b">
        <v>1</v>
      </c>
      <c r="G113" t="s">
        <v>4198</v>
      </c>
    </row>
    <row r="114" spans="1:7" x14ac:dyDescent="0.25">
      <c r="A114" s="71">
        <v>70300050103</v>
      </c>
      <c r="B114" s="71" t="str">
        <f t="shared" si="1"/>
        <v>070300050103</v>
      </c>
      <c r="C114" s="71" t="s">
        <v>759</v>
      </c>
      <c r="D114" s="72">
        <v>75.230741800000004</v>
      </c>
      <c r="E114" s="73">
        <v>76.170773499999896</v>
      </c>
      <c r="F114" t="b">
        <v>1</v>
      </c>
      <c r="G114" t="s">
        <v>4198</v>
      </c>
    </row>
    <row r="115" spans="1:7" x14ac:dyDescent="0.25">
      <c r="A115" s="71">
        <v>70300050702</v>
      </c>
      <c r="B115" s="71" t="str">
        <f t="shared" si="1"/>
        <v>070300050702</v>
      </c>
      <c r="C115" s="71" t="s">
        <v>1501</v>
      </c>
      <c r="D115" s="72">
        <v>76.887627100000003</v>
      </c>
      <c r="E115" s="73">
        <v>76.635454499999895</v>
      </c>
      <c r="F115" t="b">
        <v>1</v>
      </c>
      <c r="G115" t="s">
        <v>4198</v>
      </c>
    </row>
    <row r="116" spans="1:7" x14ac:dyDescent="0.25">
      <c r="A116" s="71">
        <v>70300050704</v>
      </c>
      <c r="B116" s="71" t="str">
        <f t="shared" si="1"/>
        <v>070300050704</v>
      </c>
      <c r="C116" s="71" t="s">
        <v>1506</v>
      </c>
      <c r="D116" s="72">
        <v>76.256190200000006</v>
      </c>
      <c r="E116" s="73">
        <v>78.338860699999898</v>
      </c>
      <c r="F116" t="b">
        <v>1</v>
      </c>
      <c r="G116" t="s">
        <v>4198</v>
      </c>
    </row>
    <row r="117" spans="1:7" x14ac:dyDescent="0.25">
      <c r="A117" s="71">
        <v>70300050707</v>
      </c>
      <c r="B117" s="71" t="str">
        <f t="shared" si="1"/>
        <v>070300050707</v>
      </c>
      <c r="C117" s="71" t="s">
        <v>1508</v>
      </c>
      <c r="D117" s="72">
        <v>78.680093200000002</v>
      </c>
      <c r="E117" s="73">
        <v>96.136145200000001</v>
      </c>
      <c r="F117" t="b">
        <v>1</v>
      </c>
      <c r="G117" t="s">
        <v>4198</v>
      </c>
    </row>
    <row r="118" spans="1:7" x14ac:dyDescent="0.25">
      <c r="A118" s="71">
        <v>70300050801</v>
      </c>
      <c r="B118" s="71" t="str">
        <f t="shared" si="1"/>
        <v>070300050801</v>
      </c>
      <c r="C118" s="71" t="s">
        <v>1505</v>
      </c>
      <c r="D118" s="72">
        <v>76.418505199999899</v>
      </c>
      <c r="E118" s="73">
        <v>87.954575800000001</v>
      </c>
      <c r="F118" t="b">
        <v>1</v>
      </c>
      <c r="G118" t="s">
        <v>4198</v>
      </c>
    </row>
    <row r="119" spans="1:7" x14ac:dyDescent="0.25">
      <c r="A119" s="71">
        <v>70300050809</v>
      </c>
      <c r="B119" s="71" t="str">
        <f t="shared" si="1"/>
        <v>070300050809</v>
      </c>
      <c r="C119" s="71" t="s">
        <v>2678</v>
      </c>
      <c r="D119" s="72">
        <v>75.179182999999895</v>
      </c>
      <c r="E119" s="73">
        <v>79.117997200000005</v>
      </c>
      <c r="F119" t="b">
        <v>1</v>
      </c>
      <c r="G119" t="s">
        <v>4198</v>
      </c>
    </row>
    <row r="120" spans="1:7" x14ac:dyDescent="0.25">
      <c r="A120" s="71">
        <v>70300050903</v>
      </c>
      <c r="B120" s="71" t="str">
        <f t="shared" si="1"/>
        <v>070300050903</v>
      </c>
      <c r="C120" s="71" t="s">
        <v>1056</v>
      </c>
      <c r="D120" s="72">
        <v>77.301371099999898</v>
      </c>
      <c r="E120" s="73">
        <v>89.923423099999894</v>
      </c>
      <c r="F120" t="b">
        <v>1</v>
      </c>
      <c r="G120" t="s">
        <v>4198</v>
      </c>
    </row>
    <row r="121" spans="1:7" x14ac:dyDescent="0.25">
      <c r="A121" s="71">
        <v>70300050904</v>
      </c>
      <c r="B121" s="71" t="str">
        <f t="shared" si="1"/>
        <v>070300050904</v>
      </c>
      <c r="C121" s="71" t="s">
        <v>772</v>
      </c>
      <c r="D121" s="72">
        <v>76.400682399999894</v>
      </c>
      <c r="E121" s="73">
        <v>91.139869000000004</v>
      </c>
      <c r="F121" t="b">
        <v>1</v>
      </c>
      <c r="G121" t="s">
        <v>4198</v>
      </c>
    </row>
    <row r="122" spans="1:7" x14ac:dyDescent="0.25">
      <c r="A122" s="71">
        <v>70300050905</v>
      </c>
      <c r="B122" s="71" t="str">
        <f t="shared" si="1"/>
        <v>070300050905</v>
      </c>
      <c r="C122" s="71" t="s">
        <v>391</v>
      </c>
      <c r="D122" s="72">
        <v>91.940904599999897</v>
      </c>
      <c r="E122" s="73">
        <v>94.869411900000003</v>
      </c>
      <c r="F122" t="b">
        <v>1</v>
      </c>
      <c r="G122" t="s">
        <v>4198</v>
      </c>
    </row>
    <row r="123" spans="1:7" x14ac:dyDescent="0.25">
      <c r="A123" s="71">
        <v>70300050908</v>
      </c>
      <c r="B123" s="71" t="str">
        <f t="shared" si="1"/>
        <v>070300050908</v>
      </c>
      <c r="C123" s="71" t="s">
        <v>2684</v>
      </c>
      <c r="D123" s="72">
        <v>79.925780700000004</v>
      </c>
      <c r="E123" s="73">
        <v>76.638000700000006</v>
      </c>
      <c r="F123" t="b">
        <v>1</v>
      </c>
      <c r="G123" t="s">
        <v>4198</v>
      </c>
    </row>
    <row r="124" spans="1:7" x14ac:dyDescent="0.25">
      <c r="A124" s="71">
        <v>70300051003</v>
      </c>
      <c r="B124" s="71" t="str">
        <f t="shared" si="1"/>
        <v>070300051003</v>
      </c>
      <c r="C124" s="71" t="s">
        <v>713</v>
      </c>
      <c r="D124" s="72">
        <v>79.968428200000005</v>
      </c>
      <c r="E124" s="73">
        <v>79.924505199999899</v>
      </c>
      <c r="F124" t="b">
        <v>1</v>
      </c>
      <c r="G124" t="s">
        <v>4198</v>
      </c>
    </row>
    <row r="125" spans="1:7" x14ac:dyDescent="0.25">
      <c r="A125" s="71">
        <v>70300051201</v>
      </c>
      <c r="B125" s="71" t="str">
        <f t="shared" si="1"/>
        <v>070300051201</v>
      </c>
      <c r="C125" s="71" t="s">
        <v>393</v>
      </c>
      <c r="D125" s="72">
        <v>78.997721200000001</v>
      </c>
      <c r="E125" s="73">
        <v>83.280393599999897</v>
      </c>
      <c r="F125" t="b">
        <v>1</v>
      </c>
      <c r="G125" t="s">
        <v>4198</v>
      </c>
    </row>
    <row r="126" spans="1:7" x14ac:dyDescent="0.25">
      <c r="A126" s="71">
        <v>70300051205</v>
      </c>
      <c r="B126" s="71" t="str">
        <f t="shared" si="1"/>
        <v>070300051205</v>
      </c>
      <c r="C126" s="71" t="s">
        <v>744</v>
      </c>
      <c r="D126" s="72">
        <v>76.809334100000001</v>
      </c>
      <c r="E126" s="73">
        <v>76.726481100000001</v>
      </c>
      <c r="F126" t="b">
        <v>1</v>
      </c>
      <c r="G126" t="s">
        <v>4198</v>
      </c>
    </row>
    <row r="127" spans="1:7" x14ac:dyDescent="0.25">
      <c r="A127" s="71">
        <v>70400060101</v>
      </c>
      <c r="B127" s="71" t="str">
        <f t="shared" si="1"/>
        <v>070400060101</v>
      </c>
      <c r="C127" s="71" t="s">
        <v>394</v>
      </c>
      <c r="D127" s="72">
        <v>78.161321900000004</v>
      </c>
      <c r="E127" s="73">
        <v>76.455947600000002</v>
      </c>
      <c r="F127" t="b">
        <v>1</v>
      </c>
      <c r="G127" t="s">
        <v>4198</v>
      </c>
    </row>
    <row r="128" spans="1:7" x14ac:dyDescent="0.25">
      <c r="A128" s="71">
        <v>70400060402</v>
      </c>
      <c r="B128" s="71" t="str">
        <f t="shared" si="1"/>
        <v>070400060402</v>
      </c>
      <c r="C128" s="71" t="s">
        <v>455</v>
      </c>
      <c r="D128" s="72">
        <v>88.352153400000006</v>
      </c>
      <c r="E128" s="73">
        <v>98.777188600000002</v>
      </c>
      <c r="F128" t="b">
        <v>1</v>
      </c>
      <c r="G128" t="s">
        <v>4198</v>
      </c>
    </row>
    <row r="129" spans="1:7" x14ac:dyDescent="0.25">
      <c r="A129" s="71">
        <v>70400060502</v>
      </c>
      <c r="B129" s="71" t="str">
        <f t="shared" si="1"/>
        <v>070400060502</v>
      </c>
      <c r="C129" s="71" t="s">
        <v>2804</v>
      </c>
      <c r="D129" s="72">
        <v>78.121220600000001</v>
      </c>
      <c r="E129" s="73">
        <v>84.736818700000001</v>
      </c>
      <c r="F129" t="b">
        <v>1</v>
      </c>
      <c r="G129" t="s">
        <v>4198</v>
      </c>
    </row>
    <row r="130" spans="1:7" x14ac:dyDescent="0.25">
      <c r="A130" s="71">
        <v>70400070101</v>
      </c>
      <c r="B130" s="71" t="str">
        <f t="shared" ref="B130:B193" si="2">CONCATENATE(0,A130)</f>
        <v>070400070101</v>
      </c>
      <c r="C130" s="71" t="s">
        <v>1374</v>
      </c>
      <c r="D130" s="72">
        <v>78.473857699999897</v>
      </c>
      <c r="E130" s="73">
        <v>78.738613700000002</v>
      </c>
      <c r="F130" t="b">
        <v>1</v>
      </c>
      <c r="G130" t="s">
        <v>4198</v>
      </c>
    </row>
    <row r="131" spans="1:7" x14ac:dyDescent="0.25">
      <c r="A131" s="71">
        <v>70400070104</v>
      </c>
      <c r="B131" s="71" t="str">
        <f t="shared" si="2"/>
        <v>070400070104</v>
      </c>
      <c r="C131" s="71" t="s">
        <v>517</v>
      </c>
      <c r="D131" s="72">
        <v>76.326845000000006</v>
      </c>
      <c r="E131" s="73">
        <v>80.492307299999894</v>
      </c>
      <c r="F131" t="b">
        <v>1</v>
      </c>
      <c r="G131" t="s">
        <v>4198</v>
      </c>
    </row>
    <row r="132" spans="1:7" x14ac:dyDescent="0.25">
      <c r="A132" s="71">
        <v>70400070203</v>
      </c>
      <c r="B132" s="71" t="str">
        <f t="shared" si="2"/>
        <v>070400070203</v>
      </c>
      <c r="C132" s="71" t="s">
        <v>2815</v>
      </c>
      <c r="D132" s="72">
        <v>84.225534999999894</v>
      </c>
      <c r="E132" s="73">
        <v>91.768779800000004</v>
      </c>
      <c r="F132" t="b">
        <v>1</v>
      </c>
      <c r="G132" t="s">
        <v>4198</v>
      </c>
    </row>
    <row r="133" spans="1:7" x14ac:dyDescent="0.25">
      <c r="A133" s="71">
        <v>70400070304</v>
      </c>
      <c r="B133" s="71" t="str">
        <f t="shared" si="2"/>
        <v>070400070304</v>
      </c>
      <c r="C133" s="71" t="s">
        <v>205</v>
      </c>
      <c r="D133" s="72">
        <v>75.3529553999999</v>
      </c>
      <c r="E133" s="73">
        <v>75.037715599999899</v>
      </c>
      <c r="F133" t="b">
        <v>1</v>
      </c>
      <c r="G133" t="s">
        <v>4198</v>
      </c>
    </row>
    <row r="134" spans="1:7" x14ac:dyDescent="0.25">
      <c r="A134" s="71">
        <v>70400070305</v>
      </c>
      <c r="B134" s="71" t="str">
        <f t="shared" si="2"/>
        <v>070400070305</v>
      </c>
      <c r="C134" s="71" t="s">
        <v>2822</v>
      </c>
      <c r="D134" s="72">
        <v>76.686483899999899</v>
      </c>
      <c r="E134" s="73">
        <v>81.275263100000004</v>
      </c>
      <c r="F134" t="b">
        <v>1</v>
      </c>
      <c r="G134" t="s">
        <v>4198</v>
      </c>
    </row>
    <row r="135" spans="1:7" x14ac:dyDescent="0.25">
      <c r="A135" s="71">
        <v>70400070401</v>
      </c>
      <c r="B135" s="71" t="str">
        <f t="shared" si="2"/>
        <v>070400070401</v>
      </c>
      <c r="C135" s="71" t="s">
        <v>617</v>
      </c>
      <c r="D135" s="72">
        <v>78.118674499999898</v>
      </c>
      <c r="E135" s="73">
        <v>80.380274600000007</v>
      </c>
      <c r="F135" t="b">
        <v>1</v>
      </c>
      <c r="G135" t="s">
        <v>4198</v>
      </c>
    </row>
    <row r="136" spans="1:7" x14ac:dyDescent="0.25">
      <c r="A136" s="71">
        <v>70400070404</v>
      </c>
      <c r="B136" s="71" t="str">
        <f t="shared" si="2"/>
        <v>070400070404</v>
      </c>
      <c r="C136" s="71" t="s">
        <v>1303</v>
      </c>
      <c r="D136" s="72">
        <v>75.496810999999894</v>
      </c>
      <c r="E136" s="73">
        <v>86.189424399999893</v>
      </c>
      <c r="F136" t="b">
        <v>1</v>
      </c>
      <c r="G136" t="s">
        <v>4198</v>
      </c>
    </row>
    <row r="137" spans="1:7" x14ac:dyDescent="0.25">
      <c r="A137" s="71">
        <v>70400070405</v>
      </c>
      <c r="B137" s="71" t="str">
        <f t="shared" si="2"/>
        <v>070400070405</v>
      </c>
      <c r="C137" s="71" t="s">
        <v>2828</v>
      </c>
      <c r="D137" s="72">
        <v>82.1396289999999</v>
      </c>
      <c r="E137" s="73">
        <v>89.835579300000006</v>
      </c>
      <c r="F137" t="b">
        <v>1</v>
      </c>
      <c r="G137" t="s">
        <v>4198</v>
      </c>
    </row>
    <row r="138" spans="1:7" x14ac:dyDescent="0.25">
      <c r="A138" s="71">
        <v>70400070801</v>
      </c>
      <c r="B138" s="71" t="str">
        <f t="shared" si="2"/>
        <v>070400070801</v>
      </c>
      <c r="C138" s="71" t="s">
        <v>1194</v>
      </c>
      <c r="D138" s="72">
        <v>78.732925100000003</v>
      </c>
      <c r="E138" s="73">
        <v>79.472555200000002</v>
      </c>
      <c r="F138" t="b">
        <v>1</v>
      </c>
      <c r="G138" t="s">
        <v>4198</v>
      </c>
    </row>
    <row r="139" spans="1:7" x14ac:dyDescent="0.25">
      <c r="A139" s="71">
        <v>70400070802</v>
      </c>
      <c r="B139" s="71" t="str">
        <f t="shared" si="2"/>
        <v>070400070802</v>
      </c>
      <c r="C139" s="71" t="s">
        <v>1195</v>
      </c>
      <c r="D139" s="72">
        <v>77.639368099999899</v>
      </c>
      <c r="E139" s="73">
        <v>79.805470499999899</v>
      </c>
      <c r="F139" t="b">
        <v>1</v>
      </c>
      <c r="G139" t="s">
        <v>4198</v>
      </c>
    </row>
    <row r="140" spans="1:7" x14ac:dyDescent="0.25">
      <c r="A140" s="71">
        <v>70400070803</v>
      </c>
      <c r="B140" s="71" t="str">
        <f t="shared" si="2"/>
        <v>070400070803</v>
      </c>
      <c r="C140" s="71" t="s">
        <v>2851</v>
      </c>
      <c r="D140" s="72">
        <v>79.971610799999894</v>
      </c>
      <c r="E140" s="73">
        <v>79.683889600000001</v>
      </c>
      <c r="F140" t="b">
        <v>1</v>
      </c>
      <c r="G140" t="s">
        <v>4198</v>
      </c>
    </row>
    <row r="141" spans="1:7" x14ac:dyDescent="0.25">
      <c r="A141" s="71">
        <v>70400071006</v>
      </c>
      <c r="B141" s="71" t="str">
        <f t="shared" si="2"/>
        <v>070400071006</v>
      </c>
      <c r="C141" s="71" t="s">
        <v>323</v>
      </c>
      <c r="D141" s="72">
        <v>78.475767300000001</v>
      </c>
      <c r="E141" s="73">
        <v>95.850334500000002</v>
      </c>
      <c r="F141" t="b">
        <v>1</v>
      </c>
      <c r="G141" t="s">
        <v>4198</v>
      </c>
    </row>
    <row r="142" spans="1:7" x14ac:dyDescent="0.25">
      <c r="A142" s="71">
        <v>70400071204</v>
      </c>
      <c r="B142" s="71" t="str">
        <f t="shared" si="2"/>
        <v>070400071204</v>
      </c>
      <c r="C142" s="71" t="s">
        <v>115</v>
      </c>
      <c r="D142" s="72">
        <v>84.9734567</v>
      </c>
      <c r="E142" s="73">
        <v>84.172835899999896</v>
      </c>
      <c r="F142" t="b">
        <v>1</v>
      </c>
      <c r="G142" t="s">
        <v>4198</v>
      </c>
    </row>
    <row r="143" spans="1:7" x14ac:dyDescent="0.25">
      <c r="A143" s="71">
        <v>70400071205</v>
      </c>
      <c r="B143" s="71" t="str">
        <f t="shared" si="2"/>
        <v>070400071205</v>
      </c>
      <c r="C143" s="71" t="s">
        <v>1165</v>
      </c>
      <c r="D143" s="72">
        <v>76.964010599999895</v>
      </c>
      <c r="E143" s="73">
        <v>90.670095500000002</v>
      </c>
      <c r="F143" t="b">
        <v>1</v>
      </c>
      <c r="G143" t="s">
        <v>4198</v>
      </c>
    </row>
    <row r="144" spans="1:7" x14ac:dyDescent="0.25">
      <c r="A144" s="71">
        <v>70400071206</v>
      </c>
      <c r="B144" s="71" t="str">
        <f t="shared" si="2"/>
        <v>070400071206</v>
      </c>
      <c r="C144" s="71" t="s">
        <v>988</v>
      </c>
      <c r="D144" s="72">
        <v>76.795967000000005</v>
      </c>
      <c r="E144" s="73">
        <v>98.395258999999896</v>
      </c>
      <c r="F144" t="b">
        <v>1</v>
      </c>
      <c r="G144" t="s">
        <v>4198</v>
      </c>
    </row>
    <row r="145" spans="1:7" x14ac:dyDescent="0.25">
      <c r="A145" s="71">
        <v>70400071209</v>
      </c>
      <c r="B145" s="71" t="str">
        <f t="shared" si="2"/>
        <v>070400071209</v>
      </c>
      <c r="C145" s="71" t="s">
        <v>2882</v>
      </c>
      <c r="D145" s="72">
        <v>84.769130899999894</v>
      </c>
      <c r="E145" s="73">
        <v>97.115794699999896</v>
      </c>
      <c r="F145" t="b">
        <v>1</v>
      </c>
      <c r="G145" t="s">
        <v>4198</v>
      </c>
    </row>
    <row r="146" spans="1:7" x14ac:dyDescent="0.25">
      <c r="A146" s="71">
        <v>70500010101</v>
      </c>
      <c r="B146" s="71" t="str">
        <f t="shared" si="2"/>
        <v>070500010101</v>
      </c>
      <c r="C146" s="71" t="s">
        <v>259</v>
      </c>
      <c r="D146" s="72">
        <v>85.627808700000003</v>
      </c>
      <c r="E146" s="73">
        <v>77.510073399999897</v>
      </c>
      <c r="F146" t="b">
        <v>1</v>
      </c>
      <c r="G146" t="s">
        <v>4198</v>
      </c>
    </row>
    <row r="147" spans="1:7" x14ac:dyDescent="0.25">
      <c r="A147" s="71">
        <v>70500010102</v>
      </c>
      <c r="B147" s="71" t="str">
        <f t="shared" si="2"/>
        <v>070500010102</v>
      </c>
      <c r="C147" s="71" t="s">
        <v>901</v>
      </c>
      <c r="D147" s="72">
        <v>92.299270500000006</v>
      </c>
      <c r="E147" s="73">
        <v>82.722139799999894</v>
      </c>
      <c r="F147" t="b">
        <v>1</v>
      </c>
      <c r="G147" t="s">
        <v>4198</v>
      </c>
    </row>
    <row r="148" spans="1:7" x14ac:dyDescent="0.25">
      <c r="A148" s="71">
        <v>70500010103</v>
      </c>
      <c r="B148" s="71" t="str">
        <f t="shared" si="2"/>
        <v>070500010103</v>
      </c>
      <c r="C148" s="71" t="s">
        <v>574</v>
      </c>
      <c r="D148" s="72">
        <v>83.912362700000003</v>
      </c>
      <c r="E148" s="73">
        <v>90.171677399999894</v>
      </c>
      <c r="F148" t="b">
        <v>1</v>
      </c>
      <c r="G148" t="s">
        <v>4198</v>
      </c>
    </row>
    <row r="149" spans="1:7" x14ac:dyDescent="0.25">
      <c r="A149" s="71">
        <v>70500010104</v>
      </c>
      <c r="B149" s="71" t="str">
        <f t="shared" si="2"/>
        <v>070500010104</v>
      </c>
      <c r="C149" s="71" t="s">
        <v>1259</v>
      </c>
      <c r="D149" s="72">
        <v>85.596618800000002</v>
      </c>
      <c r="E149" s="73">
        <v>90.171677399999894</v>
      </c>
      <c r="F149" t="b">
        <v>1</v>
      </c>
      <c r="G149" t="s">
        <v>4198</v>
      </c>
    </row>
    <row r="150" spans="1:7" x14ac:dyDescent="0.25">
      <c r="A150" s="71">
        <v>70500010105</v>
      </c>
      <c r="B150" s="71" t="str">
        <f t="shared" si="2"/>
        <v>070500010105</v>
      </c>
      <c r="C150" s="71" t="s">
        <v>903</v>
      </c>
      <c r="D150" s="72">
        <v>79.079833500000007</v>
      </c>
      <c r="E150" s="73">
        <v>77.811161299999895</v>
      </c>
      <c r="F150" t="b">
        <v>1</v>
      </c>
      <c r="G150" t="s">
        <v>4198</v>
      </c>
    </row>
    <row r="151" spans="1:7" x14ac:dyDescent="0.25">
      <c r="A151" s="71">
        <v>70500010106</v>
      </c>
      <c r="B151" s="71" t="str">
        <f t="shared" si="2"/>
        <v>070500010106</v>
      </c>
      <c r="C151" s="71" t="s">
        <v>558</v>
      </c>
      <c r="D151" s="72">
        <v>80.724624800000001</v>
      </c>
      <c r="E151" s="73">
        <v>90.172313900000006</v>
      </c>
      <c r="F151" t="b">
        <v>1</v>
      </c>
      <c r="G151" t="s">
        <v>4198</v>
      </c>
    </row>
    <row r="152" spans="1:7" x14ac:dyDescent="0.25">
      <c r="A152" s="71">
        <v>70500010107</v>
      </c>
      <c r="B152" s="71" t="str">
        <f t="shared" si="2"/>
        <v>070500010107</v>
      </c>
      <c r="C152" s="71" t="s">
        <v>562</v>
      </c>
      <c r="D152" s="72">
        <v>76.979287299999896</v>
      </c>
      <c r="E152" s="73">
        <v>77.2592728999999</v>
      </c>
      <c r="F152" t="b">
        <v>1</v>
      </c>
      <c r="G152" t="s">
        <v>4198</v>
      </c>
    </row>
    <row r="153" spans="1:7" x14ac:dyDescent="0.25">
      <c r="A153" s="71">
        <v>70500010108</v>
      </c>
      <c r="B153" s="71" t="str">
        <f t="shared" si="2"/>
        <v>070500010108</v>
      </c>
      <c r="C153" s="71" t="s">
        <v>1255</v>
      </c>
      <c r="D153" s="72">
        <v>87.9587784</v>
      </c>
      <c r="E153" s="73">
        <v>78.199456400000003</v>
      </c>
      <c r="F153" t="b">
        <v>1</v>
      </c>
      <c r="G153" t="s">
        <v>4198</v>
      </c>
    </row>
    <row r="154" spans="1:7" x14ac:dyDescent="0.25">
      <c r="A154" s="71">
        <v>70500010109</v>
      </c>
      <c r="B154" s="71" t="str">
        <f t="shared" si="2"/>
        <v>070500010109</v>
      </c>
      <c r="C154" s="71" t="s">
        <v>2892</v>
      </c>
      <c r="D154" s="72">
        <v>90.495983499999895</v>
      </c>
      <c r="E154" s="73">
        <v>79.142185999999896</v>
      </c>
      <c r="F154" t="b">
        <v>1</v>
      </c>
      <c r="G154" t="s">
        <v>4198</v>
      </c>
    </row>
    <row r="155" spans="1:7" x14ac:dyDescent="0.25">
      <c r="A155" s="71">
        <v>70500010201</v>
      </c>
      <c r="B155" s="71" t="str">
        <f t="shared" si="2"/>
        <v>070500010201</v>
      </c>
      <c r="C155" s="71" t="s">
        <v>1286</v>
      </c>
      <c r="D155" s="72">
        <v>97.367952000000002</v>
      </c>
      <c r="E155" s="73">
        <v>77.079766000000006</v>
      </c>
      <c r="F155" t="b">
        <v>1</v>
      </c>
      <c r="G155" t="s">
        <v>4198</v>
      </c>
    </row>
    <row r="156" spans="1:7" x14ac:dyDescent="0.25">
      <c r="A156" s="71">
        <v>70500010202</v>
      </c>
      <c r="B156" s="71" t="str">
        <f t="shared" si="2"/>
        <v>070500010202</v>
      </c>
      <c r="C156" s="71" t="s">
        <v>1285</v>
      </c>
      <c r="D156" s="72">
        <v>90.795152200000004</v>
      </c>
      <c r="E156" s="73">
        <v>75.454018899999895</v>
      </c>
      <c r="F156" t="b">
        <v>1</v>
      </c>
      <c r="G156" t="s">
        <v>4198</v>
      </c>
    </row>
    <row r="157" spans="1:7" x14ac:dyDescent="0.25">
      <c r="A157" s="71">
        <v>70500010203</v>
      </c>
      <c r="B157" s="71" t="str">
        <f t="shared" si="2"/>
        <v>070500010203</v>
      </c>
      <c r="C157" s="71" t="s">
        <v>1282</v>
      </c>
      <c r="D157" s="72">
        <v>80.519025900000003</v>
      </c>
      <c r="E157" s="73">
        <v>86.102217100000004</v>
      </c>
      <c r="F157" t="b">
        <v>1</v>
      </c>
      <c r="G157" t="s">
        <v>4198</v>
      </c>
    </row>
    <row r="158" spans="1:7" x14ac:dyDescent="0.25">
      <c r="A158" s="71">
        <v>70500010204</v>
      </c>
      <c r="B158" s="71" t="str">
        <f t="shared" si="2"/>
        <v>070500010204</v>
      </c>
      <c r="C158" s="71" t="s">
        <v>1262</v>
      </c>
      <c r="D158" s="72">
        <v>95.458364599999896</v>
      </c>
      <c r="E158" s="73">
        <v>75.619521700000007</v>
      </c>
      <c r="F158" t="b">
        <v>1</v>
      </c>
      <c r="G158" t="s">
        <v>4198</v>
      </c>
    </row>
    <row r="159" spans="1:7" x14ac:dyDescent="0.25">
      <c r="A159" s="71">
        <v>70500010205</v>
      </c>
      <c r="B159" s="71" t="str">
        <f t="shared" si="2"/>
        <v>070500010205</v>
      </c>
      <c r="C159" s="71" t="s">
        <v>1288</v>
      </c>
      <c r="D159" s="72">
        <v>94.851115800000002</v>
      </c>
      <c r="E159" s="73">
        <v>76.823236600000001</v>
      </c>
      <c r="F159" t="b">
        <v>1</v>
      </c>
      <c r="G159" t="s">
        <v>4198</v>
      </c>
    </row>
    <row r="160" spans="1:7" x14ac:dyDescent="0.25">
      <c r="A160" s="71">
        <v>70500010206</v>
      </c>
      <c r="B160" s="71" t="str">
        <f t="shared" si="2"/>
        <v>070500010206</v>
      </c>
      <c r="C160" s="71" t="s">
        <v>258</v>
      </c>
      <c r="D160" s="72">
        <v>93.133123699999899</v>
      </c>
      <c r="E160" s="73">
        <v>75.035169400000001</v>
      </c>
      <c r="F160" t="b">
        <v>1</v>
      </c>
      <c r="G160" t="s">
        <v>4198</v>
      </c>
    </row>
    <row r="161" spans="1:7" x14ac:dyDescent="0.25">
      <c r="A161" s="71">
        <v>70500010207</v>
      </c>
      <c r="B161" s="71" t="str">
        <f t="shared" si="2"/>
        <v>070500010207</v>
      </c>
      <c r="C161" s="71" t="s">
        <v>1260</v>
      </c>
      <c r="D161" s="72">
        <v>79.288614999999893</v>
      </c>
      <c r="E161" s="73">
        <v>76.474407499999899</v>
      </c>
      <c r="F161" t="b">
        <v>1</v>
      </c>
      <c r="G161" t="s">
        <v>4198</v>
      </c>
    </row>
    <row r="162" spans="1:7" x14ac:dyDescent="0.25">
      <c r="A162" s="71">
        <v>70500010208</v>
      </c>
      <c r="B162" s="71" t="str">
        <f t="shared" si="2"/>
        <v>070500010208</v>
      </c>
      <c r="C162" s="71" t="s">
        <v>907</v>
      </c>
      <c r="D162" s="72">
        <v>93.2235108</v>
      </c>
      <c r="E162" s="73">
        <v>76.832784799999899</v>
      </c>
      <c r="F162" t="b">
        <v>1</v>
      </c>
      <c r="G162" t="s">
        <v>4198</v>
      </c>
    </row>
    <row r="163" spans="1:7" x14ac:dyDescent="0.25">
      <c r="A163" s="71">
        <v>70500010210</v>
      </c>
      <c r="B163" s="71" t="str">
        <f t="shared" si="2"/>
        <v>070500010210</v>
      </c>
      <c r="C163" s="71" t="s">
        <v>908</v>
      </c>
      <c r="D163" s="72">
        <v>97.765782700000003</v>
      </c>
      <c r="E163" s="73">
        <v>82.083044200000003</v>
      </c>
      <c r="F163" t="b">
        <v>1</v>
      </c>
      <c r="G163" t="s">
        <v>4198</v>
      </c>
    </row>
    <row r="164" spans="1:7" x14ac:dyDescent="0.25">
      <c r="A164" s="71">
        <v>70500010211</v>
      </c>
      <c r="B164" s="71" t="str">
        <f t="shared" si="2"/>
        <v>070500010211</v>
      </c>
      <c r="C164" s="71" t="s">
        <v>1270</v>
      </c>
      <c r="D164" s="72">
        <v>80.0537230999999</v>
      </c>
      <c r="E164" s="73">
        <v>80.257420600000003</v>
      </c>
      <c r="F164" t="b">
        <v>1</v>
      </c>
      <c r="G164" t="s">
        <v>4198</v>
      </c>
    </row>
    <row r="165" spans="1:7" x14ac:dyDescent="0.25">
      <c r="A165" s="71">
        <v>70500010212</v>
      </c>
      <c r="B165" s="71" t="str">
        <f t="shared" si="2"/>
        <v>070500010212</v>
      </c>
      <c r="C165" s="71" t="s">
        <v>1268</v>
      </c>
      <c r="D165" s="72">
        <v>80.934042899999895</v>
      </c>
      <c r="E165" s="73">
        <v>85.389281800000006</v>
      </c>
      <c r="F165" t="b">
        <v>1</v>
      </c>
      <c r="G165" t="s">
        <v>4198</v>
      </c>
    </row>
    <row r="166" spans="1:7" x14ac:dyDescent="0.25">
      <c r="A166" s="71">
        <v>70500010213</v>
      </c>
      <c r="B166" s="71" t="str">
        <f t="shared" si="2"/>
        <v>070500010213</v>
      </c>
      <c r="C166" s="71" t="s">
        <v>23</v>
      </c>
      <c r="D166" s="72">
        <v>86.073379099999897</v>
      </c>
      <c r="E166" s="73">
        <v>87.641393500000007</v>
      </c>
      <c r="F166" t="b">
        <v>1</v>
      </c>
      <c r="G166" t="s">
        <v>4198</v>
      </c>
    </row>
    <row r="167" spans="1:7" x14ac:dyDescent="0.25">
      <c r="A167" s="71">
        <v>70500010302</v>
      </c>
      <c r="B167" s="71" t="str">
        <f t="shared" si="2"/>
        <v>070500010302</v>
      </c>
      <c r="C167" s="71" t="s">
        <v>1240</v>
      </c>
      <c r="D167" s="72">
        <v>78.7838473999999</v>
      </c>
      <c r="E167" s="73">
        <v>75.059994799999899</v>
      </c>
      <c r="F167" t="b">
        <v>1</v>
      </c>
      <c r="G167" t="s">
        <v>4198</v>
      </c>
    </row>
    <row r="168" spans="1:7" x14ac:dyDescent="0.25">
      <c r="A168" s="71">
        <v>70500010303</v>
      </c>
      <c r="B168" s="71" t="str">
        <f t="shared" si="2"/>
        <v>070500010303</v>
      </c>
      <c r="C168" s="71" t="s">
        <v>116</v>
      </c>
      <c r="D168" s="72">
        <v>78.899059199999897</v>
      </c>
      <c r="E168" s="73">
        <v>78.156171000000001</v>
      </c>
      <c r="F168" t="b">
        <v>1</v>
      </c>
      <c r="G168" t="s">
        <v>4198</v>
      </c>
    </row>
    <row r="169" spans="1:7" x14ac:dyDescent="0.25">
      <c r="A169" s="71">
        <v>70500010305</v>
      </c>
      <c r="B169" s="71" t="str">
        <f t="shared" si="2"/>
        <v>070500010305</v>
      </c>
      <c r="C169" s="71" t="s">
        <v>137</v>
      </c>
      <c r="D169" s="72">
        <v>76.371402000000003</v>
      </c>
      <c r="E169" s="73">
        <v>77.7907917</v>
      </c>
      <c r="F169" t="b">
        <v>1</v>
      </c>
      <c r="G169" t="s">
        <v>4198</v>
      </c>
    </row>
    <row r="170" spans="1:7" x14ac:dyDescent="0.25">
      <c r="A170" s="71">
        <v>70500010307</v>
      </c>
      <c r="B170" s="71" t="str">
        <f t="shared" si="2"/>
        <v>070500010307</v>
      </c>
      <c r="C170" s="71" t="s">
        <v>2915</v>
      </c>
      <c r="D170" s="72">
        <v>83.998930599999895</v>
      </c>
      <c r="E170" s="73">
        <v>76.748123800000002</v>
      </c>
      <c r="F170" t="b">
        <v>1</v>
      </c>
      <c r="G170" t="s">
        <v>4198</v>
      </c>
    </row>
    <row r="171" spans="1:7" x14ac:dyDescent="0.25">
      <c r="A171" s="71">
        <v>70500010501</v>
      </c>
      <c r="B171" s="71" t="str">
        <f t="shared" si="2"/>
        <v>070500010501</v>
      </c>
      <c r="C171" s="71" t="s">
        <v>917</v>
      </c>
      <c r="D171" s="72">
        <v>88.483914900000002</v>
      </c>
      <c r="E171" s="73">
        <v>81.3974805</v>
      </c>
      <c r="F171" t="b">
        <v>1</v>
      </c>
      <c r="G171" t="s">
        <v>4198</v>
      </c>
    </row>
    <row r="172" spans="1:7" x14ac:dyDescent="0.25">
      <c r="A172" s="71">
        <v>70500010502</v>
      </c>
      <c r="B172" s="71" t="str">
        <f t="shared" si="2"/>
        <v>070500010502</v>
      </c>
      <c r="C172" s="71" t="s">
        <v>1241</v>
      </c>
      <c r="D172" s="72">
        <v>79.277794</v>
      </c>
      <c r="E172" s="73">
        <v>80.512040299999896</v>
      </c>
      <c r="F172" t="b">
        <v>1</v>
      </c>
      <c r="G172" t="s">
        <v>4198</v>
      </c>
    </row>
    <row r="173" spans="1:7" x14ac:dyDescent="0.25">
      <c r="A173" s="71">
        <v>70500010503</v>
      </c>
      <c r="B173" s="71" t="str">
        <f t="shared" si="2"/>
        <v>070500010503</v>
      </c>
      <c r="C173" s="71" t="s">
        <v>916</v>
      </c>
      <c r="D173" s="72">
        <v>83.5495410999999</v>
      </c>
      <c r="E173" s="73">
        <v>80.501855500000005</v>
      </c>
      <c r="F173" t="b">
        <v>1</v>
      </c>
      <c r="G173" t="s">
        <v>4198</v>
      </c>
    </row>
    <row r="174" spans="1:7" x14ac:dyDescent="0.25">
      <c r="A174" s="71">
        <v>70500010504</v>
      </c>
      <c r="B174" s="71" t="str">
        <f t="shared" si="2"/>
        <v>070500010504</v>
      </c>
      <c r="C174" s="71" t="s">
        <v>1253</v>
      </c>
      <c r="D174" s="72">
        <v>79.890771599999894</v>
      </c>
      <c r="E174" s="73">
        <v>80.430561999999895</v>
      </c>
      <c r="F174" t="b">
        <v>1</v>
      </c>
      <c r="G174" t="s">
        <v>4198</v>
      </c>
    </row>
    <row r="175" spans="1:7" x14ac:dyDescent="0.25">
      <c r="A175" s="71">
        <v>70500010505</v>
      </c>
      <c r="B175" s="71" t="str">
        <f t="shared" si="2"/>
        <v>070500010505</v>
      </c>
      <c r="C175" s="71" t="s">
        <v>526</v>
      </c>
      <c r="D175" s="72">
        <v>94.917951400000007</v>
      </c>
      <c r="E175" s="73">
        <v>79.620234600000003</v>
      </c>
      <c r="F175" t="b">
        <v>1</v>
      </c>
      <c r="G175" t="s">
        <v>4198</v>
      </c>
    </row>
    <row r="176" spans="1:7" x14ac:dyDescent="0.25">
      <c r="A176" s="71">
        <v>70500010506</v>
      </c>
      <c r="B176" s="71" t="str">
        <f t="shared" si="2"/>
        <v>070500010506</v>
      </c>
      <c r="C176" s="71" t="s">
        <v>1232</v>
      </c>
      <c r="D176" s="72">
        <v>80.732899599999897</v>
      </c>
      <c r="E176" s="73">
        <v>79.301323400000001</v>
      </c>
      <c r="F176" t="b">
        <v>1</v>
      </c>
      <c r="G176" t="s">
        <v>4198</v>
      </c>
    </row>
    <row r="177" spans="1:7" x14ac:dyDescent="0.25">
      <c r="A177" s="71">
        <v>70500010507</v>
      </c>
      <c r="B177" s="71" t="str">
        <f t="shared" si="2"/>
        <v>070500010507</v>
      </c>
      <c r="C177" s="71" t="s">
        <v>1494</v>
      </c>
      <c r="D177" s="72">
        <v>96.792529700000003</v>
      </c>
      <c r="E177" s="73">
        <v>81.928362699999894</v>
      </c>
      <c r="F177" t="b">
        <v>1</v>
      </c>
      <c r="G177" t="s">
        <v>4198</v>
      </c>
    </row>
    <row r="178" spans="1:7" x14ac:dyDescent="0.25">
      <c r="A178" s="71">
        <v>70500010508</v>
      </c>
      <c r="B178" s="71" t="str">
        <f t="shared" si="2"/>
        <v>070500010508</v>
      </c>
      <c r="C178" s="71" t="s">
        <v>1498</v>
      </c>
      <c r="D178" s="72">
        <v>99.314458099999896</v>
      </c>
      <c r="E178" s="73">
        <v>81.7800467</v>
      </c>
      <c r="F178" t="b">
        <v>1</v>
      </c>
      <c r="G178" t="s">
        <v>4198</v>
      </c>
    </row>
    <row r="179" spans="1:7" x14ac:dyDescent="0.25">
      <c r="A179" s="71">
        <v>70500010509</v>
      </c>
      <c r="B179" s="71" t="str">
        <f t="shared" si="2"/>
        <v>070500010509</v>
      </c>
      <c r="C179" s="71" t="s">
        <v>2933</v>
      </c>
      <c r="D179" s="72">
        <v>75.520362599999899</v>
      </c>
      <c r="E179" s="73">
        <v>79.389803799999896</v>
      </c>
      <c r="F179" t="b">
        <v>1</v>
      </c>
      <c r="G179" t="s">
        <v>4198</v>
      </c>
    </row>
    <row r="180" spans="1:7" x14ac:dyDescent="0.25">
      <c r="A180" s="71">
        <v>70500010601</v>
      </c>
      <c r="B180" s="71" t="str">
        <f t="shared" si="2"/>
        <v>070500010601</v>
      </c>
      <c r="C180" s="71" t="s">
        <v>1243</v>
      </c>
      <c r="D180" s="72">
        <v>93.271887100000001</v>
      </c>
      <c r="E180" s="73">
        <v>92.041222899999894</v>
      </c>
      <c r="F180" t="b">
        <v>1</v>
      </c>
      <c r="G180" t="s">
        <v>4198</v>
      </c>
    </row>
    <row r="181" spans="1:7" x14ac:dyDescent="0.25">
      <c r="A181" s="71">
        <v>70500010602</v>
      </c>
      <c r="B181" s="71" t="str">
        <f t="shared" si="2"/>
        <v>070500010602</v>
      </c>
      <c r="C181" s="71" t="s">
        <v>930</v>
      </c>
      <c r="D181" s="72">
        <v>98.1610672999999</v>
      </c>
      <c r="E181" s="73">
        <v>91.537712400000004</v>
      </c>
      <c r="F181" t="b">
        <v>1</v>
      </c>
      <c r="G181" t="s">
        <v>4198</v>
      </c>
    </row>
    <row r="182" spans="1:7" x14ac:dyDescent="0.25">
      <c r="A182" s="71">
        <v>70500010603</v>
      </c>
      <c r="B182" s="71" t="str">
        <f t="shared" si="2"/>
        <v>070500010603</v>
      </c>
      <c r="C182" s="71" t="s">
        <v>928</v>
      </c>
      <c r="D182" s="72">
        <v>98.253364099999899</v>
      </c>
      <c r="E182" s="73">
        <v>91.552352999999897</v>
      </c>
      <c r="F182" t="b">
        <v>1</v>
      </c>
      <c r="G182" t="s">
        <v>4198</v>
      </c>
    </row>
    <row r="183" spans="1:7" x14ac:dyDescent="0.25">
      <c r="A183" s="71">
        <v>70500010604</v>
      </c>
      <c r="B183" s="71" t="str">
        <f t="shared" si="2"/>
        <v>070500010604</v>
      </c>
      <c r="C183" s="71" t="s">
        <v>284</v>
      </c>
      <c r="D183" s="72">
        <v>97.868900499999896</v>
      </c>
      <c r="E183" s="73">
        <v>88.788455499999898</v>
      </c>
      <c r="F183" t="b">
        <v>1</v>
      </c>
      <c r="G183" t="s">
        <v>4198</v>
      </c>
    </row>
    <row r="184" spans="1:7" x14ac:dyDescent="0.25">
      <c r="A184" s="71">
        <v>70500010605</v>
      </c>
      <c r="B184" s="71" t="str">
        <f t="shared" si="2"/>
        <v>070500010605</v>
      </c>
      <c r="C184" s="71" t="s">
        <v>285</v>
      </c>
      <c r="D184" s="72">
        <v>96.101259099999893</v>
      </c>
      <c r="E184" s="73">
        <v>80.030809000000005</v>
      </c>
      <c r="F184" t="b">
        <v>1</v>
      </c>
      <c r="G184" t="s">
        <v>4198</v>
      </c>
    </row>
    <row r="185" spans="1:7" x14ac:dyDescent="0.25">
      <c r="A185" s="71">
        <v>70500010606</v>
      </c>
      <c r="B185" s="71" t="str">
        <f t="shared" si="2"/>
        <v>070500010606</v>
      </c>
      <c r="C185" s="71" t="s">
        <v>308</v>
      </c>
      <c r="D185" s="72">
        <v>79.6342503999999</v>
      </c>
      <c r="E185" s="73">
        <v>75.331801400000003</v>
      </c>
      <c r="F185" t="b">
        <v>1</v>
      </c>
      <c r="G185" t="s">
        <v>4198</v>
      </c>
    </row>
    <row r="186" spans="1:7" x14ac:dyDescent="0.25">
      <c r="A186" s="71">
        <v>70500010607</v>
      </c>
      <c r="B186" s="71" t="str">
        <f t="shared" si="2"/>
        <v>070500010607</v>
      </c>
      <c r="C186" s="71" t="s">
        <v>41</v>
      </c>
      <c r="D186" s="72">
        <v>94.763274800000005</v>
      </c>
      <c r="E186" s="73">
        <v>75.072725800000001</v>
      </c>
      <c r="F186" t="b">
        <v>1</v>
      </c>
      <c r="G186" t="s">
        <v>4198</v>
      </c>
    </row>
    <row r="187" spans="1:7" x14ac:dyDescent="0.25">
      <c r="A187" s="71">
        <v>70500010701</v>
      </c>
      <c r="B187" s="71" t="str">
        <f t="shared" si="2"/>
        <v>070500010701</v>
      </c>
      <c r="C187" s="71" t="s">
        <v>767</v>
      </c>
      <c r="D187" s="72">
        <v>92.072029599999894</v>
      </c>
      <c r="E187" s="73">
        <v>76.808595999999895</v>
      </c>
      <c r="F187" t="b">
        <v>1</v>
      </c>
      <c r="G187" t="s">
        <v>4198</v>
      </c>
    </row>
    <row r="188" spans="1:7" x14ac:dyDescent="0.25">
      <c r="A188" s="71">
        <v>70500010702</v>
      </c>
      <c r="B188" s="71" t="str">
        <f t="shared" si="2"/>
        <v>070500010702</v>
      </c>
      <c r="C188" s="71" t="s">
        <v>941</v>
      </c>
      <c r="D188" s="72">
        <v>80.264414200000004</v>
      </c>
      <c r="E188" s="73">
        <v>85.099015300000005</v>
      </c>
      <c r="F188" t="b">
        <v>1</v>
      </c>
      <c r="G188" t="s">
        <v>4198</v>
      </c>
    </row>
    <row r="189" spans="1:7" x14ac:dyDescent="0.25">
      <c r="A189" s="71">
        <v>70500010703</v>
      </c>
      <c r="B189" s="71" t="str">
        <f t="shared" si="2"/>
        <v>070500010703</v>
      </c>
      <c r="C189" s="71" t="s">
        <v>1507</v>
      </c>
      <c r="D189" s="72">
        <v>84.088044699999898</v>
      </c>
      <c r="E189" s="73">
        <v>86.332011399999899</v>
      </c>
      <c r="F189" t="b">
        <v>1</v>
      </c>
      <c r="G189" t="s">
        <v>4198</v>
      </c>
    </row>
    <row r="190" spans="1:7" x14ac:dyDescent="0.25">
      <c r="A190" s="71">
        <v>70500010704</v>
      </c>
      <c r="B190" s="71" t="str">
        <f t="shared" si="2"/>
        <v>070500010704</v>
      </c>
      <c r="C190" s="71" t="s">
        <v>2945</v>
      </c>
      <c r="D190" s="72">
        <v>80.765362600000003</v>
      </c>
      <c r="E190" s="73">
        <v>84.123185000000007</v>
      </c>
      <c r="F190" t="b">
        <v>1</v>
      </c>
      <c r="G190" t="s">
        <v>4198</v>
      </c>
    </row>
    <row r="191" spans="1:7" x14ac:dyDescent="0.25">
      <c r="A191" s="71">
        <v>70500010801</v>
      </c>
      <c r="B191" s="71" t="str">
        <f t="shared" si="2"/>
        <v>070500010801</v>
      </c>
      <c r="C191" s="71" t="s">
        <v>1214</v>
      </c>
      <c r="D191" s="72">
        <v>75.373324299999894</v>
      </c>
      <c r="E191" s="73">
        <v>91.5784515</v>
      </c>
      <c r="F191" t="b">
        <v>1</v>
      </c>
      <c r="G191" t="s">
        <v>4198</v>
      </c>
    </row>
    <row r="192" spans="1:7" x14ac:dyDescent="0.25">
      <c r="A192" s="71">
        <v>70500010802</v>
      </c>
      <c r="B192" s="71" t="str">
        <f t="shared" si="2"/>
        <v>070500010802</v>
      </c>
      <c r="C192" s="71" t="s">
        <v>46</v>
      </c>
      <c r="D192" s="72">
        <v>76.1320671</v>
      </c>
      <c r="E192" s="73">
        <v>95.051464999999894</v>
      </c>
      <c r="F192" t="b">
        <v>1</v>
      </c>
      <c r="G192" t="s">
        <v>4198</v>
      </c>
    </row>
    <row r="193" spans="1:7" x14ac:dyDescent="0.25">
      <c r="A193" s="71">
        <v>70500020101</v>
      </c>
      <c r="B193" s="71" t="str">
        <f t="shared" si="2"/>
        <v>070500020101</v>
      </c>
      <c r="C193" s="71" t="s">
        <v>1264</v>
      </c>
      <c r="D193" s="72">
        <v>83.8608037999999</v>
      </c>
      <c r="E193" s="73">
        <v>77.737321499999894</v>
      </c>
      <c r="F193" t="b">
        <v>1</v>
      </c>
      <c r="G193" t="s">
        <v>4198</v>
      </c>
    </row>
    <row r="194" spans="1:7" x14ac:dyDescent="0.25">
      <c r="A194" s="71">
        <v>70500020102</v>
      </c>
      <c r="B194" s="71" t="str">
        <f t="shared" ref="B194:B257" si="3">CONCATENATE(0,A194)</f>
        <v>070500020102</v>
      </c>
      <c r="C194" s="71" t="s">
        <v>261</v>
      </c>
      <c r="D194" s="72">
        <v>80.424819499999899</v>
      </c>
      <c r="E194" s="73">
        <v>77.737321499999894</v>
      </c>
      <c r="F194" t="b">
        <v>1</v>
      </c>
      <c r="G194" t="s">
        <v>4198</v>
      </c>
    </row>
    <row r="195" spans="1:7" x14ac:dyDescent="0.25">
      <c r="A195" s="71">
        <v>70500020103</v>
      </c>
      <c r="B195" s="71" t="str">
        <f t="shared" si="3"/>
        <v>070500020103</v>
      </c>
      <c r="C195" s="71" t="s">
        <v>260</v>
      </c>
      <c r="D195" s="72">
        <v>87.271963400000004</v>
      </c>
      <c r="E195" s="73">
        <v>77.737321499999894</v>
      </c>
      <c r="F195" t="b">
        <v>1</v>
      </c>
      <c r="G195" t="s">
        <v>4198</v>
      </c>
    </row>
    <row r="196" spans="1:7" x14ac:dyDescent="0.25">
      <c r="A196" s="71">
        <v>70500020104</v>
      </c>
      <c r="B196" s="71" t="str">
        <f t="shared" si="3"/>
        <v>070500020104</v>
      </c>
      <c r="C196" s="71" t="s">
        <v>1261</v>
      </c>
      <c r="D196" s="72">
        <v>88.750620600000005</v>
      </c>
      <c r="E196" s="73">
        <v>78.1867254</v>
      </c>
      <c r="F196" t="b">
        <v>1</v>
      </c>
      <c r="G196" t="s">
        <v>4198</v>
      </c>
    </row>
    <row r="197" spans="1:7" x14ac:dyDescent="0.25">
      <c r="A197" s="71">
        <v>70500020105</v>
      </c>
      <c r="B197" s="71" t="str">
        <f t="shared" si="3"/>
        <v>070500020105</v>
      </c>
      <c r="C197" s="71" t="s">
        <v>906</v>
      </c>
      <c r="D197" s="72">
        <v>78.587159900000003</v>
      </c>
      <c r="E197" s="73">
        <v>77.748779400000004</v>
      </c>
      <c r="F197" t="b">
        <v>1</v>
      </c>
      <c r="G197" t="s">
        <v>4198</v>
      </c>
    </row>
    <row r="198" spans="1:7" x14ac:dyDescent="0.25">
      <c r="A198" s="71">
        <v>70500020106</v>
      </c>
      <c r="B198" s="71" t="str">
        <f t="shared" si="3"/>
        <v>070500020106</v>
      </c>
      <c r="C198" s="71" t="s">
        <v>1263</v>
      </c>
      <c r="D198" s="72">
        <v>80.840473099999897</v>
      </c>
      <c r="E198" s="73">
        <v>77.737321499999894</v>
      </c>
      <c r="F198" t="b">
        <v>1</v>
      </c>
      <c r="G198" t="s">
        <v>4198</v>
      </c>
    </row>
    <row r="199" spans="1:7" x14ac:dyDescent="0.25">
      <c r="A199" s="71">
        <v>70500020107</v>
      </c>
      <c r="B199" s="71" t="str">
        <f t="shared" si="3"/>
        <v>070500020107</v>
      </c>
      <c r="C199" s="71" t="s">
        <v>1287</v>
      </c>
      <c r="D199" s="72">
        <v>80.203943899999899</v>
      </c>
      <c r="E199" s="73">
        <v>78.944855700000005</v>
      </c>
      <c r="F199" t="b">
        <v>1</v>
      </c>
      <c r="G199" t="s">
        <v>4198</v>
      </c>
    </row>
    <row r="200" spans="1:7" x14ac:dyDescent="0.25">
      <c r="A200" s="71">
        <v>70500020108</v>
      </c>
      <c r="B200" s="71" t="str">
        <f t="shared" si="3"/>
        <v>070500020108</v>
      </c>
      <c r="C200" s="71" t="s">
        <v>38</v>
      </c>
      <c r="D200" s="72">
        <v>85.545696399999898</v>
      </c>
      <c r="E200" s="73">
        <v>77.737321499999894</v>
      </c>
      <c r="F200" t="b">
        <v>1</v>
      </c>
      <c r="G200" t="s">
        <v>4198</v>
      </c>
    </row>
    <row r="201" spans="1:7" x14ac:dyDescent="0.25">
      <c r="A201" s="71">
        <v>70500020201</v>
      </c>
      <c r="B201" s="71" t="str">
        <f t="shared" si="3"/>
        <v>070500020201</v>
      </c>
      <c r="C201" s="71" t="s">
        <v>1254</v>
      </c>
      <c r="D201" s="72">
        <v>80.999605399999894</v>
      </c>
      <c r="E201" s="73">
        <v>92.934938299999899</v>
      </c>
      <c r="F201" t="b">
        <v>1</v>
      </c>
      <c r="G201" t="s">
        <v>4198</v>
      </c>
    </row>
    <row r="202" spans="1:7" x14ac:dyDescent="0.25">
      <c r="A202" s="71">
        <v>70500020202</v>
      </c>
      <c r="B202" s="71" t="str">
        <f t="shared" si="3"/>
        <v>070500020202</v>
      </c>
      <c r="C202" s="71" t="s">
        <v>564</v>
      </c>
      <c r="D202" s="72">
        <v>79.790199999999899</v>
      </c>
      <c r="E202" s="73">
        <v>92.934938299999899</v>
      </c>
      <c r="F202" t="b">
        <v>1</v>
      </c>
      <c r="G202" t="s">
        <v>4198</v>
      </c>
    </row>
    <row r="203" spans="1:7" x14ac:dyDescent="0.25">
      <c r="A203" s="71">
        <v>70500020203</v>
      </c>
      <c r="B203" s="71" t="str">
        <f t="shared" si="3"/>
        <v>070500020203</v>
      </c>
      <c r="C203" s="71" t="s">
        <v>143</v>
      </c>
      <c r="D203" s="72">
        <v>77.373935399999894</v>
      </c>
      <c r="E203" s="73">
        <v>92.934938299999899</v>
      </c>
      <c r="F203" t="b">
        <v>1</v>
      </c>
      <c r="G203" t="s">
        <v>4198</v>
      </c>
    </row>
    <row r="204" spans="1:7" x14ac:dyDescent="0.25">
      <c r="A204" s="71">
        <v>70500020204</v>
      </c>
      <c r="B204" s="71" t="str">
        <f t="shared" si="3"/>
        <v>070500020204</v>
      </c>
      <c r="C204" s="71" t="s">
        <v>39</v>
      </c>
      <c r="D204" s="72">
        <v>91.745490200000006</v>
      </c>
      <c r="E204" s="73">
        <v>92.940667199999893</v>
      </c>
      <c r="F204" t="b">
        <v>1</v>
      </c>
      <c r="G204" t="s">
        <v>4198</v>
      </c>
    </row>
    <row r="205" spans="1:7" x14ac:dyDescent="0.25">
      <c r="A205" s="71">
        <v>70500020301</v>
      </c>
      <c r="B205" s="71" t="str">
        <f t="shared" si="3"/>
        <v>070500020301</v>
      </c>
      <c r="C205" s="71" t="s">
        <v>899</v>
      </c>
      <c r="D205" s="72">
        <v>92.973991400000003</v>
      </c>
      <c r="E205" s="73">
        <v>89.232766999999896</v>
      </c>
      <c r="F205" t="b">
        <v>1</v>
      </c>
      <c r="G205" t="s">
        <v>4198</v>
      </c>
    </row>
    <row r="206" spans="1:7" x14ac:dyDescent="0.25">
      <c r="A206" s="71">
        <v>70500020302</v>
      </c>
      <c r="B206" s="71" t="str">
        <f t="shared" si="3"/>
        <v>070500020302</v>
      </c>
      <c r="C206" s="71" t="s">
        <v>1449</v>
      </c>
      <c r="D206" s="72">
        <v>80.249774000000002</v>
      </c>
      <c r="E206" s="73">
        <v>91.568266699999896</v>
      </c>
      <c r="F206" t="b">
        <v>1</v>
      </c>
      <c r="G206" t="s">
        <v>4198</v>
      </c>
    </row>
    <row r="207" spans="1:7" x14ac:dyDescent="0.25">
      <c r="A207" s="71">
        <v>70500020304</v>
      </c>
      <c r="B207" s="71" t="str">
        <f t="shared" si="3"/>
        <v>070500020304</v>
      </c>
      <c r="C207" s="71" t="s">
        <v>900</v>
      </c>
      <c r="D207" s="72">
        <v>83.151073800000006</v>
      </c>
      <c r="E207" s="73">
        <v>89.232766999999896</v>
      </c>
      <c r="F207" t="b">
        <v>1</v>
      </c>
      <c r="G207" t="s">
        <v>4198</v>
      </c>
    </row>
    <row r="208" spans="1:7" x14ac:dyDescent="0.25">
      <c r="A208" s="71">
        <v>70500020305</v>
      </c>
      <c r="B208" s="71" t="str">
        <f t="shared" si="3"/>
        <v>070500020305</v>
      </c>
      <c r="C208" s="71" t="s">
        <v>902</v>
      </c>
      <c r="D208" s="72">
        <v>80.169571399999896</v>
      </c>
      <c r="E208" s="73">
        <v>89.302150900000001</v>
      </c>
      <c r="F208" t="b">
        <v>1</v>
      </c>
      <c r="G208" t="s">
        <v>4198</v>
      </c>
    </row>
    <row r="209" spans="1:7" x14ac:dyDescent="0.25">
      <c r="A209" s="71">
        <v>70500020306</v>
      </c>
      <c r="B209" s="71" t="str">
        <f t="shared" si="3"/>
        <v>070500020306</v>
      </c>
      <c r="C209" s="71" t="s">
        <v>1289</v>
      </c>
      <c r="D209" s="72">
        <v>82.634212199999894</v>
      </c>
      <c r="E209" s="73">
        <v>89.298331599999898</v>
      </c>
      <c r="F209" t="b">
        <v>1</v>
      </c>
      <c r="G209" t="s">
        <v>4198</v>
      </c>
    </row>
    <row r="210" spans="1:7" x14ac:dyDescent="0.25">
      <c r="A210" s="71">
        <v>70500020307</v>
      </c>
      <c r="B210" s="71" t="str">
        <f t="shared" si="3"/>
        <v>070500020307</v>
      </c>
      <c r="C210" s="71" t="s">
        <v>559</v>
      </c>
      <c r="D210" s="72">
        <v>84.401853599999896</v>
      </c>
      <c r="E210" s="73">
        <v>89.232766999999896</v>
      </c>
      <c r="F210" t="b">
        <v>1</v>
      </c>
      <c r="G210" t="s">
        <v>4198</v>
      </c>
    </row>
    <row r="211" spans="1:7" x14ac:dyDescent="0.25">
      <c r="A211" s="71">
        <v>70500020401</v>
      </c>
      <c r="B211" s="71" t="str">
        <f t="shared" si="3"/>
        <v>070500020401</v>
      </c>
      <c r="C211" s="71" t="s">
        <v>561</v>
      </c>
      <c r="D211" s="72">
        <v>75.625389900000002</v>
      </c>
      <c r="E211" s="73">
        <v>82.084953900000002</v>
      </c>
      <c r="F211" t="b">
        <v>1</v>
      </c>
      <c r="G211" t="s">
        <v>4198</v>
      </c>
    </row>
    <row r="212" spans="1:7" x14ac:dyDescent="0.25">
      <c r="A212" s="71">
        <v>70500020402</v>
      </c>
      <c r="B212" s="71" t="str">
        <f t="shared" si="3"/>
        <v>070500020402</v>
      </c>
      <c r="C212" s="71" t="s">
        <v>24</v>
      </c>
      <c r="D212" s="72">
        <v>83.361128399999899</v>
      </c>
      <c r="E212" s="73">
        <v>84.563040700000002</v>
      </c>
      <c r="F212" t="b">
        <v>1</v>
      </c>
      <c r="G212" t="s">
        <v>4198</v>
      </c>
    </row>
    <row r="213" spans="1:7" x14ac:dyDescent="0.25">
      <c r="A213" s="71">
        <v>70500020501</v>
      </c>
      <c r="B213" s="71" t="str">
        <f t="shared" si="3"/>
        <v>070500020501</v>
      </c>
      <c r="C213" s="71" t="s">
        <v>257</v>
      </c>
      <c r="D213" s="72">
        <v>83.660297099999894</v>
      </c>
      <c r="E213" s="73">
        <v>75.2751485</v>
      </c>
      <c r="F213" t="b">
        <v>1</v>
      </c>
      <c r="G213" t="s">
        <v>4198</v>
      </c>
    </row>
    <row r="214" spans="1:7" x14ac:dyDescent="0.25">
      <c r="A214" s="71">
        <v>70500020502</v>
      </c>
      <c r="B214" s="71" t="str">
        <f t="shared" si="3"/>
        <v>070500020502</v>
      </c>
      <c r="C214" s="71" t="s">
        <v>904</v>
      </c>
      <c r="D214" s="72">
        <v>90.321574499999898</v>
      </c>
      <c r="E214" s="73">
        <v>76.016092</v>
      </c>
      <c r="F214" t="b">
        <v>1</v>
      </c>
      <c r="G214" t="s">
        <v>4198</v>
      </c>
    </row>
    <row r="215" spans="1:7" x14ac:dyDescent="0.25">
      <c r="A215" s="71">
        <v>70500020503</v>
      </c>
      <c r="B215" s="71" t="str">
        <f t="shared" si="3"/>
        <v>070500020503</v>
      </c>
      <c r="C215" s="71" t="s">
        <v>563</v>
      </c>
      <c r="D215" s="72">
        <v>76.959554900000001</v>
      </c>
      <c r="E215" s="73">
        <v>83.4643564</v>
      </c>
      <c r="F215" t="b">
        <v>1</v>
      </c>
      <c r="G215" t="s">
        <v>4198</v>
      </c>
    </row>
    <row r="216" spans="1:7" x14ac:dyDescent="0.25">
      <c r="A216" s="71">
        <v>70500020504</v>
      </c>
      <c r="B216" s="71" t="str">
        <f t="shared" si="3"/>
        <v>070500020504</v>
      </c>
      <c r="C216" s="71" t="s">
        <v>565</v>
      </c>
      <c r="D216" s="72">
        <v>75.614568899999895</v>
      </c>
      <c r="E216" s="73">
        <v>89.932971300000005</v>
      </c>
      <c r="F216" t="b">
        <v>1</v>
      </c>
      <c r="G216" t="s">
        <v>4198</v>
      </c>
    </row>
    <row r="217" spans="1:7" x14ac:dyDescent="0.25">
      <c r="A217" s="71">
        <v>70500020505</v>
      </c>
      <c r="B217" s="71" t="str">
        <f t="shared" si="3"/>
        <v>070500020505</v>
      </c>
      <c r="C217" s="71" t="s">
        <v>2978</v>
      </c>
      <c r="D217" s="72">
        <v>75.961477299999899</v>
      </c>
      <c r="E217" s="73">
        <v>93.381159400000001</v>
      </c>
      <c r="F217" t="b">
        <v>1</v>
      </c>
      <c r="G217" t="s">
        <v>4198</v>
      </c>
    </row>
    <row r="218" spans="1:7" x14ac:dyDescent="0.25">
      <c r="A218" s="71">
        <v>70500020601</v>
      </c>
      <c r="B218" s="71" t="str">
        <f t="shared" si="3"/>
        <v>070500020601</v>
      </c>
      <c r="C218" s="71" t="s">
        <v>49</v>
      </c>
      <c r="D218" s="72">
        <v>87.834018700000001</v>
      </c>
      <c r="E218" s="73">
        <v>87.437697700000001</v>
      </c>
      <c r="F218" t="b">
        <v>1</v>
      </c>
      <c r="G218" t="s">
        <v>4198</v>
      </c>
    </row>
    <row r="219" spans="1:7" x14ac:dyDescent="0.25">
      <c r="A219" s="71">
        <v>70500020602</v>
      </c>
      <c r="B219" s="71" t="str">
        <f t="shared" si="3"/>
        <v>070500020602</v>
      </c>
      <c r="C219" s="71" t="s">
        <v>1242</v>
      </c>
      <c r="D219" s="72">
        <v>93.976524800000007</v>
      </c>
      <c r="E219" s="73">
        <v>87.044310199999899</v>
      </c>
      <c r="F219" t="b">
        <v>1</v>
      </c>
      <c r="G219" t="s">
        <v>4198</v>
      </c>
    </row>
    <row r="220" spans="1:7" x14ac:dyDescent="0.25">
      <c r="A220" s="71">
        <v>70500020603</v>
      </c>
      <c r="B220" s="71" t="str">
        <f t="shared" si="3"/>
        <v>070500020603</v>
      </c>
      <c r="C220" s="71" t="s">
        <v>544</v>
      </c>
      <c r="D220" s="72">
        <v>94.173848800000002</v>
      </c>
      <c r="E220" s="73">
        <v>75.214039700000001</v>
      </c>
      <c r="F220" t="b">
        <v>1</v>
      </c>
      <c r="G220" t="s">
        <v>4198</v>
      </c>
    </row>
    <row r="221" spans="1:7" x14ac:dyDescent="0.25">
      <c r="A221" s="71">
        <v>70500020604</v>
      </c>
      <c r="B221" s="71" t="str">
        <f t="shared" si="3"/>
        <v>070500020604</v>
      </c>
      <c r="C221" s="71" t="s">
        <v>358</v>
      </c>
      <c r="D221" s="72">
        <v>95.9981413</v>
      </c>
      <c r="E221" s="73">
        <v>80.256147499999898</v>
      </c>
      <c r="F221" t="b">
        <v>1</v>
      </c>
      <c r="G221" t="s">
        <v>4198</v>
      </c>
    </row>
    <row r="222" spans="1:7" x14ac:dyDescent="0.25">
      <c r="A222" s="71">
        <v>70500020605</v>
      </c>
      <c r="B222" s="71" t="str">
        <f t="shared" si="3"/>
        <v>070500020605</v>
      </c>
      <c r="C222" s="71" t="s">
        <v>931</v>
      </c>
      <c r="D222" s="72">
        <v>75.556644700000007</v>
      </c>
      <c r="E222" s="73">
        <v>92.090237200000004</v>
      </c>
      <c r="F222" t="b">
        <v>1</v>
      </c>
      <c r="G222" t="s">
        <v>4198</v>
      </c>
    </row>
    <row r="223" spans="1:7" x14ac:dyDescent="0.25">
      <c r="A223" s="71">
        <v>70500020606</v>
      </c>
      <c r="B223" s="71" t="str">
        <f t="shared" si="3"/>
        <v>070500020606</v>
      </c>
      <c r="C223" s="71" t="s">
        <v>923</v>
      </c>
      <c r="D223" s="72">
        <v>75.582105900000002</v>
      </c>
      <c r="E223" s="73">
        <v>92.090237200000004</v>
      </c>
      <c r="F223" t="b">
        <v>1</v>
      </c>
      <c r="G223" t="s">
        <v>4198</v>
      </c>
    </row>
    <row r="224" spans="1:7" x14ac:dyDescent="0.25">
      <c r="A224" s="71">
        <v>70500020607</v>
      </c>
      <c r="B224" s="71" t="str">
        <f t="shared" si="3"/>
        <v>070500020607</v>
      </c>
      <c r="C224" s="71" t="s">
        <v>2986</v>
      </c>
      <c r="D224" s="72">
        <v>94.564041200000005</v>
      </c>
      <c r="E224" s="73">
        <v>81.531155900000002</v>
      </c>
      <c r="F224" t="b">
        <v>1</v>
      </c>
      <c r="G224" t="s">
        <v>4198</v>
      </c>
    </row>
    <row r="225" spans="1:7" x14ac:dyDescent="0.25">
      <c r="A225" s="71">
        <v>70500020701</v>
      </c>
      <c r="B225" s="71" t="str">
        <f t="shared" si="3"/>
        <v>070500020701</v>
      </c>
      <c r="C225" s="71" t="s">
        <v>1236</v>
      </c>
      <c r="D225" s="72">
        <v>97.322758500000006</v>
      </c>
      <c r="E225" s="73">
        <v>94.574689500000005</v>
      </c>
      <c r="F225" t="b">
        <v>1</v>
      </c>
      <c r="G225" t="s">
        <v>4198</v>
      </c>
    </row>
    <row r="226" spans="1:7" x14ac:dyDescent="0.25">
      <c r="A226" s="71">
        <v>70500020702</v>
      </c>
      <c r="B226" s="71" t="str">
        <f t="shared" si="3"/>
        <v>070500020702</v>
      </c>
      <c r="C226" s="71" t="s">
        <v>287</v>
      </c>
      <c r="D226" s="72">
        <v>80.184211500000004</v>
      </c>
      <c r="E226" s="73">
        <v>93.036149600000002</v>
      </c>
      <c r="F226" t="b">
        <v>1</v>
      </c>
      <c r="G226" t="s">
        <v>4198</v>
      </c>
    </row>
    <row r="227" spans="1:7" x14ac:dyDescent="0.25">
      <c r="A227" s="71">
        <v>70500020704</v>
      </c>
      <c r="B227" s="71" t="str">
        <f t="shared" si="3"/>
        <v>070500020704</v>
      </c>
      <c r="C227" s="71" t="s">
        <v>2991</v>
      </c>
      <c r="D227" s="72">
        <v>76.203994899999898</v>
      </c>
      <c r="E227" s="73">
        <v>93.926045700000003</v>
      </c>
      <c r="F227" t="b">
        <v>1</v>
      </c>
      <c r="G227" t="s">
        <v>4198</v>
      </c>
    </row>
    <row r="228" spans="1:7" x14ac:dyDescent="0.25">
      <c r="A228" s="71">
        <v>70500030101</v>
      </c>
      <c r="B228" s="71" t="str">
        <f t="shared" si="3"/>
        <v>070500030101</v>
      </c>
      <c r="C228" s="71" t="s">
        <v>550</v>
      </c>
      <c r="D228" s="72">
        <v>98.401038799999895</v>
      </c>
      <c r="E228" s="73">
        <v>82.9169239</v>
      </c>
      <c r="F228" t="b">
        <v>1</v>
      </c>
      <c r="G228" t="s">
        <v>4198</v>
      </c>
    </row>
    <row r="229" spans="1:7" x14ac:dyDescent="0.25">
      <c r="A229" s="71">
        <v>70500030102</v>
      </c>
      <c r="B229" s="71" t="str">
        <f t="shared" si="3"/>
        <v>070500030102</v>
      </c>
      <c r="C229" s="71" t="s">
        <v>1249</v>
      </c>
      <c r="D229" s="72">
        <v>84.375119299999895</v>
      </c>
      <c r="E229" s="73">
        <v>82.365672200000006</v>
      </c>
      <c r="F229" t="b">
        <v>1</v>
      </c>
      <c r="G229" t="s">
        <v>4198</v>
      </c>
    </row>
    <row r="230" spans="1:7" x14ac:dyDescent="0.25">
      <c r="A230" s="71">
        <v>70500030103</v>
      </c>
      <c r="B230" s="71" t="str">
        <f t="shared" si="3"/>
        <v>070500030103</v>
      </c>
      <c r="C230" s="71" t="s">
        <v>1250</v>
      </c>
      <c r="D230" s="72">
        <v>76.011126500000003</v>
      </c>
      <c r="E230" s="73">
        <v>82.064584300000007</v>
      </c>
      <c r="F230" t="b">
        <v>1</v>
      </c>
      <c r="G230" t="s">
        <v>4198</v>
      </c>
    </row>
    <row r="231" spans="1:7" x14ac:dyDescent="0.25">
      <c r="A231" s="71">
        <v>70500030104</v>
      </c>
      <c r="B231" s="71" t="str">
        <f t="shared" si="3"/>
        <v>070500030104</v>
      </c>
      <c r="C231" s="71" t="s">
        <v>1252</v>
      </c>
      <c r="D231" s="72">
        <v>85.278354199999896</v>
      </c>
      <c r="E231" s="73">
        <v>77.048575099999894</v>
      </c>
      <c r="F231" t="b">
        <v>1</v>
      </c>
      <c r="G231" t="s">
        <v>4198</v>
      </c>
    </row>
    <row r="232" spans="1:7" x14ac:dyDescent="0.25">
      <c r="A232" s="71">
        <v>70500030105</v>
      </c>
      <c r="B232" s="71" t="str">
        <f t="shared" si="3"/>
        <v>070500030105</v>
      </c>
      <c r="C232" s="71" t="s">
        <v>556</v>
      </c>
      <c r="D232" s="72">
        <v>76.094511800000006</v>
      </c>
      <c r="E232" s="73">
        <v>75.920609600000006</v>
      </c>
      <c r="F232" t="b">
        <v>1</v>
      </c>
      <c r="G232" t="s">
        <v>4198</v>
      </c>
    </row>
    <row r="233" spans="1:7" x14ac:dyDescent="0.25">
      <c r="A233" s="71">
        <v>70500030106</v>
      </c>
      <c r="B233" s="71" t="str">
        <f t="shared" si="3"/>
        <v>070500030106</v>
      </c>
      <c r="C233" s="71" t="s">
        <v>533</v>
      </c>
      <c r="D233" s="72">
        <v>78.037198799999899</v>
      </c>
      <c r="E233" s="73">
        <v>80.977994499999895</v>
      </c>
      <c r="F233" t="b">
        <v>1</v>
      </c>
      <c r="G233" t="s">
        <v>4198</v>
      </c>
    </row>
    <row r="234" spans="1:7" x14ac:dyDescent="0.25">
      <c r="A234" s="71">
        <v>70500030107</v>
      </c>
      <c r="B234" s="71" t="str">
        <f t="shared" si="3"/>
        <v>070500030107</v>
      </c>
      <c r="C234" s="71" t="s">
        <v>935</v>
      </c>
      <c r="D234" s="72">
        <v>80.677521600000006</v>
      </c>
      <c r="E234" s="73">
        <v>87.864185800000001</v>
      </c>
      <c r="F234" t="b">
        <v>1</v>
      </c>
      <c r="G234" t="s">
        <v>4198</v>
      </c>
    </row>
    <row r="235" spans="1:7" x14ac:dyDescent="0.25">
      <c r="A235" s="71">
        <v>70500030108</v>
      </c>
      <c r="B235" s="71" t="str">
        <f t="shared" si="3"/>
        <v>070500030108</v>
      </c>
      <c r="C235" s="71" t="s">
        <v>986</v>
      </c>
      <c r="D235" s="72">
        <v>81.478911800000006</v>
      </c>
      <c r="E235" s="73">
        <v>84.1982979</v>
      </c>
      <c r="F235" t="b">
        <v>1</v>
      </c>
      <c r="G235" t="s">
        <v>4198</v>
      </c>
    </row>
    <row r="236" spans="1:7" x14ac:dyDescent="0.25">
      <c r="A236" s="71">
        <v>70500030109</v>
      </c>
      <c r="B236" s="71" t="str">
        <f t="shared" si="3"/>
        <v>070500030109</v>
      </c>
      <c r="C236" s="71" t="s">
        <v>43</v>
      </c>
      <c r="D236" s="72">
        <v>86.012272300000006</v>
      </c>
      <c r="E236" s="73">
        <v>80.734196100000005</v>
      </c>
      <c r="F236" t="b">
        <v>1</v>
      </c>
      <c r="G236" t="s">
        <v>4198</v>
      </c>
    </row>
    <row r="237" spans="1:7" x14ac:dyDescent="0.25">
      <c r="A237" s="71">
        <v>70500030201</v>
      </c>
      <c r="B237" s="71" t="str">
        <f t="shared" si="3"/>
        <v>070500030201</v>
      </c>
      <c r="C237" s="71" t="s">
        <v>918</v>
      </c>
      <c r="D237" s="72">
        <v>93.852401599999894</v>
      </c>
      <c r="E237" s="73">
        <v>75.978535600000001</v>
      </c>
      <c r="F237" t="b">
        <v>1</v>
      </c>
      <c r="G237" t="s">
        <v>4198</v>
      </c>
    </row>
    <row r="238" spans="1:7" x14ac:dyDescent="0.25">
      <c r="A238" s="71">
        <v>70500030202</v>
      </c>
      <c r="B238" s="71" t="str">
        <f t="shared" si="3"/>
        <v>070500030202</v>
      </c>
      <c r="C238" s="71" t="s">
        <v>1244</v>
      </c>
      <c r="D238" s="72">
        <v>81.596669700000007</v>
      </c>
      <c r="E238" s="73">
        <v>92.975677399999896</v>
      </c>
      <c r="F238" t="b">
        <v>1</v>
      </c>
      <c r="G238" t="s">
        <v>4198</v>
      </c>
    </row>
    <row r="239" spans="1:7" x14ac:dyDescent="0.25">
      <c r="A239" s="71">
        <v>70500030203</v>
      </c>
      <c r="B239" s="71" t="str">
        <f t="shared" si="3"/>
        <v>070500030203</v>
      </c>
      <c r="C239" s="71" t="s">
        <v>260</v>
      </c>
      <c r="D239" s="72">
        <v>85.932706100000004</v>
      </c>
      <c r="E239" s="73">
        <v>93.165369200000001</v>
      </c>
      <c r="F239" t="b">
        <v>1</v>
      </c>
      <c r="G239" t="s">
        <v>4198</v>
      </c>
    </row>
    <row r="240" spans="1:7" x14ac:dyDescent="0.25">
      <c r="A240" s="71">
        <v>70500030204</v>
      </c>
      <c r="B240" s="71" t="str">
        <f t="shared" si="3"/>
        <v>070500030204</v>
      </c>
      <c r="C240" s="71" t="s">
        <v>1269</v>
      </c>
      <c r="D240" s="72">
        <v>82.700411200000005</v>
      </c>
      <c r="E240" s="73">
        <v>78.417156300000002</v>
      </c>
      <c r="F240" t="b">
        <v>1</v>
      </c>
      <c r="G240" t="s">
        <v>4198</v>
      </c>
    </row>
    <row r="241" spans="1:7" x14ac:dyDescent="0.25">
      <c r="A241" s="71">
        <v>70500030205</v>
      </c>
      <c r="B241" s="71" t="str">
        <f t="shared" si="3"/>
        <v>070500030205</v>
      </c>
      <c r="C241" s="71" t="s">
        <v>137</v>
      </c>
      <c r="D241" s="72">
        <v>98.313197799999898</v>
      </c>
      <c r="E241" s="73">
        <v>81.080478900000003</v>
      </c>
      <c r="F241" t="b">
        <v>1</v>
      </c>
      <c r="G241" t="s">
        <v>4198</v>
      </c>
    </row>
    <row r="242" spans="1:7" x14ac:dyDescent="0.25">
      <c r="A242" s="71">
        <v>70500030206</v>
      </c>
      <c r="B242" s="71" t="str">
        <f t="shared" si="3"/>
        <v>070500030206</v>
      </c>
      <c r="C242" s="71" t="s">
        <v>541</v>
      </c>
      <c r="D242" s="72">
        <v>88.734707400000005</v>
      </c>
      <c r="E242" s="73">
        <v>75.340713100000002</v>
      </c>
      <c r="F242" t="b">
        <v>1</v>
      </c>
      <c r="G242" t="s">
        <v>4198</v>
      </c>
    </row>
    <row r="243" spans="1:7" x14ac:dyDescent="0.25">
      <c r="A243" s="71">
        <v>70500030207</v>
      </c>
      <c r="B243" s="71" t="str">
        <f t="shared" si="3"/>
        <v>070500030207</v>
      </c>
      <c r="C243" s="71" t="s">
        <v>919</v>
      </c>
      <c r="D243" s="72">
        <v>84.535524699999897</v>
      </c>
      <c r="E243" s="73">
        <v>76.008453399999894</v>
      </c>
      <c r="F243" t="b">
        <v>1</v>
      </c>
      <c r="G243" t="s">
        <v>4198</v>
      </c>
    </row>
    <row r="244" spans="1:7" x14ac:dyDescent="0.25">
      <c r="A244" s="71">
        <v>70500030208</v>
      </c>
      <c r="B244" s="71" t="str">
        <f t="shared" si="3"/>
        <v>070500030208</v>
      </c>
      <c r="C244" s="71" t="s">
        <v>273</v>
      </c>
      <c r="D244" s="72">
        <v>88.100087799999898</v>
      </c>
      <c r="E244" s="73">
        <v>95.428302299999899</v>
      </c>
      <c r="F244" t="b">
        <v>1</v>
      </c>
      <c r="G244" t="s">
        <v>4198</v>
      </c>
    </row>
    <row r="245" spans="1:7" x14ac:dyDescent="0.25">
      <c r="A245" s="71">
        <v>70500030209</v>
      </c>
      <c r="B245" s="71" t="str">
        <f t="shared" si="3"/>
        <v>070500030209</v>
      </c>
      <c r="C245" s="71" t="s">
        <v>545</v>
      </c>
      <c r="D245" s="72">
        <v>76.214179299999898</v>
      </c>
      <c r="E245" s="73">
        <v>75.953710099999896</v>
      </c>
      <c r="F245" t="b">
        <v>1</v>
      </c>
      <c r="G245" t="s">
        <v>4198</v>
      </c>
    </row>
    <row r="246" spans="1:7" x14ac:dyDescent="0.25">
      <c r="A246" s="71">
        <v>70500030210</v>
      </c>
      <c r="B246" s="71" t="str">
        <f t="shared" si="3"/>
        <v>070500030210</v>
      </c>
      <c r="C246" s="71" t="s">
        <v>3011</v>
      </c>
      <c r="D246" s="72">
        <v>97.105065499999895</v>
      </c>
      <c r="E246" s="73">
        <v>76.051102200000003</v>
      </c>
      <c r="F246" t="b">
        <v>1</v>
      </c>
      <c r="G246" t="s">
        <v>4198</v>
      </c>
    </row>
    <row r="247" spans="1:7" x14ac:dyDescent="0.25">
      <c r="A247" s="71">
        <v>70500030301</v>
      </c>
      <c r="B247" s="71" t="str">
        <f t="shared" si="3"/>
        <v>070500030301</v>
      </c>
      <c r="C247" s="71" t="s">
        <v>926</v>
      </c>
      <c r="D247" s="72">
        <v>99.610444200000003</v>
      </c>
      <c r="E247" s="73">
        <v>80.125018299999894</v>
      </c>
      <c r="F247" t="b">
        <v>1</v>
      </c>
      <c r="G247" t="s">
        <v>4198</v>
      </c>
    </row>
    <row r="248" spans="1:7" x14ac:dyDescent="0.25">
      <c r="A248" s="71">
        <v>70500030302</v>
      </c>
      <c r="B248" s="71" t="str">
        <f t="shared" si="3"/>
        <v>070500030302</v>
      </c>
      <c r="C248" s="71" t="s">
        <v>1230</v>
      </c>
      <c r="D248" s="72">
        <v>75.846902</v>
      </c>
      <c r="E248" s="73">
        <v>93.632596399999898</v>
      </c>
      <c r="F248" t="b">
        <v>1</v>
      </c>
      <c r="G248" t="s">
        <v>4198</v>
      </c>
    </row>
    <row r="249" spans="1:7" x14ac:dyDescent="0.25">
      <c r="A249" s="71">
        <v>70500030303</v>
      </c>
      <c r="B249" s="71" t="str">
        <f t="shared" si="3"/>
        <v>070500030303</v>
      </c>
      <c r="C249" s="71" t="s">
        <v>379</v>
      </c>
      <c r="D249" s="72">
        <v>75.231378300000003</v>
      </c>
      <c r="E249" s="73">
        <v>94.048899700000007</v>
      </c>
      <c r="F249" t="b">
        <v>1</v>
      </c>
      <c r="G249" t="s">
        <v>4198</v>
      </c>
    </row>
    <row r="250" spans="1:7" x14ac:dyDescent="0.25">
      <c r="A250" s="71">
        <v>70500030304</v>
      </c>
      <c r="B250" s="71" t="str">
        <f t="shared" si="3"/>
        <v>070500030304</v>
      </c>
      <c r="C250" s="71" t="s">
        <v>927</v>
      </c>
      <c r="D250" s="72">
        <v>93.535410100000007</v>
      </c>
      <c r="E250" s="73">
        <v>83.319223199999897</v>
      </c>
      <c r="F250" t="b">
        <v>1</v>
      </c>
      <c r="G250" t="s">
        <v>4198</v>
      </c>
    </row>
    <row r="251" spans="1:7" x14ac:dyDescent="0.25">
      <c r="A251" s="71">
        <v>70500040102</v>
      </c>
      <c r="B251" s="71" t="str">
        <f t="shared" si="3"/>
        <v>070500040102</v>
      </c>
      <c r="C251" s="71" t="s">
        <v>536</v>
      </c>
      <c r="D251" s="72">
        <v>83.608738299999899</v>
      </c>
      <c r="E251" s="73">
        <v>87.549730400000001</v>
      </c>
      <c r="F251" t="b">
        <v>1</v>
      </c>
      <c r="G251" t="s">
        <v>4198</v>
      </c>
    </row>
    <row r="252" spans="1:7" x14ac:dyDescent="0.25">
      <c r="A252" s="71">
        <v>70500040104</v>
      </c>
      <c r="B252" s="71" t="str">
        <f t="shared" si="3"/>
        <v>070500040104</v>
      </c>
      <c r="C252" s="71" t="s">
        <v>554</v>
      </c>
      <c r="D252" s="72">
        <v>90.731499299999896</v>
      </c>
      <c r="E252" s="73">
        <v>89.279871700000001</v>
      </c>
      <c r="F252" t="b">
        <v>1</v>
      </c>
      <c r="G252" t="s">
        <v>4198</v>
      </c>
    </row>
    <row r="253" spans="1:7" x14ac:dyDescent="0.25">
      <c r="A253" s="71">
        <v>70500040105</v>
      </c>
      <c r="B253" s="71" t="str">
        <f t="shared" si="3"/>
        <v>070500040105</v>
      </c>
      <c r="C253" s="71" t="s">
        <v>299</v>
      </c>
      <c r="D253" s="72">
        <v>79.713179999999895</v>
      </c>
      <c r="E253" s="73">
        <v>81.112306399999895</v>
      </c>
      <c r="F253" t="b">
        <v>1</v>
      </c>
      <c r="G253" t="s">
        <v>4198</v>
      </c>
    </row>
    <row r="254" spans="1:7" x14ac:dyDescent="0.25">
      <c r="A254" s="71">
        <v>70500040106</v>
      </c>
      <c r="B254" s="71" t="str">
        <f t="shared" si="3"/>
        <v>070500040106</v>
      </c>
      <c r="C254" s="71" t="s">
        <v>949</v>
      </c>
      <c r="D254" s="72">
        <v>85.956894199999894</v>
      </c>
      <c r="E254" s="73">
        <v>84.857763000000006</v>
      </c>
      <c r="F254" t="b">
        <v>1</v>
      </c>
      <c r="G254" t="s">
        <v>4198</v>
      </c>
    </row>
    <row r="255" spans="1:7" x14ac:dyDescent="0.25">
      <c r="A255" s="71">
        <v>70500040108</v>
      </c>
      <c r="B255" s="71" t="str">
        <f t="shared" si="3"/>
        <v>070500040108</v>
      </c>
      <c r="C255" s="71" t="s">
        <v>955</v>
      </c>
      <c r="D255" s="72">
        <v>78.142226100000002</v>
      </c>
      <c r="E255" s="73">
        <v>84.962157099999899</v>
      </c>
      <c r="F255" t="b">
        <v>1</v>
      </c>
      <c r="G255" t="s">
        <v>4198</v>
      </c>
    </row>
    <row r="256" spans="1:7" x14ac:dyDescent="0.25">
      <c r="A256" s="71">
        <v>70500040110</v>
      </c>
      <c r="B256" s="71" t="str">
        <f t="shared" si="3"/>
        <v>070500040110</v>
      </c>
      <c r="C256" s="71" t="s">
        <v>3027</v>
      </c>
      <c r="D256" s="72">
        <v>92.240709899999899</v>
      </c>
      <c r="E256" s="73">
        <v>77.608738599999896</v>
      </c>
      <c r="F256" t="b">
        <v>1</v>
      </c>
      <c r="G256" t="s">
        <v>4198</v>
      </c>
    </row>
    <row r="257" spans="1:7" x14ac:dyDescent="0.25">
      <c r="A257" s="71">
        <v>70500040201</v>
      </c>
      <c r="B257" s="71" t="str">
        <f t="shared" si="3"/>
        <v>070500040201</v>
      </c>
      <c r="C257" s="71" t="s">
        <v>521</v>
      </c>
      <c r="D257" s="72">
        <v>81.760894199999896</v>
      </c>
      <c r="E257" s="73">
        <v>80.906064400000005</v>
      </c>
      <c r="F257" t="b">
        <v>1</v>
      </c>
      <c r="G257" t="s">
        <v>4198</v>
      </c>
    </row>
    <row r="258" spans="1:7" x14ac:dyDescent="0.25">
      <c r="A258" s="71">
        <v>70500040202</v>
      </c>
      <c r="B258" s="71" t="str">
        <f t="shared" ref="B258:B321" si="4">CONCATENATE(0,A258)</f>
        <v>070500040202</v>
      </c>
      <c r="C258" s="71" t="s">
        <v>1217</v>
      </c>
      <c r="D258" s="72">
        <v>95.0630799999999</v>
      </c>
      <c r="E258" s="73">
        <v>90.233422700000006</v>
      </c>
      <c r="F258" t="b">
        <v>1</v>
      </c>
      <c r="G258" t="s">
        <v>4198</v>
      </c>
    </row>
    <row r="259" spans="1:7" x14ac:dyDescent="0.25">
      <c r="A259" s="71">
        <v>70500040203</v>
      </c>
      <c r="B259" s="71" t="str">
        <f t="shared" si="4"/>
        <v>070500040203</v>
      </c>
      <c r="C259" s="71" t="s">
        <v>290</v>
      </c>
      <c r="D259" s="72">
        <v>81.394253399999897</v>
      </c>
      <c r="E259" s="73">
        <v>92.300935100000004</v>
      </c>
      <c r="F259" t="b">
        <v>1</v>
      </c>
      <c r="G259" t="s">
        <v>4198</v>
      </c>
    </row>
    <row r="260" spans="1:7" x14ac:dyDescent="0.25">
      <c r="A260" s="71">
        <v>70500040204</v>
      </c>
      <c r="B260" s="71" t="str">
        <f t="shared" si="4"/>
        <v>070500040204</v>
      </c>
      <c r="C260" s="71" t="s">
        <v>291</v>
      </c>
      <c r="D260" s="72">
        <v>86.586421599999895</v>
      </c>
      <c r="E260" s="73">
        <v>92.854096499999898</v>
      </c>
      <c r="F260" t="b">
        <v>1</v>
      </c>
      <c r="G260" t="s">
        <v>4198</v>
      </c>
    </row>
    <row r="261" spans="1:7" x14ac:dyDescent="0.25">
      <c r="A261" s="71">
        <v>70500040301</v>
      </c>
      <c r="B261" s="71" t="str">
        <f t="shared" si="4"/>
        <v>070500040301</v>
      </c>
      <c r="C261" s="71" t="s">
        <v>525</v>
      </c>
      <c r="D261" s="72">
        <v>84.253542300000007</v>
      </c>
      <c r="E261" s="73">
        <v>84.762280599999897</v>
      </c>
      <c r="F261" t="b">
        <v>1</v>
      </c>
      <c r="G261" t="s">
        <v>4198</v>
      </c>
    </row>
    <row r="262" spans="1:7" x14ac:dyDescent="0.25">
      <c r="A262" s="71">
        <v>70500040302</v>
      </c>
      <c r="B262" s="71" t="str">
        <f t="shared" si="4"/>
        <v>070500040302</v>
      </c>
      <c r="C262" s="71" t="s">
        <v>524</v>
      </c>
      <c r="D262" s="72">
        <v>86.295527699999894</v>
      </c>
      <c r="E262" s="73">
        <v>85.360637100000005</v>
      </c>
      <c r="F262" t="b">
        <v>1</v>
      </c>
      <c r="G262" t="s">
        <v>4198</v>
      </c>
    </row>
    <row r="263" spans="1:7" x14ac:dyDescent="0.25">
      <c r="A263" s="71">
        <v>70500040303</v>
      </c>
      <c r="B263" s="71" t="str">
        <f t="shared" si="4"/>
        <v>070500040303</v>
      </c>
      <c r="C263" s="71" t="s">
        <v>289</v>
      </c>
      <c r="D263" s="72">
        <v>81.387888099999898</v>
      </c>
      <c r="E263" s="73">
        <v>90.199685500000001</v>
      </c>
      <c r="F263" t="b">
        <v>1</v>
      </c>
      <c r="G263" t="s">
        <v>4198</v>
      </c>
    </row>
    <row r="264" spans="1:7" x14ac:dyDescent="0.25">
      <c r="A264" s="71">
        <v>70500040304</v>
      </c>
      <c r="B264" s="71" t="str">
        <f t="shared" si="4"/>
        <v>070500040304</v>
      </c>
      <c r="C264" s="71" t="s">
        <v>1221</v>
      </c>
      <c r="D264" s="72">
        <v>81.10145</v>
      </c>
      <c r="E264" s="73">
        <v>83.713247199999898</v>
      </c>
      <c r="F264" t="b">
        <v>1</v>
      </c>
      <c r="G264" t="s">
        <v>4198</v>
      </c>
    </row>
    <row r="265" spans="1:7" x14ac:dyDescent="0.25">
      <c r="A265" s="71">
        <v>70500040305</v>
      </c>
      <c r="B265" s="71" t="str">
        <f t="shared" si="4"/>
        <v>070500040305</v>
      </c>
      <c r="C265" s="71" t="s">
        <v>3037</v>
      </c>
      <c r="D265" s="72">
        <v>75.6107497</v>
      </c>
      <c r="E265" s="73">
        <v>78.1345282999999</v>
      </c>
      <c r="F265" t="b">
        <v>1</v>
      </c>
      <c r="G265" t="s">
        <v>4198</v>
      </c>
    </row>
    <row r="266" spans="1:7" x14ac:dyDescent="0.25">
      <c r="A266" s="71">
        <v>70500050102</v>
      </c>
      <c r="B266" s="71" t="str">
        <f t="shared" si="4"/>
        <v>070500050102</v>
      </c>
      <c r="C266" s="71" t="s">
        <v>1188</v>
      </c>
      <c r="D266" s="72">
        <v>78.014283699999893</v>
      </c>
      <c r="E266" s="73">
        <v>97.851009199999893</v>
      </c>
      <c r="F266" t="b">
        <v>1</v>
      </c>
      <c r="G266" t="s">
        <v>4198</v>
      </c>
    </row>
    <row r="267" spans="1:7" x14ac:dyDescent="0.25">
      <c r="A267" s="71">
        <v>70500050103</v>
      </c>
      <c r="B267" s="71" t="str">
        <f t="shared" si="4"/>
        <v>070500050103</v>
      </c>
      <c r="C267" s="71" t="s">
        <v>1381</v>
      </c>
      <c r="D267" s="72">
        <v>77.256177500000007</v>
      </c>
      <c r="E267" s="73">
        <v>83.665505999999894</v>
      </c>
      <c r="F267" t="b">
        <v>1</v>
      </c>
      <c r="G267" t="s">
        <v>4198</v>
      </c>
    </row>
    <row r="268" spans="1:7" x14ac:dyDescent="0.25">
      <c r="A268" s="71">
        <v>70500050105</v>
      </c>
      <c r="B268" s="71" t="str">
        <f t="shared" si="4"/>
        <v>070500050105</v>
      </c>
      <c r="C268" s="71" t="s">
        <v>1484</v>
      </c>
      <c r="D268" s="72">
        <v>76.814426299999894</v>
      </c>
      <c r="E268" s="73">
        <v>80.315346599999899</v>
      </c>
      <c r="F268" t="b">
        <v>1</v>
      </c>
      <c r="G268" t="s">
        <v>4198</v>
      </c>
    </row>
    <row r="269" spans="1:7" x14ac:dyDescent="0.25">
      <c r="A269" s="71">
        <v>70500050106</v>
      </c>
      <c r="B269" s="71" t="str">
        <f t="shared" si="4"/>
        <v>070500050106</v>
      </c>
      <c r="C269" s="71" t="s">
        <v>773</v>
      </c>
      <c r="D269" s="72">
        <v>80.415271599999897</v>
      </c>
      <c r="E269" s="73">
        <v>78.970954300000002</v>
      </c>
      <c r="F269" t="b">
        <v>1</v>
      </c>
      <c r="G269" t="s">
        <v>4198</v>
      </c>
    </row>
    <row r="270" spans="1:7" x14ac:dyDescent="0.25">
      <c r="A270" s="71">
        <v>70500050107</v>
      </c>
      <c r="B270" s="71" t="str">
        <f t="shared" si="4"/>
        <v>070500050107</v>
      </c>
      <c r="C270" s="71" t="s">
        <v>136</v>
      </c>
      <c r="D270" s="72">
        <v>75.300759999999897</v>
      </c>
      <c r="E270" s="73">
        <v>79.111631700000004</v>
      </c>
      <c r="F270" t="b">
        <v>1</v>
      </c>
      <c r="G270" t="s">
        <v>4198</v>
      </c>
    </row>
    <row r="271" spans="1:7" x14ac:dyDescent="0.25">
      <c r="A271" s="71">
        <v>70500050201</v>
      </c>
      <c r="B271" s="71" t="str">
        <f t="shared" si="4"/>
        <v>070500050201</v>
      </c>
      <c r="C271" s="71" t="s">
        <v>307</v>
      </c>
      <c r="D271" s="72">
        <v>89.988669799999897</v>
      </c>
      <c r="E271" s="73">
        <v>81.160684200000006</v>
      </c>
      <c r="F271" t="b">
        <v>1</v>
      </c>
      <c r="G271" t="s">
        <v>4198</v>
      </c>
    </row>
    <row r="272" spans="1:7" x14ac:dyDescent="0.25">
      <c r="A272" s="71">
        <v>70500050202</v>
      </c>
      <c r="B272" s="71" t="str">
        <f t="shared" si="4"/>
        <v>070500050202</v>
      </c>
      <c r="C272" s="71" t="s">
        <v>956</v>
      </c>
      <c r="D272" s="72">
        <v>89.487721399999899</v>
      </c>
      <c r="E272" s="73">
        <v>78.322310400000006</v>
      </c>
      <c r="F272" t="b">
        <v>1</v>
      </c>
      <c r="G272" t="s">
        <v>4198</v>
      </c>
    </row>
    <row r="273" spans="1:7" x14ac:dyDescent="0.25">
      <c r="A273" s="71">
        <v>70500050203</v>
      </c>
      <c r="B273" s="71" t="str">
        <f t="shared" si="4"/>
        <v>070500050203</v>
      </c>
      <c r="C273" s="71" t="s">
        <v>516</v>
      </c>
      <c r="D273" s="72">
        <v>84.137057499999898</v>
      </c>
      <c r="E273" s="73">
        <v>87.456794200000004</v>
      </c>
      <c r="F273" t="b">
        <v>1</v>
      </c>
      <c r="G273" t="s">
        <v>4198</v>
      </c>
    </row>
    <row r="274" spans="1:7" x14ac:dyDescent="0.25">
      <c r="A274" s="71">
        <v>70500050204</v>
      </c>
      <c r="B274" s="71" t="str">
        <f t="shared" si="4"/>
        <v>070500050204</v>
      </c>
      <c r="C274" s="71" t="s">
        <v>1210</v>
      </c>
      <c r="D274" s="72">
        <v>75.929650800000005</v>
      </c>
      <c r="E274" s="73">
        <v>79.168284600000007</v>
      </c>
      <c r="F274" t="b">
        <v>1</v>
      </c>
      <c r="G274" t="s">
        <v>4198</v>
      </c>
    </row>
    <row r="275" spans="1:7" x14ac:dyDescent="0.25">
      <c r="A275" s="71">
        <v>70500050205</v>
      </c>
      <c r="B275" s="71" t="str">
        <f t="shared" si="4"/>
        <v>070500050205</v>
      </c>
      <c r="C275" s="71" t="s">
        <v>137</v>
      </c>
      <c r="D275" s="72">
        <v>77.6648292</v>
      </c>
      <c r="E275" s="73">
        <v>82.622201599999897</v>
      </c>
      <c r="F275" t="b">
        <v>1</v>
      </c>
      <c r="G275" t="s">
        <v>4198</v>
      </c>
    </row>
    <row r="276" spans="1:7" x14ac:dyDescent="0.25">
      <c r="A276" s="71">
        <v>70500050207</v>
      </c>
      <c r="B276" s="71" t="str">
        <f t="shared" si="4"/>
        <v>070500050207</v>
      </c>
      <c r="C276" s="71" t="s">
        <v>45</v>
      </c>
      <c r="D276" s="72">
        <v>79.934055599999894</v>
      </c>
      <c r="E276" s="73">
        <v>81.724030400000004</v>
      </c>
      <c r="F276" t="b">
        <v>1</v>
      </c>
      <c r="G276" t="s">
        <v>4198</v>
      </c>
    </row>
    <row r="277" spans="1:7" x14ac:dyDescent="0.25">
      <c r="A277" s="71">
        <v>70500050301</v>
      </c>
      <c r="B277" s="71" t="str">
        <f t="shared" si="4"/>
        <v>070500050301</v>
      </c>
      <c r="C277" s="71" t="s">
        <v>620</v>
      </c>
      <c r="D277" s="72">
        <v>81.198839000000007</v>
      </c>
      <c r="E277" s="73">
        <v>91.815247900000003</v>
      </c>
      <c r="F277" t="b">
        <v>1</v>
      </c>
      <c r="G277" t="s">
        <v>4198</v>
      </c>
    </row>
    <row r="278" spans="1:7" x14ac:dyDescent="0.25">
      <c r="A278" s="71">
        <v>70500050302</v>
      </c>
      <c r="B278" s="71" t="str">
        <f t="shared" si="4"/>
        <v>070500050302</v>
      </c>
      <c r="C278" s="71" t="s">
        <v>33</v>
      </c>
      <c r="D278" s="72">
        <v>77.946175100000005</v>
      </c>
      <c r="E278" s="73">
        <v>94.2589609999999</v>
      </c>
      <c r="F278" t="b">
        <v>1</v>
      </c>
      <c r="G278" t="s">
        <v>4198</v>
      </c>
    </row>
    <row r="279" spans="1:7" x14ac:dyDescent="0.25">
      <c r="A279" s="71">
        <v>70500050304</v>
      </c>
      <c r="B279" s="71" t="str">
        <f t="shared" si="4"/>
        <v>070500050304</v>
      </c>
      <c r="C279" s="71" t="s">
        <v>857</v>
      </c>
      <c r="D279" s="72">
        <v>80.751358999999894</v>
      </c>
      <c r="E279" s="73">
        <v>90.6198081</v>
      </c>
      <c r="F279" t="b">
        <v>1</v>
      </c>
      <c r="G279" t="s">
        <v>4198</v>
      </c>
    </row>
    <row r="280" spans="1:7" x14ac:dyDescent="0.25">
      <c r="A280" s="71">
        <v>70500050305</v>
      </c>
      <c r="B280" s="71" t="str">
        <f t="shared" si="4"/>
        <v>070500050305</v>
      </c>
      <c r="C280" s="71" t="s">
        <v>203</v>
      </c>
      <c r="D280" s="72">
        <v>76.480248500000002</v>
      </c>
      <c r="E280" s="73">
        <v>91.557445400000006</v>
      </c>
      <c r="F280" t="b">
        <v>1</v>
      </c>
      <c r="G280" t="s">
        <v>4198</v>
      </c>
    </row>
    <row r="281" spans="1:7" x14ac:dyDescent="0.25">
      <c r="A281" s="71">
        <v>70500050306</v>
      </c>
      <c r="B281" s="71" t="str">
        <f t="shared" si="4"/>
        <v>070500050306</v>
      </c>
      <c r="C281" s="71" t="s">
        <v>217</v>
      </c>
      <c r="D281" s="72">
        <v>76.965283700000001</v>
      </c>
      <c r="E281" s="73">
        <v>92.741427299999899</v>
      </c>
      <c r="F281" t="b">
        <v>1</v>
      </c>
      <c r="G281" t="s">
        <v>4198</v>
      </c>
    </row>
    <row r="282" spans="1:7" x14ac:dyDescent="0.25">
      <c r="A282" s="71">
        <v>70500050601</v>
      </c>
      <c r="B282" s="71" t="str">
        <f t="shared" si="4"/>
        <v>070500050601</v>
      </c>
      <c r="C282" s="71" t="s">
        <v>778</v>
      </c>
      <c r="D282" s="72">
        <v>81.925118699999899</v>
      </c>
      <c r="E282" s="73">
        <v>90.495044500000006</v>
      </c>
      <c r="F282" t="b">
        <v>1</v>
      </c>
      <c r="G282" t="s">
        <v>4198</v>
      </c>
    </row>
    <row r="283" spans="1:7" x14ac:dyDescent="0.25">
      <c r="A283" s="71">
        <v>70500050702</v>
      </c>
      <c r="B283" s="71" t="str">
        <f t="shared" si="4"/>
        <v>070500050702</v>
      </c>
      <c r="C283" s="71" t="s">
        <v>706</v>
      </c>
      <c r="D283" s="72">
        <v>76.538809200000003</v>
      </c>
      <c r="E283" s="73">
        <v>92.362680400000002</v>
      </c>
      <c r="F283" t="b">
        <v>1</v>
      </c>
      <c r="G283" t="s">
        <v>4198</v>
      </c>
    </row>
    <row r="284" spans="1:7" x14ac:dyDescent="0.25">
      <c r="A284" s="71">
        <v>70500050703</v>
      </c>
      <c r="B284" s="71" t="str">
        <f t="shared" si="4"/>
        <v>070500050703</v>
      </c>
      <c r="C284" s="71" t="s">
        <v>1475</v>
      </c>
      <c r="D284" s="72">
        <v>76.302656900000002</v>
      </c>
      <c r="E284" s="73">
        <v>92.402146400000007</v>
      </c>
      <c r="F284" t="b">
        <v>1</v>
      </c>
      <c r="G284" t="s">
        <v>4198</v>
      </c>
    </row>
    <row r="285" spans="1:7" x14ac:dyDescent="0.25">
      <c r="A285" s="71">
        <v>70500050704</v>
      </c>
      <c r="B285" s="71" t="str">
        <f t="shared" si="4"/>
        <v>070500050704</v>
      </c>
      <c r="C285" s="71" t="s">
        <v>1476</v>
      </c>
      <c r="D285" s="72">
        <v>82.411427000000003</v>
      </c>
      <c r="E285" s="73">
        <v>91.395761899999897</v>
      </c>
      <c r="F285" t="b">
        <v>1</v>
      </c>
      <c r="G285" t="s">
        <v>4198</v>
      </c>
    </row>
    <row r="286" spans="1:7" x14ac:dyDescent="0.25">
      <c r="A286" s="71">
        <v>70500050705</v>
      </c>
      <c r="B286" s="71" t="str">
        <f t="shared" si="4"/>
        <v>070500050705</v>
      </c>
      <c r="C286" s="71" t="s">
        <v>3088</v>
      </c>
      <c r="D286" s="72">
        <v>78.112309199999899</v>
      </c>
      <c r="E286" s="73">
        <v>90.816501900000006</v>
      </c>
      <c r="F286" t="b">
        <v>1</v>
      </c>
      <c r="G286" t="s">
        <v>4198</v>
      </c>
    </row>
    <row r="287" spans="1:7" x14ac:dyDescent="0.25">
      <c r="A287" s="71">
        <v>70500050904</v>
      </c>
      <c r="B287" s="71" t="str">
        <f t="shared" si="4"/>
        <v>070500050904</v>
      </c>
      <c r="C287" s="71" t="s">
        <v>702</v>
      </c>
      <c r="D287" s="72">
        <v>80.956957900000006</v>
      </c>
      <c r="E287" s="73">
        <v>84.203390299999896</v>
      </c>
      <c r="F287" t="b">
        <v>1</v>
      </c>
      <c r="G287" t="s">
        <v>4198</v>
      </c>
    </row>
    <row r="288" spans="1:7" x14ac:dyDescent="0.25">
      <c r="A288" s="71">
        <v>70500051204</v>
      </c>
      <c r="B288" s="71" t="str">
        <f t="shared" si="4"/>
        <v>070500051204</v>
      </c>
      <c r="C288" s="71" t="s">
        <v>143</v>
      </c>
      <c r="D288" s="72">
        <v>75.883184200000002</v>
      </c>
      <c r="E288" s="73">
        <v>89.617879400000007</v>
      </c>
      <c r="F288" t="b">
        <v>1</v>
      </c>
      <c r="G288" t="s">
        <v>4198</v>
      </c>
    </row>
    <row r="289" spans="1:7" x14ac:dyDescent="0.25">
      <c r="A289" s="71">
        <v>70500060101</v>
      </c>
      <c r="B289" s="71" t="str">
        <f t="shared" si="4"/>
        <v>070500060101</v>
      </c>
      <c r="C289" s="71" t="s">
        <v>626</v>
      </c>
      <c r="D289" s="72">
        <v>76.373948100000007</v>
      </c>
      <c r="E289" s="73">
        <v>94.752286799999894</v>
      </c>
      <c r="F289" t="b">
        <v>1</v>
      </c>
      <c r="G289" t="s">
        <v>4198</v>
      </c>
    </row>
    <row r="290" spans="1:7" x14ac:dyDescent="0.25">
      <c r="A290" s="71">
        <v>70500060103</v>
      </c>
      <c r="B290" s="71" t="str">
        <f t="shared" si="4"/>
        <v>070500060103</v>
      </c>
      <c r="C290" s="71" t="s">
        <v>868</v>
      </c>
      <c r="D290" s="72">
        <v>93.006454399999896</v>
      </c>
      <c r="E290" s="73">
        <v>90.960362099999898</v>
      </c>
      <c r="F290" t="b">
        <v>1</v>
      </c>
      <c r="G290" t="s">
        <v>4198</v>
      </c>
    </row>
    <row r="291" spans="1:7" x14ac:dyDescent="0.25">
      <c r="A291" s="71">
        <v>70500060104</v>
      </c>
      <c r="B291" s="71" t="str">
        <f t="shared" si="4"/>
        <v>070500060104</v>
      </c>
      <c r="C291" s="71" t="s">
        <v>631</v>
      </c>
      <c r="D291" s="72">
        <v>76.7132182</v>
      </c>
      <c r="E291" s="73">
        <v>77.096316299999899</v>
      </c>
      <c r="F291" t="b">
        <v>1</v>
      </c>
      <c r="G291" t="s">
        <v>4198</v>
      </c>
    </row>
    <row r="292" spans="1:7" x14ac:dyDescent="0.25">
      <c r="A292" s="71">
        <v>70500060105</v>
      </c>
      <c r="B292" s="71" t="str">
        <f t="shared" si="4"/>
        <v>070500060105</v>
      </c>
      <c r="C292" s="71" t="s">
        <v>213</v>
      </c>
      <c r="D292" s="72">
        <v>80.039719399999896</v>
      </c>
      <c r="E292" s="73">
        <v>90.840690800000004</v>
      </c>
      <c r="F292" t="b">
        <v>1</v>
      </c>
      <c r="G292" t="s">
        <v>4198</v>
      </c>
    </row>
    <row r="293" spans="1:7" x14ac:dyDescent="0.25">
      <c r="A293" s="71">
        <v>70500060106</v>
      </c>
      <c r="B293" s="71" t="str">
        <f t="shared" si="4"/>
        <v>070500060106</v>
      </c>
      <c r="C293" s="71" t="s">
        <v>601</v>
      </c>
      <c r="D293" s="72">
        <v>84.792682499999898</v>
      </c>
      <c r="E293" s="73">
        <v>88.775087999999897</v>
      </c>
      <c r="F293" t="b">
        <v>1</v>
      </c>
      <c r="G293" t="s">
        <v>4198</v>
      </c>
    </row>
    <row r="294" spans="1:7" x14ac:dyDescent="0.25">
      <c r="A294" s="71">
        <v>70500060107</v>
      </c>
      <c r="B294" s="71" t="str">
        <f t="shared" si="4"/>
        <v>070500060107</v>
      </c>
      <c r="C294" s="71" t="s">
        <v>30</v>
      </c>
      <c r="D294" s="72">
        <v>99.803312500000004</v>
      </c>
      <c r="E294" s="73">
        <v>88.038600400000007</v>
      </c>
      <c r="F294" t="b">
        <v>1</v>
      </c>
      <c r="G294" t="s">
        <v>4198</v>
      </c>
    </row>
    <row r="295" spans="1:7" x14ac:dyDescent="0.25">
      <c r="A295" s="71">
        <v>70500060203</v>
      </c>
      <c r="B295" s="71" t="str">
        <f t="shared" si="4"/>
        <v>070500060203</v>
      </c>
      <c r="C295" s="71" t="s">
        <v>1318</v>
      </c>
      <c r="D295" s="72">
        <v>77.336380199999894</v>
      </c>
      <c r="E295" s="73">
        <v>80.382820800000005</v>
      </c>
      <c r="F295" t="b">
        <v>1</v>
      </c>
      <c r="G295" t="s">
        <v>4198</v>
      </c>
    </row>
    <row r="296" spans="1:7" x14ac:dyDescent="0.25">
      <c r="A296" s="71">
        <v>70500060204</v>
      </c>
      <c r="B296" s="71" t="str">
        <f t="shared" si="4"/>
        <v>070500060204</v>
      </c>
      <c r="C296" s="71" t="s">
        <v>1319</v>
      </c>
      <c r="D296" s="72">
        <v>79.624065900000005</v>
      </c>
      <c r="E296" s="73">
        <v>75.053629299999898</v>
      </c>
      <c r="F296" t="b">
        <v>1</v>
      </c>
      <c r="G296" t="s">
        <v>4198</v>
      </c>
    </row>
    <row r="297" spans="1:7" x14ac:dyDescent="0.25">
      <c r="A297" s="71">
        <v>70500060205</v>
      </c>
      <c r="B297" s="71" t="str">
        <f t="shared" si="4"/>
        <v>070500060205</v>
      </c>
      <c r="C297" s="71" t="s">
        <v>1325</v>
      </c>
      <c r="D297" s="72">
        <v>95.1865667</v>
      </c>
      <c r="E297" s="73">
        <v>77.687670699999899</v>
      </c>
      <c r="F297" t="b">
        <v>1</v>
      </c>
      <c r="G297" t="s">
        <v>4198</v>
      </c>
    </row>
    <row r="298" spans="1:7" x14ac:dyDescent="0.25">
      <c r="A298" s="71">
        <v>70500060206</v>
      </c>
      <c r="B298" s="71" t="str">
        <f t="shared" si="4"/>
        <v>070500060206</v>
      </c>
      <c r="C298" s="71" t="s">
        <v>1332</v>
      </c>
      <c r="D298" s="72">
        <v>77.241537300000005</v>
      </c>
      <c r="E298" s="73">
        <v>76.533606599999899</v>
      </c>
      <c r="F298" t="b">
        <v>1</v>
      </c>
      <c r="G298" t="s">
        <v>4198</v>
      </c>
    </row>
    <row r="299" spans="1:7" x14ac:dyDescent="0.25">
      <c r="A299" s="71">
        <v>70500060207</v>
      </c>
      <c r="B299" s="71" t="str">
        <f t="shared" si="4"/>
        <v>070500060207</v>
      </c>
      <c r="C299" s="71" t="s">
        <v>604</v>
      </c>
      <c r="D299" s="72">
        <v>87.968326300000001</v>
      </c>
      <c r="E299" s="73">
        <v>75.2515961</v>
      </c>
      <c r="F299" t="b">
        <v>1</v>
      </c>
      <c r="G299" t="s">
        <v>4198</v>
      </c>
    </row>
    <row r="300" spans="1:7" x14ac:dyDescent="0.25">
      <c r="A300" s="71">
        <v>70500060208</v>
      </c>
      <c r="B300" s="71" t="str">
        <f t="shared" si="4"/>
        <v>070500060208</v>
      </c>
      <c r="C300" s="71" t="s">
        <v>31</v>
      </c>
      <c r="D300" s="72">
        <v>77.678196299999897</v>
      </c>
      <c r="E300" s="73">
        <v>75.497304200000002</v>
      </c>
      <c r="F300" t="b">
        <v>1</v>
      </c>
      <c r="G300" t="s">
        <v>4198</v>
      </c>
    </row>
    <row r="301" spans="1:7" x14ac:dyDescent="0.25">
      <c r="A301" s="71">
        <v>70500060301</v>
      </c>
      <c r="B301" s="71" t="str">
        <f t="shared" si="4"/>
        <v>070500060301</v>
      </c>
      <c r="C301" s="71" t="s">
        <v>227</v>
      </c>
      <c r="D301" s="72">
        <v>80.256139300000001</v>
      </c>
      <c r="E301" s="73">
        <v>80.4477487999999</v>
      </c>
      <c r="F301" t="b">
        <v>1</v>
      </c>
      <c r="G301" t="s">
        <v>4198</v>
      </c>
    </row>
    <row r="302" spans="1:7" x14ac:dyDescent="0.25">
      <c r="A302" s="71">
        <v>70500060302</v>
      </c>
      <c r="B302" s="71" t="str">
        <f t="shared" si="4"/>
        <v>070500060302</v>
      </c>
      <c r="C302" s="71" t="s">
        <v>615</v>
      </c>
      <c r="D302" s="72">
        <v>76.750136900000001</v>
      </c>
      <c r="E302" s="73">
        <v>90.2321496</v>
      </c>
      <c r="F302" t="b">
        <v>1</v>
      </c>
      <c r="G302" t="s">
        <v>4198</v>
      </c>
    </row>
    <row r="303" spans="1:7" x14ac:dyDescent="0.25">
      <c r="A303" s="71">
        <v>70500060303</v>
      </c>
      <c r="B303" s="71" t="str">
        <f t="shared" si="4"/>
        <v>070500060303</v>
      </c>
      <c r="C303" s="71" t="s">
        <v>214</v>
      </c>
      <c r="D303" s="72">
        <v>75.967842500000003</v>
      </c>
      <c r="E303" s="73">
        <v>90.192047000000002</v>
      </c>
      <c r="F303" t="b">
        <v>1</v>
      </c>
      <c r="G303" t="s">
        <v>4198</v>
      </c>
    </row>
    <row r="304" spans="1:7" x14ac:dyDescent="0.25">
      <c r="A304" s="71">
        <v>70500060304</v>
      </c>
      <c r="B304" s="71" t="str">
        <f t="shared" si="4"/>
        <v>070500060304</v>
      </c>
      <c r="C304" s="71" t="s">
        <v>3136</v>
      </c>
      <c r="D304" s="72">
        <v>91.829511999999895</v>
      </c>
      <c r="E304" s="73">
        <v>84.301418900000002</v>
      </c>
      <c r="F304" t="b">
        <v>1</v>
      </c>
      <c r="G304" t="s">
        <v>4198</v>
      </c>
    </row>
    <row r="305" spans="1:7" x14ac:dyDescent="0.25">
      <c r="A305" s="71">
        <v>70500060502</v>
      </c>
      <c r="B305" s="71" t="str">
        <f t="shared" si="4"/>
        <v>070500060502</v>
      </c>
      <c r="C305" s="71" t="s">
        <v>880</v>
      </c>
      <c r="D305" s="72">
        <v>75.083067099999894</v>
      </c>
      <c r="E305" s="73">
        <v>95.132306799999895</v>
      </c>
      <c r="F305" t="b">
        <v>1</v>
      </c>
      <c r="G305" t="s">
        <v>4198</v>
      </c>
    </row>
    <row r="306" spans="1:7" x14ac:dyDescent="0.25">
      <c r="A306" s="71">
        <v>70500060505</v>
      </c>
      <c r="B306" s="71" t="str">
        <f t="shared" si="4"/>
        <v>070500060505</v>
      </c>
      <c r="C306" s="71" t="s">
        <v>1322</v>
      </c>
      <c r="D306" s="72">
        <v>75.4866265</v>
      </c>
      <c r="E306" s="73">
        <v>91.558081900000005</v>
      </c>
      <c r="F306" t="b">
        <v>1</v>
      </c>
      <c r="G306" t="s">
        <v>4198</v>
      </c>
    </row>
    <row r="307" spans="1:7" x14ac:dyDescent="0.25">
      <c r="A307" s="71">
        <v>70500060506</v>
      </c>
      <c r="B307" s="71" t="str">
        <f t="shared" si="4"/>
        <v>070500060506</v>
      </c>
      <c r="C307" s="71" t="s">
        <v>1326</v>
      </c>
      <c r="D307" s="72">
        <v>80.601774599999899</v>
      </c>
      <c r="E307" s="73">
        <v>91.419314200000002</v>
      </c>
      <c r="F307" t="b">
        <v>1</v>
      </c>
      <c r="G307" t="s">
        <v>4198</v>
      </c>
    </row>
    <row r="308" spans="1:7" x14ac:dyDescent="0.25">
      <c r="A308" s="71">
        <v>70500060507</v>
      </c>
      <c r="B308" s="71" t="str">
        <f t="shared" si="4"/>
        <v>070500060507</v>
      </c>
      <c r="C308" s="71" t="s">
        <v>1320</v>
      </c>
      <c r="D308" s="72">
        <v>83.179717600000004</v>
      </c>
      <c r="E308" s="73">
        <v>93.385615299999898</v>
      </c>
      <c r="F308" t="b">
        <v>1</v>
      </c>
      <c r="G308" t="s">
        <v>4198</v>
      </c>
    </row>
    <row r="309" spans="1:7" x14ac:dyDescent="0.25">
      <c r="A309" s="71">
        <v>70500070102</v>
      </c>
      <c r="B309" s="71" t="str">
        <f t="shared" si="4"/>
        <v>070500070102</v>
      </c>
      <c r="C309" s="71" t="s">
        <v>721</v>
      </c>
      <c r="D309" s="72">
        <v>76.9811969</v>
      </c>
      <c r="E309" s="73">
        <v>77.568635900000004</v>
      </c>
      <c r="F309" t="b">
        <v>1</v>
      </c>
      <c r="G309" t="s">
        <v>4198</v>
      </c>
    </row>
    <row r="310" spans="1:7" x14ac:dyDescent="0.25">
      <c r="A310" s="71">
        <v>70500070104</v>
      </c>
      <c r="B310" s="71" t="str">
        <f t="shared" si="4"/>
        <v>070500070104</v>
      </c>
      <c r="C310" s="71" t="s">
        <v>54</v>
      </c>
      <c r="D310" s="72">
        <v>80.794006400000001</v>
      </c>
      <c r="E310" s="73">
        <v>78.533008300000006</v>
      </c>
      <c r="F310" t="b">
        <v>1</v>
      </c>
      <c r="G310" t="s">
        <v>4198</v>
      </c>
    </row>
    <row r="311" spans="1:7" x14ac:dyDescent="0.25">
      <c r="A311" s="71">
        <v>70500070201</v>
      </c>
      <c r="B311" s="71" t="str">
        <f t="shared" si="4"/>
        <v>070500070201</v>
      </c>
      <c r="C311" s="71" t="s">
        <v>207</v>
      </c>
      <c r="D311" s="72">
        <v>75.384781899999894</v>
      </c>
      <c r="E311" s="73">
        <v>81.914995200000007</v>
      </c>
      <c r="F311" t="b">
        <v>1</v>
      </c>
      <c r="G311" t="s">
        <v>4198</v>
      </c>
    </row>
    <row r="312" spans="1:7" x14ac:dyDescent="0.25">
      <c r="A312" s="71">
        <v>70500070203</v>
      </c>
      <c r="B312" s="71" t="str">
        <f t="shared" si="4"/>
        <v>070500070203</v>
      </c>
      <c r="C312" s="71" t="s">
        <v>765</v>
      </c>
      <c r="D312" s="72">
        <v>79.5788723</v>
      </c>
      <c r="E312" s="73">
        <v>84.953881999999894</v>
      </c>
      <c r="F312" t="b">
        <v>1</v>
      </c>
      <c r="G312" t="s">
        <v>4198</v>
      </c>
    </row>
    <row r="313" spans="1:7" x14ac:dyDescent="0.25">
      <c r="A313" s="71">
        <v>70500070301</v>
      </c>
      <c r="B313" s="71" t="str">
        <f t="shared" si="4"/>
        <v>070500070301</v>
      </c>
      <c r="C313" s="71" t="s">
        <v>739</v>
      </c>
      <c r="D313" s="72">
        <v>83.187992499999893</v>
      </c>
      <c r="E313" s="73">
        <v>75.137653799999896</v>
      </c>
      <c r="F313" t="b">
        <v>1</v>
      </c>
      <c r="G313" t="s">
        <v>4198</v>
      </c>
    </row>
    <row r="314" spans="1:7" x14ac:dyDescent="0.25">
      <c r="A314" s="71">
        <v>70500070303</v>
      </c>
      <c r="B314" s="71" t="str">
        <f t="shared" si="4"/>
        <v>070500070303</v>
      </c>
      <c r="C314" s="71" t="s">
        <v>763</v>
      </c>
      <c r="D314" s="72">
        <v>75.176636799999898</v>
      </c>
      <c r="E314" s="73">
        <v>82.877457899999897</v>
      </c>
      <c r="F314" t="b">
        <v>1</v>
      </c>
      <c r="G314" t="s">
        <v>4198</v>
      </c>
    </row>
    <row r="315" spans="1:7" x14ac:dyDescent="0.25">
      <c r="A315" s="71">
        <v>70500070305</v>
      </c>
      <c r="B315" s="71" t="str">
        <f t="shared" si="4"/>
        <v>070500070305</v>
      </c>
      <c r="C315" s="71" t="s">
        <v>1500</v>
      </c>
      <c r="D315" s="72">
        <v>89.148451300000005</v>
      </c>
      <c r="E315" s="73">
        <v>82.431236799999894</v>
      </c>
      <c r="F315" t="b">
        <v>1</v>
      </c>
      <c r="G315" t="s">
        <v>4198</v>
      </c>
    </row>
    <row r="316" spans="1:7" x14ac:dyDescent="0.25">
      <c r="A316" s="71">
        <v>70500070306</v>
      </c>
      <c r="B316" s="71" t="str">
        <f t="shared" si="4"/>
        <v>070500070306</v>
      </c>
      <c r="C316" s="71" t="s">
        <v>762</v>
      </c>
      <c r="D316" s="72">
        <v>79.921961499999895</v>
      </c>
      <c r="E316" s="73">
        <v>75.069542999999896</v>
      </c>
      <c r="F316" t="b">
        <v>1</v>
      </c>
      <c r="G316" t="s">
        <v>4198</v>
      </c>
    </row>
    <row r="317" spans="1:7" x14ac:dyDescent="0.25">
      <c r="A317" s="71">
        <v>70500070307</v>
      </c>
      <c r="B317" s="71" t="str">
        <f t="shared" si="4"/>
        <v>070500070307</v>
      </c>
      <c r="C317" s="71" t="s">
        <v>15</v>
      </c>
      <c r="D317" s="72">
        <v>76.291835899999896</v>
      </c>
      <c r="E317" s="73">
        <v>83.003494700000005</v>
      </c>
      <c r="F317" t="b">
        <v>1</v>
      </c>
      <c r="G317" t="s">
        <v>4198</v>
      </c>
    </row>
    <row r="318" spans="1:7" x14ac:dyDescent="0.25">
      <c r="A318" s="71">
        <v>70500070308</v>
      </c>
      <c r="B318" s="71" t="str">
        <f t="shared" si="4"/>
        <v>070500070308</v>
      </c>
      <c r="C318" s="71" t="s">
        <v>270</v>
      </c>
      <c r="D318" s="72">
        <v>90.299295999999899</v>
      </c>
      <c r="E318" s="73">
        <v>90.1353940999999</v>
      </c>
      <c r="F318" t="b">
        <v>1</v>
      </c>
      <c r="G318" t="s">
        <v>4198</v>
      </c>
    </row>
    <row r="319" spans="1:7" x14ac:dyDescent="0.25">
      <c r="A319" s="71">
        <v>70500070310</v>
      </c>
      <c r="B319" s="71" t="str">
        <f t="shared" si="4"/>
        <v>070500070310</v>
      </c>
      <c r="C319" s="71" t="s">
        <v>3171</v>
      </c>
      <c r="D319" s="72">
        <v>76.9869257</v>
      </c>
      <c r="E319" s="73">
        <v>98.578585200000006</v>
      </c>
      <c r="F319" t="b">
        <v>1</v>
      </c>
      <c r="G319" t="s">
        <v>4198</v>
      </c>
    </row>
    <row r="320" spans="1:7" x14ac:dyDescent="0.25">
      <c r="A320" s="71">
        <v>70500070401</v>
      </c>
      <c r="B320" s="71" t="str">
        <f t="shared" si="4"/>
        <v>070500070401</v>
      </c>
      <c r="C320" s="71" t="s">
        <v>725</v>
      </c>
      <c r="D320" s="72">
        <v>76.807424499999897</v>
      </c>
      <c r="E320" s="73">
        <v>81.079842400000004</v>
      </c>
      <c r="F320" t="b">
        <v>1</v>
      </c>
      <c r="G320" t="s">
        <v>4198</v>
      </c>
    </row>
    <row r="321" spans="1:7" x14ac:dyDescent="0.25">
      <c r="A321" s="71">
        <v>70500070402</v>
      </c>
      <c r="B321" s="71" t="str">
        <f t="shared" si="4"/>
        <v>070500070402</v>
      </c>
      <c r="C321" s="71" t="s">
        <v>727</v>
      </c>
      <c r="D321" s="72">
        <v>75.2816641</v>
      </c>
      <c r="E321" s="73">
        <v>93.519290600000005</v>
      </c>
      <c r="F321" t="b">
        <v>1</v>
      </c>
      <c r="G321" t="s">
        <v>4198</v>
      </c>
    </row>
    <row r="322" spans="1:7" x14ac:dyDescent="0.25">
      <c r="A322" s="71">
        <v>70500070404</v>
      </c>
      <c r="B322" s="71" t="str">
        <f t="shared" ref="B322:B385" si="5">CONCATENATE(0,A322)</f>
        <v>070500070404</v>
      </c>
      <c r="C322" s="71" t="s">
        <v>566</v>
      </c>
      <c r="D322" s="72">
        <v>77.317284299999898</v>
      </c>
      <c r="E322" s="73">
        <v>85.293162800000005</v>
      </c>
      <c r="F322" t="b">
        <v>1</v>
      </c>
      <c r="G322" t="s">
        <v>4198</v>
      </c>
    </row>
    <row r="323" spans="1:7" x14ac:dyDescent="0.25">
      <c r="A323" s="71">
        <v>70500070405</v>
      </c>
      <c r="B323" s="71" t="str">
        <f t="shared" si="5"/>
        <v>070500070405</v>
      </c>
      <c r="C323" s="71" t="s">
        <v>47</v>
      </c>
      <c r="D323" s="72">
        <v>76.324935400000001</v>
      </c>
      <c r="E323" s="73">
        <v>87.142975399999898</v>
      </c>
      <c r="F323" t="b">
        <v>1</v>
      </c>
      <c r="G323" t="s">
        <v>4198</v>
      </c>
    </row>
    <row r="324" spans="1:7" x14ac:dyDescent="0.25">
      <c r="A324" s="71">
        <v>70500070501</v>
      </c>
      <c r="B324" s="71" t="str">
        <f t="shared" si="5"/>
        <v>070500070501</v>
      </c>
      <c r="C324" s="71" t="s">
        <v>1482</v>
      </c>
      <c r="D324" s="72">
        <v>82.576924500000004</v>
      </c>
      <c r="E324" s="73">
        <v>79.7220824999999</v>
      </c>
      <c r="F324" t="b">
        <v>1</v>
      </c>
      <c r="G324" t="s">
        <v>4198</v>
      </c>
    </row>
    <row r="325" spans="1:7" x14ac:dyDescent="0.25">
      <c r="A325" s="71">
        <v>70500070502</v>
      </c>
      <c r="B325" s="71" t="str">
        <f t="shared" si="5"/>
        <v>070500070502</v>
      </c>
      <c r="C325" s="71" t="s">
        <v>714</v>
      </c>
      <c r="D325" s="72">
        <v>77.713205400000007</v>
      </c>
      <c r="E325" s="73">
        <v>79.087442800000005</v>
      </c>
      <c r="F325" t="b">
        <v>1</v>
      </c>
      <c r="G325" t="s">
        <v>4198</v>
      </c>
    </row>
    <row r="326" spans="1:7" x14ac:dyDescent="0.25">
      <c r="A326" s="71">
        <v>70500070609</v>
      </c>
      <c r="B326" s="71" t="str">
        <f t="shared" si="5"/>
        <v>070500070609</v>
      </c>
      <c r="C326" s="71" t="s">
        <v>33</v>
      </c>
      <c r="D326" s="72">
        <v>80.312790399999898</v>
      </c>
      <c r="E326" s="73">
        <v>81.0015468</v>
      </c>
      <c r="F326" t="b">
        <v>1</v>
      </c>
      <c r="G326" t="s">
        <v>4198</v>
      </c>
    </row>
    <row r="327" spans="1:7" x14ac:dyDescent="0.25">
      <c r="A327" s="71">
        <v>70500071002</v>
      </c>
      <c r="B327" s="71" t="str">
        <f t="shared" si="5"/>
        <v>070500071002</v>
      </c>
      <c r="C327" s="71" t="s">
        <v>32</v>
      </c>
      <c r="D327" s="72">
        <v>78.0193759</v>
      </c>
      <c r="E327" s="73">
        <v>76.827055900000005</v>
      </c>
      <c r="F327" t="b">
        <v>1</v>
      </c>
      <c r="G327" t="s">
        <v>4198</v>
      </c>
    </row>
    <row r="328" spans="1:7" x14ac:dyDescent="0.25">
      <c r="A328" s="71">
        <v>70600011003</v>
      </c>
      <c r="B328" s="71" t="str">
        <f t="shared" si="5"/>
        <v>070600011003</v>
      </c>
      <c r="C328" s="71" t="s">
        <v>3245</v>
      </c>
      <c r="D328" s="72">
        <v>82.351593199999897</v>
      </c>
      <c r="E328" s="73">
        <v>80.235777900000002</v>
      </c>
      <c r="F328" t="b">
        <v>1</v>
      </c>
      <c r="G328" t="s">
        <v>4198</v>
      </c>
    </row>
    <row r="329" spans="1:7" x14ac:dyDescent="0.25">
      <c r="A329" s="71">
        <v>70600050202</v>
      </c>
      <c r="B329" s="71" t="str">
        <f t="shared" si="5"/>
        <v>070600050202</v>
      </c>
      <c r="C329" s="71" t="s">
        <v>404</v>
      </c>
      <c r="D329" s="72">
        <v>81.429899000000006</v>
      </c>
      <c r="E329" s="73">
        <v>93.048880600000004</v>
      </c>
      <c r="F329" t="b">
        <v>1</v>
      </c>
      <c r="G329" t="s">
        <v>4198</v>
      </c>
    </row>
    <row r="330" spans="1:7" x14ac:dyDescent="0.25">
      <c r="A330" s="71">
        <v>70700010201</v>
      </c>
      <c r="B330" s="71" t="str">
        <f t="shared" si="5"/>
        <v>070700010201</v>
      </c>
      <c r="C330" s="71" t="s">
        <v>528</v>
      </c>
      <c r="D330" s="72">
        <v>82.207101100000003</v>
      </c>
      <c r="E330" s="73">
        <v>83.072242000000003</v>
      </c>
      <c r="F330" t="b">
        <v>1</v>
      </c>
      <c r="G330" t="s">
        <v>4198</v>
      </c>
    </row>
    <row r="331" spans="1:7" x14ac:dyDescent="0.25">
      <c r="A331" s="71">
        <v>70700010202</v>
      </c>
      <c r="B331" s="71" t="str">
        <f t="shared" si="5"/>
        <v>070700010202</v>
      </c>
      <c r="C331" s="71" t="s">
        <v>276</v>
      </c>
      <c r="D331" s="72">
        <v>79.2084124</v>
      </c>
      <c r="E331" s="73">
        <v>83.318586600000003</v>
      </c>
      <c r="F331" t="b">
        <v>1</v>
      </c>
      <c r="G331" t="s">
        <v>4198</v>
      </c>
    </row>
    <row r="332" spans="1:7" x14ac:dyDescent="0.25">
      <c r="A332" s="71">
        <v>70700010203</v>
      </c>
      <c r="B332" s="71" t="str">
        <f t="shared" si="5"/>
        <v>070700010203</v>
      </c>
      <c r="C332" s="71" t="s">
        <v>922</v>
      </c>
      <c r="D332" s="72">
        <v>90.858805099999898</v>
      </c>
      <c r="E332" s="73">
        <v>82.583372100000005</v>
      </c>
      <c r="F332" t="b">
        <v>1</v>
      </c>
      <c r="G332" t="s">
        <v>4198</v>
      </c>
    </row>
    <row r="333" spans="1:7" x14ac:dyDescent="0.25">
      <c r="A333" s="71">
        <v>70700010204</v>
      </c>
      <c r="B333" s="71" t="str">
        <f t="shared" si="5"/>
        <v>070700010204</v>
      </c>
      <c r="C333" s="71" t="s">
        <v>542</v>
      </c>
      <c r="D333" s="72">
        <v>89.482629099999897</v>
      </c>
      <c r="E333" s="73">
        <v>82.534357799999896</v>
      </c>
      <c r="F333" t="b">
        <v>1</v>
      </c>
      <c r="G333" t="s">
        <v>4198</v>
      </c>
    </row>
    <row r="334" spans="1:7" x14ac:dyDescent="0.25">
      <c r="A334" s="71">
        <v>70700010206</v>
      </c>
      <c r="B334" s="71" t="str">
        <f t="shared" si="5"/>
        <v>070700010206</v>
      </c>
      <c r="C334" s="71" t="s">
        <v>3305</v>
      </c>
      <c r="D334" s="72">
        <v>77.249175699999896</v>
      </c>
      <c r="E334" s="73">
        <v>84.471377599999897</v>
      </c>
      <c r="F334" t="b">
        <v>1</v>
      </c>
      <c r="G334" t="s">
        <v>4198</v>
      </c>
    </row>
    <row r="335" spans="1:7" x14ac:dyDescent="0.25">
      <c r="A335" s="71">
        <v>70700010401</v>
      </c>
      <c r="B335" s="71" t="str">
        <f t="shared" si="5"/>
        <v>070700010401</v>
      </c>
      <c r="C335" s="71" t="s">
        <v>266</v>
      </c>
      <c r="D335" s="72">
        <v>78.506957299999897</v>
      </c>
      <c r="E335" s="73">
        <v>79.3477915</v>
      </c>
      <c r="F335" t="b">
        <v>1</v>
      </c>
      <c r="G335" t="s">
        <v>4198</v>
      </c>
    </row>
    <row r="336" spans="1:7" x14ac:dyDescent="0.25">
      <c r="A336" s="71">
        <v>70700010402</v>
      </c>
      <c r="B336" s="71" t="str">
        <f t="shared" si="5"/>
        <v>070700010402</v>
      </c>
      <c r="C336" s="71" t="s">
        <v>42</v>
      </c>
      <c r="D336" s="72">
        <v>75.242835900000003</v>
      </c>
      <c r="E336" s="73">
        <v>82.442694599999896</v>
      </c>
      <c r="F336" t="b">
        <v>1</v>
      </c>
      <c r="G336" t="s">
        <v>4198</v>
      </c>
    </row>
    <row r="337" spans="1:7" x14ac:dyDescent="0.25">
      <c r="A337" s="71">
        <v>70700010403</v>
      </c>
      <c r="B337" s="71" t="str">
        <f t="shared" si="5"/>
        <v>070700010403</v>
      </c>
      <c r="C337" s="71" t="s">
        <v>274</v>
      </c>
      <c r="D337" s="72">
        <v>78.7023717</v>
      </c>
      <c r="E337" s="73">
        <v>80.018714599999896</v>
      </c>
      <c r="F337" t="b">
        <v>1</v>
      </c>
      <c r="G337" t="s">
        <v>4198</v>
      </c>
    </row>
    <row r="338" spans="1:7" x14ac:dyDescent="0.25">
      <c r="A338" s="71">
        <v>70700010404</v>
      </c>
      <c r="B338" s="71" t="str">
        <f t="shared" si="5"/>
        <v>070700010404</v>
      </c>
      <c r="C338" s="71" t="s">
        <v>3319</v>
      </c>
      <c r="D338" s="72">
        <v>76.3039299</v>
      </c>
      <c r="E338" s="73">
        <v>79.3477915</v>
      </c>
      <c r="F338" t="b">
        <v>1</v>
      </c>
      <c r="G338" t="s">
        <v>4198</v>
      </c>
    </row>
    <row r="339" spans="1:7" x14ac:dyDescent="0.25">
      <c r="A339" s="71">
        <v>70700010501</v>
      </c>
      <c r="B339" s="71" t="str">
        <f t="shared" si="5"/>
        <v>070700010501</v>
      </c>
      <c r="C339" s="71" t="s">
        <v>911</v>
      </c>
      <c r="D339" s="72">
        <v>78.7081005</v>
      </c>
      <c r="E339" s="73">
        <v>77.037753699999897</v>
      </c>
      <c r="F339" t="b">
        <v>1</v>
      </c>
      <c r="G339" t="s">
        <v>4198</v>
      </c>
    </row>
    <row r="340" spans="1:7" x14ac:dyDescent="0.25">
      <c r="A340" s="71">
        <v>70700010502</v>
      </c>
      <c r="B340" s="71" t="str">
        <f t="shared" si="5"/>
        <v>070700010502</v>
      </c>
      <c r="C340" s="71" t="s">
        <v>1266</v>
      </c>
      <c r="D340" s="72">
        <v>88.272587200000004</v>
      </c>
      <c r="E340" s="73">
        <v>84.945606900000001</v>
      </c>
      <c r="F340" t="b">
        <v>1</v>
      </c>
      <c r="G340" t="s">
        <v>4198</v>
      </c>
    </row>
    <row r="341" spans="1:7" x14ac:dyDescent="0.25">
      <c r="A341" s="71">
        <v>70700010503</v>
      </c>
      <c r="B341" s="71" t="str">
        <f t="shared" si="5"/>
        <v>070700010503</v>
      </c>
      <c r="C341" s="71" t="s">
        <v>3324</v>
      </c>
      <c r="D341" s="72">
        <v>78.918155100000007</v>
      </c>
      <c r="E341" s="73">
        <v>77.037753699999897</v>
      </c>
      <c r="F341" t="b">
        <v>1</v>
      </c>
      <c r="G341" t="s">
        <v>4198</v>
      </c>
    </row>
    <row r="342" spans="1:7" x14ac:dyDescent="0.25">
      <c r="A342" s="71">
        <v>70700010601</v>
      </c>
      <c r="B342" s="71" t="str">
        <f t="shared" si="5"/>
        <v>070700010601</v>
      </c>
      <c r="C342" s="71" t="s">
        <v>549</v>
      </c>
      <c r="D342" s="72">
        <v>78.769207300000005</v>
      </c>
      <c r="E342" s="73">
        <v>80.559145000000001</v>
      </c>
      <c r="F342" t="b">
        <v>1</v>
      </c>
      <c r="G342" t="s">
        <v>4198</v>
      </c>
    </row>
    <row r="343" spans="1:7" x14ac:dyDescent="0.25">
      <c r="A343" s="71">
        <v>70700010602</v>
      </c>
      <c r="B343" s="71" t="str">
        <f t="shared" si="5"/>
        <v>070700010602</v>
      </c>
      <c r="C343" s="71" t="s">
        <v>1226</v>
      </c>
      <c r="D343" s="72">
        <v>81.696604800000003</v>
      </c>
      <c r="E343" s="73">
        <v>79.852575200000004</v>
      </c>
      <c r="F343" t="b">
        <v>1</v>
      </c>
      <c r="G343" t="s">
        <v>4198</v>
      </c>
    </row>
    <row r="344" spans="1:7" x14ac:dyDescent="0.25">
      <c r="A344" s="71">
        <v>70700010603</v>
      </c>
      <c r="B344" s="71" t="str">
        <f t="shared" si="5"/>
        <v>070700010603</v>
      </c>
      <c r="C344" s="71" t="s">
        <v>3329</v>
      </c>
      <c r="D344" s="72">
        <v>89.680589699999899</v>
      </c>
      <c r="E344" s="73">
        <v>92.301571600000003</v>
      </c>
      <c r="F344" t="b">
        <v>1</v>
      </c>
      <c r="G344" t="s">
        <v>4198</v>
      </c>
    </row>
    <row r="345" spans="1:7" x14ac:dyDescent="0.25">
      <c r="A345" s="71">
        <v>70700010701</v>
      </c>
      <c r="B345" s="71" t="str">
        <f t="shared" si="5"/>
        <v>070700010701</v>
      </c>
      <c r="C345" s="71" t="s">
        <v>937</v>
      </c>
      <c r="D345" s="72">
        <v>91.944723800000006</v>
      </c>
      <c r="E345" s="73">
        <v>86.917000299999899</v>
      </c>
      <c r="F345" t="b">
        <v>1</v>
      </c>
      <c r="G345" t="s">
        <v>4198</v>
      </c>
    </row>
    <row r="346" spans="1:7" x14ac:dyDescent="0.25">
      <c r="A346" s="71">
        <v>70700010703</v>
      </c>
      <c r="B346" s="71" t="str">
        <f t="shared" si="5"/>
        <v>070700010703</v>
      </c>
      <c r="C346" s="71" t="s">
        <v>281</v>
      </c>
      <c r="D346" s="72">
        <v>85.413934900000001</v>
      </c>
      <c r="E346" s="73">
        <v>78.533644800000005</v>
      </c>
      <c r="F346" t="b">
        <v>1</v>
      </c>
      <c r="G346" t="s">
        <v>4198</v>
      </c>
    </row>
    <row r="347" spans="1:7" x14ac:dyDescent="0.25">
      <c r="A347" s="71">
        <v>70700010705</v>
      </c>
      <c r="B347" s="71" t="str">
        <f t="shared" si="5"/>
        <v>070700010705</v>
      </c>
      <c r="C347" s="71" t="s">
        <v>1233</v>
      </c>
      <c r="D347" s="72">
        <v>75.278481499999899</v>
      </c>
      <c r="E347" s="73">
        <v>86.584085000000002</v>
      </c>
      <c r="F347" t="b">
        <v>1</v>
      </c>
      <c r="G347" t="s">
        <v>4198</v>
      </c>
    </row>
    <row r="348" spans="1:7" x14ac:dyDescent="0.25">
      <c r="A348" s="71">
        <v>70700010801</v>
      </c>
      <c r="B348" s="71" t="str">
        <f t="shared" si="5"/>
        <v>070700010801</v>
      </c>
      <c r="C348" s="71" t="s">
        <v>553</v>
      </c>
      <c r="D348" s="72">
        <v>82.089343200000002</v>
      </c>
      <c r="E348" s="73">
        <v>83.273391599999897</v>
      </c>
      <c r="F348" t="b">
        <v>1</v>
      </c>
      <c r="G348" t="s">
        <v>4198</v>
      </c>
    </row>
    <row r="349" spans="1:7" x14ac:dyDescent="0.25">
      <c r="A349" s="71">
        <v>70700010802</v>
      </c>
      <c r="B349" s="71" t="str">
        <f t="shared" si="5"/>
        <v>070700010802</v>
      </c>
      <c r="C349" s="71" t="s">
        <v>1248</v>
      </c>
      <c r="D349" s="72">
        <v>77.137146599999895</v>
      </c>
      <c r="E349" s="73">
        <v>83.273391599999897</v>
      </c>
      <c r="F349" t="b">
        <v>1</v>
      </c>
      <c r="G349" t="s">
        <v>4198</v>
      </c>
    </row>
    <row r="350" spans="1:7" x14ac:dyDescent="0.25">
      <c r="A350" s="71">
        <v>70700010803</v>
      </c>
      <c r="B350" s="71" t="str">
        <f t="shared" si="5"/>
        <v>070700010803</v>
      </c>
      <c r="C350" s="71" t="s">
        <v>1257</v>
      </c>
      <c r="D350" s="72">
        <v>82.654581100000001</v>
      </c>
      <c r="E350" s="73">
        <v>86.621004900000003</v>
      </c>
      <c r="F350" t="b">
        <v>1</v>
      </c>
      <c r="G350" t="s">
        <v>4198</v>
      </c>
    </row>
    <row r="351" spans="1:7" x14ac:dyDescent="0.25">
      <c r="A351" s="71">
        <v>70700010804</v>
      </c>
      <c r="B351" s="71" t="str">
        <f t="shared" si="5"/>
        <v>070700010804</v>
      </c>
      <c r="C351" s="71" t="s">
        <v>1246</v>
      </c>
      <c r="D351" s="72">
        <v>89.467352399999896</v>
      </c>
      <c r="E351" s="73">
        <v>83.273391599999897</v>
      </c>
      <c r="F351" t="b">
        <v>1</v>
      </c>
      <c r="G351" t="s">
        <v>4198</v>
      </c>
    </row>
    <row r="352" spans="1:7" x14ac:dyDescent="0.25">
      <c r="A352" s="71">
        <v>70700010805</v>
      </c>
      <c r="B352" s="71" t="str">
        <f t="shared" si="5"/>
        <v>070700010805</v>
      </c>
      <c r="C352" s="71" t="s">
        <v>924</v>
      </c>
      <c r="D352" s="72">
        <v>77.190614999999895</v>
      </c>
      <c r="E352" s="73">
        <v>86.389937399999894</v>
      </c>
      <c r="F352" t="b">
        <v>1</v>
      </c>
      <c r="G352" t="s">
        <v>4198</v>
      </c>
    </row>
    <row r="353" spans="1:7" x14ac:dyDescent="0.25">
      <c r="A353" s="71">
        <v>70700010806</v>
      </c>
      <c r="B353" s="71" t="str">
        <f t="shared" si="5"/>
        <v>070700010806</v>
      </c>
      <c r="C353" s="71" t="s">
        <v>3345</v>
      </c>
      <c r="D353" s="72">
        <v>80.463011300000005</v>
      </c>
      <c r="E353" s="73">
        <v>83.273391599999897</v>
      </c>
      <c r="F353" t="b">
        <v>1</v>
      </c>
      <c r="G353" t="s">
        <v>4198</v>
      </c>
    </row>
    <row r="354" spans="1:7" x14ac:dyDescent="0.25">
      <c r="A354" s="71">
        <v>70700010901</v>
      </c>
      <c r="B354" s="71" t="str">
        <f t="shared" si="5"/>
        <v>070700010901</v>
      </c>
      <c r="C354" s="71" t="s">
        <v>551</v>
      </c>
      <c r="D354" s="72">
        <v>93.832669199999899</v>
      </c>
      <c r="E354" s="73">
        <v>88.764266699999894</v>
      </c>
      <c r="F354" t="b">
        <v>1</v>
      </c>
      <c r="G354" t="s">
        <v>4198</v>
      </c>
    </row>
    <row r="355" spans="1:7" x14ac:dyDescent="0.25">
      <c r="A355" s="71">
        <v>70700010902</v>
      </c>
      <c r="B355" s="71" t="str">
        <f t="shared" si="5"/>
        <v>070700010902</v>
      </c>
      <c r="C355" s="71" t="s">
        <v>1251</v>
      </c>
      <c r="D355" s="72">
        <v>86.100749800000003</v>
      </c>
      <c r="E355" s="73">
        <v>88.819009899999898</v>
      </c>
      <c r="F355" t="b">
        <v>1</v>
      </c>
      <c r="G355" t="s">
        <v>4198</v>
      </c>
    </row>
    <row r="356" spans="1:7" x14ac:dyDescent="0.25">
      <c r="A356" s="71">
        <v>70700010903</v>
      </c>
      <c r="B356" s="71" t="str">
        <f t="shared" si="5"/>
        <v>070700010903</v>
      </c>
      <c r="C356" s="71" t="s">
        <v>929</v>
      </c>
      <c r="D356" s="72">
        <v>87.736629699999895</v>
      </c>
      <c r="E356" s="73">
        <v>76.057467700000004</v>
      </c>
      <c r="F356" t="b">
        <v>1</v>
      </c>
      <c r="G356" t="s">
        <v>4198</v>
      </c>
    </row>
    <row r="357" spans="1:7" x14ac:dyDescent="0.25">
      <c r="A357" s="71">
        <v>70700010904</v>
      </c>
      <c r="B357" s="71" t="str">
        <f t="shared" si="5"/>
        <v>070700010904</v>
      </c>
      <c r="C357" s="71" t="s">
        <v>499</v>
      </c>
      <c r="D357" s="72">
        <v>85.7805757</v>
      </c>
      <c r="E357" s="73">
        <v>88.778270699999894</v>
      </c>
      <c r="F357" t="b">
        <v>1</v>
      </c>
      <c r="G357" t="s">
        <v>4198</v>
      </c>
    </row>
    <row r="358" spans="1:7" x14ac:dyDescent="0.25">
      <c r="A358" s="71">
        <v>70700010905</v>
      </c>
      <c r="B358" s="71" t="str">
        <f t="shared" si="5"/>
        <v>070700010905</v>
      </c>
      <c r="C358" s="71" t="s">
        <v>280</v>
      </c>
      <c r="D358" s="72">
        <v>84.052399100000002</v>
      </c>
      <c r="E358" s="73">
        <v>88.773178400000006</v>
      </c>
      <c r="F358" t="b">
        <v>1</v>
      </c>
      <c r="G358" t="s">
        <v>4198</v>
      </c>
    </row>
    <row r="359" spans="1:7" x14ac:dyDescent="0.25">
      <c r="A359" s="71">
        <v>70700010906</v>
      </c>
      <c r="B359" s="71" t="str">
        <f t="shared" si="5"/>
        <v>070700010906</v>
      </c>
      <c r="C359" s="71" t="s">
        <v>1229</v>
      </c>
      <c r="D359" s="72">
        <v>96.352688099999895</v>
      </c>
      <c r="E359" s="73">
        <v>85.943079800000007</v>
      </c>
      <c r="F359" t="b">
        <v>1</v>
      </c>
      <c r="G359" t="s">
        <v>4198</v>
      </c>
    </row>
    <row r="360" spans="1:7" x14ac:dyDescent="0.25">
      <c r="A360" s="71">
        <v>70700010907</v>
      </c>
      <c r="B360" s="71" t="str">
        <f t="shared" si="5"/>
        <v>070700010907</v>
      </c>
      <c r="C360" s="71" t="s">
        <v>3353</v>
      </c>
      <c r="D360" s="72">
        <v>86.784382100000002</v>
      </c>
      <c r="E360" s="73">
        <v>78.838552000000007</v>
      </c>
      <c r="F360" t="b">
        <v>1</v>
      </c>
      <c r="G360" t="s">
        <v>4198</v>
      </c>
    </row>
    <row r="361" spans="1:7" x14ac:dyDescent="0.25">
      <c r="A361" s="71">
        <v>70700011001</v>
      </c>
      <c r="B361" s="71" t="str">
        <f t="shared" si="5"/>
        <v>070700011001</v>
      </c>
      <c r="C361" s="71" t="s">
        <v>282</v>
      </c>
      <c r="D361" s="72">
        <v>91.082226800000001</v>
      </c>
      <c r="E361" s="73">
        <v>92.682864699999897</v>
      </c>
      <c r="F361" t="b">
        <v>1</v>
      </c>
      <c r="G361" t="s">
        <v>4198</v>
      </c>
    </row>
    <row r="362" spans="1:7" x14ac:dyDescent="0.25">
      <c r="A362" s="71">
        <v>70700011002</v>
      </c>
      <c r="B362" s="71" t="str">
        <f t="shared" si="5"/>
        <v>070700011002</v>
      </c>
      <c r="C362" s="71" t="s">
        <v>936</v>
      </c>
      <c r="D362" s="72">
        <v>79.216050699999897</v>
      </c>
      <c r="E362" s="73">
        <v>85.974270700000005</v>
      </c>
      <c r="F362" t="b">
        <v>1</v>
      </c>
      <c r="G362" t="s">
        <v>4198</v>
      </c>
    </row>
    <row r="363" spans="1:7" x14ac:dyDescent="0.25">
      <c r="A363" s="71">
        <v>70700011004</v>
      </c>
      <c r="B363" s="71" t="str">
        <f t="shared" si="5"/>
        <v>070700011004</v>
      </c>
      <c r="C363" s="71" t="s">
        <v>3358</v>
      </c>
      <c r="D363" s="72">
        <v>79.2249620999999</v>
      </c>
      <c r="E363" s="73">
        <v>87.902378799999894</v>
      </c>
      <c r="F363" t="b">
        <v>1</v>
      </c>
      <c r="G363" t="s">
        <v>4198</v>
      </c>
    </row>
    <row r="364" spans="1:7" x14ac:dyDescent="0.25">
      <c r="A364" s="71">
        <v>70700011101</v>
      </c>
      <c r="B364" s="71" t="str">
        <f t="shared" si="5"/>
        <v>070700011101</v>
      </c>
      <c r="C364" s="71" t="s">
        <v>938</v>
      </c>
      <c r="D364" s="72">
        <v>92.446945299999896</v>
      </c>
      <c r="E364" s="73">
        <v>84.929693099999895</v>
      </c>
      <c r="F364" t="b">
        <v>1</v>
      </c>
      <c r="G364" t="s">
        <v>4198</v>
      </c>
    </row>
    <row r="365" spans="1:7" x14ac:dyDescent="0.25">
      <c r="A365" s="71">
        <v>70700011102</v>
      </c>
      <c r="B365" s="71" t="str">
        <f t="shared" si="5"/>
        <v>070700011102</v>
      </c>
      <c r="C365" s="71" t="s">
        <v>538</v>
      </c>
      <c r="D365" s="72">
        <v>75.157540999999895</v>
      </c>
      <c r="E365" s="73">
        <v>78.469989900000002</v>
      </c>
      <c r="F365" t="b">
        <v>1</v>
      </c>
      <c r="G365" t="s">
        <v>4198</v>
      </c>
    </row>
    <row r="366" spans="1:7" x14ac:dyDescent="0.25">
      <c r="A366" s="71">
        <v>70700011103</v>
      </c>
      <c r="B366" s="71" t="str">
        <f t="shared" si="5"/>
        <v>070700011103</v>
      </c>
      <c r="C366" s="71" t="s">
        <v>1239</v>
      </c>
      <c r="D366" s="72">
        <v>75.168998500000001</v>
      </c>
      <c r="E366" s="73">
        <v>94.332164199999895</v>
      </c>
      <c r="F366" t="b">
        <v>1</v>
      </c>
      <c r="G366" t="s">
        <v>4198</v>
      </c>
    </row>
    <row r="367" spans="1:7" x14ac:dyDescent="0.25">
      <c r="A367" s="71">
        <v>70700011104</v>
      </c>
      <c r="B367" s="71" t="str">
        <f t="shared" si="5"/>
        <v>070700011104</v>
      </c>
      <c r="C367" s="71" t="s">
        <v>1218</v>
      </c>
      <c r="D367" s="72">
        <v>88.988045999999898</v>
      </c>
      <c r="E367" s="73">
        <v>75.862047000000004</v>
      </c>
      <c r="F367" t="b">
        <v>1</v>
      </c>
      <c r="G367" t="s">
        <v>4198</v>
      </c>
    </row>
    <row r="368" spans="1:7" x14ac:dyDescent="0.25">
      <c r="A368" s="71">
        <v>70700011105</v>
      </c>
      <c r="B368" s="71" t="str">
        <f t="shared" si="5"/>
        <v>070700011105</v>
      </c>
      <c r="C368" s="71" t="s">
        <v>3364</v>
      </c>
      <c r="D368" s="72">
        <v>76.862166000000002</v>
      </c>
      <c r="E368" s="73">
        <v>92.391325100000003</v>
      </c>
      <c r="F368" t="b">
        <v>1</v>
      </c>
      <c r="G368" t="s">
        <v>4198</v>
      </c>
    </row>
    <row r="369" spans="1:7" x14ac:dyDescent="0.25">
      <c r="A369" s="71">
        <v>70700011201</v>
      </c>
      <c r="B369" s="71" t="str">
        <f t="shared" si="5"/>
        <v>070700011201</v>
      </c>
      <c r="C369" s="71" t="s">
        <v>1219</v>
      </c>
      <c r="D369" s="72">
        <v>82.632302600000003</v>
      </c>
      <c r="E369" s="73">
        <v>78.652043000000006</v>
      </c>
      <c r="F369" t="b">
        <v>1</v>
      </c>
      <c r="G369" t="s">
        <v>4198</v>
      </c>
    </row>
    <row r="370" spans="1:7" x14ac:dyDescent="0.25">
      <c r="A370" s="71">
        <v>70700011202</v>
      </c>
      <c r="B370" s="71" t="str">
        <f t="shared" si="5"/>
        <v>070700011202</v>
      </c>
      <c r="C370" s="71" t="s">
        <v>48</v>
      </c>
      <c r="D370" s="72">
        <v>85.849957399999894</v>
      </c>
      <c r="E370" s="73">
        <v>78.837278900000001</v>
      </c>
      <c r="F370" t="b">
        <v>1</v>
      </c>
      <c r="G370" t="s">
        <v>4198</v>
      </c>
    </row>
    <row r="371" spans="1:7" x14ac:dyDescent="0.25">
      <c r="A371" s="71">
        <v>70700020101</v>
      </c>
      <c r="B371" s="71" t="str">
        <f t="shared" si="5"/>
        <v>070700020101</v>
      </c>
      <c r="C371" s="71" t="s">
        <v>1201</v>
      </c>
      <c r="D371" s="72">
        <v>96.092984200000004</v>
      </c>
      <c r="E371" s="73">
        <v>76.529150799999897</v>
      </c>
      <c r="F371" t="b">
        <v>1</v>
      </c>
      <c r="G371" t="s">
        <v>4198</v>
      </c>
    </row>
    <row r="372" spans="1:7" x14ac:dyDescent="0.25">
      <c r="A372" s="71">
        <v>70700020102</v>
      </c>
      <c r="B372" s="71" t="str">
        <f t="shared" si="5"/>
        <v>070700020102</v>
      </c>
      <c r="C372" s="71" t="s">
        <v>3381</v>
      </c>
      <c r="D372" s="72">
        <v>88.994411299999896</v>
      </c>
      <c r="E372" s="73">
        <v>76.763401000000002</v>
      </c>
      <c r="F372" t="b">
        <v>1</v>
      </c>
      <c r="G372" t="s">
        <v>4198</v>
      </c>
    </row>
    <row r="373" spans="1:7" x14ac:dyDescent="0.25">
      <c r="A373" s="71">
        <v>70700020201</v>
      </c>
      <c r="B373" s="71" t="str">
        <f t="shared" si="5"/>
        <v>070700020201</v>
      </c>
      <c r="C373" s="71" t="s">
        <v>1209</v>
      </c>
      <c r="D373" s="72">
        <v>93.187865200000005</v>
      </c>
      <c r="E373" s="73">
        <v>80.631711600000003</v>
      </c>
      <c r="F373" t="b">
        <v>1</v>
      </c>
      <c r="G373" t="s">
        <v>4198</v>
      </c>
    </row>
    <row r="374" spans="1:7" x14ac:dyDescent="0.25">
      <c r="A374" s="71">
        <v>70700020202</v>
      </c>
      <c r="B374" s="71" t="str">
        <f t="shared" si="5"/>
        <v>070700020202</v>
      </c>
      <c r="C374" s="71" t="s">
        <v>1380</v>
      </c>
      <c r="D374" s="72">
        <v>76.850071900000003</v>
      </c>
      <c r="E374" s="73">
        <v>82.771154100000004</v>
      </c>
      <c r="F374" t="b">
        <v>1</v>
      </c>
      <c r="G374" t="s">
        <v>4198</v>
      </c>
    </row>
    <row r="375" spans="1:7" x14ac:dyDescent="0.25">
      <c r="A375" s="71">
        <v>70700020203</v>
      </c>
      <c r="B375" s="71" t="str">
        <f t="shared" si="5"/>
        <v>070700020203</v>
      </c>
      <c r="C375" s="71" t="s">
        <v>3385</v>
      </c>
      <c r="D375" s="72">
        <v>83.071507699999898</v>
      </c>
      <c r="E375" s="73">
        <v>81.873619500000004</v>
      </c>
      <c r="F375" t="b">
        <v>1</v>
      </c>
      <c r="G375" t="s">
        <v>4198</v>
      </c>
    </row>
    <row r="376" spans="1:7" x14ac:dyDescent="0.25">
      <c r="A376" s="71">
        <v>70700020306</v>
      </c>
      <c r="B376" s="71" t="str">
        <f t="shared" si="5"/>
        <v>070700020306</v>
      </c>
      <c r="C376" s="71" t="s">
        <v>3392</v>
      </c>
      <c r="D376" s="72">
        <v>86.686993200000003</v>
      </c>
      <c r="E376" s="73">
        <v>88.327593800000002</v>
      </c>
      <c r="F376" t="b">
        <v>1</v>
      </c>
      <c r="G376" t="s">
        <v>4198</v>
      </c>
    </row>
    <row r="377" spans="1:7" x14ac:dyDescent="0.25">
      <c r="A377" s="71">
        <v>70700020401</v>
      </c>
      <c r="B377" s="71" t="str">
        <f t="shared" si="5"/>
        <v>070700020401</v>
      </c>
      <c r="C377" s="71" t="s">
        <v>300</v>
      </c>
      <c r="D377" s="72">
        <v>90.134434999999897</v>
      </c>
      <c r="E377" s="73">
        <v>91.9387384999999</v>
      </c>
      <c r="F377" t="b">
        <v>1</v>
      </c>
      <c r="G377" t="s">
        <v>4198</v>
      </c>
    </row>
    <row r="378" spans="1:7" x14ac:dyDescent="0.25">
      <c r="A378" s="71">
        <v>70700020402</v>
      </c>
      <c r="B378" s="71" t="str">
        <f t="shared" si="5"/>
        <v>070700020402</v>
      </c>
      <c r="C378" s="71" t="s">
        <v>1224</v>
      </c>
      <c r="D378" s="72">
        <v>92.690099399999895</v>
      </c>
      <c r="E378" s="73">
        <v>84.429365300000001</v>
      </c>
      <c r="F378" t="b">
        <v>1</v>
      </c>
      <c r="G378" t="s">
        <v>4198</v>
      </c>
    </row>
    <row r="379" spans="1:7" x14ac:dyDescent="0.25">
      <c r="A379" s="71">
        <v>70700020403</v>
      </c>
      <c r="B379" s="71" t="str">
        <f t="shared" si="5"/>
        <v>070700020403</v>
      </c>
      <c r="C379" s="71" t="s">
        <v>27</v>
      </c>
      <c r="D379" s="72">
        <v>81.588394800000003</v>
      </c>
      <c r="E379" s="73">
        <v>78.575020499999894</v>
      </c>
      <c r="F379" t="b">
        <v>1</v>
      </c>
      <c r="G379" t="s">
        <v>4198</v>
      </c>
    </row>
    <row r="380" spans="1:7" x14ac:dyDescent="0.25">
      <c r="A380" s="71">
        <v>70700020404</v>
      </c>
      <c r="B380" s="71" t="str">
        <f t="shared" si="5"/>
        <v>070700020404</v>
      </c>
      <c r="C380" s="71" t="s">
        <v>3397</v>
      </c>
      <c r="D380" s="72">
        <v>87.121105999999898</v>
      </c>
      <c r="E380" s="73">
        <v>86.932277499999898</v>
      </c>
      <c r="F380" t="b">
        <v>1</v>
      </c>
      <c r="G380" t="s">
        <v>4198</v>
      </c>
    </row>
    <row r="381" spans="1:7" x14ac:dyDescent="0.25">
      <c r="A381" s="71">
        <v>70700020501</v>
      </c>
      <c r="B381" s="71" t="str">
        <f t="shared" si="5"/>
        <v>070700020501</v>
      </c>
      <c r="C381" s="71" t="s">
        <v>14</v>
      </c>
      <c r="D381" s="72">
        <v>90.518261999999893</v>
      </c>
      <c r="E381" s="73">
        <v>75.626523700000007</v>
      </c>
      <c r="F381" t="b">
        <v>1</v>
      </c>
      <c r="G381" t="s">
        <v>4198</v>
      </c>
    </row>
    <row r="382" spans="1:7" x14ac:dyDescent="0.25">
      <c r="A382" s="71">
        <v>70700020502</v>
      </c>
      <c r="B382" s="71" t="str">
        <f t="shared" si="5"/>
        <v>070700020502</v>
      </c>
      <c r="C382" s="71" t="s">
        <v>306</v>
      </c>
      <c r="D382" s="72">
        <v>91.0293949</v>
      </c>
      <c r="E382" s="73">
        <v>76.622723500000006</v>
      </c>
      <c r="F382" t="b">
        <v>1</v>
      </c>
      <c r="G382" t="s">
        <v>4198</v>
      </c>
    </row>
    <row r="383" spans="1:7" x14ac:dyDescent="0.25">
      <c r="A383" s="71">
        <v>70700020503</v>
      </c>
      <c r="B383" s="71" t="str">
        <f t="shared" si="5"/>
        <v>070700020503</v>
      </c>
      <c r="C383" s="71" t="s">
        <v>1378</v>
      </c>
      <c r="D383" s="72">
        <v>92.721925900000002</v>
      </c>
      <c r="E383" s="73">
        <v>75.935886699999898</v>
      </c>
      <c r="F383" t="b">
        <v>1</v>
      </c>
      <c r="G383" t="s">
        <v>4198</v>
      </c>
    </row>
    <row r="384" spans="1:7" x14ac:dyDescent="0.25">
      <c r="A384" s="71">
        <v>70700020504</v>
      </c>
      <c r="B384" s="71" t="str">
        <f t="shared" si="5"/>
        <v>070700020504</v>
      </c>
      <c r="C384" s="71" t="s">
        <v>3402</v>
      </c>
      <c r="D384" s="72">
        <v>82.215376000000006</v>
      </c>
      <c r="E384" s="73">
        <v>76.390383</v>
      </c>
      <c r="F384" t="b">
        <v>1</v>
      </c>
      <c r="G384" t="s">
        <v>4198</v>
      </c>
    </row>
    <row r="385" spans="1:7" x14ac:dyDescent="0.25">
      <c r="A385" s="71">
        <v>70700020601</v>
      </c>
      <c r="B385" s="71" t="str">
        <f t="shared" si="5"/>
        <v>070700020601</v>
      </c>
      <c r="C385" s="71" t="s">
        <v>1355</v>
      </c>
      <c r="D385" s="72">
        <v>82.149813499999894</v>
      </c>
      <c r="E385" s="73">
        <v>91.524981400000001</v>
      </c>
      <c r="F385" t="b">
        <v>1</v>
      </c>
      <c r="G385" t="s">
        <v>4198</v>
      </c>
    </row>
    <row r="386" spans="1:7" x14ac:dyDescent="0.25">
      <c r="A386" s="71">
        <v>70700020602</v>
      </c>
      <c r="B386" s="71" t="str">
        <f t="shared" ref="B386:B449" si="6">CONCATENATE(0,A386)</f>
        <v>070700020602</v>
      </c>
      <c r="C386" s="71" t="s">
        <v>3405</v>
      </c>
      <c r="D386" s="72">
        <v>75.868544</v>
      </c>
      <c r="E386" s="73">
        <v>93.088346700000002</v>
      </c>
      <c r="F386" t="b">
        <v>1</v>
      </c>
      <c r="G386" t="s">
        <v>4198</v>
      </c>
    </row>
    <row r="387" spans="1:7" x14ac:dyDescent="0.25">
      <c r="A387" s="71">
        <v>70700020701</v>
      </c>
      <c r="B387" s="71" t="str">
        <f t="shared" si="6"/>
        <v>070700020701</v>
      </c>
      <c r="C387" s="71" t="s">
        <v>625</v>
      </c>
      <c r="D387" s="72">
        <v>78.416570100000001</v>
      </c>
      <c r="E387" s="73">
        <v>93.912678200000002</v>
      </c>
      <c r="F387" t="b">
        <v>1</v>
      </c>
      <c r="G387" t="s">
        <v>4198</v>
      </c>
    </row>
    <row r="388" spans="1:7" x14ac:dyDescent="0.25">
      <c r="A388" s="71">
        <v>70700020702</v>
      </c>
      <c r="B388" s="71" t="str">
        <f t="shared" si="6"/>
        <v>070700020702</v>
      </c>
      <c r="C388" s="71" t="s">
        <v>3408</v>
      </c>
      <c r="D388" s="72">
        <v>86.676172199999897</v>
      </c>
      <c r="E388" s="73">
        <v>90.501410000000007</v>
      </c>
      <c r="F388" t="b">
        <v>1</v>
      </c>
      <c r="G388" t="s">
        <v>4198</v>
      </c>
    </row>
    <row r="389" spans="1:7" x14ac:dyDescent="0.25">
      <c r="A389" s="71">
        <v>70700020801</v>
      </c>
      <c r="B389" s="71" t="str">
        <f t="shared" si="6"/>
        <v>070700020801</v>
      </c>
      <c r="C389" s="71" t="s">
        <v>738</v>
      </c>
      <c r="D389" s="72">
        <v>90.717495600000007</v>
      </c>
      <c r="E389" s="73">
        <v>89.545312800000005</v>
      </c>
      <c r="F389" t="b">
        <v>1</v>
      </c>
      <c r="G389" t="s">
        <v>4198</v>
      </c>
    </row>
    <row r="390" spans="1:7" x14ac:dyDescent="0.25">
      <c r="A390" s="71">
        <v>70700020802</v>
      </c>
      <c r="B390" s="71" t="str">
        <f t="shared" si="6"/>
        <v>070700020802</v>
      </c>
      <c r="C390" s="71" t="s">
        <v>518</v>
      </c>
      <c r="D390" s="72">
        <v>87.627783199999897</v>
      </c>
      <c r="E390" s="73">
        <v>81.859615399999896</v>
      </c>
      <c r="F390" t="b">
        <v>1</v>
      </c>
      <c r="G390" t="s">
        <v>4198</v>
      </c>
    </row>
    <row r="391" spans="1:7" x14ac:dyDescent="0.25">
      <c r="A391" s="71">
        <v>70700020803</v>
      </c>
      <c r="B391" s="71" t="str">
        <f t="shared" si="6"/>
        <v>070700020803</v>
      </c>
      <c r="C391" s="71" t="s">
        <v>304</v>
      </c>
      <c r="D391" s="72">
        <v>76.3255719</v>
      </c>
      <c r="E391" s="73">
        <v>91.757958500000001</v>
      </c>
      <c r="F391" t="b">
        <v>1</v>
      </c>
      <c r="G391" t="s">
        <v>4198</v>
      </c>
    </row>
    <row r="392" spans="1:7" x14ac:dyDescent="0.25">
      <c r="A392" s="71">
        <v>70700020806</v>
      </c>
      <c r="B392" s="71" t="str">
        <f t="shared" si="6"/>
        <v>070700020806</v>
      </c>
      <c r="C392" s="71" t="s">
        <v>3415</v>
      </c>
      <c r="D392" s="72">
        <v>79.245331100000001</v>
      </c>
      <c r="E392" s="73">
        <v>80.514586499999893</v>
      </c>
      <c r="F392" t="b">
        <v>1</v>
      </c>
      <c r="G392" t="s">
        <v>4198</v>
      </c>
    </row>
    <row r="393" spans="1:7" x14ac:dyDescent="0.25">
      <c r="A393" s="71">
        <v>70700020901</v>
      </c>
      <c r="B393" s="71" t="str">
        <f t="shared" si="6"/>
        <v>070700020901</v>
      </c>
      <c r="C393" s="71" t="s">
        <v>1357</v>
      </c>
      <c r="D393" s="72">
        <v>81.513920900000002</v>
      </c>
      <c r="E393" s="73">
        <v>78.220462499999897</v>
      </c>
      <c r="F393" t="b">
        <v>1</v>
      </c>
      <c r="G393" t="s">
        <v>4198</v>
      </c>
    </row>
    <row r="394" spans="1:7" x14ac:dyDescent="0.25">
      <c r="A394" s="71">
        <v>70700020902</v>
      </c>
      <c r="B394" s="71" t="str">
        <f t="shared" si="6"/>
        <v>070700020902</v>
      </c>
      <c r="C394" s="71" t="s">
        <v>3418</v>
      </c>
      <c r="D394" s="72">
        <v>76.375221199999899</v>
      </c>
      <c r="E394" s="73">
        <v>99.376181599999896</v>
      </c>
      <c r="F394" t="b">
        <v>1</v>
      </c>
      <c r="G394" t="s">
        <v>4198</v>
      </c>
    </row>
    <row r="395" spans="1:7" x14ac:dyDescent="0.25">
      <c r="A395" s="71">
        <v>70700021002</v>
      </c>
      <c r="B395" s="71" t="str">
        <f t="shared" si="6"/>
        <v>070700021002</v>
      </c>
      <c r="C395" s="71" t="s">
        <v>1362</v>
      </c>
      <c r="D395" s="72">
        <v>75.641939600000001</v>
      </c>
      <c r="E395" s="73">
        <v>79.872308200000006</v>
      </c>
      <c r="F395" t="b">
        <v>1</v>
      </c>
      <c r="G395" t="s">
        <v>4198</v>
      </c>
    </row>
    <row r="396" spans="1:7" x14ac:dyDescent="0.25">
      <c r="A396" s="71">
        <v>70700021003</v>
      </c>
      <c r="B396" s="71" t="str">
        <f t="shared" si="6"/>
        <v>070700021003</v>
      </c>
      <c r="C396" s="71" t="s">
        <v>3423</v>
      </c>
      <c r="D396" s="72">
        <v>78.878053699999896</v>
      </c>
      <c r="E396" s="73">
        <v>81.095756100000003</v>
      </c>
      <c r="F396" t="b">
        <v>1</v>
      </c>
      <c r="G396" t="s">
        <v>4198</v>
      </c>
    </row>
    <row r="397" spans="1:7" x14ac:dyDescent="0.25">
      <c r="A397" s="71">
        <v>70700021203</v>
      </c>
      <c r="B397" s="71" t="str">
        <f t="shared" si="6"/>
        <v>070700021203</v>
      </c>
      <c r="C397" s="71" t="s">
        <v>957</v>
      </c>
      <c r="D397" s="72">
        <v>86.993800199999896</v>
      </c>
      <c r="E397" s="73">
        <v>90.938082800000004</v>
      </c>
      <c r="F397" t="b">
        <v>1</v>
      </c>
      <c r="G397" t="s">
        <v>4198</v>
      </c>
    </row>
    <row r="398" spans="1:7" x14ac:dyDescent="0.25">
      <c r="A398" s="71">
        <v>70700021301</v>
      </c>
      <c r="B398" s="71" t="str">
        <f t="shared" si="6"/>
        <v>070700021301</v>
      </c>
      <c r="C398" s="71" t="s">
        <v>1358</v>
      </c>
      <c r="D398" s="72">
        <v>87.963870600000007</v>
      </c>
      <c r="E398" s="73">
        <v>81.656556100000003</v>
      </c>
      <c r="F398" t="b">
        <v>1</v>
      </c>
      <c r="G398" t="s">
        <v>4198</v>
      </c>
    </row>
    <row r="399" spans="1:7" x14ac:dyDescent="0.25">
      <c r="A399" s="71">
        <v>70700021302</v>
      </c>
      <c r="B399" s="71" t="str">
        <f t="shared" si="6"/>
        <v>070700021302</v>
      </c>
      <c r="C399" s="71" t="s">
        <v>858</v>
      </c>
      <c r="D399" s="72">
        <v>78.7736629999999</v>
      </c>
      <c r="E399" s="73">
        <v>82.914377700000003</v>
      </c>
      <c r="F399" t="b">
        <v>1</v>
      </c>
      <c r="G399" t="s">
        <v>4198</v>
      </c>
    </row>
    <row r="400" spans="1:7" x14ac:dyDescent="0.25">
      <c r="A400" s="71">
        <v>70700021303</v>
      </c>
      <c r="B400" s="71" t="str">
        <f t="shared" si="6"/>
        <v>070700021303</v>
      </c>
      <c r="C400" s="71" t="s">
        <v>863</v>
      </c>
      <c r="D400" s="72">
        <v>81.297500999999897</v>
      </c>
      <c r="E400" s="73">
        <v>84.483472000000006</v>
      </c>
      <c r="F400" t="b">
        <v>1</v>
      </c>
      <c r="G400" t="s">
        <v>4198</v>
      </c>
    </row>
    <row r="401" spans="1:7" x14ac:dyDescent="0.25">
      <c r="A401" s="71">
        <v>70700021304</v>
      </c>
      <c r="B401" s="71" t="str">
        <f t="shared" si="6"/>
        <v>070700021304</v>
      </c>
      <c r="C401" s="71" t="s">
        <v>3437</v>
      </c>
      <c r="D401" s="72">
        <v>77.104047100000003</v>
      </c>
      <c r="E401" s="73">
        <v>84.363800699999899</v>
      </c>
      <c r="F401" t="b">
        <v>1</v>
      </c>
      <c r="G401" t="s">
        <v>4198</v>
      </c>
    </row>
    <row r="402" spans="1:7" x14ac:dyDescent="0.25">
      <c r="A402" s="71">
        <v>70700021401</v>
      </c>
      <c r="B402" s="71" t="str">
        <f t="shared" si="6"/>
        <v>070700021401</v>
      </c>
      <c r="C402" s="71" t="s">
        <v>621</v>
      </c>
      <c r="D402" s="72">
        <v>81.492915400000001</v>
      </c>
      <c r="E402" s="73">
        <v>90.3511843</v>
      </c>
      <c r="F402" t="b">
        <v>1</v>
      </c>
      <c r="G402" t="s">
        <v>4198</v>
      </c>
    </row>
    <row r="403" spans="1:7" x14ac:dyDescent="0.25">
      <c r="A403" s="71">
        <v>70700021402</v>
      </c>
      <c r="B403" s="71" t="str">
        <f t="shared" si="6"/>
        <v>070700021402</v>
      </c>
      <c r="C403" s="71" t="s">
        <v>856</v>
      </c>
      <c r="D403" s="72">
        <v>77.911165999999895</v>
      </c>
      <c r="E403" s="73">
        <v>89.386812000000006</v>
      </c>
      <c r="F403" t="b">
        <v>1</v>
      </c>
      <c r="G403" t="s">
        <v>4198</v>
      </c>
    </row>
    <row r="404" spans="1:7" x14ac:dyDescent="0.25">
      <c r="A404" s="71">
        <v>70700021505</v>
      </c>
      <c r="B404" s="71" t="str">
        <f t="shared" si="6"/>
        <v>070700021505</v>
      </c>
      <c r="C404" s="71" t="s">
        <v>865</v>
      </c>
      <c r="D404" s="72">
        <v>75.992030700000001</v>
      </c>
      <c r="E404" s="73">
        <v>86.772503599999894</v>
      </c>
      <c r="F404" t="b">
        <v>1</v>
      </c>
      <c r="G404" t="s">
        <v>4198</v>
      </c>
    </row>
    <row r="405" spans="1:7" x14ac:dyDescent="0.25">
      <c r="A405" s="71">
        <v>70700021603</v>
      </c>
      <c r="B405" s="71" t="str">
        <f t="shared" si="6"/>
        <v>070700021603</v>
      </c>
      <c r="C405" s="71" t="s">
        <v>871</v>
      </c>
      <c r="D405" s="72">
        <v>85.331186099999897</v>
      </c>
      <c r="E405" s="73">
        <v>96.806431700000005</v>
      </c>
      <c r="F405" t="b">
        <v>1</v>
      </c>
      <c r="G405" t="s">
        <v>4198</v>
      </c>
    </row>
    <row r="406" spans="1:7" x14ac:dyDescent="0.25">
      <c r="A406" s="71">
        <v>70700021801</v>
      </c>
      <c r="B406" s="71" t="str">
        <f t="shared" si="6"/>
        <v>070700021801</v>
      </c>
      <c r="C406" s="71" t="s">
        <v>1172</v>
      </c>
      <c r="D406" s="72">
        <v>76.342758200000006</v>
      </c>
      <c r="E406" s="73">
        <v>75.758926000000002</v>
      </c>
      <c r="F406" t="b">
        <v>1</v>
      </c>
      <c r="G406" t="s">
        <v>4198</v>
      </c>
    </row>
    <row r="407" spans="1:7" x14ac:dyDescent="0.25">
      <c r="A407" s="71">
        <v>70700021802</v>
      </c>
      <c r="B407" s="71" t="str">
        <f t="shared" si="6"/>
        <v>070700021802</v>
      </c>
      <c r="C407" s="71" t="s">
        <v>51</v>
      </c>
      <c r="D407" s="72">
        <v>77.550253999999896</v>
      </c>
      <c r="E407" s="73">
        <v>78.284754000000007</v>
      </c>
      <c r="F407" t="b">
        <v>1</v>
      </c>
      <c r="G407" t="s">
        <v>4198</v>
      </c>
    </row>
    <row r="408" spans="1:7" x14ac:dyDescent="0.25">
      <c r="A408" s="71">
        <v>70700021805</v>
      </c>
      <c r="B408" s="71" t="str">
        <f t="shared" si="6"/>
        <v>070700021805</v>
      </c>
      <c r="C408" s="71" t="s">
        <v>53</v>
      </c>
      <c r="D408" s="72">
        <v>75.622843799999899</v>
      </c>
      <c r="E408" s="73">
        <v>78.678778100000002</v>
      </c>
      <c r="F408" t="b">
        <v>1</v>
      </c>
      <c r="G408" t="s">
        <v>4198</v>
      </c>
    </row>
    <row r="409" spans="1:7" x14ac:dyDescent="0.25">
      <c r="A409" s="71">
        <v>70700021806</v>
      </c>
      <c r="B409" s="71" t="str">
        <f t="shared" si="6"/>
        <v>070700021806</v>
      </c>
      <c r="C409" s="71" t="s">
        <v>80</v>
      </c>
      <c r="D409" s="72">
        <v>77.612633799999898</v>
      </c>
      <c r="E409" s="73">
        <v>78.082967800000006</v>
      </c>
      <c r="F409" t="b">
        <v>1</v>
      </c>
      <c r="G409" t="s">
        <v>4198</v>
      </c>
    </row>
    <row r="410" spans="1:7" x14ac:dyDescent="0.25">
      <c r="A410" s="71">
        <v>70700021807</v>
      </c>
      <c r="B410" s="71" t="str">
        <f t="shared" si="6"/>
        <v>070700021807</v>
      </c>
      <c r="C410" s="71" t="s">
        <v>603</v>
      </c>
      <c r="D410" s="72">
        <v>81.244032500000003</v>
      </c>
      <c r="E410" s="73">
        <v>78.369415099999898</v>
      </c>
      <c r="F410" t="b">
        <v>1</v>
      </c>
      <c r="G410" t="s">
        <v>4198</v>
      </c>
    </row>
    <row r="411" spans="1:7" x14ac:dyDescent="0.25">
      <c r="A411" s="71">
        <v>70700030102</v>
      </c>
      <c r="B411" s="71" t="str">
        <f t="shared" si="6"/>
        <v>070700030102</v>
      </c>
      <c r="C411" s="71" t="s">
        <v>1347</v>
      </c>
      <c r="D411" s="72">
        <v>77.540069500000001</v>
      </c>
      <c r="E411" s="73">
        <v>76.643729699999895</v>
      </c>
      <c r="F411" t="b">
        <v>1</v>
      </c>
      <c r="G411" t="s">
        <v>4198</v>
      </c>
    </row>
    <row r="412" spans="1:7" x14ac:dyDescent="0.25">
      <c r="A412" s="71">
        <v>70700030103</v>
      </c>
      <c r="B412" s="71" t="str">
        <f t="shared" si="6"/>
        <v>070700030103</v>
      </c>
      <c r="C412" s="71" t="s">
        <v>1302</v>
      </c>
      <c r="D412" s="72">
        <v>76.133976700000005</v>
      </c>
      <c r="E412" s="73">
        <v>77.040936500000001</v>
      </c>
      <c r="F412" t="b">
        <v>1</v>
      </c>
      <c r="G412" t="s">
        <v>4198</v>
      </c>
    </row>
    <row r="413" spans="1:7" x14ac:dyDescent="0.25">
      <c r="A413" s="71">
        <v>70700030204</v>
      </c>
      <c r="B413" s="71" t="str">
        <f t="shared" si="6"/>
        <v>070700030204</v>
      </c>
      <c r="C413" s="71" t="s">
        <v>3480</v>
      </c>
      <c r="D413" s="72">
        <v>84.370027100000001</v>
      </c>
      <c r="E413" s="73">
        <v>90.7560296999999</v>
      </c>
      <c r="F413" t="b">
        <v>1</v>
      </c>
      <c r="G413" t="s">
        <v>4198</v>
      </c>
    </row>
    <row r="414" spans="1:7" x14ac:dyDescent="0.25">
      <c r="A414" s="71">
        <v>70700030301</v>
      </c>
      <c r="B414" s="71" t="str">
        <f t="shared" si="6"/>
        <v>070700030301</v>
      </c>
      <c r="C414" s="71" t="s">
        <v>1306</v>
      </c>
      <c r="D414" s="72">
        <v>88.798996799999898</v>
      </c>
      <c r="E414" s="73">
        <v>78.550195099999897</v>
      </c>
      <c r="F414" t="b">
        <v>1</v>
      </c>
      <c r="G414" t="s">
        <v>4198</v>
      </c>
    </row>
    <row r="415" spans="1:7" x14ac:dyDescent="0.25">
      <c r="A415" s="71">
        <v>70700030302</v>
      </c>
      <c r="B415" s="71" t="str">
        <f t="shared" si="6"/>
        <v>070700030302</v>
      </c>
      <c r="C415" s="71" t="s">
        <v>886</v>
      </c>
      <c r="D415" s="72">
        <v>86.192409999999896</v>
      </c>
      <c r="E415" s="73">
        <v>78.468716799999896</v>
      </c>
      <c r="F415" t="b">
        <v>1</v>
      </c>
      <c r="G415" t="s">
        <v>4198</v>
      </c>
    </row>
    <row r="416" spans="1:7" x14ac:dyDescent="0.25">
      <c r="A416" s="71">
        <v>70700030704</v>
      </c>
      <c r="B416" s="71" t="str">
        <f t="shared" si="6"/>
        <v>070700030704</v>
      </c>
      <c r="C416" s="71" t="s">
        <v>1176</v>
      </c>
      <c r="D416" s="72">
        <v>80.330613200000002</v>
      </c>
      <c r="E416" s="73">
        <v>76.984920099999897</v>
      </c>
      <c r="F416" t="b">
        <v>1</v>
      </c>
      <c r="G416" t="s">
        <v>4198</v>
      </c>
    </row>
    <row r="417" spans="1:7" x14ac:dyDescent="0.25">
      <c r="A417" s="71">
        <v>70700031106</v>
      </c>
      <c r="B417" s="71" t="str">
        <f t="shared" si="6"/>
        <v>070700031106</v>
      </c>
      <c r="C417" s="71" t="s">
        <v>3533</v>
      </c>
      <c r="D417" s="72">
        <v>76.166439600000004</v>
      </c>
      <c r="E417" s="73">
        <v>82.557273499999894</v>
      </c>
      <c r="F417" t="b">
        <v>1</v>
      </c>
      <c r="G417" t="s">
        <v>4198</v>
      </c>
    </row>
    <row r="418" spans="1:7" x14ac:dyDescent="0.25">
      <c r="A418" s="71">
        <v>70700031703</v>
      </c>
      <c r="B418" s="71" t="str">
        <f t="shared" si="6"/>
        <v>070700031703</v>
      </c>
      <c r="C418" s="71" t="s">
        <v>1159</v>
      </c>
      <c r="D418" s="72">
        <v>87.831472500000004</v>
      </c>
      <c r="E418" s="73">
        <v>82.154974300000006</v>
      </c>
      <c r="F418" t="b">
        <v>1</v>
      </c>
      <c r="G418" t="s">
        <v>4198</v>
      </c>
    </row>
    <row r="419" spans="1:7" x14ac:dyDescent="0.25">
      <c r="A419" s="71">
        <v>70700031801</v>
      </c>
      <c r="B419" s="71" t="str">
        <f t="shared" si="6"/>
        <v>070700031801</v>
      </c>
      <c r="C419" s="71" t="s">
        <v>995</v>
      </c>
      <c r="D419" s="72">
        <v>76.173441499999896</v>
      </c>
      <c r="E419" s="73">
        <v>91.880175899999898</v>
      </c>
      <c r="F419" t="b">
        <v>1</v>
      </c>
      <c r="G419" t="s">
        <v>4198</v>
      </c>
    </row>
    <row r="420" spans="1:7" x14ac:dyDescent="0.25">
      <c r="A420" s="71">
        <v>70700031901</v>
      </c>
      <c r="B420" s="71" t="str">
        <f t="shared" si="6"/>
        <v>070700031901</v>
      </c>
      <c r="C420" s="71" t="s">
        <v>170</v>
      </c>
      <c r="D420" s="72">
        <v>76.871713900000003</v>
      </c>
      <c r="E420" s="73">
        <v>91.876356599999895</v>
      </c>
      <c r="F420" t="b">
        <v>1</v>
      </c>
      <c r="G420" t="s">
        <v>4198</v>
      </c>
    </row>
    <row r="421" spans="1:7" x14ac:dyDescent="0.25">
      <c r="A421" s="71">
        <v>70700031903</v>
      </c>
      <c r="B421" s="71" t="str">
        <f t="shared" si="6"/>
        <v>070700031903</v>
      </c>
      <c r="C421" s="71" t="s">
        <v>1420</v>
      </c>
      <c r="D421" s="72">
        <v>82.212193400000004</v>
      </c>
      <c r="E421" s="73">
        <v>91.847711899999894</v>
      </c>
      <c r="F421" t="b">
        <v>1</v>
      </c>
      <c r="G421" t="s">
        <v>4198</v>
      </c>
    </row>
    <row r="422" spans="1:7" x14ac:dyDescent="0.25">
      <c r="A422" s="71">
        <v>70700031904</v>
      </c>
      <c r="B422" s="71" t="str">
        <f t="shared" si="6"/>
        <v>070700031904</v>
      </c>
      <c r="C422" s="71" t="s">
        <v>826</v>
      </c>
      <c r="D422" s="72">
        <v>79.667986400000004</v>
      </c>
      <c r="E422" s="73">
        <v>88.378517700000003</v>
      </c>
      <c r="F422" t="b">
        <v>1</v>
      </c>
      <c r="G422" t="s">
        <v>4198</v>
      </c>
    </row>
    <row r="423" spans="1:7" x14ac:dyDescent="0.25">
      <c r="A423" s="71">
        <v>70700031905</v>
      </c>
      <c r="B423" s="71" t="str">
        <f t="shared" si="6"/>
        <v>070700031905</v>
      </c>
      <c r="C423" s="71" t="s">
        <v>652</v>
      </c>
      <c r="D423" s="72">
        <v>83.686394800000002</v>
      </c>
      <c r="E423" s="73">
        <v>91.867445000000004</v>
      </c>
      <c r="F423" t="b">
        <v>1</v>
      </c>
      <c r="G423" t="s">
        <v>4198</v>
      </c>
    </row>
    <row r="424" spans="1:7" x14ac:dyDescent="0.25">
      <c r="A424" s="71">
        <v>70700031906</v>
      </c>
      <c r="B424" s="71" t="str">
        <f t="shared" si="6"/>
        <v>070700031906</v>
      </c>
      <c r="C424" s="71" t="s">
        <v>1399</v>
      </c>
      <c r="D424" s="72">
        <v>77.175974800000006</v>
      </c>
      <c r="E424" s="73">
        <v>88.351146099999895</v>
      </c>
      <c r="F424" t="b">
        <v>1</v>
      </c>
      <c r="G424" t="s">
        <v>4198</v>
      </c>
    </row>
    <row r="425" spans="1:7" x14ac:dyDescent="0.25">
      <c r="A425" s="71">
        <v>70700031908</v>
      </c>
      <c r="B425" s="71" t="str">
        <f t="shared" si="6"/>
        <v>070700031908</v>
      </c>
      <c r="C425" s="71" t="s">
        <v>3584</v>
      </c>
      <c r="D425" s="72">
        <v>79.441382000000004</v>
      </c>
      <c r="E425" s="73">
        <v>94.2895153999999</v>
      </c>
      <c r="F425" t="b">
        <v>1</v>
      </c>
      <c r="G425" t="s">
        <v>4198</v>
      </c>
    </row>
    <row r="426" spans="1:7" x14ac:dyDescent="0.25">
      <c r="A426" s="71">
        <v>70700040202</v>
      </c>
      <c r="B426" s="71" t="str">
        <f t="shared" si="6"/>
        <v>070700040202</v>
      </c>
      <c r="C426" s="71" t="s">
        <v>172</v>
      </c>
      <c r="D426" s="72">
        <v>80.139654500000006</v>
      </c>
      <c r="E426" s="73">
        <v>83.954499400000003</v>
      </c>
      <c r="F426" t="b">
        <v>1</v>
      </c>
      <c r="G426" t="s">
        <v>4198</v>
      </c>
    </row>
    <row r="427" spans="1:7" x14ac:dyDescent="0.25">
      <c r="A427" s="71">
        <v>70700040205</v>
      </c>
      <c r="B427" s="71" t="str">
        <f t="shared" si="6"/>
        <v>070700040205</v>
      </c>
      <c r="C427" s="71" t="s">
        <v>174</v>
      </c>
      <c r="D427" s="72">
        <v>76.070323700000003</v>
      </c>
      <c r="E427" s="73">
        <v>83.720885800000005</v>
      </c>
      <c r="F427" t="b">
        <v>1</v>
      </c>
      <c r="G427" t="s">
        <v>4198</v>
      </c>
    </row>
    <row r="428" spans="1:7" x14ac:dyDescent="0.25">
      <c r="A428" s="71">
        <v>70700040206</v>
      </c>
      <c r="B428" s="71" t="str">
        <f t="shared" si="6"/>
        <v>070700040206</v>
      </c>
      <c r="C428" s="71" t="s">
        <v>1427</v>
      </c>
      <c r="D428" s="72">
        <v>75.808073699999895</v>
      </c>
      <c r="E428" s="73">
        <v>79.351610800000003</v>
      </c>
      <c r="F428" t="b">
        <v>1</v>
      </c>
      <c r="G428" t="s">
        <v>4198</v>
      </c>
    </row>
    <row r="429" spans="1:7" x14ac:dyDescent="0.25">
      <c r="A429" s="71">
        <v>70700040207</v>
      </c>
      <c r="B429" s="71" t="str">
        <f t="shared" si="6"/>
        <v>070700040207</v>
      </c>
      <c r="C429" s="71" t="s">
        <v>3602</v>
      </c>
      <c r="D429" s="72">
        <v>76.077325599999895</v>
      </c>
      <c r="E429" s="73">
        <v>83.982507600000005</v>
      </c>
      <c r="F429" t="b">
        <v>1</v>
      </c>
      <c r="G429" t="s">
        <v>4198</v>
      </c>
    </row>
    <row r="430" spans="1:7" x14ac:dyDescent="0.25">
      <c r="A430" s="71">
        <v>70700040303</v>
      </c>
      <c r="B430" s="71" t="str">
        <f t="shared" si="6"/>
        <v>070700040303</v>
      </c>
      <c r="C430" s="71" t="s">
        <v>192</v>
      </c>
      <c r="D430" s="72">
        <v>80.259321999999898</v>
      </c>
      <c r="E430" s="73">
        <v>95.795591299999899</v>
      </c>
      <c r="F430" t="b">
        <v>1</v>
      </c>
      <c r="G430" t="s">
        <v>4198</v>
      </c>
    </row>
    <row r="431" spans="1:7" x14ac:dyDescent="0.25">
      <c r="A431" s="71">
        <v>70700040304</v>
      </c>
      <c r="B431" s="71" t="str">
        <f t="shared" si="6"/>
        <v>070700040304</v>
      </c>
      <c r="C431" s="71" t="s">
        <v>655</v>
      </c>
      <c r="D431" s="72">
        <v>75.404514300000002</v>
      </c>
      <c r="E431" s="73">
        <v>94.132924200000005</v>
      </c>
      <c r="F431" t="b">
        <v>1</v>
      </c>
      <c r="G431" t="s">
        <v>4198</v>
      </c>
    </row>
    <row r="432" spans="1:7" x14ac:dyDescent="0.25">
      <c r="A432" s="71">
        <v>70700040401</v>
      </c>
      <c r="B432" s="71" t="str">
        <f t="shared" si="6"/>
        <v>070700040401</v>
      </c>
      <c r="C432" s="71" t="s">
        <v>49</v>
      </c>
      <c r="D432" s="72">
        <v>80.597318900000005</v>
      </c>
      <c r="E432" s="73">
        <v>83.282303299999896</v>
      </c>
      <c r="F432" t="b">
        <v>1</v>
      </c>
      <c r="G432" t="s">
        <v>4198</v>
      </c>
    </row>
    <row r="433" spans="1:7" x14ac:dyDescent="0.25">
      <c r="A433" s="71">
        <v>70700040403</v>
      </c>
      <c r="B433" s="71" t="str">
        <f t="shared" si="6"/>
        <v>070700040403</v>
      </c>
      <c r="C433" s="71" t="s">
        <v>189</v>
      </c>
      <c r="D433" s="72">
        <v>83.032679400000006</v>
      </c>
      <c r="E433" s="73">
        <v>95.0610132999999</v>
      </c>
      <c r="F433" t="b">
        <v>1</v>
      </c>
      <c r="G433" t="s">
        <v>4198</v>
      </c>
    </row>
    <row r="434" spans="1:7" x14ac:dyDescent="0.25">
      <c r="A434" s="71">
        <v>70700040404</v>
      </c>
      <c r="B434" s="71" t="str">
        <f t="shared" si="6"/>
        <v>070700040404</v>
      </c>
      <c r="C434" s="71" t="s">
        <v>190</v>
      </c>
      <c r="D434" s="72">
        <v>93.747374300000004</v>
      </c>
      <c r="E434" s="73">
        <v>83.400064900000004</v>
      </c>
      <c r="F434" t="b">
        <v>1</v>
      </c>
      <c r="G434" t="s">
        <v>4198</v>
      </c>
    </row>
    <row r="435" spans="1:7" x14ac:dyDescent="0.25">
      <c r="A435" s="71">
        <v>70700050203</v>
      </c>
      <c r="B435" s="71" t="str">
        <f t="shared" si="6"/>
        <v>070700050203</v>
      </c>
      <c r="C435" s="71" t="s">
        <v>834</v>
      </c>
      <c r="D435" s="72">
        <v>77.994551299999898</v>
      </c>
      <c r="E435" s="73">
        <v>86.3160977</v>
      </c>
      <c r="F435" t="b">
        <v>1</v>
      </c>
      <c r="G435" t="s">
        <v>4198</v>
      </c>
    </row>
    <row r="436" spans="1:7" x14ac:dyDescent="0.25">
      <c r="A436" s="71">
        <v>70700050302</v>
      </c>
      <c r="B436" s="71" t="str">
        <f t="shared" si="6"/>
        <v>070700050302</v>
      </c>
      <c r="C436" s="71" t="s">
        <v>33</v>
      </c>
      <c r="D436" s="72">
        <v>88.257310500000003</v>
      </c>
      <c r="E436" s="73">
        <v>92.737607999999895</v>
      </c>
      <c r="F436" t="b">
        <v>1</v>
      </c>
      <c r="G436" t="s">
        <v>4198</v>
      </c>
    </row>
    <row r="437" spans="1:7" x14ac:dyDescent="0.25">
      <c r="A437" s="71">
        <v>70700050303</v>
      </c>
      <c r="B437" s="71" t="str">
        <f t="shared" si="6"/>
        <v>070700050303</v>
      </c>
      <c r="C437" s="71" t="s">
        <v>3631</v>
      </c>
      <c r="D437" s="72">
        <v>75.694135000000003</v>
      </c>
      <c r="E437" s="73">
        <v>92.868737100000004</v>
      </c>
      <c r="F437" t="b">
        <v>1</v>
      </c>
      <c r="G437" t="s">
        <v>4198</v>
      </c>
    </row>
    <row r="438" spans="1:7" x14ac:dyDescent="0.25">
      <c r="A438" s="71">
        <v>70700050403</v>
      </c>
      <c r="B438" s="71" t="str">
        <f t="shared" si="6"/>
        <v>070700050403</v>
      </c>
      <c r="C438" s="71" t="s">
        <v>1134</v>
      </c>
      <c r="D438" s="72">
        <v>75.488536100000005</v>
      </c>
      <c r="E438" s="73">
        <v>94.987173499999898</v>
      </c>
      <c r="F438" t="b">
        <v>1</v>
      </c>
      <c r="G438" t="s">
        <v>4198</v>
      </c>
    </row>
    <row r="439" spans="1:7" x14ac:dyDescent="0.25">
      <c r="A439" s="71">
        <v>70700050404</v>
      </c>
      <c r="B439" s="71" t="str">
        <f t="shared" si="6"/>
        <v>070700050404</v>
      </c>
      <c r="C439" s="71" t="s">
        <v>1366</v>
      </c>
      <c r="D439" s="72">
        <v>76.622831000000005</v>
      </c>
      <c r="E439" s="73">
        <v>94.989083199999897</v>
      </c>
      <c r="F439" t="b">
        <v>1</v>
      </c>
      <c r="G439" t="s">
        <v>4198</v>
      </c>
    </row>
    <row r="440" spans="1:7" x14ac:dyDescent="0.25">
      <c r="A440" s="71">
        <v>70700050405</v>
      </c>
      <c r="B440" s="71" t="str">
        <f t="shared" si="6"/>
        <v>070700050405</v>
      </c>
      <c r="C440" s="71" t="s">
        <v>3637</v>
      </c>
      <c r="D440" s="72">
        <v>78.126949400000001</v>
      </c>
      <c r="E440" s="73">
        <v>76.242067000000006</v>
      </c>
      <c r="F440" t="b">
        <v>1</v>
      </c>
      <c r="G440" t="s">
        <v>4198</v>
      </c>
    </row>
    <row r="441" spans="1:7" x14ac:dyDescent="0.25">
      <c r="A441" s="71">
        <v>70700050504</v>
      </c>
      <c r="B441" s="71" t="str">
        <f t="shared" si="6"/>
        <v>070700050504</v>
      </c>
      <c r="C441" s="71" t="s">
        <v>3642</v>
      </c>
      <c r="D441" s="72">
        <v>93.316444099999899</v>
      </c>
      <c r="E441" s="73">
        <v>93.122720400000006</v>
      </c>
      <c r="F441" t="b">
        <v>1</v>
      </c>
      <c r="G441" t="s">
        <v>4198</v>
      </c>
    </row>
    <row r="442" spans="1:7" x14ac:dyDescent="0.25">
      <c r="A442" s="71">
        <v>70700050601</v>
      </c>
      <c r="B442" s="71" t="str">
        <f t="shared" si="6"/>
        <v>070700050601</v>
      </c>
      <c r="C442" s="71" t="s">
        <v>448</v>
      </c>
      <c r="D442" s="72">
        <v>76.969739399999895</v>
      </c>
      <c r="E442" s="73">
        <v>99.651807500000004</v>
      </c>
      <c r="F442" t="b">
        <v>1</v>
      </c>
      <c r="G442" t="s">
        <v>4198</v>
      </c>
    </row>
    <row r="443" spans="1:7" x14ac:dyDescent="0.25">
      <c r="A443" s="71">
        <v>70700050602</v>
      </c>
      <c r="B443" s="71" t="str">
        <f t="shared" si="6"/>
        <v>070700050602</v>
      </c>
      <c r="C443" s="71" t="s">
        <v>1017</v>
      </c>
      <c r="D443" s="72">
        <v>76.738042800000002</v>
      </c>
      <c r="E443" s="73">
        <v>96.2354468999999</v>
      </c>
      <c r="F443" t="b">
        <v>1</v>
      </c>
      <c r="G443" t="s">
        <v>4198</v>
      </c>
    </row>
    <row r="444" spans="1:7" x14ac:dyDescent="0.25">
      <c r="A444" s="71">
        <v>70700050702</v>
      </c>
      <c r="B444" s="71" t="str">
        <f t="shared" si="6"/>
        <v>070700050702</v>
      </c>
      <c r="C444" s="71" t="s">
        <v>106</v>
      </c>
      <c r="D444" s="72">
        <v>78.669272199999895</v>
      </c>
      <c r="E444" s="73">
        <v>85.329446099999899</v>
      </c>
      <c r="F444" t="b">
        <v>1</v>
      </c>
      <c r="G444" t="s">
        <v>4198</v>
      </c>
    </row>
    <row r="445" spans="1:7" x14ac:dyDescent="0.25">
      <c r="A445" s="71">
        <v>70700050703</v>
      </c>
      <c r="B445" s="71" t="str">
        <f t="shared" si="6"/>
        <v>070700050703</v>
      </c>
      <c r="C445" s="71" t="s">
        <v>1019</v>
      </c>
      <c r="D445" s="72">
        <v>82.308309300000005</v>
      </c>
      <c r="E445" s="73">
        <v>79.391076900000002</v>
      </c>
      <c r="F445" t="b">
        <v>1</v>
      </c>
      <c r="G445" t="s">
        <v>4198</v>
      </c>
    </row>
    <row r="446" spans="1:7" x14ac:dyDescent="0.25">
      <c r="A446" s="71">
        <v>70700050705</v>
      </c>
      <c r="B446" s="71" t="str">
        <f t="shared" si="6"/>
        <v>070700050705</v>
      </c>
      <c r="C446" s="71" t="s">
        <v>3651</v>
      </c>
      <c r="D446" s="72">
        <v>82.206464600000004</v>
      </c>
      <c r="E446" s="73">
        <v>75.825127199999898</v>
      </c>
      <c r="F446" t="b">
        <v>1</v>
      </c>
      <c r="G446" t="s">
        <v>4198</v>
      </c>
    </row>
    <row r="447" spans="1:7" x14ac:dyDescent="0.25">
      <c r="A447" s="71">
        <v>70700050801</v>
      </c>
      <c r="B447" s="71" t="str">
        <f t="shared" si="6"/>
        <v>070700050801</v>
      </c>
      <c r="C447" s="71" t="s">
        <v>355</v>
      </c>
      <c r="D447" s="72">
        <v>92.749296599999894</v>
      </c>
      <c r="E447" s="73">
        <v>81.033374300000006</v>
      </c>
      <c r="F447" t="b">
        <v>1</v>
      </c>
      <c r="G447" t="s">
        <v>4198</v>
      </c>
    </row>
    <row r="448" spans="1:7" x14ac:dyDescent="0.25">
      <c r="A448" s="71">
        <v>70700050804</v>
      </c>
      <c r="B448" s="71" t="str">
        <f t="shared" si="6"/>
        <v>070700050804</v>
      </c>
      <c r="C448" s="71" t="s">
        <v>33</v>
      </c>
      <c r="D448" s="72">
        <v>76.399409300000002</v>
      </c>
      <c r="E448" s="73">
        <v>83.587210400000004</v>
      </c>
      <c r="F448" t="b">
        <v>1</v>
      </c>
      <c r="G448" t="s">
        <v>4198</v>
      </c>
    </row>
    <row r="449" spans="1:7" x14ac:dyDescent="0.25">
      <c r="A449" s="71">
        <v>70700050901</v>
      </c>
      <c r="B449" s="71" t="str">
        <f t="shared" si="6"/>
        <v>070700050901</v>
      </c>
      <c r="C449" s="71" t="s">
        <v>843</v>
      </c>
      <c r="D449" s="72">
        <v>79.331899000000007</v>
      </c>
      <c r="E449" s="73">
        <v>78.662864299999896</v>
      </c>
      <c r="F449" t="b">
        <v>1</v>
      </c>
      <c r="G449" t="s">
        <v>4198</v>
      </c>
    </row>
    <row r="450" spans="1:7" x14ac:dyDescent="0.25">
      <c r="A450" s="71">
        <v>70700050902</v>
      </c>
      <c r="B450" s="71" t="str">
        <f t="shared" ref="B450:B487" si="7">CONCATENATE(0,A450)</f>
        <v>070700050902</v>
      </c>
      <c r="C450" s="71" t="s">
        <v>638</v>
      </c>
      <c r="D450" s="72">
        <v>76.654021</v>
      </c>
      <c r="E450" s="73">
        <v>78.492269100000001</v>
      </c>
      <c r="F450" t="b">
        <v>1</v>
      </c>
      <c r="G450" t="s">
        <v>4198</v>
      </c>
    </row>
    <row r="451" spans="1:7" x14ac:dyDescent="0.25">
      <c r="A451" s="71">
        <v>70700050903</v>
      </c>
      <c r="B451" s="71" t="str">
        <f t="shared" si="7"/>
        <v>070700050903</v>
      </c>
      <c r="C451" s="71" t="s">
        <v>3659</v>
      </c>
      <c r="D451" s="72">
        <v>76.407047700000007</v>
      </c>
      <c r="E451" s="73">
        <v>78.592207400000007</v>
      </c>
      <c r="F451" t="b">
        <v>1</v>
      </c>
      <c r="G451" t="s">
        <v>4198</v>
      </c>
    </row>
    <row r="452" spans="1:7" x14ac:dyDescent="0.25">
      <c r="A452" s="71">
        <v>70700051201</v>
      </c>
      <c r="B452" s="71" t="str">
        <f t="shared" si="7"/>
        <v>070700051201</v>
      </c>
      <c r="C452" s="71" t="s">
        <v>441</v>
      </c>
      <c r="D452" s="72">
        <v>77.953813400000001</v>
      </c>
      <c r="E452" s="73">
        <v>82.757149999999896</v>
      </c>
      <c r="F452" t="b">
        <v>1</v>
      </c>
      <c r="G452" t="s">
        <v>4198</v>
      </c>
    </row>
    <row r="453" spans="1:7" x14ac:dyDescent="0.25">
      <c r="A453" s="71">
        <v>70700051202</v>
      </c>
      <c r="B453" s="71" t="str">
        <f t="shared" si="7"/>
        <v>070700051202</v>
      </c>
      <c r="C453" s="71" t="s">
        <v>1144</v>
      </c>
      <c r="D453" s="72">
        <v>75.708775200000005</v>
      </c>
      <c r="E453" s="73">
        <v>77.332476099999894</v>
      </c>
      <c r="F453" t="b">
        <v>1</v>
      </c>
      <c r="G453" t="s">
        <v>4198</v>
      </c>
    </row>
    <row r="454" spans="1:7" x14ac:dyDescent="0.25">
      <c r="A454" s="71">
        <v>70700051204</v>
      </c>
      <c r="B454" s="71" t="str">
        <f t="shared" si="7"/>
        <v>070700051204</v>
      </c>
      <c r="C454" s="71" t="s">
        <v>94</v>
      </c>
      <c r="D454" s="72">
        <v>76.520986399999899</v>
      </c>
      <c r="E454" s="73">
        <v>81.179780600000001</v>
      </c>
      <c r="F454" t="b">
        <v>1</v>
      </c>
      <c r="G454" t="s">
        <v>4198</v>
      </c>
    </row>
    <row r="455" spans="1:7" x14ac:dyDescent="0.25">
      <c r="A455" s="71">
        <v>70700051205</v>
      </c>
      <c r="B455" s="71" t="str">
        <f t="shared" si="7"/>
        <v>070700051205</v>
      </c>
      <c r="C455" s="71" t="s">
        <v>1138</v>
      </c>
      <c r="D455" s="72">
        <v>78.678183599999898</v>
      </c>
      <c r="E455" s="73">
        <v>81.348466200000004</v>
      </c>
      <c r="F455" t="b">
        <v>1</v>
      </c>
      <c r="G455" t="s">
        <v>4198</v>
      </c>
    </row>
    <row r="456" spans="1:7" x14ac:dyDescent="0.25">
      <c r="A456" s="71">
        <v>70700051207</v>
      </c>
      <c r="B456" s="71" t="str">
        <f t="shared" si="7"/>
        <v>070700051207</v>
      </c>
      <c r="C456" s="71" t="s">
        <v>3679</v>
      </c>
      <c r="D456" s="72">
        <v>80.867207300000004</v>
      </c>
      <c r="E456" s="73">
        <v>78.4725360999999</v>
      </c>
      <c r="F456" t="b">
        <v>1</v>
      </c>
      <c r="G456" t="s">
        <v>4198</v>
      </c>
    </row>
    <row r="457" spans="1:7" x14ac:dyDescent="0.25">
      <c r="A457" s="71">
        <v>70700051301</v>
      </c>
      <c r="B457" s="71" t="str">
        <f t="shared" si="7"/>
        <v>070700051301</v>
      </c>
      <c r="C457" s="71" t="s">
        <v>647</v>
      </c>
      <c r="D457" s="72">
        <v>83.834069600000007</v>
      </c>
      <c r="E457" s="73">
        <v>95.2545243</v>
      </c>
      <c r="F457" t="b">
        <v>1</v>
      </c>
      <c r="G457" t="s">
        <v>4198</v>
      </c>
    </row>
    <row r="458" spans="1:7" x14ac:dyDescent="0.25">
      <c r="A458" s="71">
        <v>70700051403</v>
      </c>
      <c r="B458" s="71" t="str">
        <f t="shared" si="7"/>
        <v>070700051403</v>
      </c>
      <c r="C458" s="71" t="s">
        <v>452</v>
      </c>
      <c r="D458" s="72">
        <v>91.324107900000001</v>
      </c>
      <c r="E458" s="73">
        <v>80.182307699999896</v>
      </c>
      <c r="F458" t="b">
        <v>1</v>
      </c>
      <c r="G458" t="s">
        <v>4198</v>
      </c>
    </row>
    <row r="459" spans="1:7" x14ac:dyDescent="0.25">
      <c r="A459" s="71">
        <v>70700051407</v>
      </c>
      <c r="B459" s="71" t="str">
        <f t="shared" si="7"/>
        <v>070700051407</v>
      </c>
      <c r="C459" s="71" t="s">
        <v>78</v>
      </c>
      <c r="D459" s="72">
        <v>81.295591400000006</v>
      </c>
      <c r="E459" s="73">
        <v>76.227426399999899</v>
      </c>
      <c r="F459" t="b">
        <v>1</v>
      </c>
      <c r="G459" t="s">
        <v>4198</v>
      </c>
    </row>
    <row r="460" spans="1:7" x14ac:dyDescent="0.25">
      <c r="A460" s="71">
        <v>70700051502</v>
      </c>
      <c r="B460" s="71" t="str">
        <f t="shared" si="7"/>
        <v>070700051502</v>
      </c>
      <c r="C460" s="71" t="s">
        <v>1369</v>
      </c>
      <c r="D460" s="72">
        <v>75.470076800000001</v>
      </c>
      <c r="E460" s="73">
        <v>81.888896700000004</v>
      </c>
      <c r="F460" t="b">
        <v>1</v>
      </c>
      <c r="G460" t="s">
        <v>4198</v>
      </c>
    </row>
    <row r="461" spans="1:7" x14ac:dyDescent="0.25">
      <c r="A461" s="71">
        <v>70700051503</v>
      </c>
      <c r="B461" s="71" t="str">
        <f t="shared" si="7"/>
        <v>070700051503</v>
      </c>
      <c r="C461" s="71" t="s">
        <v>1368</v>
      </c>
      <c r="D461" s="72">
        <v>82.359231600000001</v>
      </c>
      <c r="E461" s="73">
        <v>77.537445000000005</v>
      </c>
      <c r="F461" t="b">
        <v>1</v>
      </c>
      <c r="G461" t="s">
        <v>4198</v>
      </c>
    </row>
    <row r="462" spans="1:7" x14ac:dyDescent="0.25">
      <c r="A462" s="71">
        <v>70700051504</v>
      </c>
      <c r="B462" s="71" t="str">
        <f t="shared" si="7"/>
        <v>070700051504</v>
      </c>
      <c r="C462" s="71" t="s">
        <v>3694</v>
      </c>
      <c r="D462" s="72">
        <v>78.780028299999898</v>
      </c>
      <c r="E462" s="73">
        <v>96.866903899999897</v>
      </c>
      <c r="F462" t="b">
        <v>1</v>
      </c>
      <c r="G462" t="s">
        <v>4198</v>
      </c>
    </row>
    <row r="463" spans="1:7" x14ac:dyDescent="0.25">
      <c r="A463" s="71">
        <v>70700051705</v>
      </c>
      <c r="B463" s="71" t="str">
        <f t="shared" si="7"/>
        <v>070700051705</v>
      </c>
      <c r="C463" s="71" t="s">
        <v>1008</v>
      </c>
      <c r="D463" s="72">
        <v>88.475639999999899</v>
      </c>
      <c r="E463" s="73">
        <v>81.5184248999999</v>
      </c>
      <c r="F463" t="b">
        <v>1</v>
      </c>
      <c r="G463" t="s">
        <v>4198</v>
      </c>
    </row>
    <row r="464" spans="1:7" x14ac:dyDescent="0.25">
      <c r="A464" s="71">
        <v>70700060403</v>
      </c>
      <c r="B464" s="71" t="str">
        <f t="shared" si="7"/>
        <v>070700060403</v>
      </c>
      <c r="C464" s="71" t="s">
        <v>1389</v>
      </c>
      <c r="D464" s="72">
        <v>81.277132100000003</v>
      </c>
      <c r="E464" s="73">
        <v>79.123726099999899</v>
      </c>
      <c r="F464" t="b">
        <v>1</v>
      </c>
      <c r="G464" t="s">
        <v>4198</v>
      </c>
    </row>
    <row r="465" spans="1:7" x14ac:dyDescent="0.25">
      <c r="A465" s="71">
        <v>70700060404</v>
      </c>
      <c r="B465" s="71" t="str">
        <f t="shared" si="7"/>
        <v>070700060404</v>
      </c>
      <c r="C465" s="71" t="s">
        <v>3736</v>
      </c>
      <c r="D465" s="72">
        <v>79.787653899999896</v>
      </c>
      <c r="E465" s="73">
        <v>79.205841000000007</v>
      </c>
      <c r="F465" t="b">
        <v>1</v>
      </c>
      <c r="G465" t="s">
        <v>4198</v>
      </c>
    </row>
    <row r="466" spans="1:7" x14ac:dyDescent="0.25">
      <c r="A466" s="71">
        <v>70900010102</v>
      </c>
      <c r="B466" s="71" t="str">
        <f t="shared" si="7"/>
        <v>070900010102</v>
      </c>
      <c r="C466" s="71" t="s">
        <v>640</v>
      </c>
      <c r="D466" s="72">
        <v>78.134587699999898</v>
      </c>
      <c r="E466" s="73">
        <v>78.387238499999896</v>
      </c>
      <c r="F466" t="b">
        <v>1</v>
      </c>
      <c r="G466" t="s">
        <v>4198</v>
      </c>
    </row>
    <row r="467" spans="1:7" x14ac:dyDescent="0.25">
      <c r="A467" s="71">
        <v>70900020101</v>
      </c>
      <c r="B467" s="71" t="str">
        <f t="shared" si="7"/>
        <v>070900020101</v>
      </c>
      <c r="C467" s="71" t="s">
        <v>1117</v>
      </c>
      <c r="D467" s="72">
        <v>80.041629</v>
      </c>
      <c r="E467" s="73">
        <v>97.587477800000002</v>
      </c>
      <c r="F467" t="b">
        <v>1</v>
      </c>
      <c r="G467" t="s">
        <v>4198</v>
      </c>
    </row>
    <row r="468" spans="1:7" x14ac:dyDescent="0.25">
      <c r="A468" s="71">
        <v>70900020102</v>
      </c>
      <c r="B468" s="71" t="str">
        <f t="shared" si="7"/>
        <v>070900020102</v>
      </c>
      <c r="C468" s="71" t="s">
        <v>356</v>
      </c>
      <c r="D468" s="72">
        <v>77.451592000000005</v>
      </c>
      <c r="E468" s="73">
        <v>75.362992300000002</v>
      </c>
      <c r="F468" t="b">
        <v>1</v>
      </c>
      <c r="G468" t="s">
        <v>4198</v>
      </c>
    </row>
    <row r="469" spans="1:7" x14ac:dyDescent="0.25">
      <c r="A469" s="71">
        <v>70900020202</v>
      </c>
      <c r="B469" s="71" t="str">
        <f t="shared" si="7"/>
        <v>070900020202</v>
      </c>
      <c r="C469" s="71" t="s">
        <v>1034</v>
      </c>
      <c r="D469" s="72">
        <v>77.572532499999895</v>
      </c>
      <c r="E469" s="73">
        <v>82.060765000000004</v>
      </c>
      <c r="F469" t="b">
        <v>1</v>
      </c>
      <c r="G469" t="s">
        <v>4198</v>
      </c>
    </row>
    <row r="470" spans="1:7" x14ac:dyDescent="0.25">
      <c r="A470" s="71">
        <v>70900020301</v>
      </c>
      <c r="B470" s="71" t="str">
        <f t="shared" si="7"/>
        <v>070900020301</v>
      </c>
      <c r="C470" s="71" t="s">
        <v>461</v>
      </c>
      <c r="D470" s="72">
        <v>83.104607200000004</v>
      </c>
      <c r="E470" s="73">
        <v>76.557158999999899</v>
      </c>
      <c r="F470" t="b">
        <v>1</v>
      </c>
      <c r="G470" t="s">
        <v>4198</v>
      </c>
    </row>
    <row r="471" spans="1:7" x14ac:dyDescent="0.25">
      <c r="A471" s="71">
        <v>70900021001</v>
      </c>
      <c r="B471" s="71" t="str">
        <f t="shared" si="7"/>
        <v>070900021001</v>
      </c>
      <c r="C471" s="71" t="s">
        <v>432</v>
      </c>
      <c r="D471" s="72">
        <v>75.972934800000004</v>
      </c>
      <c r="E471" s="73">
        <v>79.555306599999895</v>
      </c>
      <c r="F471" t="b">
        <v>1</v>
      </c>
      <c r="G471" t="s">
        <v>4198</v>
      </c>
    </row>
    <row r="472" spans="1:7" x14ac:dyDescent="0.25">
      <c r="A472" s="71">
        <v>70900021002</v>
      </c>
      <c r="B472" s="71" t="str">
        <f t="shared" si="7"/>
        <v>070900021002</v>
      </c>
      <c r="C472" s="71" t="s">
        <v>33</v>
      </c>
      <c r="D472" s="72">
        <v>78.182327400000005</v>
      </c>
      <c r="E472" s="73">
        <v>81.090663699999894</v>
      </c>
      <c r="F472" t="b">
        <v>1</v>
      </c>
      <c r="G472" t="s">
        <v>4198</v>
      </c>
    </row>
    <row r="473" spans="1:7" x14ac:dyDescent="0.25">
      <c r="A473" s="71">
        <v>70900021003</v>
      </c>
      <c r="B473" s="71" t="str">
        <f t="shared" si="7"/>
        <v>070900021003</v>
      </c>
      <c r="C473" s="71" t="s">
        <v>371</v>
      </c>
      <c r="D473" s="72">
        <v>75.302669600000002</v>
      </c>
      <c r="E473" s="73">
        <v>78.086787099999896</v>
      </c>
      <c r="F473" t="b">
        <v>1</v>
      </c>
      <c r="G473" t="s">
        <v>4198</v>
      </c>
    </row>
    <row r="474" spans="1:7" x14ac:dyDescent="0.25">
      <c r="A474" s="71">
        <v>70900021004</v>
      </c>
      <c r="B474" s="71" t="str">
        <f t="shared" si="7"/>
        <v>070900021004</v>
      </c>
      <c r="C474" s="71" t="s">
        <v>370</v>
      </c>
      <c r="D474" s="72">
        <v>80.051176900000002</v>
      </c>
      <c r="E474" s="73">
        <v>79.781918200000007</v>
      </c>
      <c r="F474" t="b">
        <v>1</v>
      </c>
      <c r="G474" t="s">
        <v>4198</v>
      </c>
    </row>
    <row r="475" spans="1:7" x14ac:dyDescent="0.25">
      <c r="A475" s="71">
        <v>70900021301</v>
      </c>
      <c r="B475" s="71" t="str">
        <f t="shared" si="7"/>
        <v>070900021301</v>
      </c>
      <c r="C475" s="71" t="s">
        <v>84</v>
      </c>
      <c r="D475" s="72">
        <v>83.698488900000001</v>
      </c>
      <c r="E475" s="73">
        <v>86.775049800000005</v>
      </c>
      <c r="F475" t="b">
        <v>1</v>
      </c>
      <c r="G475" t="s">
        <v>4198</v>
      </c>
    </row>
    <row r="476" spans="1:7" x14ac:dyDescent="0.25">
      <c r="A476" s="71">
        <v>70900021302</v>
      </c>
      <c r="B476" s="71" t="str">
        <f t="shared" si="7"/>
        <v>070900021302</v>
      </c>
      <c r="C476" s="71" t="s">
        <v>373</v>
      </c>
      <c r="D476" s="72">
        <v>76.697304900000006</v>
      </c>
      <c r="E476" s="73">
        <v>86.717123799999897</v>
      </c>
      <c r="F476" t="b">
        <v>1</v>
      </c>
      <c r="G476" t="s">
        <v>4198</v>
      </c>
    </row>
    <row r="477" spans="1:7" x14ac:dyDescent="0.25">
      <c r="A477" s="71">
        <v>70900030702</v>
      </c>
      <c r="B477" s="71" t="str">
        <f t="shared" si="7"/>
        <v>070900030702</v>
      </c>
      <c r="C477" s="71" t="s">
        <v>1098</v>
      </c>
      <c r="D477" s="72">
        <v>76.286107099999896</v>
      </c>
      <c r="E477" s="73">
        <v>94.973805999999897</v>
      </c>
      <c r="F477" t="b">
        <v>1</v>
      </c>
      <c r="G477" t="s">
        <v>4198</v>
      </c>
    </row>
    <row r="478" spans="1:7" x14ac:dyDescent="0.25">
      <c r="A478" s="71">
        <v>71200040103</v>
      </c>
      <c r="B478" s="71" t="str">
        <f t="shared" si="7"/>
        <v>071200040103</v>
      </c>
      <c r="C478" s="71" t="s">
        <v>415</v>
      </c>
      <c r="D478" s="72">
        <v>75.629209000000003</v>
      </c>
      <c r="E478" s="73">
        <v>95.527603999999897</v>
      </c>
      <c r="F478" t="b">
        <v>1</v>
      </c>
      <c r="G478" t="s">
        <v>4198</v>
      </c>
    </row>
    <row r="479" spans="1:7" x14ac:dyDescent="0.25">
      <c r="A479" s="71">
        <v>71200040104</v>
      </c>
      <c r="B479" s="71" t="str">
        <f t="shared" si="7"/>
        <v>071200040104</v>
      </c>
      <c r="C479" s="71" t="s">
        <v>3968</v>
      </c>
      <c r="D479" s="72">
        <v>78.7246501999999</v>
      </c>
      <c r="E479" s="73">
        <v>96.845261199999896</v>
      </c>
      <c r="F479" t="b">
        <v>1</v>
      </c>
      <c r="G479" t="s">
        <v>4198</v>
      </c>
    </row>
    <row r="480" spans="1:7" x14ac:dyDescent="0.25">
      <c r="A480" s="71">
        <v>71200060203</v>
      </c>
      <c r="B480" s="71" t="str">
        <f t="shared" si="7"/>
        <v>071200060203</v>
      </c>
      <c r="C480" s="71" t="s">
        <v>82</v>
      </c>
      <c r="D480" s="72">
        <v>77.488510599999898</v>
      </c>
      <c r="E480" s="73">
        <v>96.045755200000002</v>
      </c>
      <c r="F480" t="b">
        <v>1</v>
      </c>
      <c r="G480" t="s">
        <v>4198</v>
      </c>
    </row>
    <row r="481" spans="1:7" x14ac:dyDescent="0.25">
      <c r="A481" s="71">
        <v>71200060403</v>
      </c>
      <c r="B481" s="71" t="str">
        <f t="shared" si="7"/>
        <v>071200060403</v>
      </c>
      <c r="C481" s="71" t="s">
        <v>1039</v>
      </c>
      <c r="D481" s="72">
        <v>78.481496100000001</v>
      </c>
      <c r="E481" s="73">
        <v>78.178450299999895</v>
      </c>
      <c r="F481" t="b">
        <v>1</v>
      </c>
      <c r="G481" t="s">
        <v>4198</v>
      </c>
    </row>
    <row r="482" spans="1:7" x14ac:dyDescent="0.25">
      <c r="A482" s="71">
        <v>71200060404</v>
      </c>
      <c r="B482" s="71" t="str">
        <f t="shared" si="7"/>
        <v>071200060404</v>
      </c>
      <c r="C482" s="71" t="s">
        <v>155</v>
      </c>
      <c r="D482" s="72">
        <v>77.368843200000001</v>
      </c>
      <c r="E482" s="73">
        <v>89.356257600000006</v>
      </c>
      <c r="F482" t="b">
        <v>1</v>
      </c>
      <c r="G482" t="s">
        <v>4198</v>
      </c>
    </row>
    <row r="483" spans="1:7" x14ac:dyDescent="0.25">
      <c r="A483" s="71">
        <v>71200060604</v>
      </c>
      <c r="B483" s="71" t="str">
        <f t="shared" si="7"/>
        <v>071200060604</v>
      </c>
      <c r="C483" s="71" t="s">
        <v>22</v>
      </c>
      <c r="D483" s="72">
        <v>76.067141100000001</v>
      </c>
      <c r="E483" s="73">
        <v>77.688307199999898</v>
      </c>
      <c r="F483" t="b">
        <v>1</v>
      </c>
      <c r="G483" t="s">
        <v>4198</v>
      </c>
    </row>
    <row r="484" spans="1:7" x14ac:dyDescent="0.25">
      <c r="A484" s="71">
        <v>71200060701</v>
      </c>
      <c r="B484" s="71" t="str">
        <f t="shared" si="7"/>
        <v>071200060701</v>
      </c>
      <c r="C484" s="71" t="s">
        <v>1027</v>
      </c>
      <c r="D484" s="72">
        <v>85.2369798</v>
      </c>
      <c r="E484" s="73">
        <v>75.788843799999896</v>
      </c>
      <c r="F484" t="b">
        <v>1</v>
      </c>
      <c r="G484" t="s">
        <v>4198</v>
      </c>
    </row>
    <row r="485" spans="1:7" x14ac:dyDescent="0.25">
      <c r="A485" s="71">
        <v>71200061002</v>
      </c>
      <c r="B485" s="71" t="str">
        <f t="shared" si="7"/>
        <v>071200061002</v>
      </c>
      <c r="C485" s="71" t="s">
        <v>792</v>
      </c>
      <c r="D485" s="72">
        <v>77.098954800000001</v>
      </c>
      <c r="E485" s="73">
        <v>94.370357200000001</v>
      </c>
      <c r="F485" t="b">
        <v>1</v>
      </c>
      <c r="G485" t="s">
        <v>4198</v>
      </c>
    </row>
    <row r="486" spans="1:7" x14ac:dyDescent="0.25">
      <c r="A486" s="71">
        <v>71200061003</v>
      </c>
      <c r="B486" s="71" t="str">
        <f t="shared" si="7"/>
        <v>071200061003</v>
      </c>
      <c r="C486" s="71" t="s">
        <v>695</v>
      </c>
      <c r="D486" s="72">
        <v>75.254929899999894</v>
      </c>
      <c r="E486" s="73">
        <v>90.268432899999894</v>
      </c>
      <c r="F486" t="b">
        <v>1</v>
      </c>
      <c r="G486" t="s">
        <v>4198</v>
      </c>
    </row>
    <row r="487" spans="1:7" x14ac:dyDescent="0.25">
      <c r="A487" s="71">
        <v>71200061006</v>
      </c>
      <c r="B487" s="71" t="str">
        <f t="shared" si="7"/>
        <v>071200061006</v>
      </c>
      <c r="C487" s="71" t="s">
        <v>801</v>
      </c>
      <c r="D487" s="72">
        <v>77.538796500000004</v>
      </c>
      <c r="E487" s="73">
        <v>83.282939799999895</v>
      </c>
      <c r="F487" t="b">
        <v>1</v>
      </c>
      <c r="G487" t="s">
        <v>4198</v>
      </c>
    </row>
  </sheetData>
  <autoFilter ref="F1:F487" xr:uid="{00000000-0009-0000-0000-000005000000}"/>
  <sortState xmlns:xlrd2="http://schemas.microsoft.com/office/spreadsheetml/2017/richdata2" ref="A2:G487">
    <sortCondition ref="A2:A487"/>
  </sortState>
  <customSheetViews>
    <customSheetView guid="{0CA61BA8-FE68-426F-8A7E-F75C4C9B5512}" showAutoFilter="1" state="hidden">
      <pane xSplit="1" ySplit="1" topLeftCell="B71" activePane="bottomRight" state="frozen"/>
      <selection pane="bottomRight" activeCell="D3" sqref="D3:G3"/>
      <pageMargins left="0.7" right="0.7" top="0.75" bottom="0.75" header="0.3" footer="0.3"/>
      <pageSetup orientation="portrait" r:id="rId1"/>
      <autoFilter ref="F1:F487" xr:uid="{94CFFF64-88B9-4B85-8C5B-E42D0D3D5349}"/>
    </customSheetView>
  </customSheetViews>
  <pageMargins left="0.7" right="0.7" top="0.75" bottom="0.75" header="0.3" footer="0.3"/>
  <pageSetup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D9E09-807F-4B6A-81BC-2FD4B20CF470}">
  <dimension ref="A1:BM1804"/>
  <sheetViews>
    <sheetView topLeftCell="S37" workbookViewId="0">
      <selection activeCell="V2" sqref="V2:V1804"/>
    </sheetView>
  </sheetViews>
  <sheetFormatPr defaultRowHeight="15" x14ac:dyDescent="0.25"/>
  <cols>
    <col min="1" max="1" width="18.5703125" customWidth="1"/>
    <col min="2" max="2" width="24" customWidth="1"/>
    <col min="3" max="4" width="24" style="134" customWidth="1"/>
    <col min="5" max="5" width="13" style="134" customWidth="1"/>
    <col min="6" max="6" width="28.28515625" style="134" customWidth="1"/>
    <col min="7" max="7" width="25.5703125" style="134" customWidth="1"/>
    <col min="8" max="11" width="21.7109375" style="134" customWidth="1"/>
    <col min="12" max="19" width="21.7109375" customWidth="1"/>
    <col min="20" max="20" width="21.7109375" style="140" customWidth="1"/>
    <col min="21" max="22" width="20.28515625" style="140" customWidth="1"/>
    <col min="23" max="48" width="17.5703125" style="134" customWidth="1"/>
    <col min="49" max="65" width="14.140625" style="134" customWidth="1"/>
  </cols>
  <sheetData>
    <row r="1" spans="1:65" x14ac:dyDescent="0.25">
      <c r="A1" s="132" t="s">
        <v>4336</v>
      </c>
      <c r="B1" s="133" t="s">
        <v>4337</v>
      </c>
      <c r="C1" s="134" t="s">
        <v>4338</v>
      </c>
      <c r="D1" s="134" t="s">
        <v>4339</v>
      </c>
      <c r="E1" s="134" t="s">
        <v>4340</v>
      </c>
      <c r="F1" s="134" t="s">
        <v>4341</v>
      </c>
      <c r="G1" s="134" t="s">
        <v>4342</v>
      </c>
      <c r="H1" s="134" t="s">
        <v>4343</v>
      </c>
      <c r="I1" s="134" t="s">
        <v>4344</v>
      </c>
      <c r="J1" s="134" t="s">
        <v>4345</v>
      </c>
      <c r="K1" s="134" t="s">
        <v>4346</v>
      </c>
      <c r="L1" s="135" t="s">
        <v>4347</v>
      </c>
      <c r="M1" s="135" t="s">
        <v>4348</v>
      </c>
      <c r="N1" s="136" t="s">
        <v>4349</v>
      </c>
      <c r="O1" s="136" t="s">
        <v>4350</v>
      </c>
      <c r="P1" s="137" t="s">
        <v>4351</v>
      </c>
      <c r="Q1" s="137" t="s">
        <v>4352</v>
      </c>
      <c r="R1" s="138" t="s">
        <v>4353</v>
      </c>
      <c r="S1" s="139" t="s">
        <v>4354</v>
      </c>
      <c r="T1" s="140" t="s">
        <v>4355</v>
      </c>
      <c r="U1" s="140" t="s">
        <v>4356</v>
      </c>
      <c r="V1" s="140" t="s">
        <v>6474</v>
      </c>
      <c r="W1" s="141" t="s">
        <v>4357</v>
      </c>
      <c r="X1" s="141" t="s">
        <v>4358</v>
      </c>
      <c r="Y1" s="141" t="s">
        <v>4359</v>
      </c>
      <c r="Z1" s="141" t="s">
        <v>4360</v>
      </c>
      <c r="AA1" s="141" t="s">
        <v>4361</v>
      </c>
      <c r="AB1" s="141" t="s">
        <v>4362</v>
      </c>
      <c r="AC1" s="141" t="s">
        <v>4363</v>
      </c>
      <c r="AD1" s="141" t="s">
        <v>4364</v>
      </c>
      <c r="AE1" s="141" t="s">
        <v>4365</v>
      </c>
      <c r="AF1" s="141" t="s">
        <v>4366</v>
      </c>
      <c r="AG1" s="141" t="s">
        <v>4367</v>
      </c>
      <c r="AH1" s="141" t="s">
        <v>4368</v>
      </c>
      <c r="AI1" s="141" t="s">
        <v>4369</v>
      </c>
      <c r="AJ1" s="141" t="s">
        <v>4370</v>
      </c>
      <c r="AK1" s="141" t="s">
        <v>4371</v>
      </c>
      <c r="AL1" s="141" t="s">
        <v>4372</v>
      </c>
      <c r="AM1" s="141" t="s">
        <v>4373</v>
      </c>
      <c r="AN1" s="141" t="s">
        <v>4374</v>
      </c>
      <c r="AO1" s="141" t="s">
        <v>4375</v>
      </c>
      <c r="AP1" s="141" t="s">
        <v>4376</v>
      </c>
      <c r="AQ1" s="141" t="s">
        <v>4377</v>
      </c>
      <c r="AR1" s="141" t="s">
        <v>4378</v>
      </c>
      <c r="AS1" s="141" t="s">
        <v>4379</v>
      </c>
      <c r="AT1" s="141" t="s">
        <v>4380</v>
      </c>
      <c r="AU1" s="141" t="s">
        <v>4381</v>
      </c>
      <c r="AV1" s="141" t="s">
        <v>4382</v>
      </c>
      <c r="AW1" s="136" t="s">
        <v>4383</v>
      </c>
      <c r="AX1" s="136" t="s">
        <v>4384</v>
      </c>
      <c r="AY1" s="136" t="s">
        <v>4385</v>
      </c>
      <c r="AZ1" s="136" t="s">
        <v>4386</v>
      </c>
      <c r="BA1" s="136" t="s">
        <v>4387</v>
      </c>
      <c r="BB1" s="136" t="s">
        <v>4388</v>
      </c>
      <c r="BC1" s="136" t="s">
        <v>4389</v>
      </c>
      <c r="BD1" s="136" t="s">
        <v>4390</v>
      </c>
      <c r="BE1" s="136" t="s">
        <v>4391</v>
      </c>
      <c r="BF1" s="137" t="s">
        <v>4392</v>
      </c>
      <c r="BG1" s="137" t="s">
        <v>4393</v>
      </c>
      <c r="BH1" s="137" t="s">
        <v>4394</v>
      </c>
      <c r="BI1" s="137" t="s">
        <v>4395</v>
      </c>
      <c r="BJ1" s="137" t="s">
        <v>4396</v>
      </c>
      <c r="BK1" s="137" t="s">
        <v>4397</v>
      </c>
      <c r="BL1" s="137" t="s">
        <v>4398</v>
      </c>
      <c r="BM1" s="137" t="s">
        <v>4399</v>
      </c>
    </row>
    <row r="2" spans="1:65" x14ac:dyDescent="0.25">
      <c r="A2" s="142" t="s">
        <v>1564</v>
      </c>
      <c r="B2" s="142" t="s">
        <v>4400</v>
      </c>
      <c r="C2" s="134" t="s">
        <v>4401</v>
      </c>
      <c r="D2" s="134" t="s">
        <v>4402</v>
      </c>
      <c r="E2" s="134" t="s">
        <v>4403</v>
      </c>
      <c r="F2" s="134" t="s">
        <v>4402</v>
      </c>
      <c r="G2" s="134" t="s">
        <v>4404</v>
      </c>
      <c r="H2" s="134" t="s">
        <v>4405</v>
      </c>
      <c r="I2" s="134" t="s">
        <v>4406</v>
      </c>
      <c r="J2" s="134" t="s">
        <v>4407</v>
      </c>
      <c r="K2" s="134" t="s">
        <v>4407</v>
      </c>
      <c r="L2" s="143"/>
      <c r="M2" s="144"/>
      <c r="N2" s="143">
        <v>42.186</v>
      </c>
      <c r="O2" s="144">
        <v>1800</v>
      </c>
      <c r="P2" s="143">
        <v>2.7</v>
      </c>
      <c r="Q2" s="144">
        <v>1779</v>
      </c>
      <c r="R2" s="143"/>
      <c r="S2" s="145"/>
      <c r="V2" s="140" t="str">
        <f>IF(OR(T2="Y",U2="Y"),"Y","N/A")</f>
        <v>N/A</v>
      </c>
      <c r="W2" s="134">
        <v>0.848181924862763</v>
      </c>
      <c r="X2" s="134">
        <v>0.51539684800484797</v>
      </c>
      <c r="Y2" s="134">
        <v>0.94626863530531102</v>
      </c>
      <c r="Z2" s="134">
        <v>0.89405299084785195</v>
      </c>
      <c r="AB2" s="134">
        <v>0.99308013927130201</v>
      </c>
      <c r="AC2" s="134">
        <v>0.99705549205220101</v>
      </c>
      <c r="AD2" s="134">
        <v>0.82411574692325296</v>
      </c>
      <c r="AE2" s="134">
        <v>0.85051622710369001</v>
      </c>
      <c r="AF2" s="134">
        <v>0.94183698580741204</v>
      </c>
      <c r="AH2" s="134">
        <v>0.314993117987035</v>
      </c>
      <c r="AI2" s="134">
        <v>0.93744032223859597</v>
      </c>
      <c r="AJ2" s="134">
        <v>0.959554362613524</v>
      </c>
      <c r="AK2" s="134">
        <v>0.60194669644157495</v>
      </c>
      <c r="AL2" s="134">
        <v>0.97892969765591697</v>
      </c>
      <c r="AN2" s="134">
        <v>0.89242974317601198</v>
      </c>
      <c r="AP2" s="134">
        <v>0.61378214915486695</v>
      </c>
      <c r="AQ2" s="134">
        <v>0.93821692763832099</v>
      </c>
      <c r="AR2" s="134">
        <v>0.92322936290000002</v>
      </c>
      <c r="AS2" s="134">
        <v>0</v>
      </c>
      <c r="AT2" s="134">
        <v>1</v>
      </c>
      <c r="AW2" s="143">
        <v>0.28000000000000003</v>
      </c>
      <c r="AX2" s="143">
        <v>0</v>
      </c>
      <c r="AY2" s="143">
        <v>-0.21</v>
      </c>
      <c r="AZ2" s="143">
        <v>-0.01</v>
      </c>
      <c r="BA2" s="143">
        <v>6.3494000000000002</v>
      </c>
      <c r="BB2" s="143">
        <v>5.13</v>
      </c>
      <c r="BC2" s="143">
        <v>30.71</v>
      </c>
      <c r="BD2" s="143"/>
      <c r="BE2" s="143"/>
      <c r="BF2" s="143">
        <v>4499.3190000000004</v>
      </c>
      <c r="BG2" s="143"/>
      <c r="BH2" s="143"/>
      <c r="BI2" s="143"/>
      <c r="BJ2" s="143"/>
      <c r="BK2" s="143"/>
      <c r="BL2" s="143"/>
      <c r="BM2" s="143"/>
    </row>
    <row r="3" spans="1:65" x14ac:dyDescent="0.25">
      <c r="A3" s="142" t="s">
        <v>1548</v>
      </c>
      <c r="B3" s="142" t="s">
        <v>1524</v>
      </c>
      <c r="C3" s="134" t="s">
        <v>4401</v>
      </c>
      <c r="D3" s="134" t="s">
        <v>4402</v>
      </c>
      <c r="E3" s="134" t="s">
        <v>4403</v>
      </c>
      <c r="F3" s="134" t="s">
        <v>4402</v>
      </c>
      <c r="G3" s="134" t="s">
        <v>692</v>
      </c>
      <c r="H3" s="134" t="s">
        <v>4408</v>
      </c>
      <c r="I3" s="134" t="s">
        <v>4409</v>
      </c>
      <c r="J3" s="134" t="s">
        <v>4407</v>
      </c>
      <c r="K3" s="134" t="s">
        <v>4407</v>
      </c>
      <c r="L3" s="143">
        <v>73.400000000000006</v>
      </c>
      <c r="M3" s="144">
        <v>565</v>
      </c>
      <c r="N3" s="143">
        <v>37.122</v>
      </c>
      <c r="O3" s="144">
        <v>1761</v>
      </c>
      <c r="P3" s="143">
        <v>19.382999999999999</v>
      </c>
      <c r="Q3" s="144">
        <v>1067</v>
      </c>
      <c r="R3" s="143">
        <v>51.887</v>
      </c>
      <c r="S3" s="145">
        <v>907</v>
      </c>
      <c r="U3" s="140" t="s">
        <v>4410</v>
      </c>
      <c r="V3" s="140" t="str">
        <f t="shared" ref="V3:V66" si="0">IF(OR(T3="Y",U3="Y"),"Y","N/A")</f>
        <v>Y</v>
      </c>
      <c r="W3" s="134">
        <v>0.87898728519306801</v>
      </c>
      <c r="X3" s="134">
        <v>0.92184879849902501</v>
      </c>
      <c r="Y3" s="134">
        <v>0.94608931728249201</v>
      </c>
      <c r="Z3" s="134">
        <v>0.96493087684540102</v>
      </c>
      <c r="AA3" s="134">
        <v>0.99999534689299896</v>
      </c>
      <c r="AB3" s="134">
        <v>0.99999999999668598</v>
      </c>
      <c r="AC3" s="134">
        <v>1</v>
      </c>
      <c r="AD3" s="134">
        <v>0.783760126785921</v>
      </c>
      <c r="AE3" s="134">
        <v>0.49085090315120999</v>
      </c>
      <c r="AF3" s="134">
        <v>0.95718290305793197</v>
      </c>
      <c r="AG3" s="134">
        <v>0.93602810117262703</v>
      </c>
      <c r="AH3" s="134">
        <v>0.78317773143208502</v>
      </c>
      <c r="AI3" s="134">
        <v>1</v>
      </c>
      <c r="AJ3" s="134">
        <v>0.62128175901753901</v>
      </c>
      <c r="AK3" s="134">
        <v>0.92963250643235096</v>
      </c>
      <c r="AL3" s="134">
        <v>0.98469180127063904</v>
      </c>
      <c r="AM3" s="134">
        <v>0.65275464730117805</v>
      </c>
      <c r="AN3" s="134">
        <v>0.92828649545067499</v>
      </c>
      <c r="AO3" s="134">
        <v>0.39641647492136101</v>
      </c>
      <c r="AP3" s="134">
        <v>0.67900903070998098</v>
      </c>
      <c r="AQ3" s="134">
        <v>0.73724818291173</v>
      </c>
      <c r="AR3" s="134">
        <v>0.53240364129999995</v>
      </c>
      <c r="AT3" s="134">
        <v>0.2169285514</v>
      </c>
      <c r="AU3" s="134">
        <v>0.42568809312204298</v>
      </c>
      <c r="AV3" s="134">
        <v>0.72960000000000003</v>
      </c>
      <c r="AW3" s="143">
        <v>7.0000000000000007E-2</v>
      </c>
      <c r="AX3" s="143">
        <v>0</v>
      </c>
      <c r="AY3" s="143">
        <v>0.01</v>
      </c>
      <c r="AZ3" s="143">
        <v>0.1</v>
      </c>
      <c r="BA3" s="143">
        <v>3.6395</v>
      </c>
      <c r="BB3" s="143">
        <v>5.13</v>
      </c>
      <c r="BC3" s="143">
        <v>31.38</v>
      </c>
      <c r="BD3" s="143">
        <v>36</v>
      </c>
      <c r="BE3" s="143">
        <v>7995790</v>
      </c>
      <c r="BF3" s="143">
        <v>4049.8519999999999</v>
      </c>
      <c r="BG3" s="143">
        <v>0</v>
      </c>
      <c r="BH3" s="143">
        <v>91.464174</v>
      </c>
      <c r="BI3" s="143">
        <v>0</v>
      </c>
      <c r="BJ3" s="143">
        <v>0</v>
      </c>
      <c r="BK3" s="143">
        <v>0</v>
      </c>
      <c r="BL3" s="143">
        <v>3.0999999999999899</v>
      </c>
      <c r="BM3" s="143">
        <v>2.69999999999999</v>
      </c>
    </row>
    <row r="4" spans="1:65" x14ac:dyDescent="0.25">
      <c r="A4" s="142" t="s">
        <v>1547</v>
      </c>
      <c r="B4" s="142" t="s">
        <v>4411</v>
      </c>
      <c r="C4" s="134" t="s">
        <v>4401</v>
      </c>
      <c r="D4" s="134" t="s">
        <v>4402</v>
      </c>
      <c r="E4" s="134" t="s">
        <v>4403</v>
      </c>
      <c r="F4" s="134" t="s">
        <v>4402</v>
      </c>
      <c r="G4" s="134" t="s">
        <v>4404</v>
      </c>
      <c r="H4" s="134" t="s">
        <v>4412</v>
      </c>
      <c r="I4" s="134" t="s">
        <v>4413</v>
      </c>
      <c r="J4" s="134" t="s">
        <v>4407</v>
      </c>
      <c r="K4" s="134" t="s">
        <v>4407</v>
      </c>
      <c r="L4" s="143"/>
      <c r="M4" s="144"/>
      <c r="N4" s="143">
        <v>44.529000000000003</v>
      </c>
      <c r="O4" s="144">
        <v>1803</v>
      </c>
      <c r="P4" s="143">
        <v>25.85</v>
      </c>
      <c r="Q4" s="144">
        <v>698</v>
      </c>
      <c r="R4" s="143"/>
      <c r="S4" s="145"/>
      <c r="V4" s="140" t="str">
        <f t="shared" si="0"/>
        <v>N/A</v>
      </c>
      <c r="W4" s="134">
        <v>0.681052921428145</v>
      </c>
      <c r="X4" s="134">
        <v>0.59463783325758701</v>
      </c>
      <c r="Y4" s="134">
        <v>0.72852532188225505</v>
      </c>
      <c r="Z4" s="134">
        <v>0.70753626529906399</v>
      </c>
      <c r="AB4" s="134">
        <v>0.99599376484127999</v>
      </c>
      <c r="AC4" s="134">
        <v>1</v>
      </c>
      <c r="AD4" s="134">
        <v>0.68392612943400299</v>
      </c>
      <c r="AE4" s="134">
        <v>0.724974505007563</v>
      </c>
      <c r="AF4" s="134">
        <v>0.77569556562625896</v>
      </c>
      <c r="AH4" s="134">
        <v>0.51026105804994903</v>
      </c>
      <c r="AI4" s="134">
        <v>1</v>
      </c>
      <c r="AJ4" s="134">
        <v>0.94116998198330704</v>
      </c>
      <c r="AK4" s="134">
        <v>0.66748385843973002</v>
      </c>
      <c r="AL4" s="134">
        <v>0.91905461702762803</v>
      </c>
      <c r="AN4" s="134">
        <v>0.722110169871364</v>
      </c>
      <c r="AP4" s="134">
        <v>0.498192251667952</v>
      </c>
      <c r="AR4" s="134">
        <v>0.59098631550000003</v>
      </c>
      <c r="AT4" s="134">
        <v>0.83195719609999996</v>
      </c>
      <c r="AW4" s="143">
        <v>0.71</v>
      </c>
      <c r="AX4" s="143">
        <v>0</v>
      </c>
      <c r="AY4" s="143">
        <v>-0.08</v>
      </c>
      <c r="AZ4" s="143">
        <v>0.17</v>
      </c>
      <c r="BA4" s="143">
        <v>17.975899999999999</v>
      </c>
      <c r="BB4" s="143">
        <v>5.12</v>
      </c>
      <c r="BC4" s="143">
        <v>30.96</v>
      </c>
      <c r="BD4" s="143"/>
      <c r="BE4" s="143"/>
      <c r="BF4" s="143">
        <v>5539.9709999999995</v>
      </c>
      <c r="BG4" s="143"/>
      <c r="BH4" s="143"/>
      <c r="BI4" s="143">
        <v>0</v>
      </c>
      <c r="BJ4" s="143">
        <v>0</v>
      </c>
      <c r="BK4" s="143">
        <v>1</v>
      </c>
      <c r="BL4" s="143"/>
      <c r="BM4" s="143"/>
    </row>
    <row r="5" spans="1:65" x14ac:dyDescent="0.25">
      <c r="A5" s="142" t="s">
        <v>1560</v>
      </c>
      <c r="B5" s="142" t="s">
        <v>4414</v>
      </c>
      <c r="C5" s="134" t="s">
        <v>4401</v>
      </c>
      <c r="D5" s="134" t="s">
        <v>4402</v>
      </c>
      <c r="E5" s="134" t="s">
        <v>4403</v>
      </c>
      <c r="F5" s="134" t="s">
        <v>4402</v>
      </c>
      <c r="G5" s="134" t="s">
        <v>4404</v>
      </c>
      <c r="H5" s="134" t="s">
        <v>4412</v>
      </c>
      <c r="I5" s="134" t="s">
        <v>4413</v>
      </c>
      <c r="J5" s="134" t="s">
        <v>4407</v>
      </c>
      <c r="K5" s="134" t="s">
        <v>4407</v>
      </c>
      <c r="L5" s="143"/>
      <c r="M5" s="144"/>
      <c r="N5" s="143">
        <v>56.843000000000004</v>
      </c>
      <c r="O5" s="144">
        <v>1804</v>
      </c>
      <c r="P5" s="143">
        <v>4.5</v>
      </c>
      <c r="Q5" s="144">
        <v>1767</v>
      </c>
      <c r="R5" s="143"/>
      <c r="S5" s="145"/>
      <c r="V5" s="140" t="str">
        <f t="shared" si="0"/>
        <v>N/A</v>
      </c>
      <c r="W5" s="134">
        <v>0.22915262909540901</v>
      </c>
      <c r="X5" s="134">
        <v>0.20167560989486799</v>
      </c>
      <c r="Y5" s="134">
        <v>0.25069402479046099</v>
      </c>
      <c r="Z5" s="134">
        <v>0.47235634922011399</v>
      </c>
      <c r="AB5" s="134">
        <v>0.99927159360750595</v>
      </c>
      <c r="AC5" s="134">
        <v>1</v>
      </c>
      <c r="AD5" s="134">
        <v>0.219078289572565</v>
      </c>
      <c r="AE5" s="134">
        <v>0.474890457759929</v>
      </c>
      <c r="AF5" s="134">
        <v>0</v>
      </c>
      <c r="AH5" s="134">
        <v>0.23541032950211299</v>
      </c>
      <c r="AI5" s="134">
        <v>1</v>
      </c>
      <c r="AJ5" s="134">
        <v>0.97426186711769702</v>
      </c>
      <c r="AK5" s="134">
        <v>0.36649837370746202</v>
      </c>
      <c r="AL5" s="134">
        <v>0.61103617274941402</v>
      </c>
      <c r="AN5" s="134">
        <v>0.220115638026086</v>
      </c>
      <c r="AP5" s="134">
        <v>0.50284668348814199</v>
      </c>
      <c r="AR5" s="134">
        <v>0</v>
      </c>
      <c r="AS5" s="134">
        <v>0</v>
      </c>
      <c r="AW5" s="143">
        <v>2.2200000000000002</v>
      </c>
      <c r="AX5" s="143">
        <v>0</v>
      </c>
      <c r="AY5" s="143">
        <v>-0.05</v>
      </c>
      <c r="AZ5" s="143">
        <v>0.92</v>
      </c>
      <c r="BA5" s="143">
        <v>72.882199999999997</v>
      </c>
      <c r="BB5" s="143">
        <v>5.12</v>
      </c>
      <c r="BC5" s="143">
        <v>31.26</v>
      </c>
      <c r="BD5" s="143"/>
      <c r="BE5" s="143"/>
      <c r="BF5" s="143">
        <v>4166.5479999999998</v>
      </c>
      <c r="BG5" s="143"/>
      <c r="BH5" s="143"/>
      <c r="BI5" s="143">
        <v>0</v>
      </c>
      <c r="BJ5" s="143">
        <v>1</v>
      </c>
      <c r="BK5" s="143"/>
      <c r="BL5" s="143"/>
      <c r="BM5" s="143"/>
    </row>
    <row r="6" spans="1:65" x14ac:dyDescent="0.25">
      <c r="A6" s="142" t="s">
        <v>1559</v>
      </c>
      <c r="B6" s="142" t="s">
        <v>1913</v>
      </c>
      <c r="C6" s="134" t="s">
        <v>4415</v>
      </c>
      <c r="D6" s="134" t="s">
        <v>4416</v>
      </c>
      <c r="E6" s="134" t="s">
        <v>4417</v>
      </c>
      <c r="F6" s="134" t="s">
        <v>4418</v>
      </c>
      <c r="G6" s="134" t="s">
        <v>4404</v>
      </c>
      <c r="H6" s="134" t="s">
        <v>4419</v>
      </c>
      <c r="I6" s="134" t="s">
        <v>4406</v>
      </c>
      <c r="J6" s="134" t="s">
        <v>4407</v>
      </c>
      <c r="K6" s="134" t="s">
        <v>4407</v>
      </c>
      <c r="L6" s="143"/>
      <c r="M6" s="144"/>
      <c r="N6" s="143">
        <v>41.329000000000001</v>
      </c>
      <c r="O6" s="144">
        <v>1794</v>
      </c>
      <c r="P6" s="143">
        <v>0.36699999999999999</v>
      </c>
      <c r="Q6" s="144">
        <v>1797</v>
      </c>
      <c r="R6" s="143"/>
      <c r="S6" s="145"/>
      <c r="V6" s="140" t="str">
        <f t="shared" si="0"/>
        <v>N/A</v>
      </c>
      <c r="W6" s="134">
        <v>0.87911129731859605</v>
      </c>
      <c r="X6" s="134">
        <v>0.74814626723382305</v>
      </c>
      <c r="Y6" s="134">
        <v>0.99869354011946199</v>
      </c>
      <c r="Z6" s="134">
        <v>0.99737300386550998</v>
      </c>
      <c r="AB6" s="134">
        <v>0.97341316667395095</v>
      </c>
      <c r="AC6" s="134">
        <v>1</v>
      </c>
      <c r="AD6" s="134">
        <v>0.86281980253539203</v>
      </c>
      <c r="AE6" s="134">
        <v>0.51840351164630205</v>
      </c>
      <c r="AF6" s="134">
        <v>0.99892697848033296</v>
      </c>
      <c r="AH6" s="134">
        <v>0.90538136523521495</v>
      </c>
      <c r="AI6" s="134">
        <v>1</v>
      </c>
      <c r="AJ6" s="134">
        <v>0.82718682207596395</v>
      </c>
      <c r="AK6" s="134">
        <v>0.99274236613427802</v>
      </c>
      <c r="AL6" s="134">
        <v>0.99619081906455798</v>
      </c>
      <c r="AN6" s="134">
        <v>0.982071623862669</v>
      </c>
      <c r="AP6" s="134">
        <v>0.794065884967047</v>
      </c>
      <c r="AQ6" s="134">
        <v>0.92528596282670905</v>
      </c>
      <c r="AR6" s="134">
        <v>1</v>
      </c>
      <c r="AT6" s="134">
        <v>1</v>
      </c>
      <c r="AW6" s="143">
        <v>0</v>
      </c>
      <c r="AX6" s="143">
        <v>0</v>
      </c>
      <c r="AY6" s="143">
        <v>0.03</v>
      </c>
      <c r="AZ6" s="143">
        <v>0.01</v>
      </c>
      <c r="BA6" s="143">
        <v>1.3305</v>
      </c>
      <c r="BB6" s="143">
        <v>5.13</v>
      </c>
      <c r="BC6" s="143">
        <v>30.6</v>
      </c>
      <c r="BD6" s="143"/>
      <c r="BE6" s="143"/>
      <c r="BF6" s="143">
        <v>2145.922</v>
      </c>
      <c r="BG6" s="143"/>
      <c r="BH6" s="143"/>
      <c r="BI6" s="143">
        <v>0</v>
      </c>
      <c r="BJ6" s="143">
        <v>0</v>
      </c>
      <c r="BK6" s="143"/>
      <c r="BL6" s="143"/>
      <c r="BM6" s="143"/>
    </row>
    <row r="7" spans="1:65" x14ac:dyDescent="0.25">
      <c r="A7" s="142" t="s">
        <v>1557</v>
      </c>
      <c r="B7" s="142" t="s">
        <v>4420</v>
      </c>
      <c r="C7" s="134" t="s">
        <v>4415</v>
      </c>
      <c r="D7" s="134" t="s">
        <v>4416</v>
      </c>
      <c r="E7" s="134" t="s">
        <v>4417</v>
      </c>
      <c r="F7" s="134" t="s">
        <v>4418</v>
      </c>
      <c r="G7" s="134" t="s">
        <v>4404</v>
      </c>
      <c r="H7" s="134" t="s">
        <v>4408</v>
      </c>
      <c r="I7" s="134" t="s">
        <v>4406</v>
      </c>
      <c r="J7" s="134" t="s">
        <v>4407</v>
      </c>
      <c r="K7" s="134" t="s">
        <v>4407</v>
      </c>
      <c r="L7" s="143"/>
      <c r="M7" s="144"/>
      <c r="N7" s="143">
        <v>41.329000000000001</v>
      </c>
      <c r="O7" s="144">
        <v>1794</v>
      </c>
      <c r="P7" s="143">
        <v>0.5</v>
      </c>
      <c r="Q7" s="144">
        <v>1793</v>
      </c>
      <c r="R7" s="143"/>
      <c r="S7" s="145"/>
      <c r="V7" s="140" t="str">
        <f t="shared" si="0"/>
        <v>N/A</v>
      </c>
      <c r="W7" s="134">
        <v>0.811263835813953</v>
      </c>
      <c r="X7" s="134">
        <v>0.63087343459087097</v>
      </c>
      <c r="Y7" s="134">
        <v>0.99462045931542997</v>
      </c>
      <c r="Z7" s="134">
        <v>0.98620189408971803</v>
      </c>
      <c r="AB7" s="134">
        <v>0.92861617353553905</v>
      </c>
      <c r="AC7" s="134">
        <v>1</v>
      </c>
      <c r="AD7" s="134">
        <v>0.76791928063370596</v>
      </c>
      <c r="AE7" s="134">
        <v>0.46342087400602</v>
      </c>
      <c r="AF7" s="134">
        <v>0.99701867788959497</v>
      </c>
      <c r="AH7" s="134">
        <v>0.69317253455422401</v>
      </c>
      <c r="AI7" s="134">
        <v>1</v>
      </c>
      <c r="AJ7" s="134">
        <v>0.97058499099165396</v>
      </c>
      <c r="AK7" s="134">
        <v>0.902932181173843</v>
      </c>
      <c r="AL7" s="134">
        <v>0.99941590347569098</v>
      </c>
      <c r="AN7" s="134">
        <v>0.96862534175966997</v>
      </c>
      <c r="AP7" s="134">
        <v>0.76552949542683202</v>
      </c>
      <c r="AQ7" s="134">
        <v>0.917204109819451</v>
      </c>
      <c r="AR7" s="134">
        <v>1</v>
      </c>
      <c r="AT7" s="134">
        <v>0</v>
      </c>
      <c r="AW7" s="143">
        <v>0</v>
      </c>
      <c r="AX7" s="143">
        <v>0</v>
      </c>
      <c r="AY7" s="143">
        <v>-0.04</v>
      </c>
      <c r="AZ7" s="143">
        <v>0.02</v>
      </c>
      <c r="BA7" s="143">
        <v>3.5306999999999999</v>
      </c>
      <c r="BB7" s="143">
        <v>5.13</v>
      </c>
      <c r="BC7" s="143">
        <v>30.08</v>
      </c>
      <c r="BD7" s="143"/>
      <c r="BE7" s="143"/>
      <c r="BF7" s="143">
        <v>2700.84</v>
      </c>
      <c r="BG7" s="143"/>
      <c r="BH7" s="143"/>
      <c r="BI7" s="143">
        <v>0</v>
      </c>
      <c r="BJ7" s="143">
        <v>0</v>
      </c>
      <c r="BK7" s="143"/>
      <c r="BL7" s="143"/>
      <c r="BM7" s="143"/>
    </row>
    <row r="8" spans="1:65" x14ac:dyDescent="0.25">
      <c r="A8" s="142" t="s">
        <v>1550</v>
      </c>
      <c r="B8" s="142" t="s">
        <v>1525</v>
      </c>
      <c r="C8" s="134" t="s">
        <v>4415</v>
      </c>
      <c r="D8" s="134" t="s">
        <v>4416</v>
      </c>
      <c r="E8" s="134" t="s">
        <v>4417</v>
      </c>
      <c r="F8" s="134" t="s">
        <v>4418</v>
      </c>
      <c r="G8" s="134" t="s">
        <v>4404</v>
      </c>
      <c r="H8" s="134" t="s">
        <v>4421</v>
      </c>
      <c r="I8" s="134" t="s">
        <v>4422</v>
      </c>
      <c r="J8" s="134" t="s">
        <v>4407</v>
      </c>
      <c r="K8" s="134" t="s">
        <v>4407</v>
      </c>
      <c r="L8" s="143"/>
      <c r="M8" s="144"/>
      <c r="N8" s="143">
        <v>41.914000000000001</v>
      </c>
      <c r="O8" s="144">
        <v>1799</v>
      </c>
      <c r="P8" s="143">
        <v>0.73299999999999998</v>
      </c>
      <c r="Q8" s="144">
        <v>1792</v>
      </c>
      <c r="R8" s="143"/>
      <c r="S8" s="145"/>
      <c r="V8" s="140" t="str">
        <f t="shared" si="0"/>
        <v>N/A</v>
      </c>
      <c r="W8" s="134">
        <v>1</v>
      </c>
      <c r="X8" s="134">
        <v>1</v>
      </c>
      <c r="Y8" s="134">
        <v>0.99989753255838898</v>
      </c>
      <c r="Z8" s="134">
        <v>0.99961742774740403</v>
      </c>
      <c r="AB8" s="134">
        <v>0.99999999078565904</v>
      </c>
      <c r="AC8" s="134">
        <v>1</v>
      </c>
      <c r="AD8" s="134">
        <v>0.74580905331665204</v>
      </c>
      <c r="AE8" s="134">
        <v>0.67886909117768302</v>
      </c>
      <c r="AF8" s="134">
        <v>1</v>
      </c>
      <c r="AH8" s="134">
        <v>0.98499996955653901</v>
      </c>
      <c r="AI8" s="134">
        <v>1</v>
      </c>
      <c r="AJ8" s="134">
        <v>0.98529249549582698</v>
      </c>
      <c r="AK8" s="134">
        <v>1</v>
      </c>
      <c r="AL8" s="134">
        <v>1</v>
      </c>
      <c r="AN8" s="134">
        <v>1</v>
      </c>
      <c r="AP8" s="134">
        <v>0.62720536456390796</v>
      </c>
      <c r="AQ8" s="134">
        <v>0.62302466035527804</v>
      </c>
      <c r="AR8" s="134">
        <v>1.3775441209999999E-2</v>
      </c>
      <c r="AS8" s="134">
        <v>1</v>
      </c>
      <c r="AW8" s="143">
        <v>0</v>
      </c>
      <c r="AX8" s="143">
        <v>0</v>
      </c>
      <c r="AY8" s="143">
        <v>-0.02</v>
      </c>
      <c r="AZ8" s="143">
        <v>-0.01</v>
      </c>
      <c r="BA8" s="143">
        <v>0.51619999999999999</v>
      </c>
      <c r="BB8" s="143">
        <v>5.14</v>
      </c>
      <c r="BC8" s="143">
        <v>30.9</v>
      </c>
      <c r="BD8" s="143"/>
      <c r="BE8" s="143"/>
      <c r="BF8" s="143">
        <v>3746.4059999999999</v>
      </c>
      <c r="BG8" s="143"/>
      <c r="BH8" s="143"/>
      <c r="BI8" s="143">
        <v>0</v>
      </c>
      <c r="BJ8" s="143">
        <v>0</v>
      </c>
      <c r="BK8" s="143"/>
      <c r="BL8" s="143"/>
      <c r="BM8" s="143"/>
    </row>
    <row r="9" spans="1:65" x14ac:dyDescent="0.25">
      <c r="A9" s="142" t="s">
        <v>1549</v>
      </c>
      <c r="B9" s="142" t="s">
        <v>1070</v>
      </c>
      <c r="C9" s="134" t="s">
        <v>4415</v>
      </c>
      <c r="D9" s="134" t="s">
        <v>4416</v>
      </c>
      <c r="E9" s="134" t="s">
        <v>4417</v>
      </c>
      <c r="F9" s="134" t="s">
        <v>4418</v>
      </c>
      <c r="G9" s="134" t="s">
        <v>692</v>
      </c>
      <c r="H9" s="134" t="s">
        <v>4409</v>
      </c>
      <c r="I9" s="134" t="s">
        <v>4409</v>
      </c>
      <c r="J9" s="134" t="s">
        <v>4407</v>
      </c>
      <c r="K9" s="134" t="s">
        <v>4407</v>
      </c>
      <c r="L9" s="143">
        <v>87.8</v>
      </c>
      <c r="M9" s="144">
        <v>204</v>
      </c>
      <c r="N9" s="143">
        <v>32.811</v>
      </c>
      <c r="O9" s="144">
        <v>1534</v>
      </c>
      <c r="P9" s="143">
        <v>18.079999999999998</v>
      </c>
      <c r="Q9" s="144">
        <v>1190</v>
      </c>
      <c r="R9" s="143">
        <v>57.69</v>
      </c>
      <c r="S9" s="145">
        <v>514</v>
      </c>
      <c r="T9" s="140" t="s">
        <v>4410</v>
      </c>
      <c r="U9" s="140" t="s">
        <v>4410</v>
      </c>
      <c r="V9" s="140" t="str">
        <f t="shared" si="0"/>
        <v>Y</v>
      </c>
      <c r="W9" s="134">
        <v>0.97572828906178599</v>
      </c>
      <c r="X9" s="134">
        <v>0.94959070556799197</v>
      </c>
      <c r="Y9" s="134">
        <v>0.99660576599664097</v>
      </c>
      <c r="Z9" s="134">
        <v>0.99275663201752296</v>
      </c>
      <c r="AA9" s="134">
        <v>0.95661593936332801</v>
      </c>
      <c r="AB9" s="134">
        <v>0.99235173287880796</v>
      </c>
      <c r="AC9" s="134">
        <v>1</v>
      </c>
      <c r="AD9" s="134">
        <v>0.89962342487134095</v>
      </c>
      <c r="AE9" s="134">
        <v>0.50724048997712501</v>
      </c>
      <c r="AF9" s="134">
        <v>0.99841014707034104</v>
      </c>
      <c r="AG9" s="134">
        <v>0.68107535526682705</v>
      </c>
      <c r="AH9" s="134">
        <v>0.85577643181864604</v>
      </c>
      <c r="AI9" s="134">
        <v>1</v>
      </c>
      <c r="AJ9" s="134">
        <v>0.78674118468948795</v>
      </c>
      <c r="AK9" s="134">
        <v>0.93934171561726298</v>
      </c>
      <c r="AL9" s="134">
        <v>0.99873439729277902</v>
      </c>
      <c r="AM9" s="134">
        <v>0.576618586984882</v>
      </c>
      <c r="AN9" s="134">
        <v>1</v>
      </c>
      <c r="AO9" s="134">
        <v>0.57773000540082697</v>
      </c>
      <c r="AP9" s="134">
        <v>0.70937994340827104</v>
      </c>
      <c r="AQ9" s="134">
        <v>0.77280833614366296</v>
      </c>
      <c r="AR9" s="134">
        <v>0.73216275770000006</v>
      </c>
      <c r="AT9" s="134">
        <v>1</v>
      </c>
      <c r="AU9" s="134">
        <v>0.61107814685110595</v>
      </c>
      <c r="AV9" s="134">
        <v>0.68048267537521501</v>
      </c>
      <c r="AW9" s="143">
        <v>0</v>
      </c>
      <c r="AX9" s="143">
        <v>0</v>
      </c>
      <c r="AY9" s="143">
        <v>-0.35</v>
      </c>
      <c r="AZ9" s="143">
        <v>-0.13</v>
      </c>
      <c r="BA9" s="143">
        <v>2.1701000000000001</v>
      </c>
      <c r="BB9" s="143">
        <v>5.14</v>
      </c>
      <c r="BC9" s="143">
        <v>30.79</v>
      </c>
      <c r="BD9" s="143">
        <v>1</v>
      </c>
      <c r="BE9" s="143">
        <v>11060086.427580001</v>
      </c>
      <c r="BF9" s="143">
        <v>3780.3029999999999</v>
      </c>
      <c r="BG9" s="143">
        <v>0</v>
      </c>
      <c r="BH9" s="143">
        <v>25.021858000000002</v>
      </c>
      <c r="BI9" s="143">
        <v>0</v>
      </c>
      <c r="BJ9" s="143">
        <v>0</v>
      </c>
      <c r="BK9" s="143"/>
      <c r="BL9" s="143">
        <v>3.6</v>
      </c>
      <c r="BM9" s="143">
        <v>2.2000000000000002</v>
      </c>
    </row>
    <row r="10" spans="1:65" x14ac:dyDescent="0.25">
      <c r="A10" s="142" t="s">
        <v>1561</v>
      </c>
      <c r="B10" s="142" t="s">
        <v>1919</v>
      </c>
      <c r="C10" s="134" t="s">
        <v>4415</v>
      </c>
      <c r="D10" s="134" t="s">
        <v>4416</v>
      </c>
      <c r="E10" s="134" t="s">
        <v>4417</v>
      </c>
      <c r="F10" s="134" t="s">
        <v>4418</v>
      </c>
      <c r="G10" s="134" t="s">
        <v>692</v>
      </c>
      <c r="H10" s="134" t="s">
        <v>4409</v>
      </c>
      <c r="I10" s="134" t="s">
        <v>4409</v>
      </c>
      <c r="J10" s="134" t="s">
        <v>4407</v>
      </c>
      <c r="K10" s="134" t="s">
        <v>4407</v>
      </c>
      <c r="L10" s="143">
        <v>88.5</v>
      </c>
      <c r="M10" s="144">
        <v>178</v>
      </c>
      <c r="N10" s="143">
        <v>32.043999999999997</v>
      </c>
      <c r="O10" s="144">
        <v>1455</v>
      </c>
      <c r="P10" s="143">
        <v>38.58</v>
      </c>
      <c r="Q10" s="144">
        <v>200</v>
      </c>
      <c r="R10" s="143">
        <v>65.012</v>
      </c>
      <c r="S10" s="145">
        <v>129</v>
      </c>
      <c r="T10" s="140" t="s">
        <v>4410</v>
      </c>
      <c r="U10" s="140" t="s">
        <v>4410</v>
      </c>
      <c r="V10" s="140" t="str">
        <f t="shared" si="0"/>
        <v>Y</v>
      </c>
      <c r="W10" s="134">
        <v>0.90915013442472903</v>
      </c>
      <c r="X10" s="134">
        <v>0.84920454707938098</v>
      </c>
      <c r="Y10" s="134">
        <v>0.98977887269931797</v>
      </c>
      <c r="Z10" s="134">
        <v>0.97702016002742298</v>
      </c>
      <c r="AA10" s="134">
        <v>0.973551497097638</v>
      </c>
      <c r="AB10" s="134">
        <v>0.99854318721501101</v>
      </c>
      <c r="AC10" s="134">
        <v>0.99451184491189604</v>
      </c>
      <c r="AD10" s="134">
        <v>0.81945089503037405</v>
      </c>
      <c r="AE10" s="134">
        <v>0.40708122155892101</v>
      </c>
      <c r="AF10" s="134">
        <v>0.99570672123346204</v>
      </c>
      <c r="AG10" s="134">
        <v>0.496790067508387</v>
      </c>
      <c r="AH10" s="134">
        <v>0.74206115124275596</v>
      </c>
      <c r="AI10" s="134">
        <v>0.92666820939990002</v>
      </c>
      <c r="AJ10" s="134">
        <v>0.53303673199249901</v>
      </c>
      <c r="AK10" s="134">
        <v>0.91992329724743904</v>
      </c>
      <c r="AL10" s="134">
        <v>0.994916103532132</v>
      </c>
      <c r="AM10" s="134">
        <v>0.45303886199909599</v>
      </c>
      <c r="AN10" s="134">
        <v>0.92380440141634201</v>
      </c>
      <c r="AO10" s="134">
        <v>0.32441699049117501</v>
      </c>
      <c r="AP10" s="134">
        <v>0.72571071314098101</v>
      </c>
      <c r="AQ10" s="134">
        <v>0.93175144523251496</v>
      </c>
      <c r="AR10" s="134">
        <v>0.9805842964</v>
      </c>
      <c r="AS10" s="134">
        <v>1</v>
      </c>
      <c r="AT10" s="134">
        <v>0.99485331200000005</v>
      </c>
      <c r="AU10" s="134">
        <v>0.433161578670273</v>
      </c>
      <c r="AV10" s="134">
        <v>0.46030318896071298</v>
      </c>
      <c r="AW10" s="143">
        <v>0.01</v>
      </c>
      <c r="AX10" s="143">
        <v>0</v>
      </c>
      <c r="AY10" s="143">
        <v>-0.17</v>
      </c>
      <c r="AZ10" s="143">
        <v>-0.04</v>
      </c>
      <c r="BA10" s="143">
        <v>2.2513000000000001</v>
      </c>
      <c r="BB10" s="143">
        <v>5.13</v>
      </c>
      <c r="BC10" s="143">
        <v>28.8</v>
      </c>
      <c r="BD10" s="143">
        <v>5</v>
      </c>
      <c r="BE10" s="143">
        <v>8491003.0501860008</v>
      </c>
      <c r="BF10" s="143">
        <v>4763.3040000000001</v>
      </c>
      <c r="BG10" s="143">
        <v>0</v>
      </c>
      <c r="BH10" s="143">
        <v>29.344411999999998</v>
      </c>
      <c r="BI10" s="143">
        <v>1</v>
      </c>
      <c r="BJ10" s="143">
        <v>0</v>
      </c>
      <c r="BK10" s="143"/>
      <c r="BL10" s="143">
        <v>3.40583041558842</v>
      </c>
      <c r="BM10" s="143">
        <v>2.39416958441157</v>
      </c>
    </row>
    <row r="11" spans="1:65" x14ac:dyDescent="0.25">
      <c r="A11" s="142" t="s">
        <v>1562</v>
      </c>
      <c r="B11" s="142" t="s">
        <v>271</v>
      </c>
      <c r="C11" s="134" t="s">
        <v>4415</v>
      </c>
      <c r="D11" s="134" t="s">
        <v>4416</v>
      </c>
      <c r="E11" s="134" t="s">
        <v>4417</v>
      </c>
      <c r="F11" s="134" t="s">
        <v>4418</v>
      </c>
      <c r="G11" s="134" t="s">
        <v>4404</v>
      </c>
      <c r="H11" s="134" t="s">
        <v>4408</v>
      </c>
      <c r="I11" s="134" t="s">
        <v>4406</v>
      </c>
      <c r="J11" s="134" t="s">
        <v>4407</v>
      </c>
      <c r="K11" s="134" t="s">
        <v>4407</v>
      </c>
      <c r="L11" s="143"/>
      <c r="M11" s="144"/>
      <c r="N11" s="143">
        <v>40.570999999999998</v>
      </c>
      <c r="O11" s="144">
        <v>1790</v>
      </c>
      <c r="P11" s="143">
        <v>0.4</v>
      </c>
      <c r="Q11" s="144">
        <v>1795</v>
      </c>
      <c r="R11" s="143"/>
      <c r="S11" s="145"/>
      <c r="V11" s="140" t="str">
        <f t="shared" si="0"/>
        <v>N/A</v>
      </c>
      <c r="W11" s="134">
        <v>0.65084495744047199</v>
      </c>
      <c r="X11" s="134">
        <v>0.44844278568385298</v>
      </c>
      <c r="Y11" s="134">
        <v>0.97065588640869305</v>
      </c>
      <c r="Z11" s="134">
        <v>0.92886706583405299</v>
      </c>
      <c r="AB11" s="134">
        <v>0.83829378086622097</v>
      </c>
      <c r="AC11" s="134">
        <v>1</v>
      </c>
      <c r="AD11" s="134">
        <v>0.61638873193044896</v>
      </c>
      <c r="AE11" s="134">
        <v>0.45361896070265401</v>
      </c>
      <c r="AF11" s="134">
        <v>0.98485326162363795</v>
      </c>
      <c r="AH11" s="134">
        <v>0.79736080264721998</v>
      </c>
      <c r="AI11" s="134">
        <v>1</v>
      </c>
      <c r="AJ11" s="134">
        <v>0.86763245946244105</v>
      </c>
      <c r="AK11" s="134">
        <v>0.742730229622797</v>
      </c>
      <c r="AL11" s="134">
        <v>0.93685703082488203</v>
      </c>
      <c r="AN11" s="134">
        <v>0.69073551163103397</v>
      </c>
      <c r="AP11" s="134">
        <v>0.56007552588620402</v>
      </c>
      <c r="AQ11" s="134">
        <v>0.50125807509981102</v>
      </c>
      <c r="AR11" s="134">
        <v>0.92089390709999996</v>
      </c>
      <c r="AT11" s="134">
        <v>1</v>
      </c>
      <c r="AW11" s="143">
        <v>0</v>
      </c>
      <c r="AX11" s="143">
        <v>0</v>
      </c>
      <c r="AY11" s="143">
        <v>-0.28999999999999998</v>
      </c>
      <c r="AZ11" s="143">
        <v>-0.17</v>
      </c>
      <c r="BA11" s="143">
        <v>4.2529000000000003</v>
      </c>
      <c r="BB11" s="143">
        <v>5.13</v>
      </c>
      <c r="BC11" s="143">
        <v>29.94</v>
      </c>
      <c r="BD11" s="143"/>
      <c r="BE11" s="143"/>
      <c r="BF11" s="143">
        <v>2233.1129999999998</v>
      </c>
      <c r="BG11" s="143"/>
      <c r="BH11" s="143"/>
      <c r="BI11" s="143">
        <v>0</v>
      </c>
      <c r="BJ11" s="143">
        <v>0</v>
      </c>
      <c r="BK11" s="143"/>
      <c r="BL11" s="143"/>
      <c r="BM11" s="143"/>
    </row>
    <row r="12" spans="1:65" x14ac:dyDescent="0.25">
      <c r="A12" s="142" t="s">
        <v>1563</v>
      </c>
      <c r="B12" s="142" t="s">
        <v>1528</v>
      </c>
      <c r="C12" s="134" t="s">
        <v>4415</v>
      </c>
      <c r="D12" s="134" t="s">
        <v>4416</v>
      </c>
      <c r="E12" s="134" t="s">
        <v>4417</v>
      </c>
      <c r="F12" s="134" t="s">
        <v>4418</v>
      </c>
      <c r="G12" s="134" t="s">
        <v>692</v>
      </c>
      <c r="H12" s="134" t="s">
        <v>4421</v>
      </c>
      <c r="I12" s="134" t="s">
        <v>4409</v>
      </c>
      <c r="J12" s="134" t="s">
        <v>4407</v>
      </c>
      <c r="K12" s="134" t="s">
        <v>4407</v>
      </c>
      <c r="L12" s="143">
        <v>84.6</v>
      </c>
      <c r="M12" s="144">
        <v>311</v>
      </c>
      <c r="N12" s="143">
        <v>32.356000000000002</v>
      </c>
      <c r="O12" s="144">
        <v>1493</v>
      </c>
      <c r="P12" s="143">
        <v>37.64</v>
      </c>
      <c r="Q12" s="144">
        <v>238</v>
      </c>
      <c r="R12" s="143">
        <v>63.295000000000002</v>
      </c>
      <c r="S12" s="145">
        <v>193</v>
      </c>
      <c r="T12" s="140" t="s">
        <v>4410</v>
      </c>
      <c r="V12" s="140" t="str">
        <f t="shared" si="0"/>
        <v>Y</v>
      </c>
      <c r="W12" s="134">
        <v>0.89762096230975796</v>
      </c>
      <c r="X12" s="134">
        <v>0.73406632848854003</v>
      </c>
      <c r="Y12" s="134">
        <v>0.99374948606173796</v>
      </c>
      <c r="Z12" s="134">
        <v>0.99010413106619299</v>
      </c>
      <c r="AA12" s="134">
        <v>0.97281287883975698</v>
      </c>
      <c r="AB12" s="134">
        <v>0.99854318721501101</v>
      </c>
      <c r="AC12" s="134">
        <v>1</v>
      </c>
      <c r="AD12" s="134">
        <v>0.81700652518123995</v>
      </c>
      <c r="AE12" s="134">
        <v>0.411798252330763</v>
      </c>
      <c r="AF12" s="134">
        <v>0.99705843415190198</v>
      </c>
      <c r="AG12" s="134">
        <v>0.25572338628979202</v>
      </c>
      <c r="AH12" s="134">
        <v>0.78249723054044995</v>
      </c>
      <c r="AI12" s="134">
        <v>1</v>
      </c>
      <c r="AJ12" s="134">
        <v>0.45582233334559003</v>
      </c>
      <c r="AK12" s="134">
        <v>0.88108646050779205</v>
      </c>
      <c r="AL12" s="134">
        <v>0.98762442432582698</v>
      </c>
      <c r="AM12" s="134">
        <v>0.37733051563424103</v>
      </c>
      <c r="AN12" s="134">
        <v>0.97310743579400305</v>
      </c>
      <c r="AO12" s="134">
        <v>0</v>
      </c>
      <c r="AP12" s="134">
        <v>0.748947360710295</v>
      </c>
      <c r="AQ12" s="134">
        <v>0.85470444667108503</v>
      </c>
      <c r="AR12" s="134">
        <v>0.94374485949999998</v>
      </c>
      <c r="AS12" s="134">
        <v>1</v>
      </c>
      <c r="AT12" s="134">
        <v>1</v>
      </c>
      <c r="AU12" s="134">
        <v>0</v>
      </c>
      <c r="AV12" s="134">
        <v>0</v>
      </c>
      <c r="AW12" s="143">
        <v>0.01</v>
      </c>
      <c r="AX12" s="143">
        <v>0</v>
      </c>
      <c r="AY12" s="143">
        <v>-0.16</v>
      </c>
      <c r="AZ12" s="143">
        <v>-0.09</v>
      </c>
      <c r="BA12" s="143">
        <v>2.2040999999999999</v>
      </c>
      <c r="BB12" s="143">
        <v>5.13</v>
      </c>
      <c r="BC12" s="143">
        <v>30.43</v>
      </c>
      <c r="BD12" s="143">
        <v>5</v>
      </c>
      <c r="BE12" s="143">
        <v>2313418.4386459999</v>
      </c>
      <c r="BF12" s="143">
        <v>4149.3829999999998</v>
      </c>
      <c r="BG12" s="143">
        <v>0</v>
      </c>
      <c r="BH12" s="143">
        <v>17.683724000000002</v>
      </c>
      <c r="BI12" s="143">
        <v>1</v>
      </c>
      <c r="BJ12" s="143">
        <v>0</v>
      </c>
      <c r="BK12" s="143"/>
      <c r="BL12" s="143">
        <v>3.3422638884713698</v>
      </c>
      <c r="BM12" s="143">
        <v>2.45773611152863</v>
      </c>
    </row>
    <row r="13" spans="1:65" x14ac:dyDescent="0.25">
      <c r="A13" s="142" t="s">
        <v>1555</v>
      </c>
      <c r="B13" s="142" t="s">
        <v>1923</v>
      </c>
      <c r="C13" s="134" t="s">
        <v>4415</v>
      </c>
      <c r="D13" s="134" t="s">
        <v>4416</v>
      </c>
      <c r="E13" s="134" t="s">
        <v>4417</v>
      </c>
      <c r="F13" s="134" t="s">
        <v>4418</v>
      </c>
      <c r="G13" s="134" t="s">
        <v>4404</v>
      </c>
      <c r="H13" s="134" t="s">
        <v>4408</v>
      </c>
      <c r="I13" s="134" t="s">
        <v>4406</v>
      </c>
      <c r="J13" s="134" t="s">
        <v>4407</v>
      </c>
      <c r="K13" s="134" t="s">
        <v>4407</v>
      </c>
      <c r="L13" s="143">
        <v>71.099999999999994</v>
      </c>
      <c r="M13" s="144">
        <v>618</v>
      </c>
      <c r="N13" s="143">
        <v>35.938000000000002</v>
      </c>
      <c r="O13" s="144">
        <v>1731</v>
      </c>
      <c r="P13" s="143">
        <v>34.033000000000001</v>
      </c>
      <c r="Q13" s="144">
        <v>357</v>
      </c>
      <c r="R13" s="143">
        <v>56.398000000000003</v>
      </c>
      <c r="S13" s="145">
        <v>613</v>
      </c>
      <c r="V13" s="140" t="str">
        <f t="shared" si="0"/>
        <v>N/A</v>
      </c>
      <c r="W13" s="134">
        <v>0.82291990654358105</v>
      </c>
      <c r="X13" s="134">
        <v>0.68689866059426397</v>
      </c>
      <c r="Y13" s="134">
        <v>0.98999661601274103</v>
      </c>
      <c r="Z13" s="134">
        <v>0.97712217929478196</v>
      </c>
      <c r="AB13" s="134">
        <v>0.94209169179668695</v>
      </c>
      <c r="AC13" s="134">
        <v>1</v>
      </c>
      <c r="AD13" s="134">
        <v>0.75689881627839395</v>
      </c>
      <c r="AE13" s="134">
        <v>0.40737550296666702</v>
      </c>
      <c r="AF13" s="134">
        <v>0.99550793992192699</v>
      </c>
      <c r="AG13" s="134">
        <v>0.184080471334088</v>
      </c>
      <c r="AH13" s="134">
        <v>0.78998274034843796</v>
      </c>
      <c r="AI13" s="134">
        <v>1</v>
      </c>
      <c r="AJ13" s="134">
        <v>0.64701989189984199</v>
      </c>
      <c r="AK13" s="134">
        <v>0.91749599495121104</v>
      </c>
      <c r="AL13" s="134">
        <v>0.99760664029291801</v>
      </c>
      <c r="AM13" s="134">
        <v>0.157037782581261</v>
      </c>
      <c r="AN13" s="134">
        <v>0.84760880283268303</v>
      </c>
      <c r="AO13" s="134">
        <v>0</v>
      </c>
      <c r="AP13" s="134">
        <v>0.82915670033251598</v>
      </c>
      <c r="AQ13" s="134">
        <v>0.84069590140462602</v>
      </c>
      <c r="AR13" s="134">
        <v>0.98290983279999999</v>
      </c>
      <c r="AT13" s="134">
        <v>0.2444384731</v>
      </c>
      <c r="AU13" s="134">
        <v>0</v>
      </c>
      <c r="AV13" s="134">
        <v>0</v>
      </c>
      <c r="AW13" s="143">
        <v>0</v>
      </c>
      <c r="AX13" s="143">
        <v>0</v>
      </c>
      <c r="AY13" s="143">
        <v>-0.23</v>
      </c>
      <c r="AZ13" s="143">
        <v>-0.09</v>
      </c>
      <c r="BA13" s="143">
        <v>2.5817999999999999</v>
      </c>
      <c r="BB13" s="143">
        <v>5.13</v>
      </c>
      <c r="BC13" s="143">
        <v>30.58</v>
      </c>
      <c r="BD13" s="143"/>
      <c r="BE13" s="143">
        <v>1583195.2608099999</v>
      </c>
      <c r="BF13" s="143">
        <v>3699.8150000000001</v>
      </c>
      <c r="BG13" s="143"/>
      <c r="BH13" s="143"/>
      <c r="BI13" s="143">
        <v>1</v>
      </c>
      <c r="BJ13" s="143">
        <v>0</v>
      </c>
      <c r="BK13" s="143"/>
      <c r="BL13" s="143"/>
      <c r="BM13" s="143"/>
    </row>
    <row r="14" spans="1:65" x14ac:dyDescent="0.25">
      <c r="A14" s="142" t="s">
        <v>1535</v>
      </c>
      <c r="B14" s="142" t="s">
        <v>272</v>
      </c>
      <c r="C14" s="134" t="s">
        <v>4415</v>
      </c>
      <c r="D14" s="134" t="s">
        <v>4416</v>
      </c>
      <c r="E14" s="134" t="s">
        <v>4417</v>
      </c>
      <c r="F14" s="134" t="s">
        <v>4418</v>
      </c>
      <c r="G14" s="134" t="s">
        <v>692</v>
      </c>
      <c r="H14" s="134" t="s">
        <v>4409</v>
      </c>
      <c r="I14" s="134" t="s">
        <v>4409</v>
      </c>
      <c r="J14" s="134" t="s">
        <v>4407</v>
      </c>
      <c r="K14" s="134" t="s">
        <v>4407</v>
      </c>
      <c r="L14" s="143">
        <v>71.2</v>
      </c>
      <c r="M14" s="144">
        <v>612</v>
      </c>
      <c r="N14" s="143">
        <v>32.143999999999998</v>
      </c>
      <c r="O14" s="144">
        <v>1467</v>
      </c>
      <c r="P14" s="143">
        <v>37.200000000000003</v>
      </c>
      <c r="Q14" s="144">
        <v>252</v>
      </c>
      <c r="R14" s="143">
        <v>58.752000000000002</v>
      </c>
      <c r="S14" s="145">
        <v>453</v>
      </c>
      <c r="V14" s="140" t="str">
        <f t="shared" si="0"/>
        <v>N/A</v>
      </c>
      <c r="W14" s="134">
        <v>0.75653322235206</v>
      </c>
      <c r="X14" s="134">
        <v>0.64345280991531195</v>
      </c>
      <c r="Y14" s="134">
        <v>0.97749558813621695</v>
      </c>
      <c r="Z14" s="134">
        <v>0.95671832582301497</v>
      </c>
      <c r="AA14" s="134">
        <v>0.96695548250238295</v>
      </c>
      <c r="AB14" s="134">
        <v>0.99635796803752796</v>
      </c>
      <c r="AC14" s="134">
        <v>1</v>
      </c>
      <c r="AD14" s="134">
        <v>0.67769228601605103</v>
      </c>
      <c r="AE14" s="134">
        <v>0.38861040111400502</v>
      </c>
      <c r="AF14" s="134">
        <v>0.987755468772052</v>
      </c>
      <c r="AG14" s="134">
        <v>0.165762939581825</v>
      </c>
      <c r="AH14" s="134">
        <v>0.43286303558554101</v>
      </c>
      <c r="AI14" s="134">
        <v>1</v>
      </c>
      <c r="AJ14" s="134">
        <v>8.4457844615215105E-2</v>
      </c>
      <c r="AK14" s="134">
        <v>0.81069469391718096</v>
      </c>
      <c r="AL14" s="134">
        <v>0.99341017071482995</v>
      </c>
      <c r="AM14" s="134">
        <v>0.18757813118056799</v>
      </c>
      <c r="AN14" s="134">
        <v>0.83864461476401797</v>
      </c>
      <c r="AO14" s="134">
        <v>0.14108848716248201</v>
      </c>
      <c r="AP14" s="134">
        <v>0.62319241507132095</v>
      </c>
      <c r="AQ14" s="134">
        <v>0.74586882606559202</v>
      </c>
      <c r="AR14" s="134">
        <v>1</v>
      </c>
      <c r="AT14" s="134">
        <v>1</v>
      </c>
      <c r="AU14" s="134">
        <v>0.191944620997684</v>
      </c>
      <c r="AV14" s="134">
        <v>0.19172190449097301</v>
      </c>
      <c r="AW14" s="143">
        <v>0</v>
      </c>
      <c r="AX14" s="143">
        <v>0</v>
      </c>
      <c r="AY14" s="143">
        <v>-0.35</v>
      </c>
      <c r="AZ14" s="143">
        <v>-0.1</v>
      </c>
      <c r="BA14" s="143">
        <v>6.2248999999999999</v>
      </c>
      <c r="BB14" s="143">
        <v>5.13</v>
      </c>
      <c r="BC14" s="143">
        <v>29.83</v>
      </c>
      <c r="BD14" s="143">
        <v>2</v>
      </c>
      <c r="BE14" s="143">
        <v>3773103.2700129999</v>
      </c>
      <c r="BF14" s="143">
        <v>2182.39</v>
      </c>
      <c r="BG14" s="143">
        <v>0</v>
      </c>
      <c r="BH14" s="143">
        <v>14.731719999999999</v>
      </c>
      <c r="BI14" s="143">
        <v>1</v>
      </c>
      <c r="BJ14" s="143">
        <v>0</v>
      </c>
      <c r="BK14" s="143"/>
      <c r="BL14" s="143">
        <v>3.1326406393744102</v>
      </c>
      <c r="BM14" s="143">
        <v>2.6673593606255799</v>
      </c>
    </row>
    <row r="15" spans="1:65" x14ac:dyDescent="0.25">
      <c r="A15" s="142" t="s">
        <v>1553</v>
      </c>
      <c r="B15" s="142" t="s">
        <v>567</v>
      </c>
      <c r="C15" s="134" t="s">
        <v>4415</v>
      </c>
      <c r="D15" s="134" t="s">
        <v>4416</v>
      </c>
      <c r="E15" s="134" t="s">
        <v>4417</v>
      </c>
      <c r="F15" s="134" t="s">
        <v>4418</v>
      </c>
      <c r="G15" s="134" t="s">
        <v>692</v>
      </c>
      <c r="H15" s="134" t="s">
        <v>4409</v>
      </c>
      <c r="I15" s="134" t="s">
        <v>4409</v>
      </c>
      <c r="J15" s="134" t="s">
        <v>4407</v>
      </c>
      <c r="K15" s="134" t="s">
        <v>4407</v>
      </c>
      <c r="L15" s="143">
        <v>65.5</v>
      </c>
      <c r="M15" s="144">
        <v>723</v>
      </c>
      <c r="N15" s="143">
        <v>32.978000000000002</v>
      </c>
      <c r="O15" s="144">
        <v>1551</v>
      </c>
      <c r="P15" s="143">
        <v>31.483000000000001</v>
      </c>
      <c r="Q15" s="144">
        <v>474</v>
      </c>
      <c r="R15" s="143">
        <v>54.667999999999999</v>
      </c>
      <c r="S15" s="145">
        <v>729</v>
      </c>
      <c r="V15" s="140" t="str">
        <f t="shared" si="0"/>
        <v>N/A</v>
      </c>
      <c r="W15" s="134">
        <v>0.80127679724273004</v>
      </c>
      <c r="X15" s="134">
        <v>0.75178202153595097</v>
      </c>
      <c r="Y15" s="134">
        <v>0.98726842037985196</v>
      </c>
      <c r="Z15" s="134">
        <v>0.96913917162395302</v>
      </c>
      <c r="AA15" s="134">
        <v>0.95795847284211599</v>
      </c>
      <c r="AB15" s="134">
        <v>1</v>
      </c>
      <c r="AC15" s="134">
        <v>1</v>
      </c>
      <c r="AD15" s="134">
        <v>0.70857699208514102</v>
      </c>
      <c r="AE15" s="134">
        <v>0.61387929373442796</v>
      </c>
      <c r="AF15" s="134">
        <v>0.98020177893371296</v>
      </c>
      <c r="AG15" s="134">
        <v>0.211324238830084</v>
      </c>
      <c r="AH15" s="134">
        <v>0.56040322901254702</v>
      </c>
      <c r="AI15" s="134">
        <v>1</v>
      </c>
      <c r="AJ15" s="134">
        <v>0.24991727028716401</v>
      </c>
      <c r="AK15" s="134">
        <v>0.83739501917568804</v>
      </c>
      <c r="AL15" s="134">
        <v>0.98396442286754604</v>
      </c>
      <c r="AM15" s="134">
        <v>0.26461068781219799</v>
      </c>
      <c r="AN15" s="134">
        <v>0.83864461476401797</v>
      </c>
      <c r="AO15" s="134">
        <v>0.249139509572048</v>
      </c>
      <c r="AP15" s="134">
        <v>0.62760663006837403</v>
      </c>
      <c r="AQ15" s="134">
        <v>0.71946810629576397</v>
      </c>
      <c r="AR15" s="134">
        <v>0.71975495359999997</v>
      </c>
      <c r="AT15" s="134">
        <v>0.18922474459999999</v>
      </c>
      <c r="AU15" s="134">
        <v>0.37428716344928697</v>
      </c>
      <c r="AV15" s="134">
        <v>0.32985209140131999</v>
      </c>
      <c r="AW15" s="143">
        <v>0.05</v>
      </c>
      <c r="AX15" s="143">
        <v>0</v>
      </c>
      <c r="AY15" s="143">
        <v>-0.08</v>
      </c>
      <c r="AZ15" s="143">
        <v>-0.01</v>
      </c>
      <c r="BA15" s="143">
        <v>6.2123999999999997</v>
      </c>
      <c r="BB15" s="143">
        <v>5.13</v>
      </c>
      <c r="BC15" s="143">
        <v>29.63</v>
      </c>
      <c r="BD15" s="143">
        <v>6</v>
      </c>
      <c r="BE15" s="143">
        <v>4729108.9406070001</v>
      </c>
      <c r="BF15" s="143">
        <v>2456.5790000000002</v>
      </c>
      <c r="BG15" s="143">
        <v>0</v>
      </c>
      <c r="BH15" s="143">
        <v>21.853349000000001</v>
      </c>
      <c r="BI15" s="143">
        <v>0</v>
      </c>
      <c r="BJ15" s="143">
        <v>0</v>
      </c>
      <c r="BK15" s="143">
        <v>1</v>
      </c>
      <c r="BL15" s="143">
        <v>3.1</v>
      </c>
      <c r="BM15" s="143">
        <v>2.7</v>
      </c>
    </row>
    <row r="16" spans="1:65" x14ac:dyDescent="0.25">
      <c r="A16" s="142" t="s">
        <v>1554</v>
      </c>
      <c r="B16" s="142" t="s">
        <v>1061</v>
      </c>
      <c r="C16" s="134" t="s">
        <v>4415</v>
      </c>
      <c r="D16" s="134" t="s">
        <v>4416</v>
      </c>
      <c r="E16" s="134" t="s">
        <v>4417</v>
      </c>
      <c r="F16" s="134" t="s">
        <v>4418</v>
      </c>
      <c r="G16" s="134" t="s">
        <v>692</v>
      </c>
      <c r="H16" s="134" t="s">
        <v>4409</v>
      </c>
      <c r="I16" s="134" t="s">
        <v>4409</v>
      </c>
      <c r="J16" s="134" t="s">
        <v>4407</v>
      </c>
      <c r="K16" s="134" t="s">
        <v>4407</v>
      </c>
      <c r="L16" s="143">
        <v>66.7</v>
      </c>
      <c r="M16" s="144">
        <v>695</v>
      </c>
      <c r="N16" s="143">
        <v>38.832999999999998</v>
      </c>
      <c r="O16" s="144">
        <v>1784</v>
      </c>
      <c r="P16" s="143">
        <v>16.25</v>
      </c>
      <c r="Q16" s="144">
        <v>1402</v>
      </c>
      <c r="R16" s="143">
        <v>48.039000000000001</v>
      </c>
      <c r="S16" s="145">
        <v>1195</v>
      </c>
      <c r="V16" s="140" t="str">
        <f t="shared" si="0"/>
        <v>N/A</v>
      </c>
      <c r="W16" s="134">
        <v>0.70879283030379103</v>
      </c>
      <c r="X16" s="134">
        <v>0.68825144037997699</v>
      </c>
      <c r="Y16" s="134">
        <v>0.93508687573952698</v>
      </c>
      <c r="Z16" s="134">
        <v>0.90244407558811601</v>
      </c>
      <c r="AA16" s="134">
        <v>0.99397866347014296</v>
      </c>
      <c r="AB16" s="134">
        <v>0.99490115525253897</v>
      </c>
      <c r="AC16" s="134">
        <v>1</v>
      </c>
      <c r="AD16" s="134">
        <v>0.58596444872911901</v>
      </c>
      <c r="AE16" s="134">
        <v>0.53847047896932199</v>
      </c>
      <c r="AF16" s="134">
        <v>0.87790891601767895</v>
      </c>
      <c r="AG16" s="134">
        <v>0.11773284832495</v>
      </c>
      <c r="AH16" s="134">
        <v>0.79621469588236105</v>
      </c>
      <c r="AI16" s="134">
        <v>1</v>
      </c>
      <c r="AJ16" s="134">
        <v>0.264624774791337</v>
      </c>
      <c r="AK16" s="134">
        <v>0.71845720666051704</v>
      </c>
      <c r="AL16" s="134">
        <v>0.95995967366514401</v>
      </c>
      <c r="AM16" s="134">
        <v>0.25656499842344099</v>
      </c>
      <c r="AN16" s="134">
        <v>0.69969969969970003</v>
      </c>
      <c r="AO16" s="134">
        <v>0.228782929295205</v>
      </c>
      <c r="AP16" s="134">
        <v>0.87793586740088703</v>
      </c>
      <c r="AQ16" s="134">
        <v>0.93175144523251496</v>
      </c>
      <c r="AR16" s="134">
        <v>0.90665668070000005</v>
      </c>
      <c r="AT16" s="134">
        <v>0.1677067367</v>
      </c>
      <c r="AU16" s="134">
        <v>0.34458953746409199</v>
      </c>
      <c r="AV16" s="134">
        <v>0.27926817098454598</v>
      </c>
      <c r="AW16" s="143">
        <v>0.25</v>
      </c>
      <c r="AX16" s="143">
        <v>0</v>
      </c>
      <c r="AY16" s="143">
        <v>0.01</v>
      </c>
      <c r="AZ16" s="143">
        <v>0.15</v>
      </c>
      <c r="BA16" s="143">
        <v>7.1913999999999998</v>
      </c>
      <c r="BB16" s="143">
        <v>5.13</v>
      </c>
      <c r="BC16" s="143">
        <v>30.45</v>
      </c>
      <c r="BD16" s="143">
        <v>48</v>
      </c>
      <c r="BE16" s="143">
        <v>11031496.653664</v>
      </c>
      <c r="BF16" s="143">
        <v>2529.7640000000001</v>
      </c>
      <c r="BG16" s="143">
        <v>0</v>
      </c>
      <c r="BH16" s="143">
        <v>44.328862000000001</v>
      </c>
      <c r="BI16" s="143">
        <v>0</v>
      </c>
      <c r="BJ16" s="143">
        <v>0</v>
      </c>
      <c r="BK16" s="143">
        <v>0</v>
      </c>
      <c r="BL16" s="143">
        <v>3.1</v>
      </c>
      <c r="BM16" s="143">
        <v>2.69999999999999</v>
      </c>
    </row>
    <row r="17" spans="1:65" x14ac:dyDescent="0.25">
      <c r="A17" s="142" t="s">
        <v>1552</v>
      </c>
      <c r="B17" s="142" t="s">
        <v>1928</v>
      </c>
      <c r="C17" s="134" t="s">
        <v>4415</v>
      </c>
      <c r="D17" s="134" t="s">
        <v>4416</v>
      </c>
      <c r="E17" s="134" t="s">
        <v>4417</v>
      </c>
      <c r="F17" s="134" t="s">
        <v>4418</v>
      </c>
      <c r="G17" s="134" t="s">
        <v>692</v>
      </c>
      <c r="H17" s="134" t="s">
        <v>4412</v>
      </c>
      <c r="I17" s="134" t="s">
        <v>4409</v>
      </c>
      <c r="J17" s="134" t="s">
        <v>4407</v>
      </c>
      <c r="K17" s="134" t="s">
        <v>4407</v>
      </c>
      <c r="L17" s="143">
        <v>60.5</v>
      </c>
      <c r="M17" s="144">
        <v>817</v>
      </c>
      <c r="N17" s="143">
        <v>34.966999999999999</v>
      </c>
      <c r="O17" s="144">
        <v>1700</v>
      </c>
      <c r="P17" s="143">
        <v>33.15</v>
      </c>
      <c r="Q17" s="144">
        <v>391</v>
      </c>
      <c r="R17" s="143">
        <v>52.893999999999998</v>
      </c>
      <c r="S17" s="145">
        <v>841</v>
      </c>
      <c r="V17" s="140" t="str">
        <f t="shared" si="0"/>
        <v>N/A</v>
      </c>
      <c r="W17" s="134">
        <v>0.67541304239171895</v>
      </c>
      <c r="X17" s="134">
        <v>0.71716084970303196</v>
      </c>
      <c r="Y17" s="134">
        <v>0.92977137720596403</v>
      </c>
      <c r="Z17" s="134">
        <v>0.87755137435256003</v>
      </c>
      <c r="AA17" s="134">
        <v>0.98362644442589897</v>
      </c>
      <c r="AB17" s="134">
        <v>0.99198752968256099</v>
      </c>
      <c r="AC17" s="134">
        <v>1</v>
      </c>
      <c r="AD17" s="134">
        <v>0.64875860225107196</v>
      </c>
      <c r="AE17" s="134">
        <v>0.50963306149968401</v>
      </c>
      <c r="AF17" s="134">
        <v>0.91408711471709203</v>
      </c>
      <c r="AG17" s="134">
        <v>0.43772637067730602</v>
      </c>
      <c r="AH17" s="134">
        <v>0.36832289838939802</v>
      </c>
      <c r="AI17" s="134">
        <v>1</v>
      </c>
      <c r="AJ17" s="134">
        <v>0.45214545721954602</v>
      </c>
      <c r="AK17" s="134">
        <v>0.63107432399631103</v>
      </c>
      <c r="AL17" s="134">
        <v>0.96406866402601599</v>
      </c>
      <c r="AM17" s="134">
        <v>0.25565777850805999</v>
      </c>
      <c r="AN17" s="134">
        <v>0.92828649545067499</v>
      </c>
      <c r="AO17" s="134">
        <v>0.23984198022391201</v>
      </c>
      <c r="AP17" s="134">
        <v>0.32100435430873903</v>
      </c>
      <c r="AQ17" s="134">
        <v>0.49694775344206099</v>
      </c>
      <c r="AR17" s="134">
        <v>0.28691302390000001</v>
      </c>
      <c r="AS17" s="134">
        <v>1</v>
      </c>
      <c r="AT17" s="134">
        <v>0.20433188590000001</v>
      </c>
      <c r="AU17" s="134">
        <v>0.24391504579649301</v>
      </c>
      <c r="AV17" s="134">
        <v>0.33477731799688598</v>
      </c>
      <c r="AW17" s="143">
        <v>0.22</v>
      </c>
      <c r="AX17" s="143">
        <v>0</v>
      </c>
      <c r="AY17" s="143">
        <v>-0.13</v>
      </c>
      <c r="AZ17" s="143">
        <v>0.02</v>
      </c>
      <c r="BA17" s="143">
        <v>13.2524</v>
      </c>
      <c r="BB17" s="143">
        <v>5.12</v>
      </c>
      <c r="BC17" s="143">
        <v>29.2</v>
      </c>
      <c r="BD17" s="143">
        <v>22</v>
      </c>
      <c r="BE17" s="143">
        <v>4727366.4245539997</v>
      </c>
      <c r="BF17" s="143">
        <v>1576.2750000000001</v>
      </c>
      <c r="BG17" s="143">
        <v>0</v>
      </c>
      <c r="BH17" s="143">
        <v>49.849206000000002</v>
      </c>
      <c r="BI17" s="143">
        <v>0</v>
      </c>
      <c r="BJ17" s="143">
        <v>0</v>
      </c>
      <c r="BK17" s="143">
        <v>1</v>
      </c>
      <c r="BL17" s="143">
        <v>3.1</v>
      </c>
      <c r="BM17" s="143">
        <v>2.7</v>
      </c>
    </row>
    <row r="18" spans="1:65" x14ac:dyDescent="0.25">
      <c r="A18" s="142" t="s">
        <v>4423</v>
      </c>
      <c r="B18" s="142" t="s">
        <v>4424</v>
      </c>
      <c r="C18" s="134" t="s">
        <v>4415</v>
      </c>
      <c r="D18" s="134" t="s">
        <v>4416</v>
      </c>
      <c r="E18" s="134" t="s">
        <v>4417</v>
      </c>
      <c r="F18" s="134" t="s">
        <v>4418</v>
      </c>
      <c r="G18" s="134" t="s">
        <v>692</v>
      </c>
      <c r="H18" s="134" t="s">
        <v>4409</v>
      </c>
      <c r="I18" s="134" t="s">
        <v>4409</v>
      </c>
      <c r="J18" s="134" t="s">
        <v>4407</v>
      </c>
      <c r="K18" s="134" t="s">
        <v>4407</v>
      </c>
      <c r="L18" s="143">
        <v>73.599999999999994</v>
      </c>
      <c r="M18" s="144">
        <v>558</v>
      </c>
      <c r="N18" s="143">
        <v>33.978000000000002</v>
      </c>
      <c r="O18" s="144">
        <v>1627</v>
      </c>
      <c r="P18" s="143">
        <v>19.98</v>
      </c>
      <c r="Q18" s="144">
        <v>1023</v>
      </c>
      <c r="R18" s="143">
        <v>53.201000000000001</v>
      </c>
      <c r="S18" s="145">
        <v>822</v>
      </c>
      <c r="V18" s="140" t="str">
        <f t="shared" si="0"/>
        <v>N/A</v>
      </c>
      <c r="W18" s="134">
        <v>0.72654463153816695</v>
      </c>
      <c r="X18" s="134">
        <v>0.66178571018202803</v>
      </c>
      <c r="Y18" s="134">
        <v>0.99262234420401896</v>
      </c>
      <c r="Z18" s="134">
        <v>0.98673749524335197</v>
      </c>
      <c r="AA18" s="134">
        <v>0.99805322272956198</v>
      </c>
      <c r="AB18" s="134">
        <v>1</v>
      </c>
      <c r="AC18" s="134">
        <v>1</v>
      </c>
      <c r="AD18" s="134">
        <v>0.65921976518404901</v>
      </c>
      <c r="AE18" s="134">
        <v>0.623443098356256</v>
      </c>
      <c r="AF18" s="134">
        <v>0.99300329539658305</v>
      </c>
      <c r="AG18" s="134">
        <v>0.778967933838697</v>
      </c>
      <c r="AH18" s="134">
        <v>0.51495293261859199</v>
      </c>
      <c r="AI18" s="134">
        <v>1</v>
      </c>
      <c r="AJ18" s="134">
        <v>0.24624039416112101</v>
      </c>
      <c r="AK18" s="134">
        <v>0.84710422836059995</v>
      </c>
      <c r="AL18" s="134">
        <v>0.94155025247149604</v>
      </c>
      <c r="AM18" s="134">
        <v>0.86652580085448205</v>
      </c>
      <c r="AN18" s="134">
        <v>0.75348482811169404</v>
      </c>
      <c r="AO18" s="134">
        <v>0.69403272368820501</v>
      </c>
      <c r="AP18" s="134">
        <v>0.60845410595276705</v>
      </c>
      <c r="AQ18" s="134">
        <v>0.74694640652043898</v>
      </c>
      <c r="AR18" s="134">
        <v>0.88114726909999996</v>
      </c>
      <c r="AS18" s="134">
        <v>0</v>
      </c>
      <c r="AT18" s="134">
        <v>0.86964804689999997</v>
      </c>
      <c r="AU18" s="134">
        <v>0.82565823125987703</v>
      </c>
      <c r="AV18" s="134">
        <v>0.94287253899432599</v>
      </c>
      <c r="AW18" s="143">
        <v>0</v>
      </c>
      <c r="AX18" s="143">
        <v>0</v>
      </c>
      <c r="AY18" s="143">
        <v>0.62</v>
      </c>
      <c r="AZ18" s="143">
        <v>0.37</v>
      </c>
      <c r="BA18" s="143">
        <v>4.4447000000000001</v>
      </c>
      <c r="BB18" s="143">
        <v>5.12</v>
      </c>
      <c r="BC18" s="143">
        <v>27.05</v>
      </c>
      <c r="BD18" s="143">
        <v>5</v>
      </c>
      <c r="BE18" s="143">
        <v>37694987.806929998</v>
      </c>
      <c r="BF18" s="143">
        <v>6815.0550000000003</v>
      </c>
      <c r="BG18" s="143">
        <v>0</v>
      </c>
      <c r="BH18" s="143">
        <v>42.626697</v>
      </c>
      <c r="BI18" s="143">
        <v>0</v>
      </c>
      <c r="BJ18" s="143">
        <v>0</v>
      </c>
      <c r="BK18" s="143"/>
      <c r="BL18" s="143">
        <v>3.1086267029365202</v>
      </c>
      <c r="BM18" s="143">
        <v>2.7057511352910102</v>
      </c>
    </row>
    <row r="19" spans="1:65" x14ac:dyDescent="0.25">
      <c r="A19" s="142" t="s">
        <v>4425</v>
      </c>
      <c r="B19" s="142" t="s">
        <v>1046</v>
      </c>
      <c r="C19" s="134" t="s">
        <v>4415</v>
      </c>
      <c r="D19" s="134" t="s">
        <v>4416</v>
      </c>
      <c r="E19" s="134" t="s">
        <v>4417</v>
      </c>
      <c r="F19" s="134" t="s">
        <v>4418</v>
      </c>
      <c r="G19" s="134" t="s">
        <v>692</v>
      </c>
      <c r="H19" s="134" t="s">
        <v>4409</v>
      </c>
      <c r="I19" s="134" t="s">
        <v>4409</v>
      </c>
      <c r="J19" s="134" t="s">
        <v>4407</v>
      </c>
      <c r="K19" s="134" t="s">
        <v>4407</v>
      </c>
      <c r="L19" s="143">
        <v>85.5</v>
      </c>
      <c r="M19" s="144">
        <v>275</v>
      </c>
      <c r="N19" s="143">
        <v>31.622</v>
      </c>
      <c r="O19" s="144">
        <v>1402</v>
      </c>
      <c r="P19" s="143">
        <v>17.7</v>
      </c>
      <c r="Q19" s="144">
        <v>1217</v>
      </c>
      <c r="R19" s="143">
        <v>57.192999999999998</v>
      </c>
      <c r="S19" s="145">
        <v>555</v>
      </c>
      <c r="T19" s="140" t="s">
        <v>4410</v>
      </c>
      <c r="V19" s="140" t="str">
        <f t="shared" si="0"/>
        <v>Y</v>
      </c>
      <c r="W19" s="134">
        <v>0.83183873032318301</v>
      </c>
      <c r="X19" s="134">
        <v>0.79761467598316305</v>
      </c>
      <c r="Y19" s="134">
        <v>0.98437371515434502</v>
      </c>
      <c r="Z19" s="134">
        <v>0.97281186524887098</v>
      </c>
      <c r="AA19" s="134">
        <v>0.97385929126517801</v>
      </c>
      <c r="AB19" s="134">
        <v>0.99890739041125798</v>
      </c>
      <c r="AC19" s="134">
        <v>0.99340545407359704</v>
      </c>
      <c r="AD19" s="134">
        <v>0.76219038678990803</v>
      </c>
      <c r="AE19" s="134">
        <v>0.61882272106068303</v>
      </c>
      <c r="AF19" s="134">
        <v>0.98823254391973703</v>
      </c>
      <c r="AG19" s="134">
        <v>0.65573240277033995</v>
      </c>
      <c r="AH19" s="134">
        <v>0.67573022222652002</v>
      </c>
      <c r="AI19" s="134">
        <v>0.86609718788519896</v>
      </c>
      <c r="AJ19" s="134">
        <v>0.48523734235393601</v>
      </c>
      <c r="AK19" s="134">
        <v>0.79127627554735702</v>
      </c>
      <c r="AL19" s="134">
        <v>0.96403631175844995</v>
      </c>
      <c r="AM19" s="134">
        <v>0.59427032235072297</v>
      </c>
      <c r="AN19" s="134">
        <v>0.89691183721034495</v>
      </c>
      <c r="AO19" s="134">
        <v>0.52051754245093496</v>
      </c>
      <c r="AP19" s="134">
        <v>0.62317544999586905</v>
      </c>
      <c r="AQ19" s="134">
        <v>0.84554501320898101</v>
      </c>
      <c r="AR19" s="134">
        <v>0.95131401680000005</v>
      </c>
      <c r="AS19" s="134">
        <v>1</v>
      </c>
      <c r="AT19" s="134">
        <v>0.98299271909999997</v>
      </c>
      <c r="AU19" s="134">
        <v>0.52568697422745403</v>
      </c>
      <c r="AV19" s="134">
        <v>0.60719703605614295</v>
      </c>
      <c r="AW19" s="143">
        <v>0.01</v>
      </c>
      <c r="AX19" s="143">
        <v>0</v>
      </c>
      <c r="AY19" s="143">
        <v>-0.13</v>
      </c>
      <c r="AZ19" s="143">
        <v>-0.04</v>
      </c>
      <c r="BA19" s="143">
        <v>4.4759000000000002</v>
      </c>
      <c r="BB19" s="143">
        <v>5.12</v>
      </c>
      <c r="BC19" s="143">
        <v>27.34</v>
      </c>
      <c r="BD19" s="143">
        <v>4</v>
      </c>
      <c r="BE19" s="143">
        <v>19812418.226571001</v>
      </c>
      <c r="BF19" s="143">
        <v>4953.951</v>
      </c>
      <c r="BG19" s="143">
        <v>0</v>
      </c>
      <c r="BH19" s="143">
        <v>13.208697000000001</v>
      </c>
      <c r="BI19" s="143">
        <v>0</v>
      </c>
      <c r="BJ19" s="143">
        <v>0</v>
      </c>
      <c r="BK19" s="143"/>
      <c r="BL19" s="143">
        <v>3.3025145720469</v>
      </c>
      <c r="BM19" s="143">
        <v>2.5888310296391199</v>
      </c>
    </row>
    <row r="20" spans="1:65" x14ac:dyDescent="0.25">
      <c r="A20" s="142" t="s">
        <v>4426</v>
      </c>
      <c r="B20" s="142" t="s">
        <v>1062</v>
      </c>
      <c r="C20" s="134" t="s">
        <v>4415</v>
      </c>
      <c r="D20" s="134" t="s">
        <v>4416</v>
      </c>
      <c r="E20" s="134" t="s">
        <v>4417</v>
      </c>
      <c r="F20" s="134" t="s">
        <v>4418</v>
      </c>
      <c r="G20" s="134" t="s">
        <v>692</v>
      </c>
      <c r="H20" s="134" t="s">
        <v>4409</v>
      </c>
      <c r="I20" s="134" t="s">
        <v>4409</v>
      </c>
      <c r="J20" s="134" t="s">
        <v>4407</v>
      </c>
      <c r="K20" s="134" t="s">
        <v>4407</v>
      </c>
      <c r="L20" s="143">
        <v>87</v>
      </c>
      <c r="M20" s="144">
        <v>230</v>
      </c>
      <c r="N20" s="143">
        <v>33.299999999999997</v>
      </c>
      <c r="O20" s="144">
        <v>1581</v>
      </c>
      <c r="P20" s="143">
        <v>30.516999999999999</v>
      </c>
      <c r="Q20" s="144">
        <v>513</v>
      </c>
      <c r="R20" s="143">
        <v>61.405999999999999</v>
      </c>
      <c r="S20" s="145">
        <v>306</v>
      </c>
      <c r="T20" s="140" t="s">
        <v>4410</v>
      </c>
      <c r="U20" s="140" t="s">
        <v>4410</v>
      </c>
      <c r="V20" s="140" t="str">
        <f t="shared" si="0"/>
        <v>Y</v>
      </c>
      <c r="W20" s="134">
        <v>0.88026150978287299</v>
      </c>
      <c r="X20" s="134">
        <v>0.83351767761303497</v>
      </c>
      <c r="Y20" s="134">
        <v>0.98409192968991599</v>
      </c>
      <c r="Z20" s="134">
        <v>0.96954724869338804</v>
      </c>
      <c r="AA20" s="134">
        <v>0.953103663829033</v>
      </c>
      <c r="AB20" s="134">
        <v>0.99635796803752796</v>
      </c>
      <c r="AC20" s="134">
        <v>1</v>
      </c>
      <c r="AD20" s="134">
        <v>0.81146483164531003</v>
      </c>
      <c r="AE20" s="134">
        <v>0.57059650254151795</v>
      </c>
      <c r="AF20" s="134">
        <v>0.986562780902841</v>
      </c>
      <c r="AG20" s="134">
        <v>0.66188215167333697</v>
      </c>
      <c r="AH20" s="134">
        <v>0.73643806492766495</v>
      </c>
      <c r="AI20" s="134">
        <v>1</v>
      </c>
      <c r="AJ20" s="134">
        <v>0.60289737838732205</v>
      </c>
      <c r="AK20" s="134">
        <v>0.80584008932472495</v>
      </c>
      <c r="AL20" s="134">
        <v>0.98212797692289999</v>
      </c>
      <c r="AM20" s="134">
        <v>0.66055487520329503</v>
      </c>
      <c r="AN20" s="134">
        <v>0.91932230738200904</v>
      </c>
      <c r="AO20" s="134">
        <v>0.72936948245473099</v>
      </c>
      <c r="AP20" s="134">
        <v>0.77695737125728404</v>
      </c>
      <c r="AQ20" s="134">
        <v>0.85632081727253595</v>
      </c>
      <c r="AR20" s="134">
        <v>0.86269963760000001</v>
      </c>
      <c r="AT20" s="134">
        <v>0.99979720859999999</v>
      </c>
      <c r="AU20" s="134">
        <v>0.86507736067850405</v>
      </c>
      <c r="AV20" s="134">
        <v>0.83034023480990504</v>
      </c>
      <c r="AW20" s="143">
        <v>0.01</v>
      </c>
      <c r="AX20" s="143">
        <v>0</v>
      </c>
      <c r="AY20" s="143">
        <v>-0.17</v>
      </c>
      <c r="AZ20" s="143">
        <v>-0.04</v>
      </c>
      <c r="BA20" s="143">
        <v>5.2571000000000003</v>
      </c>
      <c r="BB20" s="143">
        <v>5.13</v>
      </c>
      <c r="BC20" s="143">
        <v>28.83</v>
      </c>
      <c r="BD20" s="143">
        <v>9</v>
      </c>
      <c r="BE20" s="143">
        <v>17728458.334148999</v>
      </c>
      <c r="BF20" s="143">
        <v>6708.4549999999999</v>
      </c>
      <c r="BG20" s="143">
        <v>0</v>
      </c>
      <c r="BH20" s="143">
        <v>3.0409999999999999E-3</v>
      </c>
      <c r="BI20" s="143">
        <v>0</v>
      </c>
      <c r="BJ20" s="143">
        <v>0</v>
      </c>
      <c r="BK20" s="143">
        <v>1</v>
      </c>
      <c r="BL20" s="143">
        <v>3.4377858765951399</v>
      </c>
      <c r="BM20" s="143">
        <v>2.3659557809835601</v>
      </c>
    </row>
    <row r="21" spans="1:65" x14ac:dyDescent="0.25">
      <c r="A21" s="142" t="s">
        <v>4427</v>
      </c>
      <c r="B21" s="142" t="s">
        <v>402</v>
      </c>
      <c r="C21" s="134" t="s">
        <v>4415</v>
      </c>
      <c r="D21" s="134" t="s">
        <v>4416</v>
      </c>
      <c r="E21" s="134" t="s">
        <v>4417</v>
      </c>
      <c r="F21" s="134" t="s">
        <v>4418</v>
      </c>
      <c r="G21" s="134" t="s">
        <v>692</v>
      </c>
      <c r="H21" s="134" t="s">
        <v>4409</v>
      </c>
      <c r="I21" s="134" t="s">
        <v>4409</v>
      </c>
      <c r="J21" s="134" t="s">
        <v>4407</v>
      </c>
      <c r="K21" s="134" t="s">
        <v>4407</v>
      </c>
      <c r="L21" s="143">
        <v>88.4</v>
      </c>
      <c r="M21" s="144">
        <v>185</v>
      </c>
      <c r="N21" s="143">
        <v>32.167000000000002</v>
      </c>
      <c r="O21" s="144">
        <v>1474</v>
      </c>
      <c r="P21" s="143">
        <v>33.35</v>
      </c>
      <c r="Q21" s="144">
        <v>382</v>
      </c>
      <c r="R21" s="143">
        <v>63.194000000000003</v>
      </c>
      <c r="S21" s="145">
        <v>201</v>
      </c>
      <c r="T21" s="140" t="s">
        <v>4410</v>
      </c>
      <c r="U21" s="140" t="s">
        <v>4410</v>
      </c>
      <c r="V21" s="140" t="str">
        <f t="shared" si="0"/>
        <v>Y</v>
      </c>
      <c r="W21" s="134">
        <v>0.96050483849012402</v>
      </c>
      <c r="X21" s="134">
        <v>0.95230180269951803</v>
      </c>
      <c r="Y21" s="134">
        <v>0.99365982705032896</v>
      </c>
      <c r="Z21" s="134">
        <v>0.98173855114276898</v>
      </c>
      <c r="AA21" s="134">
        <v>0.984800352327866</v>
      </c>
      <c r="AB21" s="134">
        <v>0.99526535844878605</v>
      </c>
      <c r="AC21" s="134">
        <v>1</v>
      </c>
      <c r="AD21" s="134">
        <v>0.904371581423835</v>
      </c>
      <c r="AE21" s="134">
        <v>0.58116743638606905</v>
      </c>
      <c r="AF21" s="134">
        <v>0.99900649100494698</v>
      </c>
      <c r="AG21" s="134">
        <v>0.479882612148821</v>
      </c>
      <c r="AH21" s="134">
        <v>0.93220742670020496</v>
      </c>
      <c r="AI21" s="134">
        <v>1</v>
      </c>
      <c r="AJ21" s="134">
        <v>0.95220061036143699</v>
      </c>
      <c r="AK21" s="134">
        <v>0.92235059954366705</v>
      </c>
      <c r="AL21" s="134">
        <v>0.99935761177522697</v>
      </c>
      <c r="AM21" s="134">
        <v>0.62865015910899502</v>
      </c>
      <c r="AN21" s="134">
        <v>1</v>
      </c>
      <c r="AO21" s="134">
        <v>0.81652614737120399</v>
      </c>
      <c r="AP21" s="134">
        <v>0.634876973690508</v>
      </c>
      <c r="AR21" s="134">
        <v>0.81052614869999995</v>
      </c>
      <c r="AS21" s="134">
        <v>0.13168378920000001</v>
      </c>
      <c r="AT21" s="134">
        <v>1</v>
      </c>
      <c r="AU21" s="134">
        <v>0.97176384218493705</v>
      </c>
      <c r="AV21" s="134">
        <v>0.86321861972161795</v>
      </c>
      <c r="AW21" s="143">
        <v>0</v>
      </c>
      <c r="AX21" s="143">
        <v>0</v>
      </c>
      <c r="AY21" s="143">
        <v>-0.1</v>
      </c>
      <c r="AZ21" s="143">
        <v>-0.01</v>
      </c>
      <c r="BA21" s="143">
        <v>2.0398000000000001</v>
      </c>
      <c r="BB21" s="143">
        <v>5.13</v>
      </c>
      <c r="BC21" s="143">
        <v>29.46</v>
      </c>
      <c r="BD21" s="143">
        <v>1</v>
      </c>
      <c r="BE21" s="143">
        <v>11397584.749555999</v>
      </c>
      <c r="BF21" s="143">
        <v>6263.8270000000002</v>
      </c>
      <c r="BG21" s="143">
        <v>0</v>
      </c>
      <c r="BH21" s="143">
        <v>46.362727</v>
      </c>
      <c r="BI21" s="143">
        <v>0</v>
      </c>
      <c r="BJ21" s="143">
        <v>0</v>
      </c>
      <c r="BK21" s="143">
        <v>1</v>
      </c>
      <c r="BL21" s="143">
        <v>3.6</v>
      </c>
      <c r="BM21" s="143">
        <v>2.2000000000000002</v>
      </c>
    </row>
    <row r="22" spans="1:65" x14ac:dyDescent="0.25">
      <c r="A22" s="142" t="s">
        <v>4428</v>
      </c>
      <c r="B22" s="142" t="s">
        <v>400</v>
      </c>
      <c r="C22" s="134" t="s">
        <v>4415</v>
      </c>
      <c r="D22" s="134" t="s">
        <v>4416</v>
      </c>
      <c r="E22" s="134" t="s">
        <v>4417</v>
      </c>
      <c r="F22" s="134" t="s">
        <v>4418</v>
      </c>
      <c r="G22" s="134" t="s">
        <v>692</v>
      </c>
      <c r="H22" s="134" t="s">
        <v>4409</v>
      </c>
      <c r="I22" s="134" t="s">
        <v>4409</v>
      </c>
      <c r="J22" s="134" t="s">
        <v>4407</v>
      </c>
      <c r="K22" s="134" t="s">
        <v>4407</v>
      </c>
      <c r="L22" s="143">
        <v>78.2</v>
      </c>
      <c r="M22" s="144">
        <v>465</v>
      </c>
      <c r="N22" s="143">
        <v>36.238</v>
      </c>
      <c r="O22" s="144">
        <v>1735</v>
      </c>
      <c r="P22" s="143">
        <v>16.399999999999999</v>
      </c>
      <c r="Q22" s="144">
        <v>1377</v>
      </c>
      <c r="R22" s="143">
        <v>52.786999999999999</v>
      </c>
      <c r="S22" s="145">
        <v>848</v>
      </c>
      <c r="T22" s="140" t="s">
        <v>4410</v>
      </c>
      <c r="V22" s="140" t="str">
        <f t="shared" si="0"/>
        <v>Y</v>
      </c>
      <c r="W22" s="134">
        <v>0.89156649790885001</v>
      </c>
      <c r="X22" s="134">
        <v>0.84250363789693405</v>
      </c>
      <c r="Y22" s="134">
        <v>0.98181202911407395</v>
      </c>
      <c r="Z22" s="134">
        <v>0.955825657233625</v>
      </c>
      <c r="AA22" s="134">
        <v>0.95711863536603503</v>
      </c>
      <c r="AB22" s="134">
        <v>0.98870970091633503</v>
      </c>
      <c r="AC22" s="134">
        <v>1</v>
      </c>
      <c r="AD22" s="134">
        <v>0.805634132608959</v>
      </c>
      <c r="AE22" s="134">
        <v>0.36435504067934898</v>
      </c>
      <c r="AF22" s="134">
        <v>0.99415622700348705</v>
      </c>
      <c r="AG22" s="134">
        <v>0.333233336798062</v>
      </c>
      <c r="AH22" s="134">
        <v>0.65101729510924</v>
      </c>
      <c r="AI22" s="134">
        <v>1</v>
      </c>
      <c r="AJ22" s="134">
        <v>0.46685296172371998</v>
      </c>
      <c r="AK22" s="134">
        <v>0.81554929850963598</v>
      </c>
      <c r="AL22" s="134">
        <v>0.98937010868381003</v>
      </c>
      <c r="AM22" s="134">
        <v>0.27133905422473897</v>
      </c>
      <c r="AN22" s="134">
        <v>0.94621487158800599</v>
      </c>
      <c r="AO22" s="134">
        <v>0.29774728593595801</v>
      </c>
      <c r="AP22" s="134">
        <v>0.63589042350537905</v>
      </c>
      <c r="AQ22" s="134">
        <v>0.72431721810011795</v>
      </c>
      <c r="AR22" s="134">
        <v>0.8758961462</v>
      </c>
      <c r="AT22" s="134">
        <v>1</v>
      </c>
      <c r="AU22" s="134">
        <v>0.30852786116472702</v>
      </c>
      <c r="AV22" s="134">
        <v>0.33607612962816802</v>
      </c>
      <c r="AW22" s="143">
        <v>0</v>
      </c>
      <c r="AX22" s="143">
        <v>0</v>
      </c>
      <c r="AY22" s="143">
        <v>-0.03</v>
      </c>
      <c r="AZ22" s="143">
        <v>-0.06</v>
      </c>
      <c r="BA22" s="143">
        <v>5.2435999999999998</v>
      </c>
      <c r="BB22" s="143">
        <v>5.13</v>
      </c>
      <c r="BC22" s="143">
        <v>29.2</v>
      </c>
      <c r="BD22" s="143"/>
      <c r="BE22" s="143">
        <v>8914913.8416830003</v>
      </c>
      <c r="BF22" s="143">
        <v>2761.7739999999999</v>
      </c>
      <c r="BG22" s="143">
        <v>0</v>
      </c>
      <c r="BH22" s="143">
        <v>3.6005250000000002</v>
      </c>
      <c r="BI22" s="143">
        <v>0</v>
      </c>
      <c r="BJ22" s="143">
        <v>0</v>
      </c>
      <c r="BK22" s="143"/>
      <c r="BL22" s="143">
        <v>3.3371563132690198</v>
      </c>
      <c r="BM22" s="143">
        <v>2.4628436867309702</v>
      </c>
    </row>
    <row r="23" spans="1:65" x14ac:dyDescent="0.25">
      <c r="A23" s="142" t="s">
        <v>4429</v>
      </c>
      <c r="B23" s="142" t="s">
        <v>1065</v>
      </c>
      <c r="C23" s="134" t="s">
        <v>4415</v>
      </c>
      <c r="D23" s="134" t="s">
        <v>4416</v>
      </c>
      <c r="E23" s="134" t="s">
        <v>4417</v>
      </c>
      <c r="F23" s="134" t="s">
        <v>4418</v>
      </c>
      <c r="G23" s="134" t="s">
        <v>692</v>
      </c>
      <c r="H23" s="134" t="s">
        <v>4409</v>
      </c>
      <c r="I23" s="134" t="s">
        <v>4409</v>
      </c>
      <c r="J23" s="134" t="s">
        <v>4407</v>
      </c>
      <c r="K23" s="134" t="s">
        <v>4407</v>
      </c>
      <c r="L23" s="143">
        <v>92.4</v>
      </c>
      <c r="M23" s="144">
        <v>65</v>
      </c>
      <c r="N23" s="143">
        <v>35.15</v>
      </c>
      <c r="O23" s="144">
        <v>1711</v>
      </c>
      <c r="P23" s="143">
        <v>30.382999999999999</v>
      </c>
      <c r="Q23" s="144">
        <v>525</v>
      </c>
      <c r="R23" s="143">
        <v>62.543999999999997</v>
      </c>
      <c r="S23" s="145">
        <v>242</v>
      </c>
      <c r="T23" s="140" t="s">
        <v>4410</v>
      </c>
      <c r="U23" s="140" t="s">
        <v>4410</v>
      </c>
      <c r="V23" s="140" t="str">
        <f t="shared" si="0"/>
        <v>Y</v>
      </c>
      <c r="W23" s="134">
        <v>0.97128908259588598</v>
      </c>
      <c r="X23" s="134">
        <v>0.968586151827318</v>
      </c>
      <c r="Y23" s="134">
        <v>0.99333961629529499</v>
      </c>
      <c r="Z23" s="134">
        <v>0.98354939313838796</v>
      </c>
      <c r="AA23" s="134">
        <v>0.96738876656443695</v>
      </c>
      <c r="AB23" s="134">
        <v>0.99927159360750595</v>
      </c>
      <c r="AC23" s="134">
        <v>0.97171900179016102</v>
      </c>
      <c r="AD23" s="134">
        <v>0.890215747088002</v>
      </c>
      <c r="AE23" s="134">
        <v>0.53696609603868795</v>
      </c>
      <c r="AF23" s="134">
        <v>0.99900649100494698</v>
      </c>
      <c r="AG23" s="134">
        <v>0.25930705910169499</v>
      </c>
      <c r="AH23" s="134">
        <v>0.894887325169472</v>
      </c>
      <c r="AI23" s="134">
        <v>0.79213920366451096</v>
      </c>
      <c r="AJ23" s="134">
        <v>0.86027870721035404</v>
      </c>
      <c r="AK23" s="134">
        <v>0.944196320209719</v>
      </c>
      <c r="AL23" s="134">
        <v>0.99857433499661596</v>
      </c>
      <c r="AM23" s="134">
        <v>0.25331319712670203</v>
      </c>
      <c r="AN23" s="134">
        <v>1</v>
      </c>
      <c r="AO23" s="134">
        <v>0.27317658164696601</v>
      </c>
      <c r="AP23" s="134">
        <v>0.87440192286382001</v>
      </c>
      <c r="AQ23" s="134">
        <v>0.82722614644640902</v>
      </c>
      <c r="AR23" s="134">
        <v>0.95765314469999996</v>
      </c>
      <c r="AS23" s="134">
        <v>1</v>
      </c>
      <c r="AT23" s="134">
        <v>1</v>
      </c>
      <c r="AU23" s="134">
        <v>0.33386909456486202</v>
      </c>
      <c r="AV23" s="134">
        <v>0.30954029909653402</v>
      </c>
      <c r="AW23" s="143">
        <v>0</v>
      </c>
      <c r="AX23" s="143">
        <v>0</v>
      </c>
      <c r="AY23" s="143">
        <v>-0.45</v>
      </c>
      <c r="AZ23" s="143">
        <v>-0.06</v>
      </c>
      <c r="BA23" s="143">
        <v>1.9553</v>
      </c>
      <c r="BB23" s="143">
        <v>5.13</v>
      </c>
      <c r="BC23" s="143">
        <v>28.86</v>
      </c>
      <c r="BD23" s="143"/>
      <c r="BE23" s="143">
        <v>6003563.0314020002</v>
      </c>
      <c r="BF23" s="143">
        <v>2533.4250000000002</v>
      </c>
      <c r="BG23" s="143">
        <v>0</v>
      </c>
      <c r="BH23" s="143">
        <v>5.6799770000000001</v>
      </c>
      <c r="BI23" s="143">
        <v>0</v>
      </c>
      <c r="BJ23" s="143">
        <v>0</v>
      </c>
      <c r="BK23" s="143">
        <v>1</v>
      </c>
      <c r="BL23" s="143">
        <v>3.5289635927566998</v>
      </c>
      <c r="BM23" s="143">
        <v>2.2710364072433</v>
      </c>
    </row>
    <row r="24" spans="1:65" x14ac:dyDescent="0.25">
      <c r="A24" s="142" t="s">
        <v>4430</v>
      </c>
      <c r="B24" s="142" t="s">
        <v>397</v>
      </c>
      <c r="C24" s="134" t="s">
        <v>4415</v>
      </c>
      <c r="D24" s="134" t="s">
        <v>4416</v>
      </c>
      <c r="E24" s="134" t="s">
        <v>4417</v>
      </c>
      <c r="F24" s="134" t="s">
        <v>4418</v>
      </c>
      <c r="G24" s="134" t="s">
        <v>692</v>
      </c>
      <c r="H24" s="134" t="s">
        <v>4409</v>
      </c>
      <c r="I24" s="134" t="s">
        <v>4409</v>
      </c>
      <c r="J24" s="134" t="s">
        <v>4407</v>
      </c>
      <c r="K24" s="134" t="s">
        <v>4407</v>
      </c>
      <c r="L24" s="143">
        <v>81.599999999999994</v>
      </c>
      <c r="M24" s="144">
        <v>393</v>
      </c>
      <c r="N24" s="143">
        <v>34.177999999999997</v>
      </c>
      <c r="O24" s="144">
        <v>1643</v>
      </c>
      <c r="P24" s="143">
        <v>16.559999999999999</v>
      </c>
      <c r="Q24" s="144">
        <v>1354</v>
      </c>
      <c r="R24" s="143">
        <v>54.661000000000001</v>
      </c>
      <c r="S24" s="145">
        <v>732</v>
      </c>
      <c r="T24" s="140" t="s">
        <v>4410</v>
      </c>
      <c r="V24" s="140" t="str">
        <f t="shared" si="0"/>
        <v>Y</v>
      </c>
      <c r="W24" s="134">
        <v>0.79271247709093295</v>
      </c>
      <c r="X24" s="134">
        <v>0.71046513198317696</v>
      </c>
      <c r="Y24" s="134">
        <v>0.98450179945635896</v>
      </c>
      <c r="Z24" s="134">
        <v>0.97028688838174004</v>
      </c>
      <c r="AA24" s="134">
        <v>0.974397790040885</v>
      </c>
      <c r="AB24" s="134">
        <v>0.99745057762626899</v>
      </c>
      <c r="AC24" s="134">
        <v>1</v>
      </c>
      <c r="AD24" s="134">
        <v>0.73531642902540095</v>
      </c>
      <c r="AE24" s="134">
        <v>0.44573783624768198</v>
      </c>
      <c r="AF24" s="134">
        <v>0.98525082424670796</v>
      </c>
      <c r="AG24" s="134">
        <v>0.67629727564239595</v>
      </c>
      <c r="AH24" s="134">
        <v>0.58780234385996599</v>
      </c>
      <c r="AI24" s="134">
        <v>1</v>
      </c>
      <c r="AJ24" s="134">
        <v>0.36022355406846401</v>
      </c>
      <c r="AK24" s="134">
        <v>0.76700325258507696</v>
      </c>
      <c r="AL24" s="134">
        <v>0.99580757707439604</v>
      </c>
      <c r="AM24" s="134">
        <v>0.66993336012461502</v>
      </c>
      <c r="AN24" s="134">
        <v>0.87898346107301395</v>
      </c>
      <c r="AO24" s="134">
        <v>0.55858361829814895</v>
      </c>
      <c r="AP24" s="134">
        <v>0.65892302313864903</v>
      </c>
      <c r="AQ24" s="134">
        <v>0.97162192012219795</v>
      </c>
      <c r="AR24" s="134">
        <v>0.9192756835</v>
      </c>
      <c r="AT24" s="134">
        <v>0.99623437100000001</v>
      </c>
      <c r="AU24" s="134">
        <v>0.68742153866161904</v>
      </c>
      <c r="AV24" s="134">
        <v>0.71402344879627799</v>
      </c>
      <c r="AW24" s="143">
        <v>0.08</v>
      </c>
      <c r="AX24" s="143">
        <v>0</v>
      </c>
      <c r="AY24" s="143">
        <v>-0.01</v>
      </c>
      <c r="AZ24" s="143">
        <v>0.04</v>
      </c>
      <c r="BA24" s="143">
        <v>4.8693999999999997</v>
      </c>
      <c r="BB24" s="143">
        <v>5.13</v>
      </c>
      <c r="BC24" s="143">
        <v>29.06</v>
      </c>
      <c r="BD24" s="143">
        <v>11</v>
      </c>
      <c r="BE24" s="143">
        <v>22672361.536719002</v>
      </c>
      <c r="BF24" s="143">
        <v>5724.7190000000001</v>
      </c>
      <c r="BG24" s="143">
        <v>0</v>
      </c>
      <c r="BH24" s="143">
        <v>3.3522000000000003E-2</v>
      </c>
      <c r="BI24" s="143">
        <v>0</v>
      </c>
      <c r="BJ24" s="143">
        <v>0</v>
      </c>
      <c r="BK24" s="143"/>
      <c r="BL24" s="143">
        <v>3.1399197086393702</v>
      </c>
      <c r="BM24" s="143">
        <v>2.6600802913606199</v>
      </c>
    </row>
    <row r="25" spans="1:65" x14ac:dyDescent="0.25">
      <c r="A25" s="142" t="s">
        <v>1551</v>
      </c>
      <c r="B25" s="142" t="s">
        <v>584</v>
      </c>
      <c r="C25" s="134" t="s">
        <v>4415</v>
      </c>
      <c r="D25" s="134" t="s">
        <v>4416</v>
      </c>
      <c r="E25" s="134" t="s">
        <v>4417</v>
      </c>
      <c r="F25" s="134" t="s">
        <v>4418</v>
      </c>
      <c r="G25" s="134" t="s">
        <v>692</v>
      </c>
      <c r="H25" s="134" t="s">
        <v>4409</v>
      </c>
      <c r="I25" s="134" t="s">
        <v>4409</v>
      </c>
      <c r="J25" s="134" t="s">
        <v>4407</v>
      </c>
      <c r="K25" s="134" t="s">
        <v>4407</v>
      </c>
      <c r="L25" s="143">
        <v>71.8</v>
      </c>
      <c r="M25" s="144">
        <v>597</v>
      </c>
      <c r="N25" s="143">
        <v>33.332999999999998</v>
      </c>
      <c r="O25" s="144">
        <v>1585</v>
      </c>
      <c r="P25" s="143">
        <v>17.14</v>
      </c>
      <c r="Q25" s="144">
        <v>1278</v>
      </c>
      <c r="R25" s="143">
        <v>51.869</v>
      </c>
      <c r="S25" s="145">
        <v>911</v>
      </c>
      <c r="V25" s="140" t="str">
        <f t="shared" si="0"/>
        <v>N/A</v>
      </c>
      <c r="W25" s="134">
        <v>0.88053487099405903</v>
      </c>
      <c r="X25" s="134">
        <v>0.87820532614405999</v>
      </c>
      <c r="Y25" s="134">
        <v>0.98697382648522103</v>
      </c>
      <c r="Z25" s="134">
        <v>0.97033789801541903</v>
      </c>
      <c r="AA25" s="134">
        <v>0.98118102885258995</v>
      </c>
      <c r="AB25" s="134">
        <v>0.99672217123377504</v>
      </c>
      <c r="AC25" s="134">
        <v>1</v>
      </c>
      <c r="AD25" s="134">
        <v>0.79605493293549601</v>
      </c>
      <c r="AE25" s="134">
        <v>0.41044817383224402</v>
      </c>
      <c r="AF25" s="134">
        <v>0.97940665368757196</v>
      </c>
      <c r="AG25" s="134">
        <v>0.51580269779729904</v>
      </c>
      <c r="AH25" s="134">
        <v>0.52036112391527301</v>
      </c>
      <c r="AI25" s="134">
        <v>1</v>
      </c>
      <c r="AJ25" s="134">
        <v>0.56245174100084605</v>
      </c>
      <c r="AK25" s="134">
        <v>0.79370357784358503</v>
      </c>
      <c r="AL25" s="134">
        <v>0.99434638171934797</v>
      </c>
      <c r="AM25" s="134">
        <v>0.491475840712016</v>
      </c>
      <c r="AN25" s="134">
        <v>0.92380440141634201</v>
      </c>
      <c r="AO25" s="134">
        <v>0.41998372679802298</v>
      </c>
      <c r="AP25" s="134">
        <v>0.33857011590634001</v>
      </c>
      <c r="AQ25" s="134">
        <v>0.306754812779026</v>
      </c>
      <c r="AR25" s="134">
        <v>0.81483639490000004</v>
      </c>
      <c r="AT25" s="134">
        <v>0.89479738630000005</v>
      </c>
      <c r="AU25" s="134">
        <v>0.44358247087029401</v>
      </c>
      <c r="AV25" s="134">
        <v>0.54548109074253504</v>
      </c>
      <c r="AW25" s="143">
        <v>0.13</v>
      </c>
      <c r="AX25" s="143">
        <v>0</v>
      </c>
      <c r="AY25" s="143">
        <v>0.24</v>
      </c>
      <c r="AZ25" s="143">
        <v>0.32</v>
      </c>
      <c r="BA25" s="143">
        <v>6.0641999999999996</v>
      </c>
      <c r="BB25" s="143">
        <v>5.12</v>
      </c>
      <c r="BC25" s="143">
        <v>29.45</v>
      </c>
      <c r="BD25" s="143">
        <v>5</v>
      </c>
      <c r="BE25" s="143">
        <v>5479832.5365040004</v>
      </c>
      <c r="BF25" s="143">
        <v>2311.652</v>
      </c>
      <c r="BG25" s="143">
        <v>0</v>
      </c>
      <c r="BH25" s="143">
        <v>13.614361000000001</v>
      </c>
      <c r="BI25" s="143">
        <v>0</v>
      </c>
      <c r="BJ25" s="143">
        <v>0</v>
      </c>
      <c r="BK25" s="143"/>
      <c r="BL25" s="143">
        <v>3.0999999999999899</v>
      </c>
      <c r="BM25" s="143">
        <v>2.69999999999999</v>
      </c>
    </row>
    <row r="26" spans="1:65" x14ac:dyDescent="0.25">
      <c r="A26" s="142" t="s">
        <v>4431</v>
      </c>
      <c r="B26" s="142" t="s">
        <v>1064</v>
      </c>
      <c r="C26" s="134" t="s">
        <v>4415</v>
      </c>
      <c r="D26" s="134" t="s">
        <v>4416</v>
      </c>
      <c r="E26" s="134" t="s">
        <v>4417</v>
      </c>
      <c r="F26" s="134" t="s">
        <v>4418</v>
      </c>
      <c r="G26" s="134" t="s">
        <v>692</v>
      </c>
      <c r="H26" s="134" t="s">
        <v>4409</v>
      </c>
      <c r="I26" s="134" t="s">
        <v>4409</v>
      </c>
      <c r="J26" s="134" t="s">
        <v>4407</v>
      </c>
      <c r="K26" s="134" t="s">
        <v>4407</v>
      </c>
      <c r="L26" s="143">
        <v>87.2</v>
      </c>
      <c r="M26" s="144">
        <v>225</v>
      </c>
      <c r="N26" s="143">
        <v>32.189</v>
      </c>
      <c r="O26" s="144">
        <v>1475</v>
      </c>
      <c r="P26" s="143">
        <v>39.533000000000001</v>
      </c>
      <c r="Q26" s="144">
        <v>178</v>
      </c>
      <c r="R26" s="143">
        <v>64.847999999999999</v>
      </c>
      <c r="S26" s="145">
        <v>135</v>
      </c>
      <c r="T26" s="140" t="s">
        <v>4410</v>
      </c>
      <c r="U26" s="140" t="s">
        <v>4410</v>
      </c>
      <c r="V26" s="140" t="str">
        <f t="shared" si="0"/>
        <v>Y</v>
      </c>
      <c r="W26" s="134">
        <v>0.89879608410614498</v>
      </c>
      <c r="X26" s="134">
        <v>0.75258623677441305</v>
      </c>
      <c r="Y26" s="134">
        <v>0.98182483754427596</v>
      </c>
      <c r="Z26" s="134">
        <v>0.96903715235659404</v>
      </c>
      <c r="AA26" s="134">
        <v>0.92620073944017001</v>
      </c>
      <c r="AB26" s="134">
        <v>0.99854318721501101</v>
      </c>
      <c r="AC26" s="134">
        <v>1</v>
      </c>
      <c r="AD26" s="134">
        <v>0.86989108250646296</v>
      </c>
      <c r="AE26" s="134">
        <v>0.55286081706610601</v>
      </c>
      <c r="AF26" s="134">
        <v>0.99200938883890599</v>
      </c>
      <c r="AG26" s="134">
        <v>0.56145271409099196</v>
      </c>
      <c r="AH26" s="134">
        <v>0.90760194709213005</v>
      </c>
      <c r="AI26" s="134">
        <v>1</v>
      </c>
      <c r="AJ26" s="134">
        <v>0.823509945949921</v>
      </c>
      <c r="AK26" s="134">
        <v>0.80341278702849706</v>
      </c>
      <c r="AL26" s="134">
        <v>0.99828622553018098</v>
      </c>
      <c r="AM26" s="134">
        <v>0.55391826823412604</v>
      </c>
      <c r="AN26" s="134">
        <v>0.99103581193133405</v>
      </c>
      <c r="AO26" s="134">
        <v>0.58539448246190495</v>
      </c>
      <c r="AP26" s="134">
        <v>0.74475740804637103</v>
      </c>
      <c r="AQ26" s="134">
        <v>0.86601904088124504</v>
      </c>
      <c r="AR26" s="134">
        <v>0.98762144439999999</v>
      </c>
      <c r="AS26" s="134">
        <v>0.2049838313</v>
      </c>
      <c r="AT26" s="134">
        <v>1</v>
      </c>
      <c r="AU26" s="134">
        <v>0.639377529450599</v>
      </c>
      <c r="AV26" s="134">
        <v>0.62099028299449399</v>
      </c>
      <c r="AW26" s="143">
        <v>0</v>
      </c>
      <c r="AX26" s="143">
        <v>0</v>
      </c>
      <c r="AY26" s="143">
        <v>-0.06</v>
      </c>
      <c r="AZ26" s="143">
        <v>-0.01</v>
      </c>
      <c r="BA26" s="143">
        <v>4.2049000000000003</v>
      </c>
      <c r="BB26" s="143">
        <v>5.13</v>
      </c>
      <c r="BC26" s="143">
        <v>24.46</v>
      </c>
      <c r="BD26" s="143">
        <v>17</v>
      </c>
      <c r="BE26" s="143">
        <v>17995878.365805998</v>
      </c>
      <c r="BF26" s="143">
        <v>6965.0879999999997</v>
      </c>
      <c r="BG26" s="143">
        <v>0</v>
      </c>
      <c r="BH26" s="143">
        <v>21.164964000000001</v>
      </c>
      <c r="BI26" s="143">
        <v>0</v>
      </c>
      <c r="BJ26" s="143">
        <v>4</v>
      </c>
      <c r="BK26" s="143">
        <v>1</v>
      </c>
      <c r="BL26" s="143">
        <v>3.55296747705468</v>
      </c>
      <c r="BM26" s="143">
        <v>2.3646138303085502</v>
      </c>
    </row>
    <row r="27" spans="1:65" x14ac:dyDescent="0.25">
      <c r="A27" s="142" t="s">
        <v>4432</v>
      </c>
      <c r="B27" s="142" t="s">
        <v>1067</v>
      </c>
      <c r="C27" s="134" t="s">
        <v>4415</v>
      </c>
      <c r="D27" s="134" t="s">
        <v>4416</v>
      </c>
      <c r="E27" s="134" t="s">
        <v>4417</v>
      </c>
      <c r="F27" s="134" t="s">
        <v>4418</v>
      </c>
      <c r="G27" s="134" t="s">
        <v>692</v>
      </c>
      <c r="H27" s="134" t="s">
        <v>4409</v>
      </c>
      <c r="I27" s="134" t="s">
        <v>4409</v>
      </c>
      <c r="J27" s="134" t="s">
        <v>4407</v>
      </c>
      <c r="K27" s="134" t="s">
        <v>4407</v>
      </c>
      <c r="L27" s="143">
        <v>89.6</v>
      </c>
      <c r="M27" s="144">
        <v>146</v>
      </c>
      <c r="N27" s="143">
        <v>27.611000000000001</v>
      </c>
      <c r="O27" s="144">
        <v>800</v>
      </c>
      <c r="P27" s="143">
        <v>55.082999999999998</v>
      </c>
      <c r="Q27" s="144">
        <v>12</v>
      </c>
      <c r="R27" s="143">
        <v>72.356999999999999</v>
      </c>
      <c r="S27" s="145">
        <v>3</v>
      </c>
      <c r="T27" s="140" t="s">
        <v>4410</v>
      </c>
      <c r="U27" s="140" t="s">
        <v>4410</v>
      </c>
      <c r="V27" s="140" t="str">
        <f t="shared" si="0"/>
        <v>Y</v>
      </c>
      <c r="W27" s="134">
        <v>0.97269523042957196</v>
      </c>
      <c r="X27" s="134">
        <v>0.60675470694797395</v>
      </c>
      <c r="Y27" s="134">
        <v>0.99924430261812003</v>
      </c>
      <c r="Z27" s="134">
        <v>0.99811264355386198</v>
      </c>
      <c r="AA27" s="134">
        <v>0.57468182821460001</v>
      </c>
      <c r="AB27" s="134">
        <v>0.99963579680375303</v>
      </c>
      <c r="AC27" s="134">
        <v>1</v>
      </c>
      <c r="AD27" s="134">
        <v>0.897747972540758</v>
      </c>
      <c r="AE27" s="134">
        <v>0.53012712347783997</v>
      </c>
      <c r="AF27" s="134">
        <v>0.99590550254499699</v>
      </c>
      <c r="AG27" s="134">
        <v>0.27433800555711102</v>
      </c>
      <c r="AH27" s="134">
        <v>0.844960049225286</v>
      </c>
      <c r="AI27" s="134">
        <v>1</v>
      </c>
      <c r="AJ27" s="134">
        <v>0.95220061036143699</v>
      </c>
      <c r="AK27" s="134">
        <v>0.76700325258507696</v>
      </c>
      <c r="AL27" s="134">
        <v>0.99967084686788898</v>
      </c>
      <c r="AM27" s="134">
        <v>0.23648917585026899</v>
      </c>
      <c r="AN27" s="134">
        <v>0.982071623862669</v>
      </c>
      <c r="AO27" s="134">
        <v>0.22598506432343701</v>
      </c>
      <c r="AP27" s="134">
        <v>0.93785479667282101</v>
      </c>
      <c r="AQ27" s="134">
        <v>0.88810943899332395</v>
      </c>
      <c r="AR27" s="134">
        <v>1</v>
      </c>
      <c r="AS27" s="134">
        <v>1</v>
      </c>
      <c r="AT27" s="134">
        <v>1</v>
      </c>
      <c r="AU27" s="134">
        <v>0.19289912589959299</v>
      </c>
      <c r="AV27" s="134">
        <v>0.233583843228683</v>
      </c>
      <c r="AW27" s="143">
        <v>0</v>
      </c>
      <c r="AX27" s="143">
        <v>0</v>
      </c>
      <c r="AY27" s="143">
        <v>-1.32</v>
      </c>
      <c r="AZ27" s="143">
        <v>-0.49</v>
      </c>
      <c r="BA27" s="143">
        <v>1.8720000000000001</v>
      </c>
      <c r="BB27" s="143">
        <v>5.13</v>
      </c>
      <c r="BC27" s="143">
        <v>23.96</v>
      </c>
      <c r="BD27" s="143">
        <v>3</v>
      </c>
      <c r="BE27" s="143">
        <v>6093495.5763010001</v>
      </c>
      <c r="BF27" s="143">
        <v>6256.4489999999996</v>
      </c>
      <c r="BG27" s="143">
        <v>0</v>
      </c>
      <c r="BH27" s="143">
        <v>81.762872000000002</v>
      </c>
      <c r="BI27" s="143">
        <v>1</v>
      </c>
      <c r="BJ27" s="143">
        <v>1</v>
      </c>
      <c r="BK27" s="143">
        <v>1</v>
      </c>
      <c r="BL27" s="143">
        <v>3.4364868892683802</v>
      </c>
      <c r="BM27" s="143">
        <v>2.7722958875606101</v>
      </c>
    </row>
    <row r="28" spans="1:65" x14ac:dyDescent="0.25">
      <c r="A28" s="142" t="s">
        <v>4433</v>
      </c>
      <c r="B28" s="142" t="s">
        <v>401</v>
      </c>
      <c r="C28" s="134" t="s">
        <v>4415</v>
      </c>
      <c r="D28" s="134" t="s">
        <v>4416</v>
      </c>
      <c r="E28" s="134" t="s">
        <v>4417</v>
      </c>
      <c r="F28" s="134" t="s">
        <v>4418</v>
      </c>
      <c r="G28" s="134" t="s">
        <v>692</v>
      </c>
      <c r="H28" s="134" t="s">
        <v>4434</v>
      </c>
      <c r="I28" s="134" t="s">
        <v>4435</v>
      </c>
      <c r="J28" s="134" t="s">
        <v>4407</v>
      </c>
      <c r="K28" s="134" t="s">
        <v>4407</v>
      </c>
      <c r="L28" s="143">
        <v>77.3</v>
      </c>
      <c r="M28" s="144">
        <v>482</v>
      </c>
      <c r="N28" s="143">
        <v>31.4</v>
      </c>
      <c r="O28" s="144">
        <v>1372</v>
      </c>
      <c r="P28" s="143">
        <v>38.033000000000001</v>
      </c>
      <c r="Q28" s="144">
        <v>222</v>
      </c>
      <c r="R28" s="143">
        <v>61.311</v>
      </c>
      <c r="S28" s="145">
        <v>310</v>
      </c>
      <c r="T28" s="140" t="s">
        <v>4410</v>
      </c>
      <c r="V28" s="140" t="str">
        <f t="shared" si="0"/>
        <v>Y</v>
      </c>
      <c r="W28" s="134">
        <v>0.969557402932688</v>
      </c>
      <c r="X28" s="134">
        <v>0.45649497489615398</v>
      </c>
      <c r="Y28" s="134">
        <v>0.99764324884294997</v>
      </c>
      <c r="Z28" s="134">
        <v>0.98926247211048302</v>
      </c>
      <c r="AA28" s="134">
        <v>0.68771867217360505</v>
      </c>
      <c r="AB28" s="134">
        <v>1</v>
      </c>
      <c r="AC28" s="134">
        <v>1</v>
      </c>
      <c r="AD28" s="134">
        <v>0.94665878262727499</v>
      </c>
      <c r="AE28" s="134">
        <v>0.551043049452417</v>
      </c>
      <c r="AF28" s="134">
        <v>0.99105523854353705</v>
      </c>
      <c r="AG28" s="134">
        <v>3.3677042171546497E-2</v>
      </c>
      <c r="AH28" s="134">
        <v>0.97293003268911404</v>
      </c>
      <c r="AI28" s="134">
        <v>1</v>
      </c>
      <c r="AJ28" s="134">
        <v>0.97793874324373997</v>
      </c>
      <c r="AK28" s="134">
        <v>0.60194669644157495</v>
      </c>
      <c r="AL28" s="134">
        <v>0.99805559729085902</v>
      </c>
      <c r="AM28" s="134">
        <v>2.95430668518913E-2</v>
      </c>
      <c r="AN28" s="134">
        <v>0.73107435794002995</v>
      </c>
      <c r="AO28" s="134">
        <v>2.1886951978678602E-2</v>
      </c>
      <c r="AP28" s="134">
        <v>0.691387737334201</v>
      </c>
      <c r="AQ28" s="134">
        <v>0.605783374047554</v>
      </c>
      <c r="AR28" s="134">
        <v>0.83289482029999995</v>
      </c>
      <c r="AS28" s="134">
        <v>1</v>
      </c>
      <c r="AT28" s="134">
        <v>1</v>
      </c>
      <c r="AU28" s="134">
        <v>3.8631283430220001E-2</v>
      </c>
      <c r="AV28" s="134">
        <v>2.4219233761437899E-2</v>
      </c>
      <c r="AW28" s="143">
        <v>0</v>
      </c>
      <c r="AX28" s="143">
        <v>0</v>
      </c>
      <c r="AY28" s="143">
        <v>-0.11</v>
      </c>
      <c r="AZ28" s="143">
        <v>-0.08</v>
      </c>
      <c r="BA28" s="143">
        <v>3.4535</v>
      </c>
      <c r="BB28" s="143">
        <v>5.1100000000000003</v>
      </c>
      <c r="BC28" s="143">
        <v>23.5</v>
      </c>
      <c r="BD28" s="143"/>
      <c r="BE28" s="143">
        <v>1446239.8723899999</v>
      </c>
      <c r="BF28" s="143">
        <v>3743.1849999999999</v>
      </c>
      <c r="BG28" s="143">
        <v>0</v>
      </c>
      <c r="BH28" s="143">
        <v>76.570102000000006</v>
      </c>
      <c r="BI28" s="143">
        <v>0</v>
      </c>
      <c r="BJ28" s="143">
        <v>1</v>
      </c>
      <c r="BK28" s="143">
        <v>1</v>
      </c>
      <c r="BL28" s="143">
        <v>3.3924455612550601</v>
      </c>
      <c r="BM28" s="143">
        <v>2.8949637075033698</v>
      </c>
    </row>
    <row r="29" spans="1:65" x14ac:dyDescent="0.25">
      <c r="A29" s="142" t="s">
        <v>4436</v>
      </c>
      <c r="B29" s="142" t="s">
        <v>1063</v>
      </c>
      <c r="C29" s="134" t="s">
        <v>4415</v>
      </c>
      <c r="D29" s="134" t="s">
        <v>4416</v>
      </c>
      <c r="E29" s="134" t="s">
        <v>4417</v>
      </c>
      <c r="F29" s="134" t="s">
        <v>4418</v>
      </c>
      <c r="G29" s="134" t="s">
        <v>692</v>
      </c>
      <c r="H29" s="134" t="s">
        <v>4434</v>
      </c>
      <c r="I29" s="134" t="s">
        <v>4409</v>
      </c>
      <c r="J29" s="134" t="s">
        <v>4407</v>
      </c>
      <c r="K29" s="134" t="s">
        <v>4407</v>
      </c>
      <c r="L29" s="143">
        <v>87.5</v>
      </c>
      <c r="M29" s="144">
        <v>211</v>
      </c>
      <c r="N29" s="143">
        <v>29.122</v>
      </c>
      <c r="O29" s="144">
        <v>989</v>
      </c>
      <c r="P29" s="143">
        <v>20.9</v>
      </c>
      <c r="Q29" s="144">
        <v>938</v>
      </c>
      <c r="R29" s="143">
        <v>59.759</v>
      </c>
      <c r="S29" s="145">
        <v>392</v>
      </c>
      <c r="T29" s="140" t="s">
        <v>4410</v>
      </c>
      <c r="U29" s="140" t="s">
        <v>4410</v>
      </c>
      <c r="V29" s="140" t="str">
        <f t="shared" si="0"/>
        <v>Y</v>
      </c>
      <c r="W29" s="134">
        <v>0.96228505393348596</v>
      </c>
      <c r="X29" s="134">
        <v>0.75010933228871801</v>
      </c>
      <c r="Y29" s="134">
        <v>0.99173856252012504</v>
      </c>
      <c r="Z29" s="134">
        <v>0.98788521200113899</v>
      </c>
      <c r="AA29" s="134">
        <v>0.95909179904514497</v>
      </c>
      <c r="AB29" s="134">
        <v>0.99963579680375303</v>
      </c>
      <c r="AC29" s="134">
        <v>1</v>
      </c>
      <c r="AD29" s="134">
        <v>0.86826784365599496</v>
      </c>
      <c r="AE29" s="134">
        <v>0.73514336039083505</v>
      </c>
      <c r="AF29" s="134">
        <v>0.99077694470738797</v>
      </c>
      <c r="AG29" s="134">
        <v>0.43378218010166603</v>
      </c>
      <c r="AH29" s="134">
        <v>0.84001746380182996</v>
      </c>
      <c r="AI29" s="134">
        <v>1</v>
      </c>
      <c r="AJ29" s="134">
        <v>0.83086369820200801</v>
      </c>
      <c r="AK29" s="134">
        <v>0.80826739162095296</v>
      </c>
      <c r="AL29" s="134">
        <v>0.99898300118338601</v>
      </c>
      <c r="AM29" s="134">
        <v>0.37260687080622601</v>
      </c>
      <c r="AN29" s="134">
        <v>0.97310743579400305</v>
      </c>
      <c r="AO29" s="134">
        <v>0.31911050653246997</v>
      </c>
      <c r="AP29" s="134">
        <v>0.74751224998814603</v>
      </c>
      <c r="AQ29" s="134">
        <v>0.966234018171238</v>
      </c>
      <c r="AR29" s="134">
        <v>0.9095573414</v>
      </c>
      <c r="AT29" s="134">
        <v>1</v>
      </c>
      <c r="AU29" s="134">
        <v>0.34028449927256499</v>
      </c>
      <c r="AV29" s="134">
        <v>0.38437707066562798</v>
      </c>
      <c r="AW29" s="143">
        <v>0</v>
      </c>
      <c r="AX29" s="143">
        <v>0</v>
      </c>
      <c r="AY29" s="143">
        <v>-0.01</v>
      </c>
      <c r="AZ29" s="143">
        <v>0.01</v>
      </c>
      <c r="BA29" s="143">
        <v>2.2763</v>
      </c>
      <c r="BB29" s="143">
        <v>5.1100000000000003</v>
      </c>
      <c r="BC29" s="143">
        <v>24.62</v>
      </c>
      <c r="BD29" s="143">
        <v>1</v>
      </c>
      <c r="BE29" s="143">
        <v>12107588.865018001</v>
      </c>
      <c r="BF29" s="143">
        <v>3025.9839999999999</v>
      </c>
      <c r="BG29" s="143">
        <v>0</v>
      </c>
      <c r="BH29" s="143">
        <v>21.204159000000001</v>
      </c>
      <c r="BI29" s="143">
        <v>0</v>
      </c>
      <c r="BJ29" s="143">
        <v>1</v>
      </c>
      <c r="BK29" s="143"/>
      <c r="BL29" s="143">
        <v>3.2897785196447802</v>
      </c>
      <c r="BM29" s="143">
        <v>2.8265190130965299</v>
      </c>
    </row>
    <row r="30" spans="1:65" x14ac:dyDescent="0.25">
      <c r="A30" s="142" t="s">
        <v>4437</v>
      </c>
      <c r="B30" s="142" t="s">
        <v>1943</v>
      </c>
      <c r="C30" s="134" t="s">
        <v>4415</v>
      </c>
      <c r="D30" s="134" t="s">
        <v>4416</v>
      </c>
      <c r="E30" s="134" t="s">
        <v>4417</v>
      </c>
      <c r="F30" s="134" t="s">
        <v>4418</v>
      </c>
      <c r="G30" s="134" t="s">
        <v>692</v>
      </c>
      <c r="H30" s="134" t="s">
        <v>4409</v>
      </c>
      <c r="I30" s="134" t="s">
        <v>4409</v>
      </c>
      <c r="J30" s="134" t="s">
        <v>4407</v>
      </c>
      <c r="K30" s="134" t="s">
        <v>4407</v>
      </c>
      <c r="L30" s="143">
        <v>80</v>
      </c>
      <c r="M30" s="144">
        <v>429</v>
      </c>
      <c r="N30" s="143">
        <v>30.178000000000001</v>
      </c>
      <c r="O30" s="144">
        <v>1185</v>
      </c>
      <c r="P30" s="143">
        <v>20.260000000000002</v>
      </c>
      <c r="Q30" s="144">
        <v>990</v>
      </c>
      <c r="R30" s="143">
        <v>56.694000000000003</v>
      </c>
      <c r="S30" s="145">
        <v>587</v>
      </c>
      <c r="T30" s="140" t="s">
        <v>4410</v>
      </c>
      <c r="V30" s="140" t="str">
        <f t="shared" si="0"/>
        <v>Y</v>
      </c>
      <c r="W30" s="134">
        <v>0.84049648719714598</v>
      </c>
      <c r="X30" s="134">
        <v>0.74435061588385198</v>
      </c>
      <c r="Y30" s="134">
        <v>0.99486381948925595</v>
      </c>
      <c r="Z30" s="134">
        <v>0.99171093452709502</v>
      </c>
      <c r="AA30" s="134">
        <v>0.98114729433605996</v>
      </c>
      <c r="AB30" s="134">
        <v>1</v>
      </c>
      <c r="AC30" s="134">
        <v>1</v>
      </c>
      <c r="AD30" s="134">
        <v>0.76694753230190904</v>
      </c>
      <c r="AE30" s="134">
        <v>0.69130373146464397</v>
      </c>
      <c r="AF30" s="134">
        <v>0.99169133874045001</v>
      </c>
      <c r="AG30" s="134">
        <v>0.25228204109928898</v>
      </c>
      <c r="AH30" s="134">
        <v>0.63303774523550904</v>
      </c>
      <c r="AI30" s="134">
        <v>1</v>
      </c>
      <c r="AJ30" s="134">
        <v>0.38596168695076699</v>
      </c>
      <c r="AK30" s="134">
        <v>0.83254041458323202</v>
      </c>
      <c r="AL30" s="134">
        <v>0.977392883994464</v>
      </c>
      <c r="AM30" s="134">
        <v>0.32410628348756898</v>
      </c>
      <c r="AN30" s="134">
        <v>0.89691183721034495</v>
      </c>
      <c r="AO30" s="134">
        <v>0.18475986703299399</v>
      </c>
      <c r="AP30" s="134">
        <v>0.80482906332043103</v>
      </c>
      <c r="AQ30" s="134">
        <v>0.97000554952074602</v>
      </c>
      <c r="AR30" s="134">
        <v>0.74335416389999998</v>
      </c>
      <c r="AT30" s="134">
        <v>0.99960083129999999</v>
      </c>
      <c r="AU30" s="134">
        <v>0.293005192573699</v>
      </c>
      <c r="AV30" s="134">
        <v>0.32869249135940498</v>
      </c>
      <c r="AW30" s="143">
        <v>0</v>
      </c>
      <c r="AX30" s="143">
        <v>0</v>
      </c>
      <c r="AY30" s="143">
        <v>-0.11</v>
      </c>
      <c r="AZ30" s="143">
        <v>-0.01</v>
      </c>
      <c r="BA30" s="143">
        <v>5.7493999999999996</v>
      </c>
      <c r="BB30" s="143">
        <v>5.1100000000000003</v>
      </c>
      <c r="BC30" s="143">
        <v>26.08</v>
      </c>
      <c r="BD30" s="143">
        <v>3</v>
      </c>
      <c r="BE30" s="143">
        <v>9946318.3916580006</v>
      </c>
      <c r="BF30" s="143">
        <v>2217.4490000000001</v>
      </c>
      <c r="BG30" s="143">
        <v>0</v>
      </c>
      <c r="BH30" s="143">
        <v>24.342172000000001</v>
      </c>
      <c r="BI30" s="143">
        <v>0</v>
      </c>
      <c r="BJ30" s="143">
        <v>1</v>
      </c>
      <c r="BK30" s="143"/>
      <c r="BL30" s="143">
        <v>3.1271969029167299</v>
      </c>
      <c r="BM30" s="143">
        <v>2.7181312686111498</v>
      </c>
    </row>
    <row r="31" spans="1:65" x14ac:dyDescent="0.25">
      <c r="A31" s="142" t="s">
        <v>4438</v>
      </c>
      <c r="B31" s="142" t="s">
        <v>399</v>
      </c>
      <c r="C31" s="134" t="s">
        <v>4415</v>
      </c>
      <c r="D31" s="134" t="s">
        <v>4416</v>
      </c>
      <c r="E31" s="134" t="s">
        <v>4417</v>
      </c>
      <c r="F31" s="134" t="s">
        <v>4418</v>
      </c>
      <c r="G31" s="134" t="s">
        <v>692</v>
      </c>
      <c r="H31" s="134" t="s">
        <v>4435</v>
      </c>
      <c r="I31" s="134" t="s">
        <v>4435</v>
      </c>
      <c r="J31" s="134" t="s">
        <v>4407</v>
      </c>
      <c r="K31" s="134" t="s">
        <v>4407</v>
      </c>
      <c r="L31" s="143">
        <v>84.2</v>
      </c>
      <c r="M31" s="144">
        <v>329</v>
      </c>
      <c r="N31" s="143">
        <v>27.422000000000001</v>
      </c>
      <c r="O31" s="144">
        <v>782</v>
      </c>
      <c r="P31" s="143">
        <v>19.66</v>
      </c>
      <c r="Q31" s="144">
        <v>1044</v>
      </c>
      <c r="R31" s="143">
        <v>58.813000000000002</v>
      </c>
      <c r="S31" s="145">
        <v>447</v>
      </c>
      <c r="T31" s="140" t="s">
        <v>4410</v>
      </c>
      <c r="V31" s="140" t="str">
        <f t="shared" si="0"/>
        <v>Y</v>
      </c>
      <c r="W31" s="134">
        <v>0.88507938085965399</v>
      </c>
      <c r="X31" s="134">
        <v>0.35015236296082802</v>
      </c>
      <c r="Y31" s="134">
        <v>0.99745112238992995</v>
      </c>
      <c r="Z31" s="134">
        <v>0.99392985359214903</v>
      </c>
      <c r="AA31" s="134">
        <v>0.88835227276626605</v>
      </c>
      <c r="AB31" s="134">
        <v>1</v>
      </c>
      <c r="AC31" s="134">
        <v>1</v>
      </c>
      <c r="AD31" s="134">
        <v>0.869791158724039</v>
      </c>
      <c r="AE31" s="134">
        <v>0.497344765946791</v>
      </c>
      <c r="AF31" s="134">
        <v>0.99081670096969499</v>
      </c>
      <c r="AG31" s="134">
        <v>8.1879686292640003E-2</v>
      </c>
      <c r="AH31" s="134">
        <v>0.95194195255762704</v>
      </c>
      <c r="AI31" s="134">
        <v>1</v>
      </c>
      <c r="AJ31" s="134">
        <v>0.94484685810934999</v>
      </c>
      <c r="AK31" s="134">
        <v>0.582528278071751</v>
      </c>
      <c r="AL31" s="134">
        <v>0.99566413281523003</v>
      </c>
      <c r="AM31" s="134">
        <v>9.8917664170311601E-2</v>
      </c>
      <c r="AN31" s="134">
        <v>0.834162520729685</v>
      </c>
      <c r="AO31" s="134">
        <v>6.4840710476137597E-2</v>
      </c>
      <c r="AP31" s="134">
        <v>0.92047171447864895</v>
      </c>
      <c r="AQ31" s="134">
        <v>0.83369162885221504</v>
      </c>
      <c r="AR31" s="134">
        <v>1</v>
      </c>
      <c r="AS31" s="134">
        <v>1</v>
      </c>
      <c r="AT31" s="134">
        <v>1</v>
      </c>
      <c r="AU31" s="134">
        <v>6.5092696871740005E-2</v>
      </c>
      <c r="AV31" s="134">
        <v>8.1581082074332095E-2</v>
      </c>
      <c r="AW31" s="143">
        <v>0.01</v>
      </c>
      <c r="AX31" s="143">
        <v>0</v>
      </c>
      <c r="AY31" s="143">
        <v>-1.4</v>
      </c>
      <c r="AZ31" s="143">
        <v>-0.26</v>
      </c>
      <c r="BA31" s="143">
        <v>4.5256999999999996</v>
      </c>
      <c r="BB31" s="143">
        <v>5.1100000000000003</v>
      </c>
      <c r="BC31" s="143">
        <v>24.83</v>
      </c>
      <c r="BD31" s="143">
        <v>1</v>
      </c>
      <c r="BE31" s="143">
        <v>2795505.9882780001</v>
      </c>
      <c r="BF31" s="143">
        <v>3518.5540000000001</v>
      </c>
      <c r="BG31" s="143">
        <v>0</v>
      </c>
      <c r="BH31" s="143">
        <v>0.29182900000000001</v>
      </c>
      <c r="BI31" s="143">
        <v>0</v>
      </c>
      <c r="BJ31" s="143">
        <v>1</v>
      </c>
      <c r="BK31" s="143"/>
      <c r="BL31" s="143">
        <v>3.3534139941672998</v>
      </c>
      <c r="BM31" s="143">
        <v>2.8689426627782</v>
      </c>
    </row>
    <row r="32" spans="1:65" x14ac:dyDescent="0.25">
      <c r="A32" s="142" t="s">
        <v>4439</v>
      </c>
      <c r="B32" s="142" t="s">
        <v>1300</v>
      </c>
      <c r="C32" s="134" t="s">
        <v>4415</v>
      </c>
      <c r="D32" s="134" t="s">
        <v>4416</v>
      </c>
      <c r="E32" s="134" t="s">
        <v>4417</v>
      </c>
      <c r="F32" s="134" t="s">
        <v>4418</v>
      </c>
      <c r="G32" s="134" t="s">
        <v>692</v>
      </c>
      <c r="H32" s="134" t="s">
        <v>4435</v>
      </c>
      <c r="I32" s="134" t="s">
        <v>4435</v>
      </c>
      <c r="J32" s="134" t="s">
        <v>4407</v>
      </c>
      <c r="K32" s="134" t="s">
        <v>4407</v>
      </c>
      <c r="L32" s="143">
        <v>76.5</v>
      </c>
      <c r="M32" s="144">
        <v>496</v>
      </c>
      <c r="N32" s="143">
        <v>31.911999999999999</v>
      </c>
      <c r="O32" s="144">
        <v>1438</v>
      </c>
      <c r="P32" s="143">
        <v>15.96</v>
      </c>
      <c r="Q32" s="144">
        <v>1432</v>
      </c>
      <c r="R32" s="143">
        <v>53.515999999999998</v>
      </c>
      <c r="S32" s="145">
        <v>799</v>
      </c>
      <c r="T32" s="140" t="s">
        <v>4410</v>
      </c>
      <c r="V32" s="140" t="str">
        <f t="shared" si="0"/>
        <v>Y</v>
      </c>
      <c r="W32" s="134">
        <v>0.84894417180674397</v>
      </c>
      <c r="X32" s="134">
        <v>0.39712137088657301</v>
      </c>
      <c r="Y32" s="134">
        <v>0.99907779302550204</v>
      </c>
      <c r="Z32" s="134">
        <v>0.99767906166758702</v>
      </c>
      <c r="AA32" s="134">
        <v>0.99673022800698097</v>
      </c>
      <c r="AB32" s="134">
        <v>1</v>
      </c>
      <c r="AC32" s="134">
        <v>1</v>
      </c>
      <c r="AD32" s="134">
        <v>0.81246093378600304</v>
      </c>
      <c r="AE32" s="134">
        <v>0.30786927091812599</v>
      </c>
      <c r="AF32" s="134">
        <v>0.98779522503435901</v>
      </c>
      <c r="AG32" s="134">
        <v>1.93295054026449E-2</v>
      </c>
      <c r="AH32" s="134">
        <v>0.80670873594810399</v>
      </c>
      <c r="AI32" s="134">
        <v>1</v>
      </c>
      <c r="AJ32" s="134">
        <v>0.86395558333639699</v>
      </c>
      <c r="AK32" s="134">
        <v>0.85681343754551198</v>
      </c>
      <c r="AL32" s="134">
        <v>0.99595225037687496</v>
      </c>
      <c r="AM32" s="134">
        <v>2.4198904070865401E-2</v>
      </c>
      <c r="AN32" s="134">
        <v>0.97758952982833602</v>
      </c>
      <c r="AO32" s="134">
        <v>2.0372101685522701E-2</v>
      </c>
      <c r="AP32" s="134">
        <v>0.70271714694485399</v>
      </c>
      <c r="AQ32" s="134">
        <v>0.66181755479011395</v>
      </c>
      <c r="AR32" s="134">
        <v>0.88429654540000002</v>
      </c>
      <c r="AT32" s="134">
        <v>1</v>
      </c>
      <c r="AU32" s="134">
        <v>2.2492140268043099E-2</v>
      </c>
      <c r="AV32" s="134">
        <v>2.3675062578670799E-2</v>
      </c>
      <c r="AW32" s="143">
        <v>0</v>
      </c>
      <c r="AX32" s="143">
        <v>0</v>
      </c>
      <c r="AY32" s="143">
        <v>-0.37</v>
      </c>
      <c r="AZ32" s="143">
        <v>-0.05</v>
      </c>
      <c r="BA32" s="143">
        <v>6.0284000000000004</v>
      </c>
      <c r="BB32" s="143">
        <v>5.1100000000000003</v>
      </c>
      <c r="BC32" s="143">
        <v>23.89</v>
      </c>
      <c r="BD32" s="143"/>
      <c r="BE32" s="143">
        <v>3035877.1719189999</v>
      </c>
      <c r="BF32" s="143">
        <v>1104.6600000000001</v>
      </c>
      <c r="BG32" s="143">
        <v>0</v>
      </c>
      <c r="BH32" s="143">
        <v>0</v>
      </c>
      <c r="BI32" s="143">
        <v>0</v>
      </c>
      <c r="BJ32" s="143">
        <v>0</v>
      </c>
      <c r="BK32" s="143"/>
      <c r="BL32" s="143">
        <v>3.1</v>
      </c>
      <c r="BM32" s="143">
        <v>2.69999999999999</v>
      </c>
    </row>
    <row r="33" spans="1:65" x14ac:dyDescent="0.25">
      <c r="A33" s="142" t="s">
        <v>4440</v>
      </c>
      <c r="B33" s="142" t="s">
        <v>1049</v>
      </c>
      <c r="C33" s="134" t="s">
        <v>4415</v>
      </c>
      <c r="D33" s="134" t="s">
        <v>4416</v>
      </c>
      <c r="E33" s="134" t="s">
        <v>4417</v>
      </c>
      <c r="F33" s="134" t="s">
        <v>4418</v>
      </c>
      <c r="G33" s="134" t="s">
        <v>692</v>
      </c>
      <c r="H33" s="134" t="s">
        <v>4435</v>
      </c>
      <c r="I33" s="134" t="s">
        <v>4435</v>
      </c>
      <c r="J33" s="134" t="s">
        <v>4407</v>
      </c>
      <c r="K33" s="134" t="s">
        <v>4407</v>
      </c>
      <c r="L33" s="143">
        <v>84.2</v>
      </c>
      <c r="M33" s="144">
        <v>329</v>
      </c>
      <c r="N33" s="143">
        <v>32.725000000000001</v>
      </c>
      <c r="O33" s="144">
        <v>1526</v>
      </c>
      <c r="P33" s="143">
        <v>38.659999999999997</v>
      </c>
      <c r="Q33" s="144">
        <v>198</v>
      </c>
      <c r="R33" s="143">
        <v>63.378</v>
      </c>
      <c r="S33" s="145">
        <v>187</v>
      </c>
      <c r="T33" s="140" t="s">
        <v>4410</v>
      </c>
      <c r="V33" s="140" t="str">
        <f t="shared" si="0"/>
        <v>Y</v>
      </c>
      <c r="W33" s="134">
        <v>0.80585166869767899</v>
      </c>
      <c r="X33" s="134">
        <v>0.56832784693740601</v>
      </c>
      <c r="Y33" s="134">
        <v>0.99372386920133504</v>
      </c>
      <c r="Z33" s="134">
        <v>0.98831879388741395</v>
      </c>
      <c r="AA33" s="134">
        <v>0.92996908706162196</v>
      </c>
      <c r="AB33" s="134">
        <v>0.99963579680375303</v>
      </c>
      <c r="AC33" s="134">
        <v>1</v>
      </c>
      <c r="AD33" s="134">
        <v>0.73804436919013905</v>
      </c>
      <c r="AE33" s="134">
        <v>0.61696936222573295</v>
      </c>
      <c r="AF33" s="134">
        <v>0.98958425683817697</v>
      </c>
      <c r="AG33" s="134">
        <v>0.235468925253109</v>
      </c>
      <c r="AH33" s="134">
        <v>0.78518341827058902</v>
      </c>
      <c r="AI33" s="134">
        <v>1</v>
      </c>
      <c r="AJ33" s="134">
        <v>0.84924807883222397</v>
      </c>
      <c r="AK33" s="134">
        <v>0.58495558036797901</v>
      </c>
      <c r="AL33" s="134">
        <v>0.99467952340890797</v>
      </c>
      <c r="AM33" s="134">
        <v>0.20347059854070301</v>
      </c>
      <c r="AN33" s="134">
        <v>0.86105508493568195</v>
      </c>
      <c r="AO33" s="134">
        <v>0.15876165127538899</v>
      </c>
      <c r="AP33" s="134">
        <v>0.86607393427980095</v>
      </c>
      <c r="AQ33" s="134">
        <v>0.80944606983044298</v>
      </c>
      <c r="AR33" s="134">
        <v>0.96163324390000005</v>
      </c>
      <c r="AS33" s="134">
        <v>1</v>
      </c>
      <c r="AT33" s="134">
        <v>1</v>
      </c>
      <c r="AU33" s="134">
        <v>0.18334352862255601</v>
      </c>
      <c r="AV33" s="134">
        <v>0.201778841536778</v>
      </c>
      <c r="AW33" s="143">
        <v>0</v>
      </c>
      <c r="AX33" s="143">
        <v>0</v>
      </c>
      <c r="AY33" s="143">
        <v>-0.01</v>
      </c>
      <c r="AZ33" s="143">
        <v>0</v>
      </c>
      <c r="BA33" s="143">
        <v>4.5387000000000004</v>
      </c>
      <c r="BB33" s="143">
        <v>5.1100000000000003</v>
      </c>
      <c r="BC33" s="143">
        <v>24.28</v>
      </c>
      <c r="BD33" s="143"/>
      <c r="BE33" s="143">
        <v>9793013.6766529996</v>
      </c>
      <c r="BF33" s="143">
        <v>2861.9119999999998</v>
      </c>
      <c r="BG33" s="143">
        <v>0</v>
      </c>
      <c r="BH33" s="143">
        <v>21.200182000000002</v>
      </c>
      <c r="BI33" s="143">
        <v>1</v>
      </c>
      <c r="BJ33" s="143">
        <v>0</v>
      </c>
      <c r="BK33" s="143"/>
      <c r="BL33" s="143">
        <v>3.2938571235133902</v>
      </c>
      <c r="BM33" s="143">
        <v>2.8292380823422598</v>
      </c>
    </row>
    <row r="34" spans="1:65" x14ac:dyDescent="0.25">
      <c r="A34" s="142" t="s">
        <v>4441</v>
      </c>
      <c r="B34" s="142" t="s">
        <v>1048</v>
      </c>
      <c r="C34" s="134" t="s">
        <v>4415</v>
      </c>
      <c r="D34" s="134" t="s">
        <v>4416</v>
      </c>
      <c r="E34" s="134" t="s">
        <v>4417</v>
      </c>
      <c r="F34" s="134" t="s">
        <v>4418</v>
      </c>
      <c r="G34" s="134" t="s">
        <v>692</v>
      </c>
      <c r="H34" s="134" t="s">
        <v>4435</v>
      </c>
      <c r="I34" s="134" t="s">
        <v>4435</v>
      </c>
      <c r="J34" s="134" t="s">
        <v>4407</v>
      </c>
      <c r="K34" s="134" t="s">
        <v>4407</v>
      </c>
      <c r="L34" s="143">
        <v>81.2</v>
      </c>
      <c r="M34" s="144">
        <v>402</v>
      </c>
      <c r="N34" s="143">
        <v>29.643999999999998</v>
      </c>
      <c r="O34" s="144">
        <v>1094</v>
      </c>
      <c r="P34" s="143">
        <v>21.28</v>
      </c>
      <c r="Q34" s="144">
        <v>908</v>
      </c>
      <c r="R34" s="143">
        <v>57.612000000000002</v>
      </c>
      <c r="S34" s="145">
        <v>521</v>
      </c>
      <c r="T34" s="140" t="s">
        <v>4410</v>
      </c>
      <c r="V34" s="140" t="str">
        <f t="shared" si="0"/>
        <v>Y</v>
      </c>
      <c r="W34" s="134">
        <v>0.74733783015112898</v>
      </c>
      <c r="X34" s="134">
        <v>0.46875894002665502</v>
      </c>
      <c r="Y34" s="134">
        <v>0.97736750383420401</v>
      </c>
      <c r="Z34" s="134">
        <v>0.97602547217067404</v>
      </c>
      <c r="AA34" s="134">
        <v>0.91504282482022603</v>
      </c>
      <c r="AB34" s="134">
        <v>1</v>
      </c>
      <c r="AC34" s="134">
        <v>0.93278650672264996</v>
      </c>
      <c r="AD34" s="134">
        <v>0.69102280844181996</v>
      </c>
      <c r="AE34" s="134">
        <v>0.58858667093444805</v>
      </c>
      <c r="AF34" s="134">
        <v>0.95408191459798297</v>
      </c>
      <c r="AG34" s="134">
        <v>0.19102811678440701</v>
      </c>
      <c r="AH34" s="134">
        <v>0.82425849578501298</v>
      </c>
      <c r="AI34" s="134">
        <v>0.81590569861501805</v>
      </c>
      <c r="AJ34" s="134">
        <v>0.83821745045409402</v>
      </c>
      <c r="AK34" s="134">
        <v>0.56310985970192795</v>
      </c>
      <c r="AL34" s="134">
        <v>0.98971268843552995</v>
      </c>
      <c r="AM34" s="134">
        <v>0.16745693794375899</v>
      </c>
      <c r="AN34" s="134">
        <v>0.90587602527901001</v>
      </c>
      <c r="AO34" s="134">
        <v>0.13605288856789</v>
      </c>
      <c r="AP34" s="134">
        <v>0.86439796586671003</v>
      </c>
      <c r="AQ34" s="134">
        <v>0.80082542651494304</v>
      </c>
      <c r="AR34" s="134">
        <v>0.92823658269999998</v>
      </c>
      <c r="AS34" s="134">
        <v>1</v>
      </c>
      <c r="AT34" s="134">
        <v>1</v>
      </c>
      <c r="AU34" s="134">
        <v>0.128358215547514</v>
      </c>
      <c r="AV34" s="134">
        <v>0.158956650708658</v>
      </c>
      <c r="AW34" s="143">
        <v>0.08</v>
      </c>
      <c r="AX34" s="143">
        <v>0</v>
      </c>
      <c r="AY34" s="143">
        <v>-0.23</v>
      </c>
      <c r="AZ34" s="143">
        <v>-0.05</v>
      </c>
      <c r="BA34" s="143">
        <v>5.52</v>
      </c>
      <c r="BB34" s="143">
        <v>5.12</v>
      </c>
      <c r="BC34" s="143">
        <v>24.68</v>
      </c>
      <c r="BD34" s="143">
        <v>1</v>
      </c>
      <c r="BE34" s="143">
        <v>9329134.6382129993</v>
      </c>
      <c r="BF34" s="143">
        <v>2920.8330000000001</v>
      </c>
      <c r="BG34" s="143">
        <v>0</v>
      </c>
      <c r="BH34" s="143">
        <v>26.446709999999999</v>
      </c>
      <c r="BI34" s="143">
        <v>0</v>
      </c>
      <c r="BJ34" s="143">
        <v>1</v>
      </c>
      <c r="BK34" s="143"/>
      <c r="BL34" s="143">
        <v>3.2897920517055601</v>
      </c>
      <c r="BM34" s="143">
        <v>2.8265280344703698</v>
      </c>
    </row>
    <row r="35" spans="1:65" x14ac:dyDescent="0.25">
      <c r="A35" s="142" t="s">
        <v>4442</v>
      </c>
      <c r="B35" s="142" t="s">
        <v>1301</v>
      </c>
      <c r="C35" s="134" t="s">
        <v>4415</v>
      </c>
      <c r="D35" s="134" t="s">
        <v>4416</v>
      </c>
      <c r="E35" s="134" t="s">
        <v>4417</v>
      </c>
      <c r="F35" s="134" t="s">
        <v>4418</v>
      </c>
      <c r="G35" s="134" t="s">
        <v>692</v>
      </c>
      <c r="H35" s="134" t="s">
        <v>4435</v>
      </c>
      <c r="I35" s="134" t="s">
        <v>4435</v>
      </c>
      <c r="J35" s="134" t="s">
        <v>4407</v>
      </c>
      <c r="K35" s="134" t="s">
        <v>4407</v>
      </c>
      <c r="L35" s="143">
        <v>85.9</v>
      </c>
      <c r="M35" s="144">
        <v>259</v>
      </c>
      <c r="N35" s="143">
        <v>30.925000000000001</v>
      </c>
      <c r="O35" s="144">
        <v>1315</v>
      </c>
      <c r="P35" s="143">
        <v>22.12</v>
      </c>
      <c r="Q35" s="144">
        <v>854</v>
      </c>
      <c r="R35" s="143">
        <v>59.031999999999996</v>
      </c>
      <c r="S35" s="145">
        <v>431</v>
      </c>
      <c r="T35" s="140" t="s">
        <v>4410</v>
      </c>
      <c r="U35" s="140" t="s">
        <v>4410</v>
      </c>
      <c r="V35" s="140" t="str">
        <f t="shared" si="0"/>
        <v>Y</v>
      </c>
      <c r="W35" s="134">
        <v>0.91992069443388103</v>
      </c>
      <c r="X35" s="134">
        <v>0.391661913458694</v>
      </c>
      <c r="Y35" s="134">
        <v>0.99877039070066997</v>
      </c>
      <c r="Z35" s="134">
        <v>0.994031872859508</v>
      </c>
      <c r="AA35" s="134">
        <v>0.76121997892279902</v>
      </c>
      <c r="AB35" s="134">
        <v>0.99963579680375303</v>
      </c>
      <c r="AC35" s="134">
        <v>1</v>
      </c>
      <c r="AD35" s="134">
        <v>0.87221232451491204</v>
      </c>
      <c r="AE35" s="134">
        <v>0.44874535129925602</v>
      </c>
      <c r="AF35" s="134">
        <v>0.99379842064272395</v>
      </c>
      <c r="AG35" s="134">
        <v>9.35403119544089E-2</v>
      </c>
      <c r="AH35" s="134">
        <v>0.88331881001167201</v>
      </c>
      <c r="AI35" s="134">
        <v>1</v>
      </c>
      <c r="AJ35" s="134">
        <v>0.91910872522704701</v>
      </c>
      <c r="AK35" s="134">
        <v>0.77428515947376098</v>
      </c>
      <c r="AL35" s="134">
        <v>0.99110669307368504</v>
      </c>
      <c r="AM35" s="134">
        <v>0.106332705290893</v>
      </c>
      <c r="AN35" s="134">
        <v>0.93276858948500696</v>
      </c>
      <c r="AO35" s="134">
        <v>8.0318796646733095E-2</v>
      </c>
      <c r="AP35" s="134">
        <v>0.90646622228182605</v>
      </c>
      <c r="AQ35" s="134">
        <v>0.90481193531608095</v>
      </c>
      <c r="AR35" s="134">
        <v>0.92787927810000004</v>
      </c>
      <c r="AS35" s="134">
        <v>1</v>
      </c>
      <c r="AT35" s="134">
        <v>1</v>
      </c>
      <c r="AU35" s="134">
        <v>0.124060914100999</v>
      </c>
      <c r="AV35" s="134">
        <v>0.10668707961214501</v>
      </c>
      <c r="AW35" s="143">
        <v>0</v>
      </c>
      <c r="AX35" s="143">
        <v>0</v>
      </c>
      <c r="AY35" s="143">
        <v>-1.61</v>
      </c>
      <c r="AZ35" s="143">
        <v>-0.4</v>
      </c>
      <c r="BA35" s="143">
        <v>4.38</v>
      </c>
      <c r="BB35" s="143">
        <v>5.12</v>
      </c>
      <c r="BC35" s="143">
        <v>24.29</v>
      </c>
      <c r="BD35" s="143"/>
      <c r="BE35" s="143">
        <v>9121874.5734780002</v>
      </c>
      <c r="BF35" s="143">
        <v>4129.75</v>
      </c>
      <c r="BG35" s="143">
        <v>0</v>
      </c>
      <c r="BH35" s="143">
        <v>65.560537999999994</v>
      </c>
      <c r="BI35" s="143">
        <v>0</v>
      </c>
      <c r="BJ35" s="143">
        <v>0</v>
      </c>
      <c r="BK35" s="143"/>
      <c r="BL35" s="143">
        <v>3.2848220049735599</v>
      </c>
      <c r="BM35" s="143">
        <v>2.8232146699823701</v>
      </c>
    </row>
    <row r="36" spans="1:65" x14ac:dyDescent="0.25">
      <c r="A36" s="142" t="s">
        <v>4443</v>
      </c>
      <c r="B36" s="142" t="s">
        <v>96</v>
      </c>
      <c r="C36" s="134" t="s">
        <v>4415</v>
      </c>
      <c r="D36" s="134" t="s">
        <v>4416</v>
      </c>
      <c r="E36" s="134" t="s">
        <v>4417</v>
      </c>
      <c r="F36" s="134" t="s">
        <v>4418</v>
      </c>
      <c r="G36" s="134" t="s">
        <v>692</v>
      </c>
      <c r="H36" s="134" t="s">
        <v>4435</v>
      </c>
      <c r="I36" s="134" t="s">
        <v>4435</v>
      </c>
      <c r="J36" s="134" t="s">
        <v>4407</v>
      </c>
      <c r="K36" s="134" t="s">
        <v>4407</v>
      </c>
      <c r="L36" s="143">
        <v>85</v>
      </c>
      <c r="M36" s="144">
        <v>300</v>
      </c>
      <c r="N36" s="143">
        <v>30.05</v>
      </c>
      <c r="O36" s="144">
        <v>1162</v>
      </c>
      <c r="P36" s="143">
        <v>16.02</v>
      </c>
      <c r="Q36" s="144">
        <v>1422</v>
      </c>
      <c r="R36" s="143">
        <v>56.99</v>
      </c>
      <c r="S36" s="145">
        <v>571</v>
      </c>
      <c r="T36" s="140" t="s">
        <v>4410</v>
      </c>
      <c r="V36" s="140" t="str">
        <f t="shared" si="0"/>
        <v>Y</v>
      </c>
      <c r="W36" s="134">
        <v>0.86938104937282101</v>
      </c>
      <c r="X36" s="134">
        <v>0.74372671744609498</v>
      </c>
      <c r="Y36" s="134">
        <v>0.99690035989127201</v>
      </c>
      <c r="Z36" s="134">
        <v>0.99487353181521898</v>
      </c>
      <c r="AA36" s="134">
        <v>0.97440393213585996</v>
      </c>
      <c r="AB36" s="134">
        <v>1</v>
      </c>
      <c r="AC36" s="134">
        <v>1</v>
      </c>
      <c r="AD36" s="134">
        <v>0.826907341464033</v>
      </c>
      <c r="AE36" s="134">
        <v>0.78130972276574995</v>
      </c>
      <c r="AF36" s="134">
        <v>0.99379842064272395</v>
      </c>
      <c r="AG36" s="134">
        <v>9.1238050804628795E-2</v>
      </c>
      <c r="AH36" s="134">
        <v>0.67709122400979105</v>
      </c>
      <c r="AI36" s="134">
        <v>1</v>
      </c>
      <c r="AJ36" s="134">
        <v>0.87498621171452695</v>
      </c>
      <c r="AK36" s="134">
        <v>0.80341278702849706</v>
      </c>
      <c r="AL36" s="134">
        <v>0.99546969063956003</v>
      </c>
      <c r="AM36" s="134">
        <v>0.16521621361792899</v>
      </c>
      <c r="AN36" s="134">
        <v>0.91932230738200904</v>
      </c>
      <c r="AO36" s="134">
        <v>0.14204401806612299</v>
      </c>
      <c r="AP36" s="134">
        <v>0.99606023361060403</v>
      </c>
      <c r="AQ36" s="134">
        <v>0.93444539628881296</v>
      </c>
      <c r="AR36" s="134">
        <v>0.81644812479999995</v>
      </c>
      <c r="AT36" s="134">
        <v>1</v>
      </c>
      <c r="AU36" s="134">
        <v>0.20560910162022999</v>
      </c>
      <c r="AV36" s="134">
        <v>0.173069891165473</v>
      </c>
      <c r="AW36" s="143">
        <v>0</v>
      </c>
      <c r="AX36" s="143">
        <v>0</v>
      </c>
      <c r="AY36" s="143">
        <v>-1.43</v>
      </c>
      <c r="AZ36" s="143">
        <v>-0.94</v>
      </c>
      <c r="BA36" s="143">
        <v>2.5790000000000002</v>
      </c>
      <c r="BB36" s="143">
        <v>5.12</v>
      </c>
      <c r="BC36" s="143">
        <v>25.11</v>
      </c>
      <c r="BD36" s="143"/>
      <c r="BE36" s="143">
        <v>12386647.571718</v>
      </c>
      <c r="BF36" s="143">
        <v>1245.576</v>
      </c>
      <c r="BG36" s="143">
        <v>0</v>
      </c>
      <c r="BH36" s="143">
        <v>4.555E-3</v>
      </c>
      <c r="BI36" s="143">
        <v>0</v>
      </c>
      <c r="BJ36" s="143">
        <v>0</v>
      </c>
      <c r="BK36" s="143"/>
      <c r="BL36" s="143">
        <v>3.10955731167238</v>
      </c>
      <c r="BM36" s="143">
        <v>2.7063715411149198</v>
      </c>
    </row>
    <row r="37" spans="1:65" x14ac:dyDescent="0.25">
      <c r="A37" s="142" t="s">
        <v>4444</v>
      </c>
      <c r="B37" s="142" t="s">
        <v>4445</v>
      </c>
      <c r="C37" s="134" t="s">
        <v>4415</v>
      </c>
      <c r="D37" s="134" t="s">
        <v>4416</v>
      </c>
      <c r="E37" s="134" t="s">
        <v>4417</v>
      </c>
      <c r="F37" s="134" t="s">
        <v>4418</v>
      </c>
      <c r="G37" s="134" t="s">
        <v>692</v>
      </c>
      <c r="H37" s="134" t="s">
        <v>4434</v>
      </c>
      <c r="I37" s="134" t="s">
        <v>4435</v>
      </c>
      <c r="J37" s="134" t="s">
        <v>4407</v>
      </c>
      <c r="K37" s="134" t="s">
        <v>4407</v>
      </c>
      <c r="L37" s="143">
        <v>81.3</v>
      </c>
      <c r="M37" s="144">
        <v>399</v>
      </c>
      <c r="N37" s="143">
        <v>30.244</v>
      </c>
      <c r="O37" s="144">
        <v>1203</v>
      </c>
      <c r="P37" s="143">
        <v>18.059999999999999</v>
      </c>
      <c r="Q37" s="144">
        <v>1193</v>
      </c>
      <c r="R37" s="143">
        <v>56.372</v>
      </c>
      <c r="S37" s="145">
        <v>614</v>
      </c>
      <c r="T37" s="140" t="s">
        <v>4410</v>
      </c>
      <c r="V37" s="140" t="str">
        <f t="shared" si="0"/>
        <v>Y</v>
      </c>
      <c r="W37" s="134">
        <v>0.86487577437797603</v>
      </c>
      <c r="X37" s="134">
        <v>0.76418569469310305</v>
      </c>
      <c r="Y37" s="134">
        <v>0.99588849390536505</v>
      </c>
      <c r="Z37" s="134">
        <v>0.99125184782398001</v>
      </c>
      <c r="AA37" s="134">
        <v>0.98806957638960602</v>
      </c>
      <c r="AB37" s="134">
        <v>1</v>
      </c>
      <c r="AC37" s="134">
        <v>1</v>
      </c>
      <c r="AD37" s="134">
        <v>0.81571817733379104</v>
      </c>
      <c r="AE37" s="134">
        <v>0.66307102362653403</v>
      </c>
      <c r="AF37" s="134">
        <v>0.99093596975661602</v>
      </c>
      <c r="AG37" s="134">
        <v>0.71265944897857902</v>
      </c>
      <c r="AH37" s="134">
        <v>6.14169962619011E-2</v>
      </c>
      <c r="AI37" s="134">
        <v>1</v>
      </c>
      <c r="AJ37" s="134">
        <v>0.77938743243740105</v>
      </c>
      <c r="AK37" s="134">
        <v>0.75729404340016504</v>
      </c>
      <c r="AL37" s="134">
        <v>0.996594459078467</v>
      </c>
      <c r="AM37" s="134">
        <v>0.71767461245445396</v>
      </c>
      <c r="AN37" s="134">
        <v>0.90139393124467804</v>
      </c>
      <c r="AO37" s="134">
        <v>0.53173019585607895</v>
      </c>
      <c r="AP37" s="134">
        <v>0.68983667559738504</v>
      </c>
      <c r="AQ37" s="134">
        <v>0.73778697305833496</v>
      </c>
      <c r="AR37" s="134">
        <v>0.87564363990000005</v>
      </c>
      <c r="AT37" s="134">
        <v>0.88793430939999995</v>
      </c>
      <c r="AU37" s="134">
        <v>0.70746581853065504</v>
      </c>
      <c r="AV37" s="134">
        <v>0.81138568941570699</v>
      </c>
      <c r="AW37" s="143">
        <v>0</v>
      </c>
      <c r="AX37" s="143">
        <v>0</v>
      </c>
      <c r="AY37" s="143">
        <v>-0.57999999999999996</v>
      </c>
      <c r="AZ37" s="143">
        <v>-0.35</v>
      </c>
      <c r="BA37" s="143">
        <v>4.8944999999999999</v>
      </c>
      <c r="BB37" s="143">
        <v>5.1100000000000003</v>
      </c>
      <c r="BC37" s="143">
        <v>26.77</v>
      </c>
      <c r="BD37" s="143">
        <v>2</v>
      </c>
      <c r="BE37" s="143">
        <v>30836015.065621998</v>
      </c>
      <c r="BF37" s="143">
        <v>4785.3040000000001</v>
      </c>
      <c r="BG37" s="143">
        <v>0</v>
      </c>
      <c r="BH37" s="143">
        <v>19.927856999999999</v>
      </c>
      <c r="BI37" s="143">
        <v>0</v>
      </c>
      <c r="BJ37" s="143">
        <v>0</v>
      </c>
      <c r="BK37" s="143"/>
      <c r="BL37" s="143">
        <v>3.12272431426649</v>
      </c>
      <c r="BM37" s="143">
        <v>2.71514954284432</v>
      </c>
    </row>
    <row r="38" spans="1:65" x14ac:dyDescent="0.25">
      <c r="A38" s="142" t="s">
        <v>4446</v>
      </c>
      <c r="B38" s="142" t="s">
        <v>579</v>
      </c>
      <c r="C38" s="134" t="s">
        <v>4415</v>
      </c>
      <c r="D38" s="134" t="s">
        <v>4416</v>
      </c>
      <c r="E38" s="134" t="s">
        <v>4417</v>
      </c>
      <c r="F38" s="134" t="s">
        <v>4418</v>
      </c>
      <c r="G38" s="134" t="s">
        <v>692</v>
      </c>
      <c r="H38" s="134" t="s">
        <v>4435</v>
      </c>
      <c r="I38" s="134" t="s">
        <v>4435</v>
      </c>
      <c r="J38" s="134" t="s">
        <v>4407</v>
      </c>
      <c r="K38" s="134" t="s">
        <v>4407</v>
      </c>
      <c r="L38" s="143">
        <v>84.6</v>
      </c>
      <c r="M38" s="144">
        <v>311</v>
      </c>
      <c r="N38" s="143">
        <v>32.537999999999997</v>
      </c>
      <c r="O38" s="144">
        <v>1506</v>
      </c>
      <c r="P38" s="143">
        <v>17.88</v>
      </c>
      <c r="Q38" s="144">
        <v>1203</v>
      </c>
      <c r="R38" s="143">
        <v>56.646999999999998</v>
      </c>
      <c r="S38" s="145">
        <v>592</v>
      </c>
      <c r="T38" s="140" t="s">
        <v>4410</v>
      </c>
      <c r="V38" s="140" t="str">
        <f t="shared" si="0"/>
        <v>Y</v>
      </c>
      <c r="W38" s="134">
        <v>0.961280983344725</v>
      </c>
      <c r="X38" s="134">
        <v>0.394849010027014</v>
      </c>
      <c r="Y38" s="134">
        <v>0.99892409186308595</v>
      </c>
      <c r="Z38" s="134">
        <v>0.99655684972663905</v>
      </c>
      <c r="AA38" s="134">
        <v>0.96594665907146104</v>
      </c>
      <c r="AB38" s="134">
        <v>1</v>
      </c>
      <c r="AC38" s="134">
        <v>1</v>
      </c>
      <c r="AD38" s="134">
        <v>0.91757949862284305</v>
      </c>
      <c r="AE38" s="134">
        <v>0.735072746498173</v>
      </c>
      <c r="AF38" s="134">
        <v>0.99503086477424196</v>
      </c>
      <c r="AG38" s="134">
        <v>0.15183984900945299</v>
      </c>
      <c r="AH38" s="134">
        <v>0.81928009452515504</v>
      </c>
      <c r="AI38" s="134">
        <v>1</v>
      </c>
      <c r="AJ38" s="134">
        <v>0.95220061036143699</v>
      </c>
      <c r="AK38" s="134">
        <v>0.905359483470071</v>
      </c>
      <c r="AL38" s="134">
        <v>0.99762128309874099</v>
      </c>
      <c r="AM38" s="134">
        <v>0.122006090464918</v>
      </c>
      <c r="AN38" s="134">
        <v>0.97310743579400305</v>
      </c>
      <c r="AO38" s="134">
        <v>0.107623720294393</v>
      </c>
      <c r="AP38" s="134">
        <v>0.78189591289351001</v>
      </c>
      <c r="AQ38" s="134">
        <v>0.86116992907689105</v>
      </c>
      <c r="AR38" s="134">
        <v>1</v>
      </c>
      <c r="AT38" s="134">
        <v>0.99150945749999997</v>
      </c>
      <c r="AU38" s="134">
        <v>0.10990531936659501</v>
      </c>
      <c r="AV38" s="134">
        <v>0.14025121554718001</v>
      </c>
      <c r="AW38" s="143">
        <v>0</v>
      </c>
      <c r="AX38" s="143">
        <v>0</v>
      </c>
      <c r="AY38" s="143">
        <v>-0.06</v>
      </c>
      <c r="AZ38" s="143">
        <v>-0.01</v>
      </c>
      <c r="BA38" s="143">
        <v>2.4885999999999999</v>
      </c>
      <c r="BB38" s="143">
        <v>5.1100000000000003</v>
      </c>
      <c r="BC38" s="143">
        <v>24.71</v>
      </c>
      <c r="BD38" s="143"/>
      <c r="BE38" s="143">
        <v>8549637.9483700003</v>
      </c>
      <c r="BF38" s="143">
        <v>2645.712</v>
      </c>
      <c r="BG38" s="143">
        <v>0</v>
      </c>
      <c r="BH38" s="143">
        <v>21.965456</v>
      </c>
      <c r="BI38" s="143">
        <v>0</v>
      </c>
      <c r="BJ38" s="143">
        <v>0</v>
      </c>
      <c r="BK38" s="143"/>
      <c r="BL38" s="143">
        <v>3.1137772415725098</v>
      </c>
      <c r="BM38" s="143">
        <v>2.7091848277150001</v>
      </c>
    </row>
    <row r="39" spans="1:65" x14ac:dyDescent="0.25">
      <c r="A39" s="142" t="s">
        <v>4447</v>
      </c>
      <c r="B39" s="142" t="s">
        <v>578</v>
      </c>
      <c r="C39" s="134" t="s">
        <v>4415</v>
      </c>
      <c r="D39" s="134" t="s">
        <v>4416</v>
      </c>
      <c r="E39" s="134" t="s">
        <v>4417</v>
      </c>
      <c r="F39" s="134" t="s">
        <v>4418</v>
      </c>
      <c r="G39" s="134" t="s">
        <v>692</v>
      </c>
      <c r="H39" s="134" t="s">
        <v>4435</v>
      </c>
      <c r="I39" s="134" t="s">
        <v>4435</v>
      </c>
      <c r="J39" s="134" t="s">
        <v>4407</v>
      </c>
      <c r="K39" s="134" t="s">
        <v>4407</v>
      </c>
      <c r="L39" s="143">
        <v>75.5</v>
      </c>
      <c r="M39" s="144">
        <v>521</v>
      </c>
      <c r="N39" s="143">
        <v>29.189</v>
      </c>
      <c r="O39" s="144">
        <v>996</v>
      </c>
      <c r="P39" s="143">
        <v>22.58</v>
      </c>
      <c r="Q39" s="144">
        <v>830</v>
      </c>
      <c r="R39" s="143">
        <v>56.296999999999997</v>
      </c>
      <c r="S39" s="145">
        <v>621</v>
      </c>
      <c r="T39" s="140" t="s">
        <v>4410</v>
      </c>
      <c r="V39" s="140" t="str">
        <f t="shared" si="0"/>
        <v>Y</v>
      </c>
      <c r="W39" s="134">
        <v>0.93765485601247101</v>
      </c>
      <c r="X39" s="134">
        <v>0.38879357269353998</v>
      </c>
      <c r="Y39" s="134">
        <v>0.99724618750670802</v>
      </c>
      <c r="Z39" s="134">
        <v>0.99137937190817904</v>
      </c>
      <c r="AA39" s="134">
        <v>0.97981281452262103</v>
      </c>
      <c r="AB39" s="134">
        <v>1</v>
      </c>
      <c r="AC39" s="134">
        <v>1</v>
      </c>
      <c r="AD39" s="134">
        <v>0.89473719371991201</v>
      </c>
      <c r="AE39" s="134">
        <v>0.72838910175918703</v>
      </c>
      <c r="AF39" s="134">
        <v>0.98990230693663295</v>
      </c>
      <c r="AG39" s="134">
        <v>5.3474466726581597E-3</v>
      </c>
      <c r="AH39" s="134">
        <v>0.74804239592186605</v>
      </c>
      <c r="AI39" s="134">
        <v>1</v>
      </c>
      <c r="AJ39" s="134">
        <v>0.90807809684891705</v>
      </c>
      <c r="AK39" s="134">
        <v>0.62621971940385501</v>
      </c>
      <c r="AL39" s="134">
        <v>0.99730808610118404</v>
      </c>
      <c r="AM39" s="134">
        <v>1.5833733991618401E-2</v>
      </c>
      <c r="AN39" s="134">
        <v>0.91484021334767596</v>
      </c>
      <c r="AO39" s="134">
        <v>1.28117568490854E-2</v>
      </c>
      <c r="AP39" s="134">
        <v>0.40991595576431999</v>
      </c>
      <c r="AQ39" s="134">
        <v>0.38811213299820602</v>
      </c>
      <c r="AR39" s="134">
        <v>1</v>
      </c>
      <c r="AS39" s="134">
        <v>1</v>
      </c>
      <c r="AT39" s="134">
        <v>0.78526171659999999</v>
      </c>
      <c r="AU39" s="134">
        <v>2.11496527528902E-2</v>
      </c>
      <c r="AV39" s="134">
        <v>1.5020352564782199E-2</v>
      </c>
      <c r="AW39" s="143">
        <v>0</v>
      </c>
      <c r="AX39" s="143">
        <v>0</v>
      </c>
      <c r="AY39" s="143">
        <v>-0.46</v>
      </c>
      <c r="AZ39" s="143">
        <v>-7.0000000000000007E-2</v>
      </c>
      <c r="BA39" s="143">
        <v>3.9297</v>
      </c>
      <c r="BB39" s="143">
        <v>5.1100000000000003</v>
      </c>
      <c r="BC39" s="143">
        <v>25.9</v>
      </c>
      <c r="BD39" s="143">
        <v>4</v>
      </c>
      <c r="BE39" s="143">
        <v>2115202.041123</v>
      </c>
      <c r="BF39" s="143">
        <v>1078.578</v>
      </c>
      <c r="BG39" s="143">
        <v>0</v>
      </c>
      <c r="BH39" s="143">
        <v>87.868634999999998</v>
      </c>
      <c r="BI39" s="143">
        <v>0</v>
      </c>
      <c r="BJ39" s="143">
        <v>0</v>
      </c>
      <c r="BK39" s="143"/>
      <c r="BL39" s="143">
        <v>3.1</v>
      </c>
      <c r="BM39" s="143">
        <v>2.7</v>
      </c>
    </row>
    <row r="40" spans="1:65" x14ac:dyDescent="0.25">
      <c r="A40" s="142" t="s">
        <v>4448</v>
      </c>
      <c r="B40" s="142" t="s">
        <v>1295</v>
      </c>
      <c r="C40" s="134" t="s">
        <v>4415</v>
      </c>
      <c r="D40" s="134" t="s">
        <v>4416</v>
      </c>
      <c r="E40" s="134" t="s">
        <v>4417</v>
      </c>
      <c r="F40" s="134" t="s">
        <v>4418</v>
      </c>
      <c r="G40" s="134" t="s">
        <v>692</v>
      </c>
      <c r="H40" s="134" t="s">
        <v>4435</v>
      </c>
      <c r="I40" s="134" t="s">
        <v>4435</v>
      </c>
      <c r="J40" s="134" t="s">
        <v>4407</v>
      </c>
      <c r="K40" s="134" t="s">
        <v>4407</v>
      </c>
      <c r="L40" s="143">
        <v>82.9</v>
      </c>
      <c r="M40" s="144">
        <v>357</v>
      </c>
      <c r="N40" s="143">
        <v>31.625</v>
      </c>
      <c r="O40" s="144">
        <v>1405</v>
      </c>
      <c r="P40" s="143">
        <v>41.3</v>
      </c>
      <c r="Q40" s="144">
        <v>129</v>
      </c>
      <c r="R40" s="143">
        <v>64.191999999999993</v>
      </c>
      <c r="S40" s="145">
        <v>164</v>
      </c>
      <c r="T40" s="140" t="s">
        <v>4410</v>
      </c>
      <c r="V40" s="140" t="str">
        <f t="shared" si="0"/>
        <v>Y</v>
      </c>
      <c r="W40" s="134">
        <v>0.95439125451558005</v>
      </c>
      <c r="X40" s="134">
        <v>0.373294403441363</v>
      </c>
      <c r="Y40" s="134">
        <v>0.99847579680603904</v>
      </c>
      <c r="Z40" s="134">
        <v>0.99443994992894402</v>
      </c>
      <c r="AA40" s="134">
        <v>0.79255890605798796</v>
      </c>
      <c r="AB40" s="134">
        <v>1</v>
      </c>
      <c r="AC40" s="134">
        <v>1</v>
      </c>
      <c r="AD40" s="134">
        <v>0.91678679782168704</v>
      </c>
      <c r="AE40" s="134">
        <v>0.74323757733348705</v>
      </c>
      <c r="AF40" s="134">
        <v>0.99244670772428401</v>
      </c>
      <c r="AG40" s="134">
        <v>8.8183695380280605E-2</v>
      </c>
      <c r="AH40" s="134">
        <v>0.93496524610314702</v>
      </c>
      <c r="AI40" s="134">
        <v>1</v>
      </c>
      <c r="AJ40" s="134">
        <v>0.98161561936978303</v>
      </c>
      <c r="AK40" s="134">
        <v>0.75729404340016504</v>
      </c>
      <c r="AL40" s="134">
        <v>0.99868317223421499</v>
      </c>
      <c r="AM40" s="134">
        <v>7.6246303215056294E-2</v>
      </c>
      <c r="AN40" s="134">
        <v>0.99551790596566703</v>
      </c>
      <c r="AO40" s="134">
        <v>7.1889742141878696E-2</v>
      </c>
      <c r="AP40" s="134">
        <v>0.96458094488372303</v>
      </c>
      <c r="AQ40" s="134">
        <v>0.85739839756574598</v>
      </c>
      <c r="AR40" s="134">
        <v>1</v>
      </c>
      <c r="AS40" s="134">
        <v>7.7864922619999999E-2</v>
      </c>
      <c r="AT40" s="134">
        <v>1</v>
      </c>
      <c r="AU40" s="134">
        <v>5.5314866655739002E-2</v>
      </c>
      <c r="AV40" s="134">
        <v>6.8764902607611506E-2</v>
      </c>
      <c r="AW40" s="143">
        <v>0</v>
      </c>
      <c r="AX40" s="143">
        <v>0</v>
      </c>
      <c r="AY40" s="143">
        <v>-0.18</v>
      </c>
      <c r="AZ40" s="143">
        <v>-0.03</v>
      </c>
      <c r="BA40" s="143">
        <v>3.1156000000000001</v>
      </c>
      <c r="BB40" s="143">
        <v>5.1100000000000003</v>
      </c>
      <c r="BC40" s="143">
        <v>23.59</v>
      </c>
      <c r="BD40" s="143"/>
      <c r="BE40" s="143">
        <v>3844854.6095619998</v>
      </c>
      <c r="BF40" s="143">
        <v>2147.4749999999999</v>
      </c>
      <c r="BG40" s="143">
        <v>0</v>
      </c>
      <c r="BH40" s="143">
        <v>59.358904000000003</v>
      </c>
      <c r="BI40" s="143">
        <v>1</v>
      </c>
      <c r="BJ40" s="143">
        <v>0</v>
      </c>
      <c r="BK40" s="143"/>
      <c r="BL40" s="143">
        <v>3.2583071758887598</v>
      </c>
      <c r="BM40" s="143">
        <v>2.8055381172591698</v>
      </c>
    </row>
    <row r="41" spans="1:65" x14ac:dyDescent="0.25">
      <c r="A41" s="142" t="s">
        <v>4449</v>
      </c>
      <c r="B41" s="142" t="s">
        <v>1294</v>
      </c>
      <c r="C41" s="134" t="s">
        <v>4415</v>
      </c>
      <c r="D41" s="134" t="s">
        <v>4416</v>
      </c>
      <c r="E41" s="134" t="s">
        <v>4417</v>
      </c>
      <c r="F41" s="134" t="s">
        <v>4418</v>
      </c>
      <c r="G41" s="134" t="s">
        <v>692</v>
      </c>
      <c r="H41" s="134" t="s">
        <v>4435</v>
      </c>
      <c r="I41" s="134" t="s">
        <v>4435</v>
      </c>
      <c r="J41" s="134" t="s">
        <v>4407</v>
      </c>
      <c r="K41" s="134" t="s">
        <v>4407</v>
      </c>
      <c r="L41" s="143">
        <v>84.3</v>
      </c>
      <c r="M41" s="144">
        <v>325</v>
      </c>
      <c r="N41" s="143">
        <v>30.722000000000001</v>
      </c>
      <c r="O41" s="144">
        <v>1287</v>
      </c>
      <c r="P41" s="143">
        <v>40.020000000000003</v>
      </c>
      <c r="Q41" s="144">
        <v>166</v>
      </c>
      <c r="R41" s="143">
        <v>64.533000000000001</v>
      </c>
      <c r="S41" s="145">
        <v>148</v>
      </c>
      <c r="T41" s="140" t="s">
        <v>4410</v>
      </c>
      <c r="V41" s="140" t="str">
        <f t="shared" si="0"/>
        <v>Y</v>
      </c>
      <c r="W41" s="134">
        <v>0.91867437257231999</v>
      </c>
      <c r="X41" s="134">
        <v>0.433847392386075</v>
      </c>
      <c r="Y41" s="134">
        <v>0.99554266628992805</v>
      </c>
      <c r="Z41" s="134">
        <v>0.98485013879721295</v>
      </c>
      <c r="AA41" s="134">
        <v>0.97439373187099199</v>
      </c>
      <c r="AB41" s="134">
        <v>0.99781478082251696</v>
      </c>
      <c r="AC41" s="134">
        <v>1</v>
      </c>
      <c r="AD41" s="134">
        <v>0.86943086868427299</v>
      </c>
      <c r="AE41" s="134">
        <v>0.55782880574633098</v>
      </c>
      <c r="AF41" s="134">
        <v>0.98703985605052502</v>
      </c>
      <c r="AG41" s="134">
        <v>0.26620685911654302</v>
      </c>
      <c r="AH41" s="134">
        <v>0.80717434182132797</v>
      </c>
      <c r="AI41" s="134">
        <v>1</v>
      </c>
      <c r="AJ41" s="134">
        <v>0.91910872522704701</v>
      </c>
      <c r="AK41" s="134">
        <v>0.60680130103403096</v>
      </c>
      <c r="AL41" s="134">
        <v>0.99271921599360502</v>
      </c>
      <c r="AM41" s="134">
        <v>0.23678752347947099</v>
      </c>
      <c r="AN41" s="134">
        <v>0.95069696562233896</v>
      </c>
      <c r="AO41" s="134">
        <v>0.24626351656369799</v>
      </c>
      <c r="AP41" s="134">
        <v>0.71494471522015701</v>
      </c>
      <c r="AQ41" s="134">
        <v>0.783584140207219</v>
      </c>
      <c r="AR41" s="134">
        <v>1</v>
      </c>
      <c r="AS41" s="134">
        <v>1</v>
      </c>
      <c r="AT41" s="134">
        <v>0.80508051830000005</v>
      </c>
      <c r="AU41" s="134">
        <v>0.1910349660332</v>
      </c>
      <c r="AV41" s="134">
        <v>0.24517680232224801</v>
      </c>
      <c r="AW41" s="143">
        <v>0</v>
      </c>
      <c r="AX41" s="143">
        <v>0</v>
      </c>
      <c r="AY41" s="143">
        <v>-0.13</v>
      </c>
      <c r="AZ41" s="143">
        <v>-7.0000000000000007E-2</v>
      </c>
      <c r="BA41" s="143">
        <v>2.5809000000000002</v>
      </c>
      <c r="BB41" s="143">
        <v>5.1100000000000003</v>
      </c>
      <c r="BC41" s="143">
        <v>26.61</v>
      </c>
      <c r="BD41" s="143">
        <v>12</v>
      </c>
      <c r="BE41" s="143">
        <v>7603479.920136</v>
      </c>
      <c r="BF41" s="143">
        <v>2578.502</v>
      </c>
      <c r="BG41" s="143">
        <v>0</v>
      </c>
      <c r="BH41" s="143">
        <v>51.194071999999998</v>
      </c>
      <c r="BI41" s="143">
        <v>1</v>
      </c>
      <c r="BJ41" s="143">
        <v>0</v>
      </c>
      <c r="BK41" s="143"/>
      <c r="BL41" s="143">
        <v>3.0999999999999899</v>
      </c>
      <c r="BM41" s="143">
        <v>2.69999999999999</v>
      </c>
    </row>
    <row r="42" spans="1:65" x14ac:dyDescent="0.25">
      <c r="A42" s="142" t="s">
        <v>4450</v>
      </c>
      <c r="B42" s="142" t="s">
        <v>1296</v>
      </c>
      <c r="C42" s="134" t="s">
        <v>4415</v>
      </c>
      <c r="D42" s="134" t="s">
        <v>4416</v>
      </c>
      <c r="E42" s="134" t="s">
        <v>4417</v>
      </c>
      <c r="F42" s="134" t="s">
        <v>4418</v>
      </c>
      <c r="G42" s="134" t="s">
        <v>692</v>
      </c>
      <c r="H42" s="134" t="s">
        <v>4435</v>
      </c>
      <c r="I42" s="134" t="s">
        <v>4435</v>
      </c>
      <c r="J42" s="134" t="s">
        <v>4407</v>
      </c>
      <c r="K42" s="134" t="s">
        <v>4407</v>
      </c>
      <c r="L42" s="143">
        <v>84.5</v>
      </c>
      <c r="M42" s="144">
        <v>318</v>
      </c>
      <c r="N42" s="143">
        <v>31.725000000000001</v>
      </c>
      <c r="O42" s="144">
        <v>1414</v>
      </c>
      <c r="P42" s="143">
        <v>43.78</v>
      </c>
      <c r="Q42" s="144">
        <v>91</v>
      </c>
      <c r="R42" s="143">
        <v>65.518000000000001</v>
      </c>
      <c r="S42" s="145">
        <v>115</v>
      </c>
      <c r="T42" s="140" t="s">
        <v>4410</v>
      </c>
      <c r="V42" s="140" t="str">
        <f t="shared" si="0"/>
        <v>Y</v>
      </c>
      <c r="W42" s="134">
        <v>0.97488340300312104</v>
      </c>
      <c r="X42" s="134">
        <v>0.32900326728655299</v>
      </c>
      <c r="Y42" s="134">
        <v>0.99985910726778504</v>
      </c>
      <c r="Z42" s="134">
        <v>0.99885228324221298</v>
      </c>
      <c r="AA42" s="134">
        <v>0.50311147391017597</v>
      </c>
      <c r="AB42" s="134">
        <v>1</v>
      </c>
      <c r="AC42" s="134">
        <v>1</v>
      </c>
      <c r="AD42" s="134">
        <v>0.91453746748929299</v>
      </c>
      <c r="AE42" s="134">
        <v>0.49652298397856098</v>
      </c>
      <c r="AF42" s="134">
        <v>0.99411647074118004</v>
      </c>
      <c r="AG42" s="134">
        <v>2.76894374376082E-2</v>
      </c>
      <c r="AH42" s="134">
        <v>0.92346836261815202</v>
      </c>
      <c r="AI42" s="134">
        <v>1</v>
      </c>
      <c r="AJ42" s="134">
        <v>0.98161561936978303</v>
      </c>
      <c r="AK42" s="134">
        <v>0.69418418369823798</v>
      </c>
      <c r="AL42" s="134">
        <v>0.99994091068328494</v>
      </c>
      <c r="AM42" s="134">
        <v>3.1054710519974701E-2</v>
      </c>
      <c r="AN42" s="134">
        <v>1</v>
      </c>
      <c r="AO42" s="134">
        <v>2.1889863905827599E-2</v>
      </c>
      <c r="AP42" s="134">
        <v>0.849337092175666</v>
      </c>
      <c r="AQ42" s="134">
        <v>0.81645034238285397</v>
      </c>
      <c r="AR42" s="134">
        <v>1</v>
      </c>
      <c r="AS42" s="134">
        <v>1</v>
      </c>
      <c r="AT42" s="134">
        <v>1</v>
      </c>
      <c r="AU42" s="134">
        <v>3.5381029289212398E-2</v>
      </c>
      <c r="AV42" s="134">
        <v>2.91637115754835E-2</v>
      </c>
      <c r="AW42" s="143">
        <v>0</v>
      </c>
      <c r="AX42" s="143">
        <v>0</v>
      </c>
      <c r="AY42" s="143">
        <v>-0.41</v>
      </c>
      <c r="AZ42" s="143">
        <v>-0.14000000000000001</v>
      </c>
      <c r="BA42" s="143">
        <v>3.8723999999999998</v>
      </c>
      <c r="BB42" s="143">
        <v>5.12</v>
      </c>
      <c r="BC42" s="143">
        <v>23.48</v>
      </c>
      <c r="BD42" s="143"/>
      <c r="BE42" s="143">
        <v>2955049.8529289998</v>
      </c>
      <c r="BF42" s="143">
        <v>4682.8500000000004</v>
      </c>
      <c r="BG42" s="143">
        <v>0</v>
      </c>
      <c r="BH42" s="143">
        <v>82.604770000000002</v>
      </c>
      <c r="BI42" s="143">
        <v>1</v>
      </c>
      <c r="BJ42" s="143">
        <v>0</v>
      </c>
      <c r="BK42" s="143"/>
      <c r="BL42" s="143">
        <v>3.3479599910792599</v>
      </c>
      <c r="BM42" s="143">
        <v>2.8653066607195101</v>
      </c>
    </row>
    <row r="43" spans="1:65" x14ac:dyDescent="0.25">
      <c r="A43" s="142" t="s">
        <v>4451</v>
      </c>
      <c r="B43" s="142" t="s">
        <v>552</v>
      </c>
      <c r="C43" s="134" t="s">
        <v>4415</v>
      </c>
      <c r="D43" s="134" t="s">
        <v>4416</v>
      </c>
      <c r="E43" s="134" t="s">
        <v>4417</v>
      </c>
      <c r="F43" s="134" t="s">
        <v>4418</v>
      </c>
      <c r="G43" s="134" t="s">
        <v>692</v>
      </c>
      <c r="H43" s="134" t="s">
        <v>4435</v>
      </c>
      <c r="I43" s="134" t="s">
        <v>4435</v>
      </c>
      <c r="J43" s="134" t="s">
        <v>4407</v>
      </c>
      <c r="K43" s="134" t="s">
        <v>4407</v>
      </c>
      <c r="L43" s="143">
        <v>81.900000000000006</v>
      </c>
      <c r="M43" s="144">
        <v>385</v>
      </c>
      <c r="N43" s="143">
        <v>31.15</v>
      </c>
      <c r="O43" s="144">
        <v>1340</v>
      </c>
      <c r="P43" s="143">
        <v>37.1</v>
      </c>
      <c r="Q43" s="144">
        <v>253</v>
      </c>
      <c r="R43" s="143">
        <v>62.616999999999997</v>
      </c>
      <c r="S43" s="145">
        <v>238</v>
      </c>
      <c r="T43" s="140" t="s">
        <v>4410</v>
      </c>
      <c r="V43" s="140" t="str">
        <f t="shared" si="0"/>
        <v>Y</v>
      </c>
      <c r="W43" s="134">
        <v>0.92346059917569001</v>
      </c>
      <c r="X43" s="134">
        <v>0.44407445832703601</v>
      </c>
      <c r="Y43" s="134">
        <v>0.99761763198254805</v>
      </c>
      <c r="Z43" s="134">
        <v>0.990333674417751</v>
      </c>
      <c r="AA43" s="134">
        <v>0.99262279600456205</v>
      </c>
      <c r="AB43" s="134">
        <v>1</v>
      </c>
      <c r="AC43" s="134">
        <v>1</v>
      </c>
      <c r="AD43" s="134">
        <v>0.87492552696697001</v>
      </c>
      <c r="AE43" s="134">
        <v>0.55027573456081402</v>
      </c>
      <c r="AF43" s="134">
        <v>0.99328158923273202</v>
      </c>
      <c r="AG43" s="134">
        <v>5.8706822810399302E-2</v>
      </c>
      <c r="AH43" s="134">
        <v>0.70925384509865697</v>
      </c>
      <c r="AI43" s="134">
        <v>1</v>
      </c>
      <c r="AJ43" s="134">
        <v>0.93013935360517697</v>
      </c>
      <c r="AK43" s="134">
        <v>0.82768580999077601</v>
      </c>
      <c r="AL43" s="134">
        <v>0.99692220269170895</v>
      </c>
      <c r="AM43" s="134">
        <v>5.2865002023867097E-2</v>
      </c>
      <c r="AN43" s="134">
        <v>0.95069696562233896</v>
      </c>
      <c r="AO43" s="134">
        <v>3.4764672774507302E-2</v>
      </c>
      <c r="AP43" s="134">
        <v>0.85490166685260205</v>
      </c>
      <c r="AQ43" s="134">
        <v>0.81214002072510405</v>
      </c>
      <c r="AR43" s="134">
        <v>1</v>
      </c>
      <c r="AT43" s="134">
        <v>1</v>
      </c>
      <c r="AU43" s="134">
        <v>2.7874618652167199E-2</v>
      </c>
      <c r="AV43" s="134">
        <v>4.7541599820116902E-2</v>
      </c>
      <c r="AW43" s="143">
        <v>0</v>
      </c>
      <c r="AX43" s="143">
        <v>0</v>
      </c>
      <c r="AY43" s="143">
        <v>-0.34</v>
      </c>
      <c r="AZ43" s="143">
        <v>-0.13</v>
      </c>
      <c r="BA43" s="143">
        <v>3.2622</v>
      </c>
      <c r="BB43" s="143">
        <v>5.1100000000000003</v>
      </c>
      <c r="BC43" s="143">
        <v>23.47</v>
      </c>
      <c r="BD43" s="143"/>
      <c r="BE43" s="143">
        <v>3056128.103232</v>
      </c>
      <c r="BF43" s="143">
        <v>1087.798</v>
      </c>
      <c r="BG43" s="143">
        <v>0</v>
      </c>
      <c r="BH43" s="143">
        <v>13.510947</v>
      </c>
      <c r="BI43" s="143">
        <v>1</v>
      </c>
      <c r="BJ43" s="143">
        <v>0</v>
      </c>
      <c r="BK43" s="143"/>
      <c r="BL43" s="143">
        <v>3.1286106171930999</v>
      </c>
      <c r="BM43" s="143">
        <v>2.7190737447953901</v>
      </c>
    </row>
    <row r="44" spans="1:65" x14ac:dyDescent="0.25">
      <c r="A44" s="142" t="s">
        <v>4452</v>
      </c>
      <c r="B44" s="142" t="s">
        <v>1297</v>
      </c>
      <c r="C44" s="134" t="s">
        <v>4415</v>
      </c>
      <c r="D44" s="134" t="s">
        <v>4416</v>
      </c>
      <c r="E44" s="134" t="s">
        <v>4417</v>
      </c>
      <c r="F44" s="134" t="s">
        <v>4418</v>
      </c>
      <c r="G44" s="134" t="s">
        <v>692</v>
      </c>
      <c r="H44" s="134" t="s">
        <v>4435</v>
      </c>
      <c r="I44" s="134" t="s">
        <v>4435</v>
      </c>
      <c r="J44" s="134" t="s">
        <v>4407</v>
      </c>
      <c r="K44" s="134" t="s">
        <v>4407</v>
      </c>
      <c r="L44" s="143">
        <v>81.7</v>
      </c>
      <c r="M44" s="144">
        <v>390</v>
      </c>
      <c r="N44" s="143">
        <v>28.911000000000001</v>
      </c>
      <c r="O44" s="144">
        <v>960</v>
      </c>
      <c r="P44" s="143">
        <v>38.9</v>
      </c>
      <c r="Q44" s="144">
        <v>192</v>
      </c>
      <c r="R44" s="143">
        <v>63.896000000000001</v>
      </c>
      <c r="S44" s="145">
        <v>172</v>
      </c>
      <c r="T44" s="140" t="s">
        <v>4410</v>
      </c>
      <c r="V44" s="140" t="str">
        <f t="shared" si="0"/>
        <v>Y</v>
      </c>
      <c r="W44" s="134">
        <v>0.96260096413256901</v>
      </c>
      <c r="X44" s="134">
        <v>0.34208736814079999</v>
      </c>
      <c r="Y44" s="134">
        <v>0.99879600756107301</v>
      </c>
      <c r="Z44" s="134">
        <v>0.99423591139422596</v>
      </c>
      <c r="AA44" s="134">
        <v>0.966397335290201</v>
      </c>
      <c r="AB44" s="134">
        <v>1</v>
      </c>
      <c r="AC44" s="134">
        <v>1</v>
      </c>
      <c r="AD44" s="134">
        <v>0.90353905744160801</v>
      </c>
      <c r="AE44" s="134">
        <v>0.66721109000003598</v>
      </c>
      <c r="AF44" s="134">
        <v>0.99423573952810096</v>
      </c>
      <c r="AG44" s="134">
        <v>8.5348888767011397E-2</v>
      </c>
      <c r="AH44" s="134">
        <v>0.43479709075124101</v>
      </c>
      <c r="AI44" s="134">
        <v>1</v>
      </c>
      <c r="AJ44" s="134">
        <v>0.95220061036143699</v>
      </c>
      <c r="AK44" s="134">
        <v>0.864095344434196</v>
      </c>
      <c r="AL44" s="134">
        <v>0.99980253826348497</v>
      </c>
      <c r="AM44" s="134">
        <v>8.0723611019360597E-2</v>
      </c>
      <c r="AN44" s="134">
        <v>0.982071623862669</v>
      </c>
      <c r="AO44" s="134">
        <v>7.1427236765410601E-2</v>
      </c>
      <c r="AP44" s="134">
        <v>0.77469793321074498</v>
      </c>
      <c r="AQ44" s="134">
        <v>0.84823896426527901</v>
      </c>
      <c r="AR44" s="134">
        <v>1</v>
      </c>
      <c r="AT44" s="134">
        <v>1</v>
      </c>
      <c r="AU44" s="134">
        <v>8.6328786058028503E-2</v>
      </c>
      <c r="AV44" s="134">
        <v>8.7503577804021099E-2</v>
      </c>
      <c r="AW44" s="143">
        <v>0.01</v>
      </c>
      <c r="AX44" s="143">
        <v>0</v>
      </c>
      <c r="AY44" s="143">
        <v>-0.38</v>
      </c>
      <c r="AZ44" s="143">
        <v>-0.01</v>
      </c>
      <c r="BA44" s="143">
        <v>2.9304999999999999</v>
      </c>
      <c r="BB44" s="143">
        <v>5.12</v>
      </c>
      <c r="BC44" s="143">
        <v>24.6</v>
      </c>
      <c r="BD44" s="143">
        <v>1</v>
      </c>
      <c r="BE44" s="143">
        <v>2884904.2881999998</v>
      </c>
      <c r="BF44" s="143">
        <v>3055.4029999999998</v>
      </c>
      <c r="BG44" s="143">
        <v>0</v>
      </c>
      <c r="BH44" s="143">
        <v>30.498615999999998</v>
      </c>
      <c r="BI44" s="143">
        <v>1</v>
      </c>
      <c r="BJ44" s="143">
        <v>0</v>
      </c>
      <c r="BK44" s="143"/>
      <c r="BL44" s="143">
        <v>3.1842487027806099</v>
      </c>
      <c r="BM44" s="143">
        <v>2.75616580185374</v>
      </c>
    </row>
    <row r="45" spans="1:65" x14ac:dyDescent="0.25">
      <c r="A45" s="142" t="s">
        <v>4453</v>
      </c>
      <c r="B45" s="142" t="s">
        <v>581</v>
      </c>
      <c r="C45" s="134" t="s">
        <v>4415</v>
      </c>
      <c r="D45" s="134" t="s">
        <v>4416</v>
      </c>
      <c r="E45" s="134" t="s">
        <v>4417</v>
      </c>
      <c r="F45" s="134" t="s">
        <v>4418</v>
      </c>
      <c r="G45" s="134" t="s">
        <v>692</v>
      </c>
      <c r="H45" s="134" t="s">
        <v>4435</v>
      </c>
      <c r="I45" s="134" t="s">
        <v>4435</v>
      </c>
      <c r="J45" s="134" t="s">
        <v>4407</v>
      </c>
      <c r="K45" s="134" t="s">
        <v>4407</v>
      </c>
      <c r="L45" s="143">
        <v>73.8</v>
      </c>
      <c r="M45" s="144">
        <v>554</v>
      </c>
      <c r="N45" s="143">
        <v>28.388999999999999</v>
      </c>
      <c r="O45" s="144">
        <v>887</v>
      </c>
      <c r="P45" s="143">
        <v>19.36</v>
      </c>
      <c r="Q45" s="144">
        <v>1070</v>
      </c>
      <c r="R45" s="143">
        <v>54.923999999999999</v>
      </c>
      <c r="S45" s="145">
        <v>715</v>
      </c>
      <c r="V45" s="140" t="str">
        <f t="shared" si="0"/>
        <v>N/A</v>
      </c>
      <c r="W45" s="134">
        <v>0.77819525419275404</v>
      </c>
      <c r="X45" s="134">
        <v>0.48144168313960101</v>
      </c>
      <c r="Y45" s="134">
        <v>0.99062422909260694</v>
      </c>
      <c r="Z45" s="134">
        <v>0.98161102705856995</v>
      </c>
      <c r="AA45" s="134">
        <v>0.97245235980081701</v>
      </c>
      <c r="AB45" s="134">
        <v>0.99963579680375303</v>
      </c>
      <c r="AC45" s="134">
        <v>1</v>
      </c>
      <c r="AD45" s="134">
        <v>0.71164703532506102</v>
      </c>
      <c r="AE45" s="134">
        <v>0.481486659530383</v>
      </c>
      <c r="AF45" s="134">
        <v>0.97845250339220302</v>
      </c>
      <c r="AG45" s="134">
        <v>9.5196925330224197E-2</v>
      </c>
      <c r="AH45" s="134">
        <v>0.46348557570912702</v>
      </c>
      <c r="AI45" s="134">
        <v>1</v>
      </c>
      <c r="AJ45" s="134">
        <v>0.80144868919366097</v>
      </c>
      <c r="AK45" s="134">
        <v>0.58981018496043502</v>
      </c>
      <c r="AL45" s="134">
        <v>0.99586672210520299</v>
      </c>
      <c r="AM45" s="134">
        <v>0.128776427822647</v>
      </c>
      <c r="AN45" s="134">
        <v>0.83864461476401797</v>
      </c>
      <c r="AO45" s="134">
        <v>0.12945285968007</v>
      </c>
      <c r="AP45" s="134">
        <v>0.64669986996939299</v>
      </c>
      <c r="AQ45" s="134">
        <v>0.81483397178140204</v>
      </c>
      <c r="AR45" s="134">
        <v>0.8688383462</v>
      </c>
      <c r="AS45" s="134">
        <v>1</v>
      </c>
      <c r="AT45" s="134">
        <v>0.43805013770000001</v>
      </c>
      <c r="AU45" s="134">
        <v>0.13571769477915299</v>
      </c>
      <c r="AV45" s="134">
        <v>0.13840496133389199</v>
      </c>
      <c r="AW45" s="143">
        <v>0.01</v>
      </c>
      <c r="AX45" s="143">
        <v>0</v>
      </c>
      <c r="AY45" s="143">
        <v>-1.1100000000000001</v>
      </c>
      <c r="AZ45" s="143">
        <v>-0.35</v>
      </c>
      <c r="BA45" s="143">
        <v>6.5217999999999998</v>
      </c>
      <c r="BB45" s="143">
        <v>5.1100000000000003</v>
      </c>
      <c r="BC45" s="143">
        <v>25.52</v>
      </c>
      <c r="BD45" s="143">
        <v>4</v>
      </c>
      <c r="BE45" s="143">
        <v>4809502.0304669999</v>
      </c>
      <c r="BF45" s="143">
        <v>1749.6569999999999</v>
      </c>
      <c r="BG45" s="143">
        <v>0</v>
      </c>
      <c r="BH45" s="143">
        <v>44.026375999999999</v>
      </c>
      <c r="BI45" s="143">
        <v>0</v>
      </c>
      <c r="BJ45" s="143">
        <v>0</v>
      </c>
      <c r="BK45" s="143"/>
      <c r="BL45" s="143">
        <v>3.1</v>
      </c>
      <c r="BM45" s="143">
        <v>2.7</v>
      </c>
    </row>
    <row r="46" spans="1:65" x14ac:dyDescent="0.25">
      <c r="A46" s="146" t="s">
        <v>4454</v>
      </c>
      <c r="B46" s="142" t="s">
        <v>380</v>
      </c>
      <c r="C46" s="134" t="s">
        <v>4415</v>
      </c>
      <c r="D46" s="134" t="s">
        <v>4416</v>
      </c>
      <c r="E46" s="134" t="s">
        <v>4417</v>
      </c>
      <c r="F46" s="134" t="s">
        <v>4418</v>
      </c>
      <c r="G46" s="134" t="s">
        <v>692</v>
      </c>
      <c r="H46" s="134" t="s">
        <v>4455</v>
      </c>
      <c r="I46" s="134" t="s">
        <v>4456</v>
      </c>
      <c r="J46" s="134" t="s">
        <v>4407</v>
      </c>
      <c r="K46" s="134" t="s">
        <v>4407</v>
      </c>
      <c r="L46" s="143">
        <v>66.5</v>
      </c>
      <c r="M46" s="144">
        <v>702</v>
      </c>
      <c r="N46" s="143">
        <v>37.033000000000001</v>
      </c>
      <c r="O46" s="144">
        <v>1759</v>
      </c>
      <c r="P46" s="143">
        <v>23.86</v>
      </c>
      <c r="Q46" s="144">
        <v>764</v>
      </c>
      <c r="R46" s="143">
        <v>51.109000000000002</v>
      </c>
      <c r="S46" s="145">
        <v>978</v>
      </c>
      <c r="V46" s="140" t="str">
        <f t="shared" si="0"/>
        <v>N/A</v>
      </c>
      <c r="W46" s="134">
        <v>0.97867133199598699</v>
      </c>
      <c r="X46" s="134">
        <v>0.29454453054985502</v>
      </c>
      <c r="Y46" s="134">
        <v>0.99843737151543499</v>
      </c>
      <c r="Z46" s="134">
        <v>0.99548564741937196</v>
      </c>
      <c r="AA46" s="134">
        <v>0.97146287143417598</v>
      </c>
      <c r="AB46" s="134">
        <v>0.99599376484127999</v>
      </c>
      <c r="AC46" s="134">
        <v>1</v>
      </c>
      <c r="AD46" s="134">
        <v>0.94693963535046999</v>
      </c>
      <c r="AE46" s="134">
        <v>0.82813219167957397</v>
      </c>
      <c r="AF46" s="134">
        <v>0.98843132523127197</v>
      </c>
      <c r="AG46" s="134">
        <v>0.23896758135624899</v>
      </c>
      <c r="AH46" s="134">
        <v>1</v>
      </c>
      <c r="AI46" s="134">
        <v>1</v>
      </c>
      <c r="AJ46" s="134">
        <v>1</v>
      </c>
      <c r="AK46" s="134">
        <v>0.87380455361910803</v>
      </c>
      <c r="AL46" s="134">
        <v>0.99549251865479205</v>
      </c>
      <c r="AM46" s="134">
        <v>0.60148766973439105</v>
      </c>
      <c r="AO46" s="134">
        <v>0.119553674683303</v>
      </c>
      <c r="AS46" s="134">
        <v>1</v>
      </c>
      <c r="AT46" s="134">
        <v>2.3791366469999999E-2</v>
      </c>
      <c r="AU46" s="134">
        <v>3.0737537749936601E-2</v>
      </c>
      <c r="AV46" s="134">
        <v>0.29867185392444101</v>
      </c>
      <c r="AW46" s="143">
        <v>0</v>
      </c>
      <c r="AX46" s="143">
        <v>0</v>
      </c>
      <c r="AY46" s="143">
        <v>-0.01</v>
      </c>
      <c r="AZ46" s="143">
        <v>0</v>
      </c>
      <c r="BA46" s="143">
        <v>1.2706</v>
      </c>
      <c r="BB46" s="143">
        <v>5.12</v>
      </c>
      <c r="BC46" s="143">
        <v>26.15</v>
      </c>
      <c r="BD46" s="143">
        <v>69</v>
      </c>
      <c r="BE46" s="143">
        <v>5449541.7783960002</v>
      </c>
      <c r="BF46" s="143">
        <v>3546.9659999999999</v>
      </c>
      <c r="BG46" s="143">
        <v>0</v>
      </c>
      <c r="BH46" s="143">
        <v>100.545035</v>
      </c>
      <c r="BI46" s="143">
        <v>0</v>
      </c>
      <c r="BJ46" s="143">
        <v>0</v>
      </c>
      <c r="BK46" s="143"/>
      <c r="BL46" s="143">
        <v>3.1</v>
      </c>
      <c r="BM46" s="143">
        <v>2.7</v>
      </c>
    </row>
    <row r="47" spans="1:65" x14ac:dyDescent="0.25">
      <c r="A47" s="142" t="s">
        <v>4457</v>
      </c>
      <c r="B47" s="142" t="s">
        <v>1292</v>
      </c>
      <c r="C47" s="134" t="s">
        <v>4415</v>
      </c>
      <c r="D47" s="134" t="s">
        <v>4416</v>
      </c>
      <c r="E47" s="134" t="s">
        <v>4417</v>
      </c>
      <c r="F47" s="134" t="s">
        <v>4418</v>
      </c>
      <c r="G47" s="134" t="s">
        <v>692</v>
      </c>
      <c r="H47" s="134" t="s">
        <v>4435</v>
      </c>
      <c r="I47" s="134" t="s">
        <v>4435</v>
      </c>
      <c r="J47" s="134" t="s">
        <v>4407</v>
      </c>
      <c r="K47" s="134" t="s">
        <v>4407</v>
      </c>
      <c r="L47" s="143">
        <v>80</v>
      </c>
      <c r="M47" s="144">
        <v>429</v>
      </c>
      <c r="N47" s="143">
        <v>30.044</v>
      </c>
      <c r="O47" s="144">
        <v>1161</v>
      </c>
      <c r="P47" s="143">
        <v>42.04</v>
      </c>
      <c r="Q47" s="144">
        <v>116</v>
      </c>
      <c r="R47" s="143">
        <v>63.999000000000002</v>
      </c>
      <c r="S47" s="145">
        <v>170</v>
      </c>
      <c r="T47" s="140" t="s">
        <v>4410</v>
      </c>
      <c r="V47" s="140" t="str">
        <f t="shared" si="0"/>
        <v>Y</v>
      </c>
      <c r="W47" s="134">
        <v>0.95519605044745803</v>
      </c>
      <c r="X47" s="134">
        <v>0.39668194241959598</v>
      </c>
      <c r="Y47" s="134">
        <v>0.99649049012482804</v>
      </c>
      <c r="Z47" s="134">
        <v>0.99395535840898896</v>
      </c>
      <c r="AA47" s="134">
        <v>0.95815691578305895</v>
      </c>
      <c r="AB47" s="134">
        <v>0.99963579680375303</v>
      </c>
      <c r="AC47" s="134">
        <v>1</v>
      </c>
      <c r="AD47" s="134">
        <v>0.91450663326772896</v>
      </c>
      <c r="AE47" s="134">
        <v>0.70380420982544001</v>
      </c>
      <c r="AF47" s="134">
        <v>0.98672180595206904</v>
      </c>
      <c r="AG47" s="134">
        <v>8.4074335163012298E-2</v>
      </c>
      <c r="AH47" s="134">
        <v>0.75893041018802998</v>
      </c>
      <c r="AI47" s="134">
        <v>1</v>
      </c>
      <c r="AJ47" s="134">
        <v>0.95220061036143699</v>
      </c>
      <c r="AK47" s="134">
        <v>0.83011311228700402</v>
      </c>
      <c r="AL47" s="134">
        <v>0.99798081469581101</v>
      </c>
      <c r="AM47" s="134">
        <v>8.2272968498169397E-2</v>
      </c>
      <c r="AN47" s="134">
        <v>0.97758952982833602</v>
      </c>
      <c r="AO47" s="134">
        <v>6.36191062010074E-2</v>
      </c>
      <c r="AP47" s="134">
        <v>0.66212692989644895</v>
      </c>
      <c r="AQ47" s="134">
        <v>0.72808874944962598</v>
      </c>
      <c r="AR47" s="134">
        <v>1</v>
      </c>
      <c r="AT47" s="134">
        <v>0.90366921069999995</v>
      </c>
      <c r="AU47" s="134">
        <v>7.1254562929868995E-2</v>
      </c>
      <c r="AV47" s="134">
        <v>7.8715196405836393E-2</v>
      </c>
      <c r="AW47" s="143">
        <v>0</v>
      </c>
      <c r="AX47" s="143">
        <v>0</v>
      </c>
      <c r="AY47" s="143">
        <v>-0.08</v>
      </c>
      <c r="AZ47" s="143">
        <v>-0.01</v>
      </c>
      <c r="BA47" s="143">
        <v>4.0632999999999999</v>
      </c>
      <c r="BB47" s="143">
        <v>5.12</v>
      </c>
      <c r="BC47" s="143">
        <v>26.27</v>
      </c>
      <c r="BD47" s="143">
        <v>1</v>
      </c>
      <c r="BE47" s="143">
        <v>3445798.227101</v>
      </c>
      <c r="BF47" s="143">
        <v>1373.1220000000001</v>
      </c>
      <c r="BG47" s="143">
        <v>0</v>
      </c>
      <c r="BH47" s="143">
        <v>50.560854999999997</v>
      </c>
      <c r="BI47" s="143">
        <v>1</v>
      </c>
      <c r="BJ47" s="143">
        <v>1</v>
      </c>
      <c r="BK47" s="143"/>
      <c r="BL47" s="143">
        <v>3.0999999999999899</v>
      </c>
      <c r="BM47" s="143">
        <v>2.69999999999999</v>
      </c>
    </row>
    <row r="48" spans="1:65" x14ac:dyDescent="0.25">
      <c r="A48" s="142" t="s">
        <v>4458</v>
      </c>
      <c r="B48" s="142" t="s">
        <v>1293</v>
      </c>
      <c r="C48" s="134" t="s">
        <v>4415</v>
      </c>
      <c r="D48" s="134" t="s">
        <v>4416</v>
      </c>
      <c r="E48" s="134" t="s">
        <v>4417</v>
      </c>
      <c r="F48" s="134" t="s">
        <v>4418</v>
      </c>
      <c r="G48" s="134" t="s">
        <v>692</v>
      </c>
      <c r="H48" s="134" t="s">
        <v>4435</v>
      </c>
      <c r="I48" s="134" t="s">
        <v>4435</v>
      </c>
      <c r="J48" s="134" t="s">
        <v>4407</v>
      </c>
      <c r="K48" s="134" t="s">
        <v>4407</v>
      </c>
      <c r="L48" s="143">
        <v>68.5</v>
      </c>
      <c r="M48" s="144">
        <v>666</v>
      </c>
      <c r="N48" s="143">
        <v>31.289000000000001</v>
      </c>
      <c r="O48" s="144">
        <v>1354</v>
      </c>
      <c r="P48" s="143">
        <v>18.38</v>
      </c>
      <c r="Q48" s="144">
        <v>1156</v>
      </c>
      <c r="R48" s="143">
        <v>51.863999999999997</v>
      </c>
      <c r="S48" s="145">
        <v>912</v>
      </c>
      <c r="V48" s="140" t="str">
        <f t="shared" si="0"/>
        <v>N/A</v>
      </c>
      <c r="W48" s="134">
        <v>0.86702353610372296</v>
      </c>
      <c r="X48" s="134">
        <v>0.30262083122175099</v>
      </c>
      <c r="Y48" s="134">
        <v>0.95853911143821002</v>
      </c>
      <c r="Z48" s="134">
        <v>0.90810614492653097</v>
      </c>
      <c r="AA48" s="134">
        <v>0.94289797762203298</v>
      </c>
      <c r="AB48" s="134">
        <v>1</v>
      </c>
      <c r="AC48" s="134">
        <v>1</v>
      </c>
      <c r="AD48" s="134">
        <v>0.81737674488557699</v>
      </c>
      <c r="AE48" s="134">
        <v>0.73361009512729303</v>
      </c>
      <c r="AF48" s="134">
        <v>0.90593708094414804</v>
      </c>
      <c r="AG48" s="134">
        <v>2.59994281546366E-2</v>
      </c>
      <c r="AH48" s="134">
        <v>0.75438179896499402</v>
      </c>
      <c r="AI48" s="134">
        <v>1</v>
      </c>
      <c r="AJ48" s="134">
        <v>0.91175497297496</v>
      </c>
      <c r="AK48" s="134">
        <v>0.50485460459245601</v>
      </c>
      <c r="AL48" s="134">
        <v>0.96480016622417897</v>
      </c>
      <c r="AM48" s="134">
        <v>3.2289668385633997E-2</v>
      </c>
      <c r="AN48" s="134">
        <v>0.91932230738200904</v>
      </c>
      <c r="AO48" s="134">
        <v>2.10290905149959E-2</v>
      </c>
      <c r="AP48" s="134">
        <v>0.76896127029522698</v>
      </c>
      <c r="AQ48" s="134">
        <v>0.75071793786994701</v>
      </c>
      <c r="AR48" s="134">
        <v>1</v>
      </c>
      <c r="AT48" s="134">
        <v>0.19705408999999999</v>
      </c>
      <c r="AU48" s="134">
        <v>3.2185655386897299E-2</v>
      </c>
      <c r="AV48" s="134">
        <v>2.9585985824940399E-2</v>
      </c>
      <c r="AW48" s="143">
        <v>0.56999999999999995</v>
      </c>
      <c r="AX48" s="143">
        <v>0</v>
      </c>
      <c r="AY48" s="143">
        <v>-0.21</v>
      </c>
      <c r="AZ48" s="143">
        <v>0.06</v>
      </c>
      <c r="BA48" s="143">
        <v>10.291600000000001</v>
      </c>
      <c r="BB48" s="143">
        <v>5.1100000000000003</v>
      </c>
      <c r="BC48" s="143">
        <v>25.62</v>
      </c>
      <c r="BD48" s="143">
        <v>8</v>
      </c>
      <c r="BE48" s="143">
        <v>3839413.0805489998</v>
      </c>
      <c r="BF48" s="143">
        <v>1360.0889999999999</v>
      </c>
      <c r="BG48" s="143">
        <v>0</v>
      </c>
      <c r="BH48" s="143">
        <v>31.457657000000001</v>
      </c>
      <c r="BI48" s="143">
        <v>0</v>
      </c>
      <c r="BJ48" s="143">
        <v>0</v>
      </c>
      <c r="BK48" s="143"/>
      <c r="BL48" s="143">
        <v>3.1</v>
      </c>
      <c r="BM48" s="143">
        <v>2.7</v>
      </c>
    </row>
    <row r="49" spans="1:65" x14ac:dyDescent="0.25">
      <c r="A49" s="142" t="s">
        <v>4459</v>
      </c>
      <c r="B49" s="142" t="s">
        <v>580</v>
      </c>
      <c r="C49" s="134" t="s">
        <v>4415</v>
      </c>
      <c r="D49" s="134" t="s">
        <v>4416</v>
      </c>
      <c r="E49" s="134" t="s">
        <v>4417</v>
      </c>
      <c r="F49" s="134" t="s">
        <v>4418</v>
      </c>
      <c r="G49" s="134" t="s">
        <v>692</v>
      </c>
      <c r="H49" s="134" t="s">
        <v>4435</v>
      </c>
      <c r="I49" s="134" t="s">
        <v>4435</v>
      </c>
      <c r="J49" s="134" t="s">
        <v>4407</v>
      </c>
      <c r="K49" s="134" t="s">
        <v>4407</v>
      </c>
      <c r="L49" s="143">
        <v>83.9</v>
      </c>
      <c r="M49" s="144">
        <v>339</v>
      </c>
      <c r="N49" s="143">
        <v>29.289000000000001</v>
      </c>
      <c r="O49" s="144">
        <v>1020</v>
      </c>
      <c r="P49" s="143">
        <v>36.119999999999997</v>
      </c>
      <c r="Q49" s="144">
        <v>284</v>
      </c>
      <c r="R49" s="143">
        <v>63.576999999999998</v>
      </c>
      <c r="S49" s="145">
        <v>180</v>
      </c>
      <c r="T49" s="140" t="s">
        <v>4410</v>
      </c>
      <c r="V49" s="140" t="str">
        <f t="shared" si="0"/>
        <v>Y</v>
      </c>
      <c r="W49" s="134">
        <v>0.97377787766683699</v>
      </c>
      <c r="X49" s="134">
        <v>0.335718827930094</v>
      </c>
      <c r="Y49" s="134">
        <v>0.99674665872885504</v>
      </c>
      <c r="Z49" s="134">
        <v>0.99354728133955394</v>
      </c>
      <c r="AA49" s="134">
        <v>0.96249191867172101</v>
      </c>
      <c r="AB49" s="134">
        <v>1</v>
      </c>
      <c r="AC49" s="134">
        <v>1</v>
      </c>
      <c r="AD49" s="134">
        <v>0.92926138316139795</v>
      </c>
      <c r="AE49" s="134">
        <v>0.84069850811420499</v>
      </c>
      <c r="AF49" s="134">
        <v>0.99145280116660806</v>
      </c>
      <c r="AG49" s="134">
        <v>0.16210581643850999</v>
      </c>
      <c r="AH49" s="134">
        <v>0.85778211865715004</v>
      </c>
      <c r="AI49" s="134">
        <v>1</v>
      </c>
      <c r="AJ49" s="134">
        <v>0.959554362613524</v>
      </c>
      <c r="AK49" s="134">
        <v>0.87623185591533603</v>
      </c>
      <c r="AL49" s="134">
        <v>0.99494656056824504</v>
      </c>
      <c r="AM49" s="134">
        <v>0.112190086563592</v>
      </c>
      <c r="AN49" s="134">
        <v>0.982071623862669</v>
      </c>
      <c r="AO49" s="134">
        <v>0.11800748625806901</v>
      </c>
      <c r="AP49" s="134">
        <v>0.73929109385202996</v>
      </c>
      <c r="AQ49" s="134">
        <v>0.83153646794252201</v>
      </c>
      <c r="AR49" s="134">
        <v>1</v>
      </c>
      <c r="AT49" s="134">
        <v>0.9751854606</v>
      </c>
      <c r="AU49" s="134">
        <v>7.1551229530696703E-2</v>
      </c>
      <c r="AV49" s="134">
        <v>0.115083913132161</v>
      </c>
      <c r="AW49" s="143">
        <v>0</v>
      </c>
      <c r="AX49" s="143">
        <v>0</v>
      </c>
      <c r="AY49" s="143">
        <v>-0.11</v>
      </c>
      <c r="AZ49" s="143">
        <v>-0.01</v>
      </c>
      <c r="BA49" s="143">
        <v>3.8706999999999998</v>
      </c>
      <c r="BB49" s="143">
        <v>5.12</v>
      </c>
      <c r="BC49" s="143">
        <v>24.56</v>
      </c>
      <c r="BD49" s="143">
        <v>3</v>
      </c>
      <c r="BE49" s="143">
        <v>903740.27521200001</v>
      </c>
      <c r="BF49" s="143">
        <v>2144.7730000000001</v>
      </c>
      <c r="BG49" s="143">
        <v>0</v>
      </c>
      <c r="BH49" s="143">
        <v>0.31573899999999999</v>
      </c>
      <c r="BI49" s="143">
        <v>1</v>
      </c>
      <c r="BJ49" s="143">
        <v>0</v>
      </c>
      <c r="BK49" s="143"/>
      <c r="BL49" s="143">
        <v>3.1009421128012602</v>
      </c>
      <c r="BM49" s="143">
        <v>2.70062807520083</v>
      </c>
    </row>
    <row r="50" spans="1:65" x14ac:dyDescent="0.25">
      <c r="A50" s="142" t="s">
        <v>4460</v>
      </c>
      <c r="B50" s="142" t="s">
        <v>582</v>
      </c>
      <c r="C50" s="134" t="s">
        <v>4415</v>
      </c>
      <c r="D50" s="134" t="s">
        <v>4416</v>
      </c>
      <c r="E50" s="134" t="s">
        <v>4417</v>
      </c>
      <c r="F50" s="134" t="s">
        <v>4418</v>
      </c>
      <c r="G50" s="134" t="s">
        <v>692</v>
      </c>
      <c r="H50" s="134" t="s">
        <v>4435</v>
      </c>
      <c r="I50" s="134" t="s">
        <v>4435</v>
      </c>
      <c r="J50" s="134" t="s">
        <v>4407</v>
      </c>
      <c r="K50" s="134" t="s">
        <v>4407</v>
      </c>
      <c r="L50" s="143">
        <v>80.3</v>
      </c>
      <c r="M50" s="144">
        <v>425</v>
      </c>
      <c r="N50" s="143">
        <v>31.962</v>
      </c>
      <c r="O50" s="144">
        <v>1441</v>
      </c>
      <c r="P50" s="143">
        <v>19.5</v>
      </c>
      <c r="Q50" s="144">
        <v>1058</v>
      </c>
      <c r="R50" s="143">
        <v>55.945999999999998</v>
      </c>
      <c r="S50" s="145">
        <v>644</v>
      </c>
      <c r="T50" s="140" t="s">
        <v>4410</v>
      </c>
      <c r="V50" s="140" t="str">
        <f t="shared" si="0"/>
        <v>Y</v>
      </c>
      <c r="W50" s="134">
        <v>0.98157342954736304</v>
      </c>
      <c r="X50" s="134">
        <v>0.29768098151644101</v>
      </c>
      <c r="Y50" s="134">
        <v>0.99924430261812003</v>
      </c>
      <c r="Z50" s="134">
        <v>0.99775557611810595</v>
      </c>
      <c r="AA50" s="134">
        <v>0.88639601551694502</v>
      </c>
      <c r="AB50" s="134">
        <v>0.99854318721501101</v>
      </c>
      <c r="AC50" s="134">
        <v>1</v>
      </c>
      <c r="AD50" s="134">
        <v>0.92597299182369097</v>
      </c>
      <c r="AE50" s="134">
        <v>0.68870659570231096</v>
      </c>
      <c r="AF50" s="134">
        <v>0.99578623375807596</v>
      </c>
      <c r="AG50" s="134">
        <v>7.7969371626926999E-3</v>
      </c>
      <c r="AH50" s="134">
        <v>0.93360424431987699</v>
      </c>
      <c r="AI50" s="134">
        <v>1</v>
      </c>
      <c r="AJ50" s="134">
        <v>0.98896937162187004</v>
      </c>
      <c r="AK50" s="134">
        <v>0.77913976406621699</v>
      </c>
      <c r="AL50" s="134">
        <v>0.99950350459724102</v>
      </c>
      <c r="AM50" s="134">
        <v>6.8052705185852498E-3</v>
      </c>
      <c r="AN50" s="134">
        <v>1</v>
      </c>
      <c r="AO50" s="134">
        <v>5.7346159866531301E-3</v>
      </c>
      <c r="AP50" s="134">
        <v>0.69262914934680297</v>
      </c>
      <c r="AQ50" s="134">
        <v>0.69037343546963603</v>
      </c>
      <c r="AR50" s="134">
        <v>1</v>
      </c>
      <c r="AT50" s="134">
        <v>1</v>
      </c>
      <c r="AU50" s="134">
        <v>1.30330596604187E-2</v>
      </c>
      <c r="AV50" s="134">
        <v>8.4212023802015794E-3</v>
      </c>
      <c r="AW50" s="143">
        <v>0</v>
      </c>
      <c r="AX50" s="143">
        <v>0</v>
      </c>
      <c r="AY50" s="143">
        <v>-7.0000000000000007E-2</v>
      </c>
      <c r="AZ50" s="143">
        <v>0</v>
      </c>
      <c r="BA50" s="143">
        <v>2.8401999999999998</v>
      </c>
      <c r="BB50" s="143">
        <v>5.1100000000000003</v>
      </c>
      <c r="BC50" s="143">
        <v>23.92</v>
      </c>
      <c r="BD50" s="143"/>
      <c r="BE50" s="143">
        <v>4537439.6351439999</v>
      </c>
      <c r="BF50" s="143">
        <v>1184.4559999999999</v>
      </c>
      <c r="BG50" s="143">
        <v>0</v>
      </c>
      <c r="BH50" s="143">
        <v>39.552438000000002</v>
      </c>
      <c r="BI50" s="143">
        <v>0</v>
      </c>
      <c r="BJ50" s="143">
        <v>0</v>
      </c>
      <c r="BK50" s="143"/>
      <c r="BL50" s="143">
        <v>3.21873550344255</v>
      </c>
      <c r="BM50" s="143">
        <v>2.7791570022950398</v>
      </c>
    </row>
    <row r="51" spans="1:65" x14ac:dyDescent="0.25">
      <c r="A51" s="142" t="s">
        <v>4461</v>
      </c>
      <c r="B51" s="142" t="s">
        <v>1299</v>
      </c>
      <c r="C51" s="134" t="s">
        <v>4415</v>
      </c>
      <c r="D51" s="134" t="s">
        <v>4416</v>
      </c>
      <c r="E51" s="134" t="s">
        <v>4417</v>
      </c>
      <c r="F51" s="134" t="s">
        <v>4418</v>
      </c>
      <c r="G51" s="134" t="s">
        <v>692</v>
      </c>
      <c r="H51" s="134" t="s">
        <v>4435</v>
      </c>
      <c r="I51" s="134" t="s">
        <v>4435</v>
      </c>
      <c r="J51" s="134" t="s">
        <v>4407</v>
      </c>
      <c r="K51" s="134" t="s">
        <v>4407</v>
      </c>
      <c r="L51" s="143">
        <v>82.8</v>
      </c>
      <c r="M51" s="144">
        <v>358</v>
      </c>
      <c r="N51" s="143">
        <v>29.256</v>
      </c>
      <c r="O51" s="144">
        <v>1012</v>
      </c>
      <c r="P51" s="143">
        <v>21.84</v>
      </c>
      <c r="Q51" s="144">
        <v>876</v>
      </c>
      <c r="R51" s="143">
        <v>58.460999999999999</v>
      </c>
      <c r="S51" s="145">
        <v>469</v>
      </c>
      <c r="T51" s="140" t="s">
        <v>4410</v>
      </c>
      <c r="V51" s="140" t="str">
        <f t="shared" si="0"/>
        <v>Y</v>
      </c>
      <c r="W51" s="134">
        <v>0.93269319501428005</v>
      </c>
      <c r="X51" s="134">
        <v>0.32306688749519602</v>
      </c>
      <c r="Y51" s="134">
        <v>0.99611904564898901</v>
      </c>
      <c r="Z51" s="134">
        <v>0.98594684592132098</v>
      </c>
      <c r="AA51" s="134">
        <v>0.76525756026349501</v>
      </c>
      <c r="AB51" s="134">
        <v>0.99854318721501101</v>
      </c>
      <c r="AC51" s="134">
        <v>1</v>
      </c>
      <c r="AD51" s="134">
        <v>0.883709308246868</v>
      </c>
      <c r="AE51" s="134">
        <v>0.75576057026875498</v>
      </c>
      <c r="AF51" s="134">
        <v>0.99133353237968702</v>
      </c>
      <c r="AG51" s="134">
        <v>5.7644983564037203E-2</v>
      </c>
      <c r="AH51" s="134">
        <v>0.85484522007219799</v>
      </c>
      <c r="AI51" s="134">
        <v>1</v>
      </c>
      <c r="AJ51" s="134">
        <v>0.94484685810934999</v>
      </c>
      <c r="AK51" s="134">
        <v>0.72816641584542996</v>
      </c>
      <c r="AL51" s="134">
        <v>0.998384767565767</v>
      </c>
      <c r="AM51" s="134">
        <v>6.3033628721805401E-2</v>
      </c>
      <c r="AN51" s="134">
        <v>0.97310743579400305</v>
      </c>
      <c r="AO51" s="134">
        <v>4.9098809600783597E-2</v>
      </c>
      <c r="AP51" s="134">
        <v>0.80342645961405401</v>
      </c>
      <c r="AQ51" s="134">
        <v>0.86655783102785</v>
      </c>
      <c r="AR51" s="134">
        <v>1</v>
      </c>
      <c r="AS51" s="134">
        <v>0.53145562729999996</v>
      </c>
      <c r="AT51" s="134">
        <v>1</v>
      </c>
      <c r="AU51" s="134">
        <v>7.7427915418492296E-2</v>
      </c>
      <c r="AV51" s="134">
        <v>6.0458669383210803E-2</v>
      </c>
      <c r="AW51" s="143">
        <v>0</v>
      </c>
      <c r="AX51" s="143">
        <v>0</v>
      </c>
      <c r="AY51" s="143">
        <v>-0.12</v>
      </c>
      <c r="AZ51" s="143">
        <v>-0.05</v>
      </c>
      <c r="BA51" s="143">
        <v>4.4580000000000002</v>
      </c>
      <c r="BB51" s="143">
        <v>5.12</v>
      </c>
      <c r="BC51" s="143">
        <v>24.59</v>
      </c>
      <c r="BD51" s="143">
        <v>2</v>
      </c>
      <c r="BE51" s="143">
        <v>2387249.243309</v>
      </c>
      <c r="BF51" s="143">
        <v>4176.9129999999996</v>
      </c>
      <c r="BG51" s="143">
        <v>0</v>
      </c>
      <c r="BH51" s="143">
        <v>61.486863999999997</v>
      </c>
      <c r="BI51" s="143">
        <v>0</v>
      </c>
      <c r="BJ51" s="143">
        <v>0</v>
      </c>
      <c r="BK51" s="143"/>
      <c r="BL51" s="143">
        <v>3.2845755168619202</v>
      </c>
      <c r="BM51" s="143">
        <v>2.82305034457461</v>
      </c>
    </row>
    <row r="52" spans="1:65" x14ac:dyDescent="0.25">
      <c r="A52" s="142" t="s">
        <v>4462</v>
      </c>
      <c r="B52" s="142" t="s">
        <v>4463</v>
      </c>
      <c r="C52" s="134" t="s">
        <v>4415</v>
      </c>
      <c r="D52" s="134" t="s">
        <v>4416</v>
      </c>
      <c r="E52" s="134" t="s">
        <v>4417</v>
      </c>
      <c r="F52" s="134" t="s">
        <v>4418</v>
      </c>
      <c r="G52" s="134" t="s">
        <v>692</v>
      </c>
      <c r="H52" s="134" t="s">
        <v>4435</v>
      </c>
      <c r="I52" s="134" t="s">
        <v>4435</v>
      </c>
      <c r="J52" s="134" t="s">
        <v>4407</v>
      </c>
      <c r="K52" s="134" t="s">
        <v>4407</v>
      </c>
      <c r="L52" s="143">
        <v>70.5</v>
      </c>
      <c r="M52" s="144">
        <v>636</v>
      </c>
      <c r="N52" s="143">
        <v>30.611000000000001</v>
      </c>
      <c r="O52" s="144">
        <v>1265</v>
      </c>
      <c r="P52" s="143">
        <v>15.98</v>
      </c>
      <c r="Q52" s="144">
        <v>1429</v>
      </c>
      <c r="R52" s="143">
        <v>51.956000000000003</v>
      </c>
      <c r="S52" s="145">
        <v>903</v>
      </c>
      <c r="V52" s="140" t="str">
        <f t="shared" si="0"/>
        <v>N/A</v>
      </c>
      <c r="W52" s="134">
        <v>0.80489175070188501</v>
      </c>
      <c r="X52" s="134">
        <v>0.35357792071088701</v>
      </c>
      <c r="Y52" s="134">
        <v>0.929310273718715</v>
      </c>
      <c r="Z52" s="134">
        <v>0.96240589997826997</v>
      </c>
      <c r="AA52" s="134">
        <v>0.92880016177751701</v>
      </c>
      <c r="AB52" s="134">
        <v>0.99927159360750595</v>
      </c>
      <c r="AC52" s="134">
        <v>1</v>
      </c>
      <c r="AD52" s="134">
        <v>0.76055157404448004</v>
      </c>
      <c r="AE52" s="134">
        <v>0.667161512452209</v>
      </c>
      <c r="AF52" s="134">
        <v>0.89874119746657199</v>
      </c>
      <c r="AG52" s="134">
        <v>7.6502101492189403E-2</v>
      </c>
      <c r="AH52" s="134">
        <v>0.59442827359430905</v>
      </c>
      <c r="AI52" s="134">
        <v>1</v>
      </c>
      <c r="AJ52" s="134">
        <v>0.87498621171452695</v>
      </c>
      <c r="AK52" s="134">
        <v>0.56068255740569894</v>
      </c>
      <c r="AL52" s="134">
        <v>0.98814754154004503</v>
      </c>
      <c r="AM52" s="134">
        <v>7.1184777032790497E-2</v>
      </c>
      <c r="AN52" s="134">
        <v>0.88346555510734603</v>
      </c>
      <c r="AO52" s="134">
        <v>6.5778106483397797E-2</v>
      </c>
      <c r="AP52" s="134">
        <v>0.60998574075701995</v>
      </c>
      <c r="AQ52" s="134">
        <v>0.87194573297880895</v>
      </c>
      <c r="AR52" s="134">
        <v>1</v>
      </c>
      <c r="AT52" s="134">
        <v>0.54807833809999995</v>
      </c>
      <c r="AU52" s="134">
        <v>7.2000131291095407E-2</v>
      </c>
      <c r="AV52" s="134">
        <v>7.51480580221765E-2</v>
      </c>
      <c r="AW52" s="143">
        <v>0</v>
      </c>
      <c r="AX52" s="143">
        <v>0</v>
      </c>
      <c r="AY52" s="143">
        <v>-0.05</v>
      </c>
      <c r="AZ52" s="143">
        <v>0.03</v>
      </c>
      <c r="BA52" s="143">
        <v>10.2003</v>
      </c>
      <c r="BB52" s="143">
        <v>5.1100000000000003</v>
      </c>
      <c r="BC52" s="143">
        <v>24.66</v>
      </c>
      <c r="BD52" s="143">
        <v>9</v>
      </c>
      <c r="BE52" s="143">
        <v>5839833.4365529995</v>
      </c>
      <c r="BF52" s="143">
        <v>1156.3409999999999</v>
      </c>
      <c r="BG52" s="143">
        <v>0</v>
      </c>
      <c r="BH52" s="143">
        <v>0.29675600000000002</v>
      </c>
      <c r="BI52" s="143">
        <v>0</v>
      </c>
      <c r="BJ52" s="143">
        <v>0</v>
      </c>
      <c r="BK52" s="143"/>
      <c r="BL52" s="143">
        <v>3.0999999999999899</v>
      </c>
      <c r="BM52" s="143">
        <v>2.7</v>
      </c>
    </row>
    <row r="53" spans="1:65" x14ac:dyDescent="0.25">
      <c r="A53" s="142" t="s">
        <v>1892</v>
      </c>
      <c r="B53" s="142" t="s">
        <v>893</v>
      </c>
      <c r="C53" s="134" t="s">
        <v>4415</v>
      </c>
      <c r="D53" s="134" t="s">
        <v>4416</v>
      </c>
      <c r="E53" s="134" t="s">
        <v>4417</v>
      </c>
      <c r="F53" s="134" t="s">
        <v>4418</v>
      </c>
      <c r="G53" s="134" t="s">
        <v>692</v>
      </c>
      <c r="H53" s="134" t="s">
        <v>4435</v>
      </c>
      <c r="I53" s="134" t="s">
        <v>4435</v>
      </c>
      <c r="J53" s="134" t="s">
        <v>4407</v>
      </c>
      <c r="K53" s="134" t="s">
        <v>4407</v>
      </c>
      <c r="L53" s="143">
        <v>77.099999999999994</v>
      </c>
      <c r="M53" s="144">
        <v>485</v>
      </c>
      <c r="N53" s="143">
        <v>34.299999999999997</v>
      </c>
      <c r="O53" s="144">
        <v>1651</v>
      </c>
      <c r="P53" s="143">
        <v>41.1</v>
      </c>
      <c r="Q53" s="144">
        <v>132</v>
      </c>
      <c r="R53" s="143">
        <v>61.3</v>
      </c>
      <c r="S53" s="145">
        <v>312</v>
      </c>
      <c r="T53" s="140" t="s">
        <v>4410</v>
      </c>
      <c r="V53" s="140" t="str">
        <f t="shared" si="0"/>
        <v>Y</v>
      </c>
      <c r="W53" s="134">
        <v>0.84760056457084598</v>
      </c>
      <c r="X53" s="134">
        <v>0.34891471827882797</v>
      </c>
      <c r="Y53" s="134">
        <v>0.98908721746844497</v>
      </c>
      <c r="Z53" s="134">
        <v>0.97342398085302395</v>
      </c>
      <c r="AA53" s="134">
        <v>0.80945353738394799</v>
      </c>
      <c r="AB53" s="134">
        <v>0.99380854566379695</v>
      </c>
      <c r="AC53" s="134">
        <v>1</v>
      </c>
      <c r="AD53" s="134">
        <v>0.80418231112582905</v>
      </c>
      <c r="AE53" s="134">
        <v>0.410591789526983</v>
      </c>
      <c r="AF53" s="134">
        <v>0.98218959204906597</v>
      </c>
      <c r="AG53" s="134">
        <v>9.5865525836639195E-2</v>
      </c>
      <c r="AH53" s="134">
        <v>0.65173361183727696</v>
      </c>
      <c r="AI53" s="134">
        <v>1</v>
      </c>
      <c r="AJ53" s="134">
        <v>0.84924807883222397</v>
      </c>
      <c r="AK53" s="134">
        <v>0.64563813777367796</v>
      </c>
      <c r="AL53" s="134">
        <v>0.98726015893582397</v>
      </c>
      <c r="AM53" s="134">
        <v>0.10287160494756301</v>
      </c>
      <c r="AN53" s="134">
        <v>0.870019273004348</v>
      </c>
      <c r="AO53" s="134">
        <v>8.8121996750461506E-2</v>
      </c>
      <c r="AP53" s="134">
        <v>0.72557691299021398</v>
      </c>
      <c r="AQ53" s="134">
        <v>0.73886455351318103</v>
      </c>
      <c r="AR53" s="134">
        <v>0.96459261259999995</v>
      </c>
      <c r="AS53" s="134">
        <v>1</v>
      </c>
      <c r="AT53" s="134">
        <v>0.74473219889999998</v>
      </c>
      <c r="AU53" s="134">
        <v>0.104097648014617</v>
      </c>
      <c r="AV53" s="134">
        <v>0.102501004799884</v>
      </c>
      <c r="AW53" s="143">
        <v>0.1</v>
      </c>
      <c r="AX53" s="143">
        <v>0</v>
      </c>
      <c r="AY53" s="143">
        <v>-0.03</v>
      </c>
      <c r="AZ53" s="143">
        <v>-0.01</v>
      </c>
      <c r="BA53" s="143">
        <v>9.1015999999999995</v>
      </c>
      <c r="BB53" s="143">
        <v>5.12</v>
      </c>
      <c r="BC53" s="143">
        <v>25.17</v>
      </c>
      <c r="BD53" s="143">
        <v>5</v>
      </c>
      <c r="BE53" s="143"/>
      <c r="BF53" s="143">
        <v>3779.6309999999999</v>
      </c>
      <c r="BG53" s="143">
        <v>0</v>
      </c>
      <c r="BH53" s="143">
        <v>54.701121999999998</v>
      </c>
      <c r="BI53" s="143">
        <v>1</v>
      </c>
      <c r="BJ53" s="143">
        <v>0</v>
      </c>
      <c r="BK53" s="143"/>
      <c r="BL53" s="143">
        <v>3.2483953485152899</v>
      </c>
      <c r="BM53" s="143">
        <v>2.7989302323435301</v>
      </c>
    </row>
    <row r="54" spans="1:65" x14ac:dyDescent="0.25">
      <c r="A54" s="142" t="s">
        <v>1893</v>
      </c>
      <c r="B54" s="142" t="s">
        <v>1045</v>
      </c>
      <c r="C54" s="134" t="s">
        <v>4415</v>
      </c>
      <c r="D54" s="134" t="s">
        <v>4416</v>
      </c>
      <c r="E54" s="134" t="s">
        <v>4417</v>
      </c>
      <c r="F54" s="134" t="s">
        <v>4418</v>
      </c>
      <c r="G54" s="134" t="s">
        <v>692</v>
      </c>
      <c r="H54" s="134" t="s">
        <v>4455</v>
      </c>
      <c r="I54" s="134" t="s">
        <v>4456</v>
      </c>
      <c r="J54" s="134" t="s">
        <v>4407</v>
      </c>
      <c r="K54" s="134" t="s">
        <v>4407</v>
      </c>
      <c r="L54" s="143">
        <v>70.900000000000006</v>
      </c>
      <c r="M54" s="144">
        <v>626</v>
      </c>
      <c r="N54" s="143">
        <v>32.143999999999998</v>
      </c>
      <c r="O54" s="144">
        <v>1467</v>
      </c>
      <c r="P54" s="143">
        <v>21.16</v>
      </c>
      <c r="Q54" s="144">
        <v>919</v>
      </c>
      <c r="R54" s="143">
        <v>53.305</v>
      </c>
      <c r="S54" s="145">
        <v>814</v>
      </c>
      <c r="V54" s="140" t="str">
        <f t="shared" si="0"/>
        <v>N/A</v>
      </c>
      <c r="W54" s="134">
        <v>0.81561281276783104</v>
      </c>
      <c r="X54" s="134">
        <v>0.83329986691582902</v>
      </c>
      <c r="Y54" s="134">
        <v>0.98871577299260505</v>
      </c>
      <c r="Z54" s="134">
        <v>0.97191919665948101</v>
      </c>
      <c r="AA54" s="134">
        <v>0.99795549761130997</v>
      </c>
      <c r="AB54" s="134">
        <v>0.99708637443002202</v>
      </c>
      <c r="AC54" s="134">
        <v>1</v>
      </c>
      <c r="AD54" s="134">
        <v>0.74601088681441496</v>
      </c>
      <c r="AE54" s="134">
        <v>0.75819191689179399</v>
      </c>
      <c r="AF54" s="134">
        <v>0.98978303814971202</v>
      </c>
      <c r="AG54" s="134">
        <v>0.65549616377851705</v>
      </c>
      <c r="AH54" s="134">
        <v>0.67959833255792002</v>
      </c>
      <c r="AI54" s="134">
        <v>1</v>
      </c>
      <c r="AJ54" s="134">
        <v>0.77203368018531504</v>
      </c>
      <c r="AK54" s="134">
        <v>0.89565027428515998</v>
      </c>
      <c r="AL54" s="134">
        <v>0.98086786229168299</v>
      </c>
      <c r="AM54" s="134">
        <v>0.65847846042234304</v>
      </c>
      <c r="AN54" s="134">
        <v>0.852090896867016</v>
      </c>
      <c r="AO54" s="134">
        <v>0.83456677340399998</v>
      </c>
      <c r="AP54" s="134">
        <v>0.658141169793937</v>
      </c>
      <c r="AR54" s="134">
        <v>8.1759138999999996E-4</v>
      </c>
      <c r="AS54" s="134">
        <v>1</v>
      </c>
      <c r="AT54" s="134">
        <v>0</v>
      </c>
      <c r="AU54" s="134">
        <v>0.94907104879822402</v>
      </c>
      <c r="AV54" s="134">
        <v>0.98112928129340904</v>
      </c>
      <c r="AW54" s="143">
        <v>0</v>
      </c>
      <c r="AX54" s="143">
        <v>0</v>
      </c>
      <c r="AY54" s="143">
        <v>-0.25</v>
      </c>
      <c r="AZ54" s="143">
        <v>-0.2</v>
      </c>
      <c r="BA54" s="143">
        <v>4.3522999999999996</v>
      </c>
      <c r="BB54" s="143">
        <v>5.12</v>
      </c>
      <c r="BC54" s="143">
        <v>26.86</v>
      </c>
      <c r="BD54" s="143">
        <v>1</v>
      </c>
      <c r="BE54" s="143">
        <v>49468326.333094999</v>
      </c>
      <c r="BF54" s="143">
        <v>2877.9609999999998</v>
      </c>
      <c r="BG54" s="143">
        <v>0</v>
      </c>
      <c r="BH54" s="143">
        <v>65.855019999999996</v>
      </c>
      <c r="BI54" s="143">
        <v>0</v>
      </c>
      <c r="BJ54" s="143">
        <v>0</v>
      </c>
      <c r="BK54" s="143"/>
      <c r="BL54" s="143">
        <v>3.1</v>
      </c>
      <c r="BM54" s="143">
        <v>2.69999999999999</v>
      </c>
    </row>
    <row r="55" spans="1:65" x14ac:dyDescent="0.25">
      <c r="A55" s="142" t="s">
        <v>1891</v>
      </c>
      <c r="B55" s="142" t="s">
        <v>246</v>
      </c>
      <c r="C55" s="134" t="s">
        <v>4415</v>
      </c>
      <c r="D55" s="134" t="s">
        <v>4416</v>
      </c>
      <c r="E55" s="134" t="s">
        <v>4417</v>
      </c>
      <c r="F55" s="134" t="s">
        <v>4418</v>
      </c>
      <c r="G55" s="134" t="s">
        <v>692</v>
      </c>
      <c r="H55" s="134" t="s">
        <v>4435</v>
      </c>
      <c r="I55" s="134" t="s">
        <v>4435</v>
      </c>
      <c r="J55" s="134" t="s">
        <v>4407</v>
      </c>
      <c r="K55" s="134" t="s">
        <v>4407</v>
      </c>
      <c r="L55" s="143">
        <v>79.7</v>
      </c>
      <c r="M55" s="144">
        <v>433</v>
      </c>
      <c r="N55" s="143">
        <v>29.489000000000001</v>
      </c>
      <c r="O55" s="144">
        <v>1057</v>
      </c>
      <c r="P55" s="143">
        <v>21.98</v>
      </c>
      <c r="Q55" s="144">
        <v>865</v>
      </c>
      <c r="R55" s="143">
        <v>57.396999999999998</v>
      </c>
      <c r="S55" s="145">
        <v>542</v>
      </c>
      <c r="T55" s="140" t="s">
        <v>4410</v>
      </c>
      <c r="V55" s="140" t="str">
        <f t="shared" si="0"/>
        <v>Y</v>
      </c>
      <c r="W55" s="134">
        <v>0.86790701559110905</v>
      </c>
      <c r="X55" s="134">
        <v>0.29919619639837503</v>
      </c>
      <c r="Y55" s="134">
        <v>0.99798907645838697</v>
      </c>
      <c r="Z55" s="134">
        <v>0.99385333914162999</v>
      </c>
      <c r="AA55" s="134">
        <v>0.86580003554430396</v>
      </c>
      <c r="AB55" s="134">
        <v>0.99672217123377504</v>
      </c>
      <c r="AC55" s="134">
        <v>1</v>
      </c>
      <c r="AD55" s="134">
        <v>0.83146547559346495</v>
      </c>
      <c r="AE55" s="134">
        <v>0.43858775320322002</v>
      </c>
      <c r="AF55" s="134">
        <v>0.99292378287196903</v>
      </c>
      <c r="AG55" s="134">
        <v>0.124549893126609</v>
      </c>
      <c r="AH55" s="134">
        <v>0.92432794269179697</v>
      </c>
      <c r="AI55" s="134">
        <v>1</v>
      </c>
      <c r="AJ55" s="134">
        <v>0.91175497297496</v>
      </c>
      <c r="AK55" s="134">
        <v>0.72573911354920095</v>
      </c>
      <c r="AL55" s="134">
        <v>0.99671323294790704</v>
      </c>
      <c r="AM55" s="134">
        <v>0.119036478962666</v>
      </c>
      <c r="AN55" s="134">
        <v>0.66832504145937</v>
      </c>
      <c r="AO55" s="134">
        <v>0.120244620686576</v>
      </c>
      <c r="AP55" s="134">
        <v>0.87599676074627197</v>
      </c>
      <c r="AQ55" s="134">
        <v>0.69252859621769303</v>
      </c>
      <c r="AR55" s="134">
        <v>0.94569784530000001</v>
      </c>
      <c r="AS55" s="134">
        <v>1</v>
      </c>
      <c r="AT55" s="134">
        <v>1</v>
      </c>
      <c r="AU55" s="134">
        <v>0.147247738476875</v>
      </c>
      <c r="AV55" s="134">
        <v>0.122788782282706</v>
      </c>
      <c r="AW55" s="143">
        <v>0</v>
      </c>
      <c r="AX55" s="143">
        <v>0</v>
      </c>
      <c r="AY55" s="143">
        <v>-0.45</v>
      </c>
      <c r="AZ55" s="143">
        <v>-0.08</v>
      </c>
      <c r="BA55" s="143">
        <v>6.2294999999999998</v>
      </c>
      <c r="BB55" s="143">
        <v>5.12</v>
      </c>
      <c r="BC55" s="143">
        <v>24.96</v>
      </c>
      <c r="BD55" s="143">
        <v>2</v>
      </c>
      <c r="BE55" s="143">
        <v>5505738.6109069996</v>
      </c>
      <c r="BF55" s="143">
        <v>4347.3900000000003</v>
      </c>
      <c r="BG55" s="143">
        <v>0</v>
      </c>
      <c r="BH55" s="143">
        <v>60.711329999999997</v>
      </c>
      <c r="BI55" s="143">
        <v>0</v>
      </c>
      <c r="BJ55" s="143">
        <v>0</v>
      </c>
      <c r="BK55" s="143"/>
      <c r="BL55" s="143">
        <v>3.3203521754207701</v>
      </c>
      <c r="BM55" s="143">
        <v>2.8469014502805101</v>
      </c>
    </row>
    <row r="56" spans="1:65" x14ac:dyDescent="0.25">
      <c r="A56" s="142" t="s">
        <v>1890</v>
      </c>
      <c r="B56" s="142" t="s">
        <v>1272</v>
      </c>
      <c r="C56" s="134" t="s">
        <v>4415</v>
      </c>
      <c r="D56" s="134" t="s">
        <v>4416</v>
      </c>
      <c r="E56" s="134" t="s">
        <v>4417</v>
      </c>
      <c r="F56" s="134" t="s">
        <v>4418</v>
      </c>
      <c r="G56" s="134" t="s">
        <v>692</v>
      </c>
      <c r="H56" s="134" t="s">
        <v>4435</v>
      </c>
      <c r="I56" s="134" t="s">
        <v>4435</v>
      </c>
      <c r="J56" s="134" t="s">
        <v>4407</v>
      </c>
      <c r="K56" s="134" t="s">
        <v>4407</v>
      </c>
      <c r="L56" s="143">
        <v>74.8</v>
      </c>
      <c r="M56" s="144">
        <v>537</v>
      </c>
      <c r="N56" s="143">
        <v>29.722000000000001</v>
      </c>
      <c r="O56" s="144">
        <v>1111</v>
      </c>
      <c r="P56" s="143">
        <v>20.58</v>
      </c>
      <c r="Q56" s="144">
        <v>964</v>
      </c>
      <c r="R56" s="143">
        <v>55.219000000000001</v>
      </c>
      <c r="S56" s="145">
        <v>694</v>
      </c>
      <c r="V56" s="140" t="str">
        <f t="shared" si="0"/>
        <v>N/A</v>
      </c>
      <c r="W56" s="134">
        <v>0.80183976952982805</v>
      </c>
      <c r="X56" s="134">
        <v>0.34640862623677998</v>
      </c>
      <c r="Y56" s="134">
        <v>0.99281447065703898</v>
      </c>
      <c r="Z56" s="134">
        <v>0.98186607522696701</v>
      </c>
      <c r="AA56" s="134">
        <v>0.88827546524186796</v>
      </c>
      <c r="AB56" s="134">
        <v>0.99927159360750595</v>
      </c>
      <c r="AC56" s="134">
        <v>1</v>
      </c>
      <c r="AD56" s="134">
        <v>0.727430289422762</v>
      </c>
      <c r="AE56" s="134">
        <v>0.42567598587340599</v>
      </c>
      <c r="AF56" s="134">
        <v>0.98556887434516505</v>
      </c>
      <c r="AG56" s="134">
        <v>7.5815637088367804E-2</v>
      </c>
      <c r="AH56" s="134">
        <v>0.67318729784198805</v>
      </c>
      <c r="AI56" s="134">
        <v>1</v>
      </c>
      <c r="AJ56" s="134">
        <v>0.81983306982387805</v>
      </c>
      <c r="AK56" s="134">
        <v>0.73787562503034099</v>
      </c>
      <c r="AL56" s="134">
        <v>0.98591269222980205</v>
      </c>
      <c r="AM56" s="134">
        <v>8.1893191409791496E-2</v>
      </c>
      <c r="AN56" s="134">
        <v>0.74900273407736095</v>
      </c>
      <c r="AO56" s="134">
        <v>6.7332413583218897E-2</v>
      </c>
      <c r="AP56" s="134">
        <v>0.793531382580134</v>
      </c>
      <c r="AQ56" s="134">
        <v>0.83800195034832803</v>
      </c>
      <c r="AR56" s="134">
        <v>1</v>
      </c>
      <c r="AT56" s="134">
        <v>1</v>
      </c>
      <c r="AU56" s="134">
        <v>0.11003321150612901</v>
      </c>
      <c r="AV56" s="134">
        <v>8.0347651870124895E-2</v>
      </c>
      <c r="AW56" s="143">
        <v>0</v>
      </c>
      <c r="AX56" s="143">
        <v>0</v>
      </c>
      <c r="AY56" s="143">
        <v>-0.25</v>
      </c>
      <c r="AZ56" s="143">
        <v>-0.05</v>
      </c>
      <c r="BA56" s="143">
        <v>5.7582000000000004</v>
      </c>
      <c r="BB56" s="143">
        <v>5.12</v>
      </c>
      <c r="BC56" s="143">
        <v>25.79</v>
      </c>
      <c r="BD56" s="143">
        <v>1</v>
      </c>
      <c r="BE56" s="143">
        <v>1786826.4375839999</v>
      </c>
      <c r="BF56" s="143">
        <v>3239.0520000000001</v>
      </c>
      <c r="BG56" s="143">
        <v>0</v>
      </c>
      <c r="BH56" s="143">
        <v>49.373989000000002</v>
      </c>
      <c r="BI56" s="143">
        <v>0</v>
      </c>
      <c r="BJ56" s="143">
        <v>0</v>
      </c>
      <c r="BK56" s="143"/>
      <c r="BL56" s="143">
        <v>3.2401402814363198</v>
      </c>
      <c r="BM56" s="143">
        <v>2.79342685429088</v>
      </c>
    </row>
    <row r="57" spans="1:65" x14ac:dyDescent="0.25">
      <c r="A57" s="142" t="s">
        <v>1889</v>
      </c>
      <c r="B57" s="142" t="s">
        <v>569</v>
      </c>
      <c r="C57" s="134" t="s">
        <v>4415</v>
      </c>
      <c r="D57" s="134" t="s">
        <v>4416</v>
      </c>
      <c r="E57" s="134" t="s">
        <v>4417</v>
      </c>
      <c r="F57" s="134" t="s">
        <v>4418</v>
      </c>
      <c r="G57" s="134" t="s">
        <v>692</v>
      </c>
      <c r="H57" s="134" t="s">
        <v>4435</v>
      </c>
      <c r="I57" s="134" t="s">
        <v>4435</v>
      </c>
      <c r="J57" s="134" t="s">
        <v>4407</v>
      </c>
      <c r="K57" s="134" t="s">
        <v>4407</v>
      </c>
      <c r="L57" s="143">
        <v>58.6</v>
      </c>
      <c r="M57" s="144">
        <v>871</v>
      </c>
      <c r="N57" s="143">
        <v>32.411000000000001</v>
      </c>
      <c r="O57" s="144">
        <v>1497</v>
      </c>
      <c r="P57" s="143">
        <v>17.100000000000001</v>
      </c>
      <c r="Q57" s="144">
        <v>1280</v>
      </c>
      <c r="R57" s="143">
        <v>47.762999999999998</v>
      </c>
      <c r="S57" s="145">
        <v>1213</v>
      </c>
      <c r="V57" s="140" t="str">
        <f t="shared" si="0"/>
        <v>N/A</v>
      </c>
      <c r="W57" s="134">
        <v>0.561287997385019</v>
      </c>
      <c r="X57" s="134">
        <v>0.36936146674728598</v>
      </c>
      <c r="Y57" s="134">
        <v>0.99129026746307802</v>
      </c>
      <c r="Z57" s="134">
        <v>0.98454408099513702</v>
      </c>
      <c r="AA57" s="134">
        <v>0.97168320342277004</v>
      </c>
      <c r="AB57" s="134">
        <v>1</v>
      </c>
      <c r="AC57" s="134">
        <v>1</v>
      </c>
      <c r="AD57" s="134">
        <v>0.50097519538872204</v>
      </c>
      <c r="AE57" s="134">
        <v>0.42194254636006601</v>
      </c>
      <c r="AF57" s="134">
        <v>0.98234861709829402</v>
      </c>
      <c r="AG57" s="134">
        <v>0.112879594767818</v>
      </c>
      <c r="AH57" s="134">
        <v>0.65441979956741603</v>
      </c>
      <c r="AI57" s="134">
        <v>1</v>
      </c>
      <c r="AJ57" s="134">
        <v>0.64701989189984199</v>
      </c>
      <c r="AK57" s="134">
        <v>0.83254041458323202</v>
      </c>
      <c r="AL57" s="134">
        <v>0.93820240706203994</v>
      </c>
      <c r="AM57" s="134">
        <v>0.17406631661513799</v>
      </c>
      <c r="AN57" s="134">
        <v>0.65936085339070405</v>
      </c>
      <c r="AO57" s="134">
        <v>0.14652586681992399</v>
      </c>
      <c r="AP57" s="134">
        <v>0.66771655522845696</v>
      </c>
      <c r="AQ57" s="134">
        <v>0.70007165907834601</v>
      </c>
      <c r="AR57" s="134">
        <v>0.83737832099999998</v>
      </c>
      <c r="AT57" s="134">
        <v>0</v>
      </c>
      <c r="AU57" s="134">
        <v>0.218929075943775</v>
      </c>
      <c r="AV57" s="134">
        <v>0.17015744414735301</v>
      </c>
      <c r="AW57" s="143">
        <v>0</v>
      </c>
      <c r="AX57" s="143">
        <v>0</v>
      </c>
      <c r="AY57" s="143">
        <v>0.18</v>
      </c>
      <c r="AZ57" s="143">
        <v>0.09</v>
      </c>
      <c r="BA57" s="143">
        <v>6.3280000000000003</v>
      </c>
      <c r="BB57" s="143">
        <v>5.12</v>
      </c>
      <c r="BC57" s="143">
        <v>26.29</v>
      </c>
      <c r="BD57" s="143">
        <v>8</v>
      </c>
      <c r="BE57" s="143">
        <v>21814140.009243</v>
      </c>
      <c r="BF57" s="143">
        <v>3419.9920000000002</v>
      </c>
      <c r="BG57" s="143">
        <v>0</v>
      </c>
      <c r="BH57" s="143">
        <v>11.064864</v>
      </c>
      <c r="BI57" s="143">
        <v>0</v>
      </c>
      <c r="BJ57" s="143">
        <v>0</v>
      </c>
      <c r="BK57" s="143"/>
      <c r="BL57" s="143">
        <v>3.1</v>
      </c>
      <c r="BM57" s="143">
        <v>2.7</v>
      </c>
    </row>
    <row r="58" spans="1:65" x14ac:dyDescent="0.25">
      <c r="A58" s="142" t="s">
        <v>1888</v>
      </c>
      <c r="B58" s="142" t="s">
        <v>247</v>
      </c>
      <c r="C58" s="134" t="s">
        <v>4415</v>
      </c>
      <c r="D58" s="134" t="s">
        <v>4416</v>
      </c>
      <c r="E58" s="134" t="s">
        <v>4417</v>
      </c>
      <c r="F58" s="134" t="s">
        <v>4418</v>
      </c>
      <c r="G58" s="134" t="s">
        <v>692</v>
      </c>
      <c r="H58" s="134" t="s">
        <v>4455</v>
      </c>
      <c r="I58" s="134" t="s">
        <v>4456</v>
      </c>
      <c r="J58" s="134" t="s">
        <v>4407</v>
      </c>
      <c r="K58" s="134" t="s">
        <v>4407</v>
      </c>
      <c r="L58" s="143">
        <v>52.7</v>
      </c>
      <c r="M58" s="144">
        <v>1076</v>
      </c>
      <c r="N58" s="143">
        <v>36.232999999999997</v>
      </c>
      <c r="O58" s="144">
        <v>1734</v>
      </c>
      <c r="P58" s="143">
        <v>38.96</v>
      </c>
      <c r="Q58" s="144">
        <v>191</v>
      </c>
      <c r="R58" s="143">
        <v>51.808999999999997</v>
      </c>
      <c r="S58" s="145">
        <v>920</v>
      </c>
      <c r="V58" s="140" t="str">
        <f t="shared" si="0"/>
        <v>N/A</v>
      </c>
      <c r="W58" s="134">
        <v>0.56587388026145802</v>
      </c>
      <c r="X58" s="134">
        <v>0.51867716016815801</v>
      </c>
      <c r="Y58" s="134">
        <v>0.79413010137360196</v>
      </c>
      <c r="Z58" s="134">
        <v>0.87104764605843499</v>
      </c>
      <c r="AA58" s="134">
        <v>0.99128748575481296</v>
      </c>
      <c r="AB58" s="134">
        <v>0.963215477179028</v>
      </c>
      <c r="AC58" s="134">
        <v>1</v>
      </c>
      <c r="AD58" s="134">
        <v>0.49349596298794202</v>
      </c>
      <c r="AE58" s="134">
        <v>0.50907440440684903</v>
      </c>
      <c r="AF58" s="134">
        <v>0.70198745530899198</v>
      </c>
      <c r="AG58" s="134">
        <v>0.286747313008552</v>
      </c>
      <c r="AH58" s="134">
        <v>5.3537512253493E-2</v>
      </c>
      <c r="AI58" s="134">
        <v>1</v>
      </c>
      <c r="AJ58" s="134">
        <v>0.54774423649667203</v>
      </c>
      <c r="AK58" s="134">
        <v>0.36407107141123402</v>
      </c>
      <c r="AL58" s="134">
        <v>0.91115026377812303</v>
      </c>
      <c r="AM58" s="134">
        <v>0.27685530985432</v>
      </c>
      <c r="AN58" s="134">
        <v>0.79382367442068902</v>
      </c>
      <c r="AO58" s="134">
        <v>0.25071442360885798</v>
      </c>
      <c r="AP58" s="134">
        <v>0.50149744457141598</v>
      </c>
      <c r="AQ58" s="134">
        <v>0.88810943899332395</v>
      </c>
      <c r="AR58" s="134">
        <v>0.3554292027</v>
      </c>
      <c r="AS58" s="134">
        <v>0.44986764600000001</v>
      </c>
      <c r="AT58" s="134">
        <v>1.6817958500000001E-2</v>
      </c>
      <c r="AU58" s="134">
        <v>0.28279685257874099</v>
      </c>
      <c r="AV58" s="134">
        <v>0.30757484112866301</v>
      </c>
      <c r="AW58" s="143">
        <v>0.5</v>
      </c>
      <c r="AX58" s="143">
        <v>0</v>
      </c>
      <c r="AY58" s="143">
        <v>-0.42</v>
      </c>
      <c r="AZ58" s="143">
        <v>-0.04</v>
      </c>
      <c r="BA58" s="143">
        <v>23.042200000000001</v>
      </c>
      <c r="BB58" s="143">
        <v>5.12</v>
      </c>
      <c r="BC58" s="143">
        <v>25.98</v>
      </c>
      <c r="BD58" s="143">
        <v>29</v>
      </c>
      <c r="BE58" s="143">
        <v>23502554.744298998</v>
      </c>
      <c r="BF58" s="143">
        <v>1757.4670000000001</v>
      </c>
      <c r="BG58" s="143">
        <v>0</v>
      </c>
      <c r="BH58" s="143">
        <v>38.638388999999997</v>
      </c>
      <c r="BI58" s="143">
        <v>1</v>
      </c>
      <c r="BJ58" s="143">
        <v>0</v>
      </c>
      <c r="BK58" s="143"/>
      <c r="BL58" s="143">
        <v>3.0999999999999899</v>
      </c>
      <c r="BM58" s="143">
        <v>2.69999999999999</v>
      </c>
    </row>
    <row r="59" spans="1:65" x14ac:dyDescent="0.25">
      <c r="A59" s="142" t="s">
        <v>4464</v>
      </c>
      <c r="B59" s="142" t="s">
        <v>794</v>
      </c>
      <c r="C59" s="134" t="s">
        <v>4465</v>
      </c>
      <c r="D59" s="134" t="s">
        <v>4466</v>
      </c>
      <c r="E59" s="134" t="s">
        <v>4417</v>
      </c>
      <c r="F59" s="134" t="s">
        <v>4418</v>
      </c>
      <c r="G59" s="134" t="s">
        <v>692</v>
      </c>
      <c r="H59" s="134" t="s">
        <v>4467</v>
      </c>
      <c r="I59" s="134" t="s">
        <v>4467</v>
      </c>
      <c r="J59" s="134" t="s">
        <v>4407</v>
      </c>
      <c r="K59" s="134" t="s">
        <v>4407</v>
      </c>
      <c r="L59" s="143">
        <v>87.9</v>
      </c>
      <c r="M59" s="144">
        <v>198</v>
      </c>
      <c r="N59" s="143">
        <v>33.938000000000002</v>
      </c>
      <c r="O59" s="144">
        <v>1622</v>
      </c>
      <c r="P59" s="143">
        <v>16.62</v>
      </c>
      <c r="Q59" s="144">
        <v>1338</v>
      </c>
      <c r="R59" s="143">
        <v>56.860999999999997</v>
      </c>
      <c r="S59" s="145">
        <v>578</v>
      </c>
      <c r="T59" s="140" t="s">
        <v>4410</v>
      </c>
      <c r="U59" s="140" t="s">
        <v>4410</v>
      </c>
      <c r="V59" s="140" t="str">
        <f t="shared" si="0"/>
        <v>Y</v>
      </c>
      <c r="W59" s="134">
        <v>0.99992316165939499</v>
      </c>
      <c r="X59" s="134">
        <v>1</v>
      </c>
      <c r="Y59" s="134">
        <v>0.99946204593154298</v>
      </c>
      <c r="Z59" s="134">
        <v>0.998520720623297</v>
      </c>
      <c r="AA59" s="134">
        <v>0.99500624222679102</v>
      </c>
      <c r="AB59" s="134">
        <v>0.99490115525253897</v>
      </c>
      <c r="AC59" s="134">
        <v>1</v>
      </c>
      <c r="AD59" s="134">
        <v>0.912373323226643</v>
      </c>
      <c r="AE59" s="134">
        <v>0.72014683443288596</v>
      </c>
      <c r="AF59" s="134">
        <v>0.99793307192265701</v>
      </c>
      <c r="AG59" s="134">
        <v>0.21303509024860201</v>
      </c>
      <c r="AH59" s="134">
        <v>0.93020173986170096</v>
      </c>
      <c r="AI59" s="134">
        <v>1</v>
      </c>
      <c r="AJ59" s="134">
        <v>1</v>
      </c>
      <c r="AK59" s="134">
        <v>0.93934171561726298</v>
      </c>
      <c r="AL59" s="134">
        <v>0.99924828120602405</v>
      </c>
      <c r="AM59" s="134">
        <v>0.28032919944941198</v>
      </c>
      <c r="AN59" s="134">
        <v>1</v>
      </c>
      <c r="AO59" s="134">
        <v>0.34503629786600498</v>
      </c>
      <c r="AP59" s="134">
        <v>0.47967946899911701</v>
      </c>
      <c r="AQ59" s="134">
        <v>0.56591289915787102</v>
      </c>
      <c r="AR59" s="134">
        <v>0.69643506150000001</v>
      </c>
      <c r="AS59" s="134">
        <v>1</v>
      </c>
      <c r="AT59" s="134">
        <v>1</v>
      </c>
      <c r="AU59" s="134">
        <v>0.45501552212741198</v>
      </c>
      <c r="AV59" s="134">
        <v>0.38171277748254501</v>
      </c>
      <c r="AW59" s="143">
        <v>0</v>
      </c>
      <c r="AX59" s="143">
        <v>0</v>
      </c>
      <c r="AY59" s="143">
        <v>0</v>
      </c>
      <c r="AZ59" s="143">
        <v>0</v>
      </c>
      <c r="BA59" s="143">
        <v>0.70620000000000005</v>
      </c>
      <c r="BB59" s="143">
        <v>5.12</v>
      </c>
      <c r="BC59" s="143">
        <v>26.95</v>
      </c>
      <c r="BD59" s="143"/>
      <c r="BE59" s="143">
        <v>6334771.481133</v>
      </c>
      <c r="BF59" s="143">
        <v>1127.7170000000001</v>
      </c>
      <c r="BG59" s="143">
        <v>0</v>
      </c>
      <c r="BH59" s="143">
        <v>0.973611</v>
      </c>
      <c r="BI59" s="143">
        <v>0</v>
      </c>
      <c r="BJ59" s="143">
        <v>0</v>
      </c>
      <c r="BK59" s="143"/>
      <c r="BL59" s="143">
        <v>3.7123154619488798</v>
      </c>
      <c r="BM59" s="143">
        <v>2.34614089675184</v>
      </c>
    </row>
    <row r="60" spans="1:65" x14ac:dyDescent="0.25">
      <c r="A60" s="142" t="s">
        <v>4468</v>
      </c>
      <c r="B60" s="142" t="s">
        <v>254</v>
      </c>
      <c r="C60" s="134" t="s">
        <v>4465</v>
      </c>
      <c r="D60" s="134" t="s">
        <v>4466</v>
      </c>
      <c r="E60" s="134" t="s">
        <v>4417</v>
      </c>
      <c r="F60" s="134" t="s">
        <v>4418</v>
      </c>
      <c r="G60" s="134" t="s">
        <v>692</v>
      </c>
      <c r="H60" s="134" t="s">
        <v>4467</v>
      </c>
      <c r="I60" s="134" t="s">
        <v>4467</v>
      </c>
      <c r="J60" s="134" t="s">
        <v>4407</v>
      </c>
      <c r="K60" s="134" t="s">
        <v>4407</v>
      </c>
      <c r="L60" s="143">
        <v>85.9</v>
      </c>
      <c r="M60" s="144">
        <v>259</v>
      </c>
      <c r="N60" s="143">
        <v>30.867000000000001</v>
      </c>
      <c r="O60" s="144">
        <v>1305</v>
      </c>
      <c r="P60" s="143">
        <v>22.7</v>
      </c>
      <c r="Q60" s="144">
        <v>821</v>
      </c>
      <c r="R60" s="143">
        <v>59.244</v>
      </c>
      <c r="S60" s="145">
        <v>416</v>
      </c>
      <c r="T60" s="140" t="s">
        <v>4410</v>
      </c>
      <c r="U60" s="140" t="s">
        <v>4410</v>
      </c>
      <c r="V60" s="140" t="str">
        <f t="shared" si="0"/>
        <v>Y</v>
      </c>
      <c r="W60" s="134">
        <v>0.96770074898091796</v>
      </c>
      <c r="X60" s="134">
        <v>0.99567428070716502</v>
      </c>
      <c r="Y60" s="134">
        <v>0.99711810320469496</v>
      </c>
      <c r="Z60" s="134">
        <v>0.99359829097323304</v>
      </c>
      <c r="AA60" s="134">
        <v>0.98614185167841795</v>
      </c>
      <c r="AB60" s="134">
        <v>0.99745057689786298</v>
      </c>
      <c r="AC60" s="134">
        <v>1</v>
      </c>
      <c r="AD60" s="134">
        <v>0.82799479651878305</v>
      </c>
      <c r="AE60" s="134">
        <v>0.80271357823052802</v>
      </c>
      <c r="AF60" s="134">
        <v>0.99153231369122197</v>
      </c>
      <c r="AG60" s="134">
        <v>0.60932414437330196</v>
      </c>
      <c r="AH60" s="134">
        <v>0.927658815477169</v>
      </c>
      <c r="AI60" s="134">
        <v>1</v>
      </c>
      <c r="AJ60" s="134">
        <v>1</v>
      </c>
      <c r="AK60" s="134">
        <v>0.80826739162095296</v>
      </c>
      <c r="AL60" s="134">
        <v>0.99866190468970595</v>
      </c>
      <c r="AM60" s="134">
        <v>0.58076665152694995</v>
      </c>
      <c r="AN60" s="134">
        <v>1</v>
      </c>
      <c r="AO60" s="134">
        <v>0.48325415136511801</v>
      </c>
      <c r="AP60" s="134">
        <v>0.59503776876137904</v>
      </c>
      <c r="AQ60" s="134">
        <v>0.67744247065802399</v>
      </c>
      <c r="AR60" s="134">
        <v>0.85096204799999997</v>
      </c>
      <c r="AS60" s="134">
        <v>5.5859463409999997E-2</v>
      </c>
      <c r="AT60" s="134">
        <v>1</v>
      </c>
      <c r="AU60" s="134">
        <v>0.67256646079705495</v>
      </c>
      <c r="AV60" s="134">
        <v>0.64192789136124095</v>
      </c>
      <c r="AW60" s="143">
        <v>0</v>
      </c>
      <c r="AX60" s="143">
        <v>0</v>
      </c>
      <c r="AY60" s="143">
        <v>0</v>
      </c>
      <c r="AZ60" s="143">
        <v>0</v>
      </c>
      <c r="BA60" s="143">
        <v>4.5061</v>
      </c>
      <c r="BB60" s="143">
        <v>5.12</v>
      </c>
      <c r="BC60" s="143">
        <v>26.82</v>
      </c>
      <c r="BD60" s="143">
        <v>1</v>
      </c>
      <c r="BE60" s="143">
        <v>12091052.04999</v>
      </c>
      <c r="BF60" s="143">
        <v>1257.3800000000001</v>
      </c>
      <c r="BG60" s="143">
        <v>0</v>
      </c>
      <c r="BH60" s="143">
        <v>51.810160000000003</v>
      </c>
      <c r="BI60" s="143">
        <v>0</v>
      </c>
      <c r="BJ60" s="143">
        <v>1</v>
      </c>
      <c r="BK60" s="143"/>
      <c r="BL60" s="143">
        <v>3.7088355119275702</v>
      </c>
      <c r="BM60" s="143">
        <v>2.3519408134540498</v>
      </c>
    </row>
    <row r="61" spans="1:65" x14ac:dyDescent="0.25">
      <c r="A61" s="142" t="s">
        <v>4469</v>
      </c>
      <c r="B61" s="142" t="s">
        <v>1279</v>
      </c>
      <c r="C61" s="134" t="s">
        <v>4465</v>
      </c>
      <c r="D61" s="134" t="s">
        <v>4466</v>
      </c>
      <c r="E61" s="134" t="s">
        <v>4417</v>
      </c>
      <c r="F61" s="134" t="s">
        <v>4418</v>
      </c>
      <c r="G61" s="134" t="s">
        <v>692</v>
      </c>
      <c r="H61" s="134" t="s">
        <v>4467</v>
      </c>
      <c r="I61" s="134" t="s">
        <v>4467</v>
      </c>
      <c r="J61" s="134" t="s">
        <v>4407</v>
      </c>
      <c r="K61" s="134" t="s">
        <v>4407</v>
      </c>
      <c r="L61" s="143">
        <v>85.2</v>
      </c>
      <c r="M61" s="144">
        <v>289</v>
      </c>
      <c r="N61" s="143">
        <v>34.238</v>
      </c>
      <c r="O61" s="144">
        <v>1646</v>
      </c>
      <c r="P61" s="143">
        <v>18.8</v>
      </c>
      <c r="Q61" s="144">
        <v>1110</v>
      </c>
      <c r="R61" s="143">
        <v>56.587000000000003</v>
      </c>
      <c r="S61" s="145">
        <v>593</v>
      </c>
      <c r="T61" s="140" t="s">
        <v>4410</v>
      </c>
      <c r="V61" s="140" t="str">
        <f t="shared" si="0"/>
        <v>Y</v>
      </c>
      <c r="W61" s="134">
        <v>0.96754744433608397</v>
      </c>
      <c r="X61" s="134">
        <v>0.98408001425106795</v>
      </c>
      <c r="Y61" s="134">
        <v>0.99961574709395895</v>
      </c>
      <c r="Z61" s="134">
        <v>0.99887778805905303</v>
      </c>
      <c r="AA61" s="134">
        <v>0.99457358490912295</v>
      </c>
      <c r="AB61" s="134">
        <v>0.99526535844878605</v>
      </c>
      <c r="AC61" s="134">
        <v>1</v>
      </c>
      <c r="AD61" s="134">
        <v>0.91545716347417905</v>
      </c>
      <c r="AE61" s="134">
        <v>0.61497227398607202</v>
      </c>
      <c r="AF61" s="134">
        <v>0.99761502182420003</v>
      </c>
      <c r="AG61" s="134">
        <v>0.47647185143931797</v>
      </c>
      <c r="AH61" s="134">
        <v>0.908461527165775</v>
      </c>
      <c r="AI61" s="134">
        <v>1</v>
      </c>
      <c r="AJ61" s="134">
        <v>1</v>
      </c>
      <c r="AK61" s="134">
        <v>0.88594106510024795</v>
      </c>
      <c r="AL61" s="134">
        <v>0.999325809981923</v>
      </c>
      <c r="AM61" s="134">
        <v>0.51127210074643603</v>
      </c>
      <c r="AN61" s="134">
        <v>1</v>
      </c>
      <c r="AO61" s="134">
        <v>0.61878306852712806</v>
      </c>
      <c r="AP61" s="134">
        <v>0.32019506676818399</v>
      </c>
      <c r="AQ61" s="134">
        <v>0.48563315923190098</v>
      </c>
      <c r="AR61" s="134">
        <v>0.9607446691</v>
      </c>
      <c r="AS61" s="134">
        <v>0.3875528822</v>
      </c>
      <c r="AT61" s="134">
        <v>1</v>
      </c>
      <c r="AU61" s="134">
        <v>0.70385790164843998</v>
      </c>
      <c r="AV61" s="134">
        <v>0.65694666953054703</v>
      </c>
      <c r="AW61" s="143">
        <v>0</v>
      </c>
      <c r="AX61" s="143">
        <v>0</v>
      </c>
      <c r="AY61" s="143">
        <v>0</v>
      </c>
      <c r="AZ61" s="143">
        <v>0</v>
      </c>
      <c r="BA61" s="143">
        <v>2.2136</v>
      </c>
      <c r="BB61" s="143">
        <v>5.12</v>
      </c>
      <c r="BC61" s="143">
        <v>26.85</v>
      </c>
      <c r="BD61" s="143"/>
      <c r="BE61" s="143">
        <v>8806136.2829860002</v>
      </c>
      <c r="BF61" s="143">
        <v>2218.9879999999998</v>
      </c>
      <c r="BG61" s="143">
        <v>0</v>
      </c>
      <c r="BH61" s="143">
        <v>0</v>
      </c>
      <c r="BI61" s="143">
        <v>0</v>
      </c>
      <c r="BJ61" s="143">
        <v>1</v>
      </c>
      <c r="BK61" s="143"/>
      <c r="BL61" s="143">
        <v>3.76580453266142</v>
      </c>
      <c r="BM61" s="143">
        <v>2.2569924455643</v>
      </c>
    </row>
    <row r="62" spans="1:65" x14ac:dyDescent="0.25">
      <c r="A62" s="142" t="s">
        <v>4470</v>
      </c>
      <c r="B62" s="142" t="s">
        <v>1277</v>
      </c>
      <c r="C62" s="134" t="s">
        <v>4465</v>
      </c>
      <c r="D62" s="134" t="s">
        <v>4466</v>
      </c>
      <c r="E62" s="134" t="s">
        <v>4417</v>
      </c>
      <c r="F62" s="134" t="s">
        <v>4418</v>
      </c>
      <c r="G62" s="134" t="s">
        <v>692</v>
      </c>
      <c r="H62" s="134" t="s">
        <v>4467</v>
      </c>
      <c r="I62" s="134" t="s">
        <v>4467</v>
      </c>
      <c r="J62" s="134" t="s">
        <v>4407</v>
      </c>
      <c r="K62" s="134" t="s">
        <v>4407</v>
      </c>
      <c r="L62" s="143">
        <v>81.3</v>
      </c>
      <c r="M62" s="144">
        <v>399</v>
      </c>
      <c r="N62" s="143">
        <v>34.725000000000001</v>
      </c>
      <c r="O62" s="144">
        <v>1684</v>
      </c>
      <c r="P62" s="143">
        <v>18.78</v>
      </c>
      <c r="Q62" s="144">
        <v>1119</v>
      </c>
      <c r="R62" s="143">
        <v>55.118000000000002</v>
      </c>
      <c r="S62" s="145">
        <v>704</v>
      </c>
      <c r="T62" s="140" t="s">
        <v>4410</v>
      </c>
      <c r="V62" s="140" t="str">
        <f t="shared" si="0"/>
        <v>Y</v>
      </c>
      <c r="W62" s="134">
        <v>0.82863226852923899</v>
      </c>
      <c r="X62" s="134">
        <v>0.70207526697070699</v>
      </c>
      <c r="Y62" s="134">
        <v>0.99324995728388499</v>
      </c>
      <c r="Z62" s="134">
        <v>0.98793622163481798</v>
      </c>
      <c r="AA62" s="134">
        <v>0.99352488486669599</v>
      </c>
      <c r="AB62" s="134">
        <v>0.97377736987019803</v>
      </c>
      <c r="AC62" s="134">
        <v>0</v>
      </c>
      <c r="AD62" s="134">
        <v>0.87204289308048699</v>
      </c>
      <c r="AE62" s="134">
        <v>0.662214673826791</v>
      </c>
      <c r="AF62" s="134">
        <v>0.98763619998513097</v>
      </c>
      <c r="AG62" s="134">
        <v>0.341676596365734</v>
      </c>
      <c r="AH62" s="134">
        <v>0.89646322197115302</v>
      </c>
      <c r="AI62" s="134">
        <v>0.77532546573778005</v>
      </c>
      <c r="AJ62" s="134">
        <v>1</v>
      </c>
      <c r="AK62" s="134">
        <v>0.87137725132288002</v>
      </c>
      <c r="AL62" s="134">
        <v>0.996420840639339</v>
      </c>
      <c r="AM62" s="134">
        <v>0.32020554856186201</v>
      </c>
      <c r="AN62" s="134">
        <v>1</v>
      </c>
      <c r="AO62" s="134">
        <v>0.326869771610238</v>
      </c>
      <c r="AP62" s="134">
        <v>0.43940590695501403</v>
      </c>
      <c r="AR62" s="134">
        <v>0.9094883131</v>
      </c>
      <c r="AS62" s="134">
        <v>1</v>
      </c>
      <c r="AT62" s="134">
        <v>1</v>
      </c>
      <c r="AU62" s="134">
        <v>0.34689177044897501</v>
      </c>
      <c r="AV62" s="134">
        <v>0.35870914912263102</v>
      </c>
      <c r="AW62" s="143">
        <v>0</v>
      </c>
      <c r="AX62" s="143">
        <v>0</v>
      </c>
      <c r="AY62" s="143">
        <v>-0.02</v>
      </c>
      <c r="AZ62" s="143">
        <v>0</v>
      </c>
      <c r="BA62" s="143">
        <v>3.9710000000000001</v>
      </c>
      <c r="BB62" s="143">
        <v>5.12</v>
      </c>
      <c r="BC62" s="143">
        <v>27.4</v>
      </c>
      <c r="BD62" s="143"/>
      <c r="BE62" s="143">
        <v>8403603.2106030006</v>
      </c>
      <c r="BF62" s="143">
        <v>1923.558</v>
      </c>
      <c r="BG62" s="143">
        <v>0</v>
      </c>
      <c r="BH62" s="143">
        <v>1.0875030000000001</v>
      </c>
      <c r="BI62" s="143">
        <v>0</v>
      </c>
      <c r="BJ62" s="143">
        <v>1</v>
      </c>
      <c r="BK62" s="143"/>
      <c r="BL62" s="143">
        <v>3.7996099743068701</v>
      </c>
      <c r="BM62" s="143">
        <v>2.20065004282187</v>
      </c>
    </row>
    <row r="63" spans="1:65" x14ac:dyDescent="0.25">
      <c r="A63" s="142" t="s">
        <v>4471</v>
      </c>
      <c r="B63" s="142" t="s">
        <v>673</v>
      </c>
      <c r="C63" s="134" t="s">
        <v>4465</v>
      </c>
      <c r="D63" s="134" t="s">
        <v>4466</v>
      </c>
      <c r="E63" s="134" t="s">
        <v>4417</v>
      </c>
      <c r="F63" s="134" t="s">
        <v>4418</v>
      </c>
      <c r="G63" s="134" t="s">
        <v>692</v>
      </c>
      <c r="H63" s="134" t="s">
        <v>4467</v>
      </c>
      <c r="I63" s="134" t="s">
        <v>4467</v>
      </c>
      <c r="J63" s="134" t="s">
        <v>4407</v>
      </c>
      <c r="K63" s="134" t="s">
        <v>4407</v>
      </c>
      <c r="L63" s="143">
        <v>80.7</v>
      </c>
      <c r="M63" s="144">
        <v>413</v>
      </c>
      <c r="N63" s="143">
        <v>33.787999999999997</v>
      </c>
      <c r="O63" s="144">
        <v>1615</v>
      </c>
      <c r="P63" s="143">
        <v>19.14</v>
      </c>
      <c r="Q63" s="144">
        <v>1089</v>
      </c>
      <c r="R63" s="143">
        <v>55.350999999999999</v>
      </c>
      <c r="S63" s="145">
        <v>688</v>
      </c>
      <c r="T63" s="140" t="s">
        <v>4410</v>
      </c>
      <c r="V63" s="140" t="str">
        <f t="shared" si="0"/>
        <v>Y</v>
      </c>
      <c r="W63" s="134">
        <v>0.90443211449039895</v>
      </c>
      <c r="X63" s="134">
        <v>0.56477630969510795</v>
      </c>
      <c r="Y63" s="134">
        <v>0.96578868293217801</v>
      </c>
      <c r="Z63" s="134">
        <v>0.96574703098427195</v>
      </c>
      <c r="AA63" s="134">
        <v>0.97373339398681402</v>
      </c>
      <c r="AB63" s="134">
        <v>0.985067668953863</v>
      </c>
      <c r="AC63" s="134">
        <v>1</v>
      </c>
      <c r="AD63" s="134">
        <v>0.82389917571281002</v>
      </c>
      <c r="AE63" s="134">
        <v>0.82885106612307102</v>
      </c>
      <c r="AF63" s="134">
        <v>0.96696294358546597</v>
      </c>
      <c r="AG63" s="134">
        <v>0.11483694886955401</v>
      </c>
      <c r="AH63" s="134">
        <v>0.56018833399413503</v>
      </c>
      <c r="AI63" s="134">
        <v>1</v>
      </c>
      <c r="AJ63" s="134">
        <v>1</v>
      </c>
      <c r="AK63" s="134">
        <v>0.742730229622797</v>
      </c>
      <c r="AL63" s="134">
        <v>0.99691098511197596</v>
      </c>
      <c r="AM63" s="134">
        <v>0.10836225009528599</v>
      </c>
      <c r="AN63" s="134">
        <v>1</v>
      </c>
      <c r="AO63" s="134">
        <v>0.111256120633588</v>
      </c>
      <c r="AP63" s="134">
        <v>0.59028465028867205</v>
      </c>
      <c r="AQ63" s="134">
        <v>0.76472648313640601</v>
      </c>
      <c r="AR63" s="134">
        <v>1</v>
      </c>
      <c r="AT63" s="134">
        <v>1</v>
      </c>
      <c r="AU63" s="134">
        <v>0.12617981019001001</v>
      </c>
      <c r="AV63" s="134">
        <v>0.122494966816784</v>
      </c>
      <c r="AW63" s="143">
        <v>0.05</v>
      </c>
      <c r="AX63" s="143">
        <v>0</v>
      </c>
      <c r="AY63" s="143">
        <v>-0.51</v>
      </c>
      <c r="AZ63" s="143">
        <v>-0.09</v>
      </c>
      <c r="BA63" s="143">
        <v>7.6420000000000003</v>
      </c>
      <c r="BB63" s="143">
        <v>5.1100000000000003</v>
      </c>
      <c r="BC63" s="143">
        <v>27.21</v>
      </c>
      <c r="BD63" s="143"/>
      <c r="BE63" s="143">
        <v>5287029.8707980001</v>
      </c>
      <c r="BF63" s="143">
        <v>711.90940000000001</v>
      </c>
      <c r="BG63" s="143">
        <v>0</v>
      </c>
      <c r="BH63" s="143">
        <v>37.585996999999999</v>
      </c>
      <c r="BI63" s="143">
        <v>0</v>
      </c>
      <c r="BJ63" s="143">
        <v>0</v>
      </c>
      <c r="BK63" s="143"/>
      <c r="BL63" s="143">
        <v>3.7999999999999798</v>
      </c>
      <c r="BM63" s="143">
        <v>2.2000000000000002</v>
      </c>
    </row>
    <row r="64" spans="1:65" x14ac:dyDescent="0.25">
      <c r="A64" s="142" t="s">
        <v>4472</v>
      </c>
      <c r="B64" s="142" t="s">
        <v>813</v>
      </c>
      <c r="C64" s="134" t="s">
        <v>4465</v>
      </c>
      <c r="D64" s="134" t="s">
        <v>4466</v>
      </c>
      <c r="E64" s="134" t="s">
        <v>4417</v>
      </c>
      <c r="F64" s="134" t="s">
        <v>4418</v>
      </c>
      <c r="G64" s="134" t="s">
        <v>4473</v>
      </c>
      <c r="H64" s="134" t="s">
        <v>4474</v>
      </c>
      <c r="I64" s="134" t="s">
        <v>4475</v>
      </c>
      <c r="J64" s="134" t="s">
        <v>4407</v>
      </c>
      <c r="K64" s="134" t="s">
        <v>4407</v>
      </c>
      <c r="L64" s="143"/>
      <c r="M64" s="144"/>
      <c r="N64" s="143">
        <v>40.585999999999999</v>
      </c>
      <c r="O64" s="144">
        <v>1791</v>
      </c>
      <c r="P64" s="143">
        <v>0.433</v>
      </c>
      <c r="Q64" s="144">
        <v>1794</v>
      </c>
      <c r="R64" s="143"/>
      <c r="S64" s="145"/>
      <c r="V64" s="140" t="str">
        <f t="shared" si="0"/>
        <v>N/A</v>
      </c>
      <c r="W64" s="134">
        <v>0.81733519152161405</v>
      </c>
      <c r="X64" s="134">
        <v>0.70716636128620503</v>
      </c>
      <c r="Y64" s="134">
        <v>0.87468231890993098</v>
      </c>
      <c r="Z64" s="134">
        <v>0.90160241663240503</v>
      </c>
      <c r="AB64" s="134">
        <v>0.93808545663796705</v>
      </c>
      <c r="AC64" s="134">
        <v>0.99735443235724797</v>
      </c>
      <c r="AD64" s="134">
        <v>0.67998321641685999</v>
      </c>
      <c r="AE64" s="134">
        <v>0.64510757707704403</v>
      </c>
      <c r="AF64" s="134">
        <v>0.87282011444237695</v>
      </c>
      <c r="AH64" s="134">
        <v>0.64829529154269905</v>
      </c>
      <c r="AI64" s="134">
        <v>0.90710659554849105</v>
      </c>
      <c r="AJ64" s="134">
        <v>1</v>
      </c>
      <c r="AK64" s="134">
        <v>0.57039176659061097</v>
      </c>
      <c r="AL64" s="134">
        <v>0.97217370704834105</v>
      </c>
      <c r="AN64" s="134">
        <v>0.89691183721034495</v>
      </c>
      <c r="AP64" s="134">
        <v>0.645821289314364</v>
      </c>
      <c r="AQ64" s="134">
        <v>0.77496349689171895</v>
      </c>
      <c r="AR64" s="134">
        <v>0.98198814069999996</v>
      </c>
      <c r="AT64" s="134">
        <v>1</v>
      </c>
      <c r="AW64" s="143">
        <v>0.21</v>
      </c>
      <c r="AX64" s="143">
        <v>0</v>
      </c>
      <c r="AY64" s="143">
        <v>-0.3</v>
      </c>
      <c r="AZ64" s="143">
        <v>7.0000000000000007E-2</v>
      </c>
      <c r="BA64" s="143">
        <v>11.4092</v>
      </c>
      <c r="BB64" s="143">
        <v>5.12</v>
      </c>
      <c r="BC64" s="143">
        <v>27.7</v>
      </c>
      <c r="BD64" s="143"/>
      <c r="BE64" s="143"/>
      <c r="BF64" s="143">
        <v>2435.1260000000002</v>
      </c>
      <c r="BG64" s="143"/>
      <c r="BH64" s="143"/>
      <c r="BI64" s="143">
        <v>0</v>
      </c>
      <c r="BJ64" s="143">
        <v>0</v>
      </c>
      <c r="BK64" s="143"/>
      <c r="BL64" s="143"/>
      <c r="BM64" s="143"/>
    </row>
    <row r="65" spans="1:65" x14ac:dyDescent="0.25">
      <c r="A65" s="142" t="s">
        <v>4476</v>
      </c>
      <c r="B65" s="142" t="s">
        <v>97</v>
      </c>
      <c r="C65" s="134" t="s">
        <v>4465</v>
      </c>
      <c r="D65" s="134" t="s">
        <v>4466</v>
      </c>
      <c r="E65" s="134" t="s">
        <v>4417</v>
      </c>
      <c r="F65" s="134" t="s">
        <v>4418</v>
      </c>
      <c r="G65" s="134" t="s">
        <v>692</v>
      </c>
      <c r="H65" s="134" t="s">
        <v>4474</v>
      </c>
      <c r="I65" s="134" t="s">
        <v>4467</v>
      </c>
      <c r="J65" s="134" t="s">
        <v>4407</v>
      </c>
      <c r="K65" s="134" t="s">
        <v>4407</v>
      </c>
      <c r="L65" s="143">
        <v>88.3</v>
      </c>
      <c r="M65" s="144">
        <v>188</v>
      </c>
      <c r="N65" s="143">
        <v>34.299999999999997</v>
      </c>
      <c r="O65" s="144">
        <v>1651</v>
      </c>
      <c r="P65" s="143">
        <v>37.6</v>
      </c>
      <c r="Q65" s="144">
        <v>239</v>
      </c>
      <c r="R65" s="143">
        <v>63.866999999999997</v>
      </c>
      <c r="S65" s="145">
        <v>174</v>
      </c>
      <c r="T65" s="140" t="s">
        <v>4410</v>
      </c>
      <c r="U65" s="140" t="s">
        <v>4410</v>
      </c>
      <c r="V65" s="140" t="str">
        <f t="shared" si="0"/>
        <v>Y</v>
      </c>
      <c r="W65" s="134">
        <v>0.94404564985037298</v>
      </c>
      <c r="X65" s="134">
        <v>0.67220774438478803</v>
      </c>
      <c r="Y65" s="134">
        <v>0.99806592703959496</v>
      </c>
      <c r="Z65" s="134">
        <v>0.99714346051395297</v>
      </c>
      <c r="AA65" s="134">
        <v>0.99570576730365001</v>
      </c>
      <c r="AB65" s="134">
        <v>0.98251811910901299</v>
      </c>
      <c r="AC65" s="134">
        <v>0.99232358389713404</v>
      </c>
      <c r="AD65" s="134">
        <v>0.82598775000193203</v>
      </c>
      <c r="AE65" s="134">
        <v>0.91080059219225595</v>
      </c>
      <c r="AF65" s="134">
        <v>0.99431525205271498</v>
      </c>
      <c r="AG65" s="134">
        <v>0.189848973009419</v>
      </c>
      <c r="AH65" s="134">
        <v>0.85577643181864604</v>
      </c>
      <c r="AI65" s="134">
        <v>0.66140598259473204</v>
      </c>
      <c r="AJ65" s="134">
        <v>1</v>
      </c>
      <c r="AK65" s="134">
        <v>0.89322297198893197</v>
      </c>
      <c r="AL65" s="134">
        <v>0.99800865221729496</v>
      </c>
      <c r="AM65" s="134">
        <v>0.217350599188321</v>
      </c>
      <c r="AN65" s="134">
        <v>0.99551790596566703</v>
      </c>
      <c r="AO65" s="134">
        <v>0.21357050978499101</v>
      </c>
      <c r="AP65" s="134">
        <v>0.54973511741380399</v>
      </c>
      <c r="AQ65" s="134">
        <v>0.83907953080317499</v>
      </c>
      <c r="AR65" s="134">
        <v>0.98957123410000003</v>
      </c>
      <c r="AS65" s="134">
        <v>1</v>
      </c>
      <c r="AT65" s="134">
        <v>0.99861049469999996</v>
      </c>
      <c r="AU65" s="134">
        <v>0.255537812703381</v>
      </c>
      <c r="AV65" s="134">
        <v>0.24149870878062399</v>
      </c>
      <c r="AW65" s="143">
        <v>0</v>
      </c>
      <c r="AX65" s="143">
        <v>0</v>
      </c>
      <c r="AY65" s="143">
        <v>-0.2</v>
      </c>
      <c r="AZ65" s="143">
        <v>-7.0000000000000007E-2</v>
      </c>
      <c r="BA65" s="143">
        <v>2.1313</v>
      </c>
      <c r="BB65" s="143">
        <v>5.12</v>
      </c>
      <c r="BC65" s="143">
        <v>27.51</v>
      </c>
      <c r="BD65" s="143"/>
      <c r="BE65" s="143">
        <v>10243721.888147</v>
      </c>
      <c r="BF65" s="143">
        <v>1829.77</v>
      </c>
      <c r="BG65" s="143">
        <v>0</v>
      </c>
      <c r="BH65" s="143">
        <v>15.174186000000001</v>
      </c>
      <c r="BI65" s="143">
        <v>1</v>
      </c>
      <c r="BJ65" s="143">
        <v>0</v>
      </c>
      <c r="BK65" s="143"/>
      <c r="BL65" s="143">
        <v>3.7832259814930098</v>
      </c>
      <c r="BM65" s="143">
        <v>2.21198144179069</v>
      </c>
    </row>
    <row r="66" spans="1:65" x14ac:dyDescent="0.25">
      <c r="A66" s="142" t="s">
        <v>4477</v>
      </c>
      <c r="B66" s="142" t="s">
        <v>1280</v>
      </c>
      <c r="C66" s="134" t="s">
        <v>4465</v>
      </c>
      <c r="D66" s="134" t="s">
        <v>4466</v>
      </c>
      <c r="E66" s="134" t="s">
        <v>4417</v>
      </c>
      <c r="F66" s="134" t="s">
        <v>4418</v>
      </c>
      <c r="G66" s="134" t="s">
        <v>692</v>
      </c>
      <c r="H66" s="134" t="s">
        <v>4467</v>
      </c>
      <c r="I66" s="134" t="s">
        <v>4467</v>
      </c>
      <c r="J66" s="134" t="s">
        <v>4407</v>
      </c>
      <c r="K66" s="134" t="s">
        <v>4407</v>
      </c>
      <c r="L66" s="143">
        <v>88.5</v>
      </c>
      <c r="M66" s="144">
        <v>178</v>
      </c>
      <c r="N66" s="143">
        <v>33.975000000000001</v>
      </c>
      <c r="O66" s="144">
        <v>1626</v>
      </c>
      <c r="P66" s="143">
        <v>16.420000000000002</v>
      </c>
      <c r="Q66" s="144">
        <v>1375</v>
      </c>
      <c r="R66" s="143">
        <v>56.981999999999999</v>
      </c>
      <c r="S66" s="145">
        <v>572</v>
      </c>
      <c r="T66" s="140" t="s">
        <v>4410</v>
      </c>
      <c r="U66" s="140" t="s">
        <v>4410</v>
      </c>
      <c r="V66" s="140" t="str">
        <f t="shared" si="0"/>
        <v>Y</v>
      </c>
      <c r="W66" s="134">
        <v>0.99206731422818095</v>
      </c>
      <c r="X66" s="134">
        <v>0.96902396517260103</v>
      </c>
      <c r="Y66" s="134">
        <v>1</v>
      </c>
      <c r="Z66" s="134">
        <v>1</v>
      </c>
      <c r="AA66" s="134">
        <v>0.99331984544109897</v>
      </c>
      <c r="AB66" s="134">
        <v>0.99635796803752796</v>
      </c>
      <c r="AC66" s="134">
        <v>1</v>
      </c>
      <c r="AD66" s="134">
        <v>0.891574961383655</v>
      </c>
      <c r="AE66" s="134">
        <v>0.64597632126374305</v>
      </c>
      <c r="AF66" s="134">
        <v>0.99924502857878905</v>
      </c>
      <c r="AG66" s="134">
        <v>0.20771894993736001</v>
      </c>
      <c r="AH66" s="134">
        <v>0.80069167543259301</v>
      </c>
      <c r="AI66" s="134">
        <v>1</v>
      </c>
      <c r="AJ66" s="134">
        <v>1</v>
      </c>
      <c r="AK66" s="134">
        <v>0.83496771687946003</v>
      </c>
      <c r="AL66" s="134">
        <v>1</v>
      </c>
      <c r="AM66" s="134">
        <v>0.24789823498090199</v>
      </c>
      <c r="AN66" s="134">
        <v>1</v>
      </c>
      <c r="AO66" s="134">
        <v>0.289337317247091</v>
      </c>
      <c r="AP66" s="134">
        <v>0.494705372741998</v>
      </c>
      <c r="AQ66" s="134">
        <v>0.56645168930447598</v>
      </c>
      <c r="AR66" s="134">
        <v>0.97752268350000004</v>
      </c>
      <c r="AS66" s="134">
        <v>1</v>
      </c>
      <c r="AT66" s="134">
        <v>1</v>
      </c>
      <c r="AU66" s="134">
        <v>0.37595492136127001</v>
      </c>
      <c r="AV66" s="134">
        <v>0.31630549099525102</v>
      </c>
      <c r="AW66" s="143">
        <v>0</v>
      </c>
      <c r="AX66" s="143">
        <v>0</v>
      </c>
      <c r="AY66" s="143">
        <v>0</v>
      </c>
      <c r="AZ66" s="143">
        <v>0</v>
      </c>
      <c r="BA66" s="143">
        <v>1.8343</v>
      </c>
      <c r="BB66" s="143">
        <v>5.13</v>
      </c>
      <c r="BC66" s="143">
        <v>25.85</v>
      </c>
      <c r="BD66" s="143"/>
      <c r="BE66" s="143">
        <v>4097900.1962680002</v>
      </c>
      <c r="BF66" s="143">
        <v>1238.202</v>
      </c>
      <c r="BG66" s="143">
        <v>0</v>
      </c>
      <c r="BH66" s="143">
        <v>0.49063499999999999</v>
      </c>
      <c r="BI66" s="143">
        <v>0</v>
      </c>
      <c r="BJ66" s="143">
        <v>0</v>
      </c>
      <c r="BK66" s="143"/>
      <c r="BL66" s="143">
        <v>3.7999999999999901</v>
      </c>
      <c r="BM66" s="143">
        <v>2.2000000000000002</v>
      </c>
    </row>
    <row r="67" spans="1:65" x14ac:dyDescent="0.25">
      <c r="A67" s="142" t="s">
        <v>4478</v>
      </c>
      <c r="B67" s="142" t="s">
        <v>897</v>
      </c>
      <c r="C67" s="134" t="s">
        <v>4465</v>
      </c>
      <c r="D67" s="134" t="s">
        <v>4466</v>
      </c>
      <c r="E67" s="134" t="s">
        <v>4417</v>
      </c>
      <c r="F67" s="134" t="s">
        <v>4418</v>
      </c>
      <c r="G67" s="134" t="s">
        <v>692</v>
      </c>
      <c r="H67" s="134" t="s">
        <v>4467</v>
      </c>
      <c r="I67" s="134" t="s">
        <v>4467</v>
      </c>
      <c r="J67" s="134" t="s">
        <v>4407</v>
      </c>
      <c r="K67" s="134" t="s">
        <v>4407</v>
      </c>
      <c r="L67" s="143">
        <v>88.1</v>
      </c>
      <c r="M67" s="144">
        <v>194</v>
      </c>
      <c r="N67" s="143">
        <v>30.167000000000002</v>
      </c>
      <c r="O67" s="144">
        <v>1183</v>
      </c>
      <c r="P67" s="143">
        <v>23.06</v>
      </c>
      <c r="Q67" s="144">
        <v>810</v>
      </c>
      <c r="R67" s="143">
        <v>60.331000000000003</v>
      </c>
      <c r="S67" s="145">
        <v>356</v>
      </c>
      <c r="T67" s="140" t="s">
        <v>4410</v>
      </c>
      <c r="U67" s="140" t="s">
        <v>4410</v>
      </c>
      <c r="V67" s="140" t="str">
        <f t="shared" ref="V67:V130" si="1">IF(OR(T67="Y",U67="Y"),"Y","N/A")</f>
        <v>Y</v>
      </c>
      <c r="W67" s="134">
        <v>1</v>
      </c>
      <c r="X67" s="134">
        <v>0.76974309771522398</v>
      </c>
      <c r="Y67" s="134">
        <v>1</v>
      </c>
      <c r="Z67" s="134">
        <v>1</v>
      </c>
      <c r="AA67" s="134">
        <v>0.99974262788830304</v>
      </c>
      <c r="AB67" s="134">
        <v>0.99672217123377504</v>
      </c>
      <c r="AC67" s="134">
        <v>1</v>
      </c>
      <c r="AD67" s="134">
        <v>0.95062260020140998</v>
      </c>
      <c r="AE67" s="134">
        <v>0.49648955324676902</v>
      </c>
      <c r="AF67" s="134">
        <v>0.99860892838187598</v>
      </c>
      <c r="AG67" s="134">
        <v>0.43376138500419098</v>
      </c>
      <c r="AH67" s="134">
        <v>0.88879863298115602</v>
      </c>
      <c r="AI67" s="134">
        <v>1</v>
      </c>
      <c r="AJ67" s="134">
        <v>1</v>
      </c>
      <c r="AK67" s="134">
        <v>0.96118743628331504</v>
      </c>
      <c r="AL67" s="134">
        <v>1</v>
      </c>
      <c r="AM67" s="134">
        <v>0.29937888261127998</v>
      </c>
      <c r="AN67" s="134">
        <v>0.99103581193133405</v>
      </c>
      <c r="AO67" s="134">
        <v>0.31584183989516501</v>
      </c>
      <c r="AP67" s="134">
        <v>0.43125688195981099</v>
      </c>
      <c r="AQ67" s="134">
        <v>0.63326167427222901</v>
      </c>
      <c r="AR67" s="134">
        <v>1</v>
      </c>
      <c r="AS67" s="134">
        <v>1</v>
      </c>
      <c r="AT67" s="134">
        <v>0.93918728740000001</v>
      </c>
      <c r="AU67" s="134">
        <v>0.27080719630901301</v>
      </c>
      <c r="AV67" s="134">
        <v>0.32941827598475198</v>
      </c>
      <c r="AW67" s="143">
        <v>0</v>
      </c>
      <c r="AX67" s="143">
        <v>0</v>
      </c>
      <c r="AY67" s="143">
        <v>-0.01</v>
      </c>
      <c r="AZ67" s="143">
        <v>-0.01</v>
      </c>
      <c r="BA67" s="143">
        <v>2.0343</v>
      </c>
      <c r="BB67" s="143">
        <v>5.13</v>
      </c>
      <c r="BC67" s="143">
        <v>25.52</v>
      </c>
      <c r="BD67" s="143">
        <v>1</v>
      </c>
      <c r="BE67" s="143">
        <v>6234715.1342569999</v>
      </c>
      <c r="BF67" s="143">
        <v>1523.452</v>
      </c>
      <c r="BG67" s="143">
        <v>0</v>
      </c>
      <c r="BH67" s="143">
        <v>87.981459999999998</v>
      </c>
      <c r="BI67" s="143">
        <v>0</v>
      </c>
      <c r="BJ67" s="143">
        <v>0</v>
      </c>
      <c r="BK67" s="143"/>
      <c r="BL67" s="143">
        <v>3.7999999999999901</v>
      </c>
      <c r="BM67" s="143">
        <v>2.19999999999999</v>
      </c>
    </row>
    <row r="68" spans="1:65" x14ac:dyDescent="0.25">
      <c r="A68" s="142" t="s">
        <v>4479</v>
      </c>
      <c r="B68" s="142" t="s">
        <v>572</v>
      </c>
      <c r="C68" s="134" t="s">
        <v>4465</v>
      </c>
      <c r="D68" s="134" t="s">
        <v>4466</v>
      </c>
      <c r="E68" s="134" t="s">
        <v>4417</v>
      </c>
      <c r="F68" s="134" t="s">
        <v>4418</v>
      </c>
      <c r="G68" s="134" t="s">
        <v>692</v>
      </c>
      <c r="H68" s="134" t="s">
        <v>4480</v>
      </c>
      <c r="I68" s="134" t="s">
        <v>4467</v>
      </c>
      <c r="J68" s="134" t="s">
        <v>4407</v>
      </c>
      <c r="K68" s="134" t="s">
        <v>4407</v>
      </c>
      <c r="L68" s="143">
        <v>86.4</v>
      </c>
      <c r="M68" s="144">
        <v>245</v>
      </c>
      <c r="N68" s="143">
        <v>30.378</v>
      </c>
      <c r="O68" s="144">
        <v>1225</v>
      </c>
      <c r="P68" s="143">
        <v>39.6</v>
      </c>
      <c r="Q68" s="144">
        <v>173</v>
      </c>
      <c r="R68" s="143">
        <v>65.206999999999994</v>
      </c>
      <c r="S68" s="145">
        <v>123</v>
      </c>
      <c r="T68" s="140" t="s">
        <v>4410</v>
      </c>
      <c r="U68" s="140" t="s">
        <v>4410</v>
      </c>
      <c r="V68" s="140" t="str">
        <f t="shared" si="1"/>
        <v>Y</v>
      </c>
      <c r="W68" s="134">
        <v>0.94478993641755304</v>
      </c>
      <c r="X68" s="134">
        <v>0.59791180029995095</v>
      </c>
      <c r="Y68" s="134">
        <v>0.99693878518187595</v>
      </c>
      <c r="Z68" s="134">
        <v>0.99178744897761395</v>
      </c>
      <c r="AA68" s="134">
        <v>0.95796922150832098</v>
      </c>
      <c r="AB68" s="134">
        <v>0.99380854566379695</v>
      </c>
      <c r="AC68" s="134">
        <v>1</v>
      </c>
      <c r="AD68" s="134">
        <v>0.85181459850668395</v>
      </c>
      <c r="AE68" s="134">
        <v>0.81366987517046196</v>
      </c>
      <c r="AF68" s="134">
        <v>0.99725721546343704</v>
      </c>
      <c r="AG68" s="134">
        <v>0.288077839077096</v>
      </c>
      <c r="AH68" s="134">
        <v>0.75413108811018104</v>
      </c>
      <c r="AI68" s="134">
        <v>1</v>
      </c>
      <c r="AJ68" s="134">
        <v>0.92278560135308996</v>
      </c>
      <c r="AK68" s="134">
        <v>0.83496771687946003</v>
      </c>
      <c r="AL68" s="134">
        <v>0.97991337516074195</v>
      </c>
      <c r="AM68" s="134">
        <v>0.279214676381765</v>
      </c>
      <c r="AN68" s="134">
        <v>1</v>
      </c>
      <c r="AO68" s="134">
        <v>0.27420879223316103</v>
      </c>
      <c r="AP68" s="134">
        <v>0.76140871634191698</v>
      </c>
      <c r="AQ68" s="134">
        <v>0.83099767779591704</v>
      </c>
      <c r="AR68" s="134">
        <v>0.99915172630000004</v>
      </c>
      <c r="AT68" s="134">
        <v>1</v>
      </c>
      <c r="AU68" s="134">
        <v>0.29721050212872202</v>
      </c>
      <c r="AV68" s="134">
        <v>0.30557684825481901</v>
      </c>
      <c r="AW68" s="143">
        <v>0</v>
      </c>
      <c r="AX68" s="143">
        <v>0</v>
      </c>
      <c r="AY68" s="143">
        <v>-0.18</v>
      </c>
      <c r="AZ68" s="143">
        <v>0</v>
      </c>
      <c r="BA68" s="143">
        <v>3.5861000000000001</v>
      </c>
      <c r="BB68" s="143">
        <v>5.13</v>
      </c>
      <c r="BC68" s="143">
        <v>25.13</v>
      </c>
      <c r="BD68" s="143">
        <v>5</v>
      </c>
      <c r="BE68" s="143">
        <v>3992319.840752</v>
      </c>
      <c r="BF68" s="143">
        <v>1707.3340000000001</v>
      </c>
      <c r="BG68" s="143">
        <v>0</v>
      </c>
      <c r="BH68" s="143">
        <v>41.797307000000004</v>
      </c>
      <c r="BI68" s="143">
        <v>1</v>
      </c>
      <c r="BJ68" s="143">
        <v>0</v>
      </c>
      <c r="BK68" s="143"/>
      <c r="BL68" s="143">
        <v>3.8</v>
      </c>
      <c r="BM68" s="143">
        <v>2.19999999999999</v>
      </c>
    </row>
    <row r="69" spans="1:65" x14ac:dyDescent="0.25">
      <c r="A69" s="142" t="s">
        <v>4481</v>
      </c>
      <c r="B69" s="142" t="s">
        <v>256</v>
      </c>
      <c r="C69" s="134" t="s">
        <v>4465</v>
      </c>
      <c r="D69" s="134" t="s">
        <v>4466</v>
      </c>
      <c r="E69" s="134" t="s">
        <v>4417</v>
      </c>
      <c r="F69" s="134" t="s">
        <v>4418</v>
      </c>
      <c r="G69" s="134" t="s">
        <v>692</v>
      </c>
      <c r="H69" s="134" t="s">
        <v>4480</v>
      </c>
      <c r="I69" s="134" t="s">
        <v>4456</v>
      </c>
      <c r="J69" s="134" t="s">
        <v>4407</v>
      </c>
      <c r="K69" s="134" t="s">
        <v>4407</v>
      </c>
      <c r="L69" s="143">
        <v>86.9</v>
      </c>
      <c r="M69" s="144">
        <v>232</v>
      </c>
      <c r="N69" s="143">
        <v>34.313000000000002</v>
      </c>
      <c r="O69" s="144">
        <v>1657</v>
      </c>
      <c r="P69" s="143">
        <v>17.600000000000001</v>
      </c>
      <c r="Q69" s="144">
        <v>1229</v>
      </c>
      <c r="R69" s="143">
        <v>56.728999999999999</v>
      </c>
      <c r="S69" s="145">
        <v>585</v>
      </c>
      <c r="T69" s="140" t="s">
        <v>4410</v>
      </c>
      <c r="U69" s="140" t="s">
        <v>4410</v>
      </c>
      <c r="V69" s="140" t="str">
        <f t="shared" si="1"/>
        <v>Y</v>
      </c>
      <c r="W69" s="134">
        <v>0.98772079613541297</v>
      </c>
      <c r="X69" s="134">
        <v>0.95149343429098199</v>
      </c>
      <c r="Y69" s="134">
        <v>0.99845017994563601</v>
      </c>
      <c r="Z69" s="134">
        <v>0.99648033527612001</v>
      </c>
      <c r="AA69" s="134">
        <v>0.98510681466358696</v>
      </c>
      <c r="AB69" s="134">
        <v>0.99927159360750595</v>
      </c>
      <c r="AC69" s="134">
        <v>1</v>
      </c>
      <c r="AD69" s="134">
        <v>0.91572672773659702</v>
      </c>
      <c r="AE69" s="134">
        <v>0.52043880643658302</v>
      </c>
      <c r="AF69" s="134">
        <v>0.99626330890576098</v>
      </c>
      <c r="AG69" s="134">
        <v>0.481937848346144</v>
      </c>
      <c r="AH69" s="134">
        <v>0.89846890880965702</v>
      </c>
      <c r="AI69" s="134">
        <v>1</v>
      </c>
      <c r="AJ69" s="134">
        <v>0.98529249549582698</v>
      </c>
      <c r="AK69" s="134">
        <v>0.86652264673042401</v>
      </c>
      <c r="AL69" s="134">
        <v>0.99878489902054401</v>
      </c>
      <c r="AM69" s="134">
        <v>0.48943486387590102</v>
      </c>
      <c r="AN69" s="134">
        <v>1</v>
      </c>
      <c r="AO69" s="134">
        <v>0.48575807017049499</v>
      </c>
      <c r="AP69" s="134">
        <v>0.37548573370545302</v>
      </c>
      <c r="AQ69" s="134">
        <v>0.59015845817964296</v>
      </c>
      <c r="AR69" s="134">
        <v>0.9424666384</v>
      </c>
      <c r="AS69" s="134">
        <v>0.65919800989999999</v>
      </c>
      <c r="AT69" s="134">
        <v>1</v>
      </c>
      <c r="AU69" s="134">
        <v>0.57582871020266002</v>
      </c>
      <c r="AV69" s="134">
        <v>0.56953722141736596</v>
      </c>
      <c r="AW69" s="143">
        <v>0</v>
      </c>
      <c r="AX69" s="143">
        <v>0</v>
      </c>
      <c r="AY69" s="143">
        <v>0</v>
      </c>
      <c r="AZ69" s="143">
        <v>0</v>
      </c>
      <c r="BA69" s="143">
        <v>2.4415</v>
      </c>
      <c r="BB69" s="143">
        <v>5.13</v>
      </c>
      <c r="BC69" s="143">
        <v>26.04</v>
      </c>
      <c r="BD69" s="143"/>
      <c r="BE69" s="143">
        <v>6690883.5532579999</v>
      </c>
      <c r="BF69" s="143">
        <v>2258.0810000000001</v>
      </c>
      <c r="BG69" s="143">
        <v>0</v>
      </c>
      <c r="BH69" s="143">
        <v>14.289429</v>
      </c>
      <c r="BI69" s="143">
        <v>0</v>
      </c>
      <c r="BJ69" s="143">
        <v>0</v>
      </c>
      <c r="BK69" s="143"/>
      <c r="BL69" s="143">
        <v>3.7999999999999901</v>
      </c>
      <c r="BM69" s="143">
        <v>2.19999999999999</v>
      </c>
    </row>
    <row r="70" spans="1:65" x14ac:dyDescent="0.25">
      <c r="A70" s="142" t="s">
        <v>4482</v>
      </c>
      <c r="B70" s="142" t="s">
        <v>96</v>
      </c>
      <c r="C70" s="134" t="s">
        <v>4465</v>
      </c>
      <c r="D70" s="134" t="s">
        <v>4466</v>
      </c>
      <c r="E70" s="134" t="s">
        <v>4417</v>
      </c>
      <c r="F70" s="134" t="s">
        <v>4418</v>
      </c>
      <c r="G70" s="134" t="s">
        <v>692</v>
      </c>
      <c r="H70" s="134" t="s">
        <v>4456</v>
      </c>
      <c r="I70" s="134" t="s">
        <v>4456</v>
      </c>
      <c r="J70" s="134" t="s">
        <v>4407</v>
      </c>
      <c r="K70" s="134" t="s">
        <v>4407</v>
      </c>
      <c r="L70" s="143">
        <v>82.6</v>
      </c>
      <c r="M70" s="144">
        <v>362</v>
      </c>
      <c r="N70" s="143">
        <v>34.088000000000001</v>
      </c>
      <c r="O70" s="144">
        <v>1634</v>
      </c>
      <c r="P70" s="143">
        <v>16.98</v>
      </c>
      <c r="Q70" s="144">
        <v>1290</v>
      </c>
      <c r="R70" s="143">
        <v>55.164000000000001</v>
      </c>
      <c r="S70" s="145">
        <v>699</v>
      </c>
      <c r="T70" s="140" t="s">
        <v>4410</v>
      </c>
      <c r="V70" s="140" t="str">
        <f t="shared" si="1"/>
        <v>Y</v>
      </c>
      <c r="W70" s="134">
        <v>1</v>
      </c>
      <c r="X70" s="134">
        <v>0.95208387663647698</v>
      </c>
      <c r="Y70" s="134">
        <v>0.99989753255838898</v>
      </c>
      <c r="Z70" s="134">
        <v>0.999489903663206</v>
      </c>
      <c r="AA70" s="134">
        <v>0.98481694538546205</v>
      </c>
      <c r="AB70" s="134">
        <v>0.99854318721501101</v>
      </c>
      <c r="AC70" s="134">
        <v>1</v>
      </c>
      <c r="AD70" s="134">
        <v>0.95408199081531597</v>
      </c>
      <c r="AE70" s="134">
        <v>0.57045561588611005</v>
      </c>
      <c r="AF70" s="134">
        <v>0.99936429736570997</v>
      </c>
      <c r="AG70" s="134">
        <v>0.31172817734066</v>
      </c>
      <c r="AH70" s="134">
        <v>0.921785018307265</v>
      </c>
      <c r="AI70" s="134">
        <v>1</v>
      </c>
      <c r="AJ70" s="134">
        <v>0.99632312387395705</v>
      </c>
      <c r="AK70" s="134">
        <v>0.91749599495121104</v>
      </c>
      <c r="AL70" s="134">
        <v>1</v>
      </c>
      <c r="AM70" s="134">
        <v>0.35607424033415003</v>
      </c>
      <c r="AN70" s="134">
        <v>1</v>
      </c>
      <c r="AO70" s="134">
        <v>0.42422775928471501</v>
      </c>
      <c r="AP70" s="134">
        <v>0.361881286042737</v>
      </c>
      <c r="AQ70" s="134">
        <v>0.47162461412707901</v>
      </c>
      <c r="AR70" s="134">
        <v>0.81644812479999995</v>
      </c>
      <c r="AS70" s="134">
        <v>1</v>
      </c>
      <c r="AU70" s="134">
        <v>0.48810790290310102</v>
      </c>
      <c r="AV70" s="134">
        <v>0.437710088352945</v>
      </c>
      <c r="AW70" s="143">
        <v>0</v>
      </c>
      <c r="AX70" s="143">
        <v>0</v>
      </c>
      <c r="AY70" s="143">
        <v>0</v>
      </c>
      <c r="AZ70" s="143">
        <v>0</v>
      </c>
      <c r="BA70" s="143">
        <v>2.3835999999999999</v>
      </c>
      <c r="BB70" s="143">
        <v>5.13</v>
      </c>
      <c r="BC70" s="143">
        <v>25.75</v>
      </c>
      <c r="BD70" s="143"/>
      <c r="BE70" s="143">
        <v>5646148.1182289999</v>
      </c>
      <c r="BF70" s="143">
        <v>2051.5279999999998</v>
      </c>
      <c r="BG70" s="143">
        <v>0</v>
      </c>
      <c r="BH70" s="143">
        <v>6.7080260000000003</v>
      </c>
      <c r="BI70" s="143">
        <v>0</v>
      </c>
      <c r="BJ70" s="143">
        <v>0</v>
      </c>
      <c r="BK70" s="143"/>
      <c r="BL70" s="143">
        <v>3.8</v>
      </c>
      <c r="BM70" s="143">
        <v>2.2000000000000002</v>
      </c>
    </row>
    <row r="71" spans="1:65" x14ac:dyDescent="0.25">
      <c r="A71" s="142" t="s">
        <v>4483</v>
      </c>
      <c r="B71" s="142" t="s">
        <v>255</v>
      </c>
      <c r="C71" s="134" t="s">
        <v>4465</v>
      </c>
      <c r="D71" s="134" t="s">
        <v>4466</v>
      </c>
      <c r="E71" s="134" t="s">
        <v>4417</v>
      </c>
      <c r="F71" s="134" t="s">
        <v>4418</v>
      </c>
      <c r="G71" s="134" t="s">
        <v>692</v>
      </c>
      <c r="H71" s="134" t="s">
        <v>4456</v>
      </c>
      <c r="I71" s="134" t="s">
        <v>4456</v>
      </c>
      <c r="J71" s="134" t="s">
        <v>4407</v>
      </c>
      <c r="K71" s="134" t="s">
        <v>4407</v>
      </c>
      <c r="L71" s="143">
        <v>86.3</v>
      </c>
      <c r="M71" s="144">
        <v>248</v>
      </c>
      <c r="N71" s="143">
        <v>34.200000000000003</v>
      </c>
      <c r="O71" s="144">
        <v>1645</v>
      </c>
      <c r="P71" s="143">
        <v>19.059999999999999</v>
      </c>
      <c r="Q71" s="144">
        <v>1094</v>
      </c>
      <c r="R71" s="143">
        <v>57.052999999999997</v>
      </c>
      <c r="S71" s="145">
        <v>564</v>
      </c>
      <c r="T71" s="140" t="s">
        <v>4410</v>
      </c>
      <c r="U71" s="140" t="s">
        <v>4410</v>
      </c>
      <c r="V71" s="140" t="str">
        <f t="shared" si="1"/>
        <v>Y</v>
      </c>
      <c r="W71" s="134">
        <v>0.93165192078785997</v>
      </c>
      <c r="X71" s="134">
        <v>0.84855365303614405</v>
      </c>
      <c r="Y71" s="134">
        <v>0.99568355902214301</v>
      </c>
      <c r="Z71" s="134">
        <v>0.98811475535269599</v>
      </c>
      <c r="AA71" s="134">
        <v>0.98312926377378096</v>
      </c>
      <c r="AB71" s="134">
        <v>0.99708637443002202</v>
      </c>
      <c r="AC71" s="134">
        <v>0.98777097007836101</v>
      </c>
      <c r="AD71" s="134">
        <v>0.893705344786761</v>
      </c>
      <c r="AE71" s="134">
        <v>0.53737954549717504</v>
      </c>
      <c r="AF71" s="134">
        <v>0.992049145101213</v>
      </c>
      <c r="AG71" s="134">
        <v>0.187407949129998</v>
      </c>
      <c r="AH71" s="134">
        <v>0.86748821032205203</v>
      </c>
      <c r="AI71" s="134">
        <v>0.74293322686601004</v>
      </c>
      <c r="AJ71" s="134">
        <v>0.98161561936978303</v>
      </c>
      <c r="AK71" s="134">
        <v>0.74758483421525301</v>
      </c>
      <c r="AL71" s="134">
        <v>0.99920723277846002</v>
      </c>
      <c r="AM71" s="134">
        <v>0.18537552480716901</v>
      </c>
      <c r="AN71" s="134">
        <v>1</v>
      </c>
      <c r="AO71" s="134">
        <v>0.20780605891482501</v>
      </c>
      <c r="AP71" s="134">
        <v>0.554033990722403</v>
      </c>
      <c r="AQ71" s="134">
        <v>0.74317487517093095</v>
      </c>
      <c r="AR71" s="134">
        <v>0.96447062159999997</v>
      </c>
      <c r="AS71" s="134">
        <v>1</v>
      </c>
      <c r="AT71" s="134">
        <v>1</v>
      </c>
      <c r="AU71" s="134">
        <v>0.232453151146815</v>
      </c>
      <c r="AV71" s="134">
        <v>0.22801703603665299</v>
      </c>
      <c r="AW71" s="143">
        <v>0</v>
      </c>
      <c r="AX71" s="143">
        <v>0</v>
      </c>
      <c r="AY71" s="143">
        <v>0</v>
      </c>
      <c r="AZ71" s="143">
        <v>0</v>
      </c>
      <c r="BA71" s="143">
        <v>3.7006999999999999</v>
      </c>
      <c r="BB71" s="143">
        <v>5.13</v>
      </c>
      <c r="BC71" s="143">
        <v>25.67</v>
      </c>
      <c r="BD71" s="143"/>
      <c r="BE71" s="143">
        <v>5286374.2843709998</v>
      </c>
      <c r="BF71" s="143">
        <v>1265.8889999999999</v>
      </c>
      <c r="BG71" s="143">
        <v>0</v>
      </c>
      <c r="BH71" s="143">
        <v>6.0020210000000001</v>
      </c>
      <c r="BI71" s="143">
        <v>0</v>
      </c>
      <c r="BJ71" s="143">
        <v>1</v>
      </c>
      <c r="BK71" s="143"/>
      <c r="BL71" s="143">
        <v>3.8</v>
      </c>
      <c r="BM71" s="143">
        <v>2.19999999999999</v>
      </c>
    </row>
    <row r="72" spans="1:65" x14ac:dyDescent="0.25">
      <c r="A72" s="142" t="s">
        <v>4484</v>
      </c>
      <c r="B72" s="142" t="s">
        <v>898</v>
      </c>
      <c r="C72" s="134" t="s">
        <v>4465</v>
      </c>
      <c r="D72" s="134" t="s">
        <v>4466</v>
      </c>
      <c r="E72" s="134" t="s">
        <v>4417</v>
      </c>
      <c r="F72" s="134" t="s">
        <v>4418</v>
      </c>
      <c r="G72" s="134" t="s">
        <v>692</v>
      </c>
      <c r="H72" s="134" t="s">
        <v>4480</v>
      </c>
      <c r="I72" s="134" t="s">
        <v>4456</v>
      </c>
      <c r="J72" s="134" t="s">
        <v>4407</v>
      </c>
      <c r="K72" s="134" t="s">
        <v>4407</v>
      </c>
      <c r="L72" s="143">
        <v>80.7</v>
      </c>
      <c r="M72" s="144">
        <v>413</v>
      </c>
      <c r="N72" s="143">
        <v>34.287999999999997</v>
      </c>
      <c r="O72" s="144">
        <v>1650</v>
      </c>
      <c r="P72" s="143">
        <v>38.18</v>
      </c>
      <c r="Q72" s="144">
        <v>218</v>
      </c>
      <c r="R72" s="143">
        <v>61.530999999999999</v>
      </c>
      <c r="S72" s="145">
        <v>302</v>
      </c>
      <c r="T72" s="140" t="s">
        <v>4410</v>
      </c>
      <c r="V72" s="140" t="str">
        <f t="shared" si="1"/>
        <v>Y</v>
      </c>
      <c r="W72" s="134">
        <v>0.96993799186965401</v>
      </c>
      <c r="X72" s="134">
        <v>0.588032216255167</v>
      </c>
      <c r="Y72" s="134">
        <v>0.99354455117851603</v>
      </c>
      <c r="Z72" s="134">
        <v>0.98270773418267798</v>
      </c>
      <c r="AA72" s="134">
        <v>0.993958419626503</v>
      </c>
      <c r="AB72" s="134">
        <v>0.99745057762626899</v>
      </c>
      <c r="AC72" s="134">
        <v>1</v>
      </c>
      <c r="AD72" s="134">
        <v>0.90416284942226499</v>
      </c>
      <c r="AE72" s="134">
        <v>0.51534334887765498</v>
      </c>
      <c r="AF72" s="134">
        <v>0.98795425008358795</v>
      </c>
      <c r="AG72" s="134">
        <v>0.18760754099778701</v>
      </c>
      <c r="AH72" s="134">
        <v>0</v>
      </c>
      <c r="AI72" s="134">
        <v>1</v>
      </c>
      <c r="AJ72" s="134">
        <v>0.95587748648748005</v>
      </c>
      <c r="AK72" s="134">
        <v>0.78884897325112902</v>
      </c>
      <c r="AL72" s="134">
        <v>0.995624241526468</v>
      </c>
      <c r="AM72" s="134">
        <v>0.180594955567805</v>
      </c>
      <c r="AN72" s="134">
        <v>0.97758952982833602</v>
      </c>
      <c r="AO72" s="134">
        <v>0.16592279024218901</v>
      </c>
      <c r="AP72" s="134">
        <v>0.50722742801715504</v>
      </c>
      <c r="AQ72" s="134">
        <v>0.56483531870302395</v>
      </c>
      <c r="AR72" s="134">
        <v>1</v>
      </c>
      <c r="AS72" s="134">
        <v>1</v>
      </c>
      <c r="AT72" s="134">
        <v>1</v>
      </c>
      <c r="AU72" s="134">
        <v>0.20284711737372399</v>
      </c>
      <c r="AV72" s="134">
        <v>0.19819314515625699</v>
      </c>
      <c r="AW72" s="143">
        <v>0.02</v>
      </c>
      <c r="AX72" s="143">
        <v>0</v>
      </c>
      <c r="AY72" s="143">
        <v>-0.23</v>
      </c>
      <c r="AZ72" s="143">
        <v>-0.02</v>
      </c>
      <c r="BA72" s="143">
        <v>7.4843000000000002</v>
      </c>
      <c r="BB72" s="143">
        <v>5.13</v>
      </c>
      <c r="BC72" s="143">
        <v>25.26</v>
      </c>
      <c r="BD72" s="143"/>
      <c r="BE72" s="143">
        <v>5259775.8211200004</v>
      </c>
      <c r="BF72" s="143">
        <v>1650.607</v>
      </c>
      <c r="BG72" s="143">
        <v>0</v>
      </c>
      <c r="BH72" s="143">
        <v>23.187259999999998</v>
      </c>
      <c r="BI72" s="143">
        <v>1</v>
      </c>
      <c r="BJ72" s="143">
        <v>0</v>
      </c>
      <c r="BK72" s="143"/>
      <c r="BL72" s="143">
        <v>3.7999999999999901</v>
      </c>
      <c r="BM72" s="143">
        <v>2.2000000000000002</v>
      </c>
    </row>
    <row r="73" spans="1:65" x14ac:dyDescent="0.25">
      <c r="A73" s="142" t="s">
        <v>4485</v>
      </c>
      <c r="B73" s="142" t="s">
        <v>1992</v>
      </c>
      <c r="C73" s="134" t="s">
        <v>4465</v>
      </c>
      <c r="D73" s="134" t="s">
        <v>4466</v>
      </c>
      <c r="E73" s="134" t="s">
        <v>4417</v>
      </c>
      <c r="F73" s="134" t="s">
        <v>4418</v>
      </c>
      <c r="G73" s="134" t="s">
        <v>692</v>
      </c>
      <c r="H73" s="134" t="s">
        <v>4456</v>
      </c>
      <c r="I73" s="134" t="s">
        <v>4456</v>
      </c>
      <c r="J73" s="134" t="s">
        <v>4407</v>
      </c>
      <c r="K73" s="134" t="s">
        <v>4407</v>
      </c>
      <c r="L73" s="143">
        <v>86.1</v>
      </c>
      <c r="M73" s="144">
        <v>253</v>
      </c>
      <c r="N73" s="143">
        <v>30.667000000000002</v>
      </c>
      <c r="O73" s="144">
        <v>1275</v>
      </c>
      <c r="P73" s="143">
        <v>37.799999999999997</v>
      </c>
      <c r="Q73" s="144">
        <v>231</v>
      </c>
      <c r="R73" s="143">
        <v>64.411000000000001</v>
      </c>
      <c r="S73" s="145">
        <v>153</v>
      </c>
      <c r="T73" s="140" t="s">
        <v>4410</v>
      </c>
      <c r="U73" s="140" t="s">
        <v>4410</v>
      </c>
      <c r="V73" s="140" t="str">
        <f t="shared" si="1"/>
        <v>Y</v>
      </c>
      <c r="W73" s="134">
        <v>0.95139507880000995</v>
      </c>
      <c r="X73" s="134">
        <v>0.57379595680293904</v>
      </c>
      <c r="Y73" s="134">
        <v>0.98555209073286998</v>
      </c>
      <c r="Z73" s="134">
        <v>0.97148561477320605</v>
      </c>
      <c r="AA73" s="134">
        <v>0.96729090042869803</v>
      </c>
      <c r="AB73" s="134">
        <v>0.99599376484127999</v>
      </c>
      <c r="AC73" s="134">
        <v>1</v>
      </c>
      <c r="AD73" s="134">
        <v>0.88281344345695401</v>
      </c>
      <c r="AE73" s="134">
        <v>0.72174593777026297</v>
      </c>
      <c r="AF73" s="134">
        <v>0.97499370857149004</v>
      </c>
      <c r="AG73" s="134">
        <v>0.217980227889157</v>
      </c>
      <c r="AH73" s="134">
        <v>0.76032722780770201</v>
      </c>
      <c r="AI73" s="134">
        <v>1</v>
      </c>
      <c r="AJ73" s="134">
        <v>0.94484685810934999</v>
      </c>
      <c r="AK73" s="134">
        <v>0.742730229622797</v>
      </c>
      <c r="AL73" s="134">
        <v>0.98591459222314304</v>
      </c>
      <c r="AM73" s="134">
        <v>0.17156014362428801</v>
      </c>
      <c r="AN73" s="134">
        <v>0.98655371789700097</v>
      </c>
      <c r="AO73" s="134">
        <v>0.13621582534125301</v>
      </c>
      <c r="AP73" s="134">
        <v>0.53678631479120698</v>
      </c>
      <c r="AQ73" s="134">
        <v>0.79705389516543601</v>
      </c>
      <c r="AR73" s="134">
        <v>0.99782442110000003</v>
      </c>
      <c r="AS73" s="134">
        <v>1</v>
      </c>
      <c r="AT73" s="134">
        <v>1</v>
      </c>
      <c r="AU73" s="134">
        <v>0.16702492610766201</v>
      </c>
      <c r="AV73" s="134">
        <v>0.17441555506655099</v>
      </c>
      <c r="AW73" s="143">
        <v>0.01</v>
      </c>
      <c r="AX73" s="143">
        <v>0</v>
      </c>
      <c r="AY73" s="143">
        <v>-0.13</v>
      </c>
      <c r="AZ73" s="143">
        <v>-0.01</v>
      </c>
      <c r="BA73" s="143">
        <v>6.4729000000000001</v>
      </c>
      <c r="BB73" s="143">
        <v>5.13</v>
      </c>
      <c r="BC73" s="143">
        <v>25.15</v>
      </c>
      <c r="BD73" s="143">
        <v>3</v>
      </c>
      <c r="BE73" s="143">
        <v>6438105.8007810004</v>
      </c>
      <c r="BF73" s="143">
        <v>1788.058</v>
      </c>
      <c r="BG73" s="143">
        <v>0</v>
      </c>
      <c r="BH73" s="143">
        <v>17.724584</v>
      </c>
      <c r="BI73" s="143">
        <v>1</v>
      </c>
      <c r="BJ73" s="143">
        <v>0</v>
      </c>
      <c r="BK73" s="143"/>
      <c r="BL73" s="143">
        <v>3.7999999999999901</v>
      </c>
      <c r="BM73" s="143">
        <v>2.19999999999999</v>
      </c>
    </row>
    <row r="74" spans="1:65" x14ac:dyDescent="0.25">
      <c r="A74" s="142" t="s">
        <v>4486</v>
      </c>
      <c r="B74" s="142" t="s">
        <v>896</v>
      </c>
      <c r="C74" s="134" t="s">
        <v>4465</v>
      </c>
      <c r="D74" s="134" t="s">
        <v>4466</v>
      </c>
      <c r="E74" s="134" t="s">
        <v>4417</v>
      </c>
      <c r="F74" s="134" t="s">
        <v>4418</v>
      </c>
      <c r="G74" s="134" t="s">
        <v>692</v>
      </c>
      <c r="H74" s="134" t="s">
        <v>4456</v>
      </c>
      <c r="I74" s="134" t="s">
        <v>4456</v>
      </c>
      <c r="J74" s="134" t="s">
        <v>4407</v>
      </c>
      <c r="K74" s="134" t="s">
        <v>4407</v>
      </c>
      <c r="L74" s="143">
        <v>81.099999999999994</v>
      </c>
      <c r="M74" s="144">
        <v>404</v>
      </c>
      <c r="N74" s="143">
        <v>30.744</v>
      </c>
      <c r="O74" s="144">
        <v>1290</v>
      </c>
      <c r="P74" s="143">
        <v>41.64</v>
      </c>
      <c r="Q74" s="144">
        <v>126</v>
      </c>
      <c r="R74" s="143">
        <v>63.999000000000002</v>
      </c>
      <c r="S74" s="145">
        <v>170</v>
      </c>
      <c r="T74" s="140" t="s">
        <v>4410</v>
      </c>
      <c r="V74" s="140" t="str">
        <f t="shared" si="1"/>
        <v>Y</v>
      </c>
      <c r="W74" s="134">
        <v>0.97334020038932501</v>
      </c>
      <c r="X74" s="134">
        <v>0.76794396751240901</v>
      </c>
      <c r="Y74" s="134">
        <v>0.99966698081476502</v>
      </c>
      <c r="Z74" s="134">
        <v>0.99897980732641201</v>
      </c>
      <c r="AA74" s="134">
        <v>0.98906840324758605</v>
      </c>
      <c r="AB74" s="134">
        <v>0.99854318721501101</v>
      </c>
      <c r="AC74" s="134">
        <v>0.938632919825933</v>
      </c>
      <c r="AD74" s="134">
        <v>0.95394381169359499</v>
      </c>
      <c r="AE74" s="134">
        <v>0.44187078751714598</v>
      </c>
      <c r="AF74" s="134">
        <v>0.99809209697188495</v>
      </c>
      <c r="AG74" s="134">
        <v>0.490838443348241</v>
      </c>
      <c r="AH74" s="134">
        <v>0.89628414278914403</v>
      </c>
      <c r="AI74" s="134">
        <v>0.80267050873379397</v>
      </c>
      <c r="AJ74" s="134">
        <v>0.98896937162187004</v>
      </c>
      <c r="AK74" s="134">
        <v>0.87137725132288002</v>
      </c>
      <c r="AL74" s="134">
        <v>0.99918269572160001</v>
      </c>
      <c r="AM74" s="134">
        <v>0.51959405865752795</v>
      </c>
      <c r="AN74" s="134">
        <v>1</v>
      </c>
      <c r="AO74" s="134">
        <v>0.54290980499652197</v>
      </c>
      <c r="AP74" s="134">
        <v>0.37539023042396802</v>
      </c>
      <c r="AQ74" s="134">
        <v>0.47809009653288498</v>
      </c>
      <c r="AR74" s="134">
        <v>0.95555898920000004</v>
      </c>
      <c r="AS74" s="134">
        <v>0.26733690139999999</v>
      </c>
      <c r="AT74" s="134">
        <v>1</v>
      </c>
      <c r="AU74" s="134">
        <v>0.68169324179840896</v>
      </c>
      <c r="AV74" s="134">
        <v>0.61273623948198297</v>
      </c>
      <c r="AW74" s="143">
        <v>0</v>
      </c>
      <c r="AX74" s="143">
        <v>0</v>
      </c>
      <c r="AY74" s="143">
        <v>0</v>
      </c>
      <c r="AZ74" s="143">
        <v>0</v>
      </c>
      <c r="BA74" s="143">
        <v>2.4163999999999999</v>
      </c>
      <c r="BB74" s="143">
        <v>5.12</v>
      </c>
      <c r="BC74" s="143">
        <v>25.06</v>
      </c>
      <c r="BD74" s="143">
        <v>10</v>
      </c>
      <c r="BE74" s="143">
        <v>11648377.610641001</v>
      </c>
      <c r="BF74" s="143">
        <v>4057.2280000000001</v>
      </c>
      <c r="BG74" s="143">
        <v>0</v>
      </c>
      <c r="BH74" s="143">
        <v>64.643169</v>
      </c>
      <c r="BI74" s="143">
        <v>1</v>
      </c>
      <c r="BJ74" s="143">
        <v>0</v>
      </c>
      <c r="BK74" s="143"/>
      <c r="BL74" s="143">
        <v>3.8</v>
      </c>
      <c r="BM74" s="143">
        <v>2.2000000000000002</v>
      </c>
    </row>
    <row r="75" spans="1:65" x14ac:dyDescent="0.25">
      <c r="A75" s="142" t="s">
        <v>4487</v>
      </c>
      <c r="B75" s="142" t="s">
        <v>253</v>
      </c>
      <c r="C75" s="134" t="s">
        <v>4465</v>
      </c>
      <c r="D75" s="134" t="s">
        <v>4466</v>
      </c>
      <c r="E75" s="134" t="s">
        <v>4417</v>
      </c>
      <c r="F75" s="134" t="s">
        <v>4418</v>
      </c>
      <c r="G75" s="134" t="s">
        <v>692</v>
      </c>
      <c r="H75" s="134" t="s">
        <v>4455</v>
      </c>
      <c r="I75" s="134" t="s">
        <v>4435</v>
      </c>
      <c r="J75" s="134" t="s">
        <v>4407</v>
      </c>
      <c r="K75" s="134" t="s">
        <v>4407</v>
      </c>
      <c r="L75" s="143">
        <v>85.9</v>
      </c>
      <c r="M75" s="144">
        <v>259</v>
      </c>
      <c r="N75" s="143">
        <v>31.111000000000001</v>
      </c>
      <c r="O75" s="144">
        <v>1333</v>
      </c>
      <c r="P75" s="143">
        <v>37.517000000000003</v>
      </c>
      <c r="Q75" s="144">
        <v>242</v>
      </c>
      <c r="R75" s="143">
        <v>64.102000000000004</v>
      </c>
      <c r="S75" s="145">
        <v>166</v>
      </c>
      <c r="T75" s="140" t="s">
        <v>4410</v>
      </c>
      <c r="U75" s="140" t="s">
        <v>4410</v>
      </c>
      <c r="V75" s="140" t="str">
        <f t="shared" si="1"/>
        <v>Y</v>
      </c>
      <c r="W75" s="134">
        <v>0.97469759862883798</v>
      </c>
      <c r="X75" s="134">
        <v>0.611623145201181</v>
      </c>
      <c r="Y75" s="134">
        <v>0.99906498459530102</v>
      </c>
      <c r="Z75" s="134">
        <v>0.99663336417715898</v>
      </c>
      <c r="AA75" s="134">
        <v>0.97967930229997802</v>
      </c>
      <c r="AB75" s="134">
        <v>0.99927159360750595</v>
      </c>
      <c r="AC75" s="134">
        <v>1</v>
      </c>
      <c r="AD75" s="134">
        <v>0.94292491518005805</v>
      </c>
      <c r="AE75" s="134">
        <v>0.51361484359204901</v>
      </c>
      <c r="AF75" s="134">
        <v>0.99725721546343704</v>
      </c>
      <c r="AG75" s="134">
        <v>0.42912420109524002</v>
      </c>
      <c r="AH75" s="134">
        <v>0.83084860968295504</v>
      </c>
      <c r="AI75" s="134">
        <v>1</v>
      </c>
      <c r="AJ75" s="134">
        <v>0.97058499099165396</v>
      </c>
      <c r="AK75" s="134">
        <v>0.79127627554735702</v>
      </c>
      <c r="AL75" s="134">
        <v>0.99854590128674603</v>
      </c>
      <c r="AM75" s="134">
        <v>0.37258766694832102</v>
      </c>
      <c r="AN75" s="134">
        <v>0.99103581193133405</v>
      </c>
      <c r="AO75" s="134">
        <v>0.33806997448319098</v>
      </c>
      <c r="AP75" s="134">
        <v>0.50078165616674997</v>
      </c>
      <c r="AQ75" s="134">
        <v>0.63703320562173704</v>
      </c>
      <c r="AR75" s="134">
        <v>0.9950534942</v>
      </c>
      <c r="AS75" s="134">
        <v>1</v>
      </c>
      <c r="AT75" s="134">
        <v>0.80946716269999996</v>
      </c>
      <c r="AU75" s="134">
        <v>0.42513915663951701</v>
      </c>
      <c r="AV75" s="134">
        <v>0.38832158669074701</v>
      </c>
      <c r="AW75" s="143">
        <v>0</v>
      </c>
      <c r="AX75" s="143">
        <v>0</v>
      </c>
      <c r="AY75" s="143">
        <v>-7.0000000000000007E-2</v>
      </c>
      <c r="AZ75" s="143">
        <v>-0.02</v>
      </c>
      <c r="BA75" s="143">
        <v>3.8517000000000001</v>
      </c>
      <c r="BB75" s="143">
        <v>5.13</v>
      </c>
      <c r="BC75" s="143">
        <v>24.34</v>
      </c>
      <c r="BD75" s="143">
        <v>13</v>
      </c>
      <c r="BE75" s="143">
        <v>7668014.7600260004</v>
      </c>
      <c r="BF75" s="143">
        <v>4452.3890000000001</v>
      </c>
      <c r="BG75" s="143">
        <v>0</v>
      </c>
      <c r="BH75" s="143">
        <v>79.498818999999997</v>
      </c>
      <c r="BI75" s="143">
        <v>0</v>
      </c>
      <c r="BJ75" s="143">
        <v>1</v>
      </c>
      <c r="BK75" s="143">
        <v>1</v>
      </c>
      <c r="BL75" s="143">
        <v>3.7919290977348599</v>
      </c>
      <c r="BM75" s="143">
        <v>2.2057649301893898</v>
      </c>
    </row>
    <row r="76" spans="1:65" x14ac:dyDescent="0.25">
      <c r="A76" s="142" t="s">
        <v>4488</v>
      </c>
      <c r="B76" s="142" t="s">
        <v>896</v>
      </c>
      <c r="C76" s="134" t="s">
        <v>4465</v>
      </c>
      <c r="D76" s="134" t="s">
        <v>4466</v>
      </c>
      <c r="E76" s="134" t="s">
        <v>4417</v>
      </c>
      <c r="F76" s="134" t="s">
        <v>4418</v>
      </c>
      <c r="G76" s="134" t="s">
        <v>692</v>
      </c>
      <c r="H76" s="134" t="s">
        <v>4456</v>
      </c>
      <c r="I76" s="134" t="s">
        <v>4456</v>
      </c>
      <c r="J76" s="134" t="s">
        <v>4407</v>
      </c>
      <c r="K76" s="134" t="s">
        <v>4407</v>
      </c>
      <c r="L76" s="143">
        <v>70.7</v>
      </c>
      <c r="M76" s="144">
        <v>631</v>
      </c>
      <c r="N76" s="143">
        <v>30.766999999999999</v>
      </c>
      <c r="O76" s="144">
        <v>1295</v>
      </c>
      <c r="P76" s="143">
        <v>19.04</v>
      </c>
      <c r="Q76" s="144">
        <v>1096</v>
      </c>
      <c r="R76" s="143">
        <v>52.991</v>
      </c>
      <c r="S76" s="145">
        <v>837</v>
      </c>
      <c r="V76" s="140" t="str">
        <f t="shared" si="1"/>
        <v>N/A</v>
      </c>
      <c r="W76" s="134">
        <v>0.79528690467270102</v>
      </c>
      <c r="X76" s="134">
        <v>0.399403422476305</v>
      </c>
      <c r="Y76" s="134">
        <v>0.993608593329523</v>
      </c>
      <c r="Z76" s="134">
        <v>0.98620189408971803</v>
      </c>
      <c r="AA76" s="134">
        <v>0.92129472541082202</v>
      </c>
      <c r="AB76" s="134">
        <v>0.99745057762626899</v>
      </c>
      <c r="AC76" s="134">
        <v>1</v>
      </c>
      <c r="AD76" s="134">
        <v>0.74423995726879399</v>
      </c>
      <c r="AE76" s="134">
        <v>0.36455835410942999</v>
      </c>
      <c r="AF76" s="134">
        <v>0.990101088248168</v>
      </c>
      <c r="AG76" s="134">
        <v>0.116112741907319</v>
      </c>
      <c r="AH76" s="134">
        <v>0.72261315207654797</v>
      </c>
      <c r="AI76" s="134">
        <v>1</v>
      </c>
      <c r="AJ76" s="134">
        <v>0.69849615766444795</v>
      </c>
      <c r="AK76" s="134">
        <v>0.75243943880770903</v>
      </c>
      <c r="AL76" s="134">
        <v>0.97181743210652405</v>
      </c>
      <c r="AM76" s="134">
        <v>9.6032305938178505E-2</v>
      </c>
      <c r="AN76" s="134">
        <v>0.90139393124467804</v>
      </c>
      <c r="AO76" s="134">
        <v>0.10410485388749301</v>
      </c>
      <c r="AP76" s="134">
        <v>0.56366229918506905</v>
      </c>
      <c r="AQ76" s="134">
        <v>0.74748519666704405</v>
      </c>
      <c r="AR76" s="134">
        <v>0.95555898920000004</v>
      </c>
      <c r="AS76" s="134">
        <v>0.1007211972</v>
      </c>
      <c r="AT76" s="134">
        <v>0.83467490129999999</v>
      </c>
      <c r="AU76" s="134">
        <v>0.14018494136638801</v>
      </c>
      <c r="AV76" s="134">
        <v>0.117177463685181</v>
      </c>
      <c r="AW76" s="143">
        <v>0</v>
      </c>
      <c r="AX76" s="143">
        <v>0</v>
      </c>
      <c r="AY76" s="143">
        <v>-0.16</v>
      </c>
      <c r="AZ76" s="143">
        <v>-7.0000000000000007E-2</v>
      </c>
      <c r="BA76" s="143">
        <v>4.5739999999999998</v>
      </c>
      <c r="BB76" s="143">
        <v>5.13</v>
      </c>
      <c r="BC76" s="143">
        <v>25.21</v>
      </c>
      <c r="BD76" s="143">
        <v>7</v>
      </c>
      <c r="BE76" s="143">
        <v>7523295.8697880004</v>
      </c>
      <c r="BF76" s="143">
        <v>1976.11</v>
      </c>
      <c r="BG76" s="143">
        <v>0</v>
      </c>
      <c r="BH76" s="143">
        <v>35.694215999999997</v>
      </c>
      <c r="BI76" s="143">
        <v>0</v>
      </c>
      <c r="BJ76" s="143">
        <v>0</v>
      </c>
      <c r="BK76" s="143"/>
      <c r="BL76" s="143">
        <v>3.5422907549551002</v>
      </c>
      <c r="BM76" s="143">
        <v>2.38407803217493</v>
      </c>
    </row>
    <row r="77" spans="1:65" x14ac:dyDescent="0.25">
      <c r="A77" s="142" t="s">
        <v>4489</v>
      </c>
      <c r="B77" s="142" t="s">
        <v>250</v>
      </c>
      <c r="C77" s="134" t="s">
        <v>4465</v>
      </c>
      <c r="D77" s="134" t="s">
        <v>4466</v>
      </c>
      <c r="E77" s="134" t="s">
        <v>4417</v>
      </c>
      <c r="F77" s="134" t="s">
        <v>4418</v>
      </c>
      <c r="G77" s="134" t="s">
        <v>692</v>
      </c>
      <c r="H77" s="134" t="s">
        <v>4455</v>
      </c>
      <c r="I77" s="134" t="s">
        <v>4456</v>
      </c>
      <c r="J77" s="134" t="s">
        <v>4407</v>
      </c>
      <c r="K77" s="134" t="s">
        <v>4407</v>
      </c>
      <c r="L77" s="143">
        <v>67.5</v>
      </c>
      <c r="M77" s="144">
        <v>681</v>
      </c>
      <c r="N77" s="143">
        <v>32.588999999999999</v>
      </c>
      <c r="O77" s="144">
        <v>1510</v>
      </c>
      <c r="P77" s="143">
        <v>16.579999999999998</v>
      </c>
      <c r="Q77" s="144">
        <v>1347</v>
      </c>
      <c r="R77" s="143">
        <v>50.497</v>
      </c>
      <c r="S77" s="145">
        <v>1016</v>
      </c>
      <c r="V77" s="140" t="str">
        <f t="shared" si="1"/>
        <v>N/A</v>
      </c>
      <c r="W77" s="134">
        <v>0.576935013509563</v>
      </c>
      <c r="X77" s="134">
        <v>0.353769774095131</v>
      </c>
      <c r="Y77" s="134">
        <v>0.98801130933153103</v>
      </c>
      <c r="Z77" s="134">
        <v>0.97931559354299702</v>
      </c>
      <c r="AA77" s="134">
        <v>0.91157026921133799</v>
      </c>
      <c r="AB77" s="134">
        <v>0.99708637443002202</v>
      </c>
      <c r="AC77" s="134">
        <v>1</v>
      </c>
      <c r="AD77" s="134">
        <v>0.539378225380169</v>
      </c>
      <c r="AE77" s="134">
        <v>0.357149126038595</v>
      </c>
      <c r="AF77" s="134">
        <v>0.98123544175369604</v>
      </c>
      <c r="AG77" s="134">
        <v>0.18214085483426901</v>
      </c>
      <c r="AH77" s="134">
        <v>0.64267220522760804</v>
      </c>
      <c r="AI77" s="134">
        <v>1</v>
      </c>
      <c r="AJ77" s="134">
        <v>0.54406736037062897</v>
      </c>
      <c r="AK77" s="134">
        <v>0.73787562503034099</v>
      </c>
      <c r="AL77" s="134">
        <v>0.91205316537557302</v>
      </c>
      <c r="AM77" s="134">
        <v>0.199823355406967</v>
      </c>
      <c r="AN77" s="134">
        <v>0.70866388776836498</v>
      </c>
      <c r="AO77" s="134">
        <v>0.14785657127846299</v>
      </c>
      <c r="AP77" s="134">
        <v>0.67316388962814699</v>
      </c>
      <c r="AQ77" s="134">
        <v>0.68444674321043497</v>
      </c>
      <c r="AR77" s="134">
        <v>0.89941479550000003</v>
      </c>
      <c r="AS77" s="134">
        <v>1</v>
      </c>
      <c r="AT77" s="134">
        <v>0.37120770920000001</v>
      </c>
      <c r="AU77" s="134">
        <v>0.19339708479722501</v>
      </c>
      <c r="AV77" s="134">
        <v>0.192060209833915</v>
      </c>
      <c r="AW77" s="143">
        <v>0</v>
      </c>
      <c r="AX77" s="143">
        <v>0</v>
      </c>
      <c r="AY77" s="143">
        <v>-0.16</v>
      </c>
      <c r="AZ77" s="143">
        <v>-0.06</v>
      </c>
      <c r="BA77" s="143">
        <v>6.5637999999999996</v>
      </c>
      <c r="BB77" s="143">
        <v>5.12</v>
      </c>
      <c r="BC77" s="143">
        <v>26.32</v>
      </c>
      <c r="BD77" s="143">
        <v>11</v>
      </c>
      <c r="BE77" s="143">
        <v>29968009.588350002</v>
      </c>
      <c r="BF77" s="143">
        <v>3629.87</v>
      </c>
      <c r="BG77" s="143">
        <v>0</v>
      </c>
      <c r="BH77" s="143">
        <v>3.1331340000000001</v>
      </c>
      <c r="BI77" s="143">
        <v>0</v>
      </c>
      <c r="BJ77" s="143">
        <v>0</v>
      </c>
      <c r="BK77" s="143"/>
      <c r="BL77" s="143">
        <v>3.1947090650632299</v>
      </c>
      <c r="BM77" s="143">
        <v>2.6323506678119601</v>
      </c>
    </row>
    <row r="78" spans="1:65" x14ac:dyDescent="0.25">
      <c r="A78" s="142" t="s">
        <v>4490</v>
      </c>
      <c r="B78" s="142" t="s">
        <v>20</v>
      </c>
      <c r="C78" s="134" t="s">
        <v>4465</v>
      </c>
      <c r="D78" s="134" t="s">
        <v>4466</v>
      </c>
      <c r="E78" s="134" t="s">
        <v>4417</v>
      </c>
      <c r="F78" s="134" t="s">
        <v>4418</v>
      </c>
      <c r="G78" s="134" t="s">
        <v>692</v>
      </c>
      <c r="H78" s="134" t="s">
        <v>4456</v>
      </c>
      <c r="I78" s="134" t="s">
        <v>4456</v>
      </c>
      <c r="J78" s="134" t="s">
        <v>4407</v>
      </c>
      <c r="K78" s="134" t="s">
        <v>4407</v>
      </c>
      <c r="L78" s="143">
        <v>76.599999999999994</v>
      </c>
      <c r="M78" s="144">
        <v>494</v>
      </c>
      <c r="N78" s="143">
        <v>31.244</v>
      </c>
      <c r="O78" s="144">
        <v>1351</v>
      </c>
      <c r="P78" s="143">
        <v>18.18</v>
      </c>
      <c r="Q78" s="144">
        <v>1185</v>
      </c>
      <c r="R78" s="143">
        <v>54.512</v>
      </c>
      <c r="S78" s="145">
        <v>744</v>
      </c>
      <c r="T78" s="140" t="s">
        <v>4410</v>
      </c>
      <c r="V78" s="140" t="str">
        <f t="shared" si="1"/>
        <v>Y</v>
      </c>
      <c r="W78" s="134">
        <v>0.76474956020334495</v>
      </c>
      <c r="X78" s="134">
        <v>0.52781125018469099</v>
      </c>
      <c r="Y78" s="134">
        <v>0.99216124071677003</v>
      </c>
      <c r="Z78" s="134">
        <v>0.98668648560967198</v>
      </c>
      <c r="AA78" s="134">
        <v>0.89788187413641196</v>
      </c>
      <c r="AB78" s="134">
        <v>0.99708637443002202</v>
      </c>
      <c r="AC78" s="134">
        <v>1</v>
      </c>
      <c r="AD78" s="134">
        <v>0.70346081080679401</v>
      </c>
      <c r="AE78" s="134">
        <v>0.29595508117337999</v>
      </c>
      <c r="AF78" s="134">
        <v>0.98600619323054195</v>
      </c>
      <c r="AG78" s="134">
        <v>0.33424026457896699</v>
      </c>
      <c r="AH78" s="134">
        <v>0.65742832982517196</v>
      </c>
      <c r="AI78" s="134">
        <v>1</v>
      </c>
      <c r="AJ78" s="134">
        <v>0.694819281538405</v>
      </c>
      <c r="AK78" s="134">
        <v>0.87623185591533603</v>
      </c>
      <c r="AL78" s="134">
        <v>0.96743268556925399</v>
      </c>
      <c r="AM78" s="134">
        <v>0.255452315721378</v>
      </c>
      <c r="AN78" s="134">
        <v>0.85657299090134897</v>
      </c>
      <c r="AO78" s="134">
        <v>0.16735036672589301</v>
      </c>
      <c r="AP78" s="134">
        <v>0.69713148277086601</v>
      </c>
      <c r="AQ78" s="134">
        <v>0.81106244043189402</v>
      </c>
      <c r="AR78" s="134">
        <v>0.96856768319999997</v>
      </c>
      <c r="AT78" s="134">
        <v>1</v>
      </c>
      <c r="AU78" s="134">
        <v>0.217979179882828</v>
      </c>
      <c r="AV78" s="134">
        <v>0.26544907296925702</v>
      </c>
      <c r="AW78" s="143">
        <v>0</v>
      </c>
      <c r="AX78" s="143">
        <v>0</v>
      </c>
      <c r="AY78" s="143">
        <v>-0.31</v>
      </c>
      <c r="AZ78" s="143">
        <v>-0.11</v>
      </c>
      <c r="BA78" s="143">
        <v>5.3127000000000004</v>
      </c>
      <c r="BB78" s="143">
        <v>5.13</v>
      </c>
      <c r="BC78" s="143">
        <v>25.47</v>
      </c>
      <c r="BD78" s="143">
        <v>8</v>
      </c>
      <c r="BE78" s="143">
        <v>14427181.804225</v>
      </c>
      <c r="BF78" s="143">
        <v>2013.6790000000001</v>
      </c>
      <c r="BG78" s="143">
        <v>0</v>
      </c>
      <c r="BH78" s="143">
        <v>26.050688999999998</v>
      </c>
      <c r="BI78" s="143">
        <v>0</v>
      </c>
      <c r="BJ78" s="143">
        <v>0</v>
      </c>
      <c r="BK78" s="143"/>
      <c r="BL78" s="143">
        <v>3.3468286352944898</v>
      </c>
      <c r="BM78" s="143">
        <v>2.5236938319325</v>
      </c>
    </row>
    <row r="79" spans="1:65" x14ac:dyDescent="0.25">
      <c r="A79" s="142" t="s">
        <v>4491</v>
      </c>
      <c r="B79" s="142" t="s">
        <v>325</v>
      </c>
      <c r="C79" s="134" t="s">
        <v>4465</v>
      </c>
      <c r="D79" s="134" t="s">
        <v>4466</v>
      </c>
      <c r="E79" s="134" t="s">
        <v>4417</v>
      </c>
      <c r="F79" s="134" t="s">
        <v>4418</v>
      </c>
      <c r="G79" s="134" t="s">
        <v>692</v>
      </c>
      <c r="H79" s="134" t="s">
        <v>4467</v>
      </c>
      <c r="I79" s="134" t="s">
        <v>4467</v>
      </c>
      <c r="J79" s="134" t="s">
        <v>4407</v>
      </c>
      <c r="K79" s="134" t="s">
        <v>4407</v>
      </c>
      <c r="L79" s="143">
        <v>78.3</v>
      </c>
      <c r="M79" s="144">
        <v>463</v>
      </c>
      <c r="N79" s="143">
        <v>30.010999999999999</v>
      </c>
      <c r="O79" s="144">
        <v>1158</v>
      </c>
      <c r="P79" s="143">
        <v>23.66</v>
      </c>
      <c r="Q79" s="144">
        <v>775</v>
      </c>
      <c r="R79" s="143">
        <v>57.316000000000003</v>
      </c>
      <c r="S79" s="145">
        <v>545</v>
      </c>
      <c r="T79" s="140" t="s">
        <v>4410</v>
      </c>
      <c r="V79" s="140" t="str">
        <f t="shared" si="1"/>
        <v>Y</v>
      </c>
      <c r="W79" s="134">
        <v>0.96385647999654001</v>
      </c>
      <c r="X79" s="134">
        <v>0.62454100388664002</v>
      </c>
      <c r="Y79" s="134">
        <v>0.99080354711542595</v>
      </c>
      <c r="Z79" s="134">
        <v>0.99408288249318799</v>
      </c>
      <c r="AA79" s="134">
        <v>0.99897951959357201</v>
      </c>
      <c r="AB79" s="134">
        <v>0.98798129452384098</v>
      </c>
      <c r="AC79" s="134">
        <v>1</v>
      </c>
      <c r="AD79" s="134">
        <v>0.90184317525559099</v>
      </c>
      <c r="AE79" s="134">
        <v>0.49884835290761997</v>
      </c>
      <c r="AF79" s="134">
        <v>0.98560863060747195</v>
      </c>
      <c r="AG79" s="134">
        <v>0.21244945647838701</v>
      </c>
      <c r="AH79" s="134">
        <v>0.85778211865715004</v>
      </c>
      <c r="AI79" s="134">
        <v>1</v>
      </c>
      <c r="AJ79" s="134">
        <v>1</v>
      </c>
      <c r="AK79" s="134">
        <v>0.86166804213796799</v>
      </c>
      <c r="AL79" s="134">
        <v>0.99815011981672297</v>
      </c>
      <c r="AM79" s="134">
        <v>0.18414732007179599</v>
      </c>
      <c r="AN79" s="134">
        <v>0.99103581193133405</v>
      </c>
      <c r="AO79" s="134">
        <v>0.199302769724024</v>
      </c>
      <c r="AP79" s="134">
        <v>0.60320619757059002</v>
      </c>
      <c r="AQ79" s="134">
        <v>0.72270084749866603</v>
      </c>
      <c r="AR79" s="134">
        <v>0</v>
      </c>
      <c r="AS79" s="134">
        <v>1</v>
      </c>
      <c r="AT79" s="134">
        <v>1</v>
      </c>
      <c r="AU79" s="134">
        <v>0.185822749771931</v>
      </c>
      <c r="AV79" s="134">
        <v>0.207984308216211</v>
      </c>
      <c r="AW79" s="143">
        <v>0.03</v>
      </c>
      <c r="AX79" s="143">
        <v>0</v>
      </c>
      <c r="AY79" s="143">
        <v>0</v>
      </c>
      <c r="AZ79" s="143">
        <v>0</v>
      </c>
      <c r="BA79" s="143">
        <v>3.544</v>
      </c>
      <c r="BB79" s="143">
        <v>5.12</v>
      </c>
      <c r="BC79" s="143">
        <v>26.11</v>
      </c>
      <c r="BD79" s="143">
        <v>1</v>
      </c>
      <c r="BE79" s="143">
        <v>3684413.587262</v>
      </c>
      <c r="BF79" s="143">
        <v>1179.3150000000001</v>
      </c>
      <c r="BG79" s="143">
        <v>0</v>
      </c>
      <c r="BH79" s="143">
        <v>96.479094000000003</v>
      </c>
      <c r="BI79" s="143">
        <v>0</v>
      </c>
      <c r="BJ79" s="143">
        <v>0</v>
      </c>
      <c r="BK79" s="143"/>
      <c r="BL79" s="143">
        <v>3.8</v>
      </c>
      <c r="BM79" s="143">
        <v>2.2000000000000002</v>
      </c>
    </row>
    <row r="80" spans="1:65" x14ac:dyDescent="0.25">
      <c r="A80" s="142" t="s">
        <v>4492</v>
      </c>
      <c r="B80" s="142" t="s">
        <v>1278</v>
      </c>
      <c r="C80" s="134" t="s">
        <v>4465</v>
      </c>
      <c r="D80" s="134" t="s">
        <v>4466</v>
      </c>
      <c r="E80" s="134" t="s">
        <v>4417</v>
      </c>
      <c r="F80" s="134" t="s">
        <v>4418</v>
      </c>
      <c r="G80" s="134" t="s">
        <v>692</v>
      </c>
      <c r="H80" s="134" t="s">
        <v>4467</v>
      </c>
      <c r="I80" s="134" t="s">
        <v>4467</v>
      </c>
      <c r="J80" s="134" t="s">
        <v>4407</v>
      </c>
      <c r="K80" s="134" t="s">
        <v>4407</v>
      </c>
      <c r="L80" s="143">
        <v>84.3</v>
      </c>
      <c r="M80" s="144">
        <v>325</v>
      </c>
      <c r="N80" s="143">
        <v>30.189</v>
      </c>
      <c r="O80" s="144">
        <v>1191</v>
      </c>
      <c r="P80" s="143">
        <v>40.26</v>
      </c>
      <c r="Q80" s="144">
        <v>154</v>
      </c>
      <c r="R80" s="143">
        <v>64.790000000000006</v>
      </c>
      <c r="S80" s="145">
        <v>138</v>
      </c>
      <c r="T80" s="140" t="s">
        <v>4410</v>
      </c>
      <c r="V80" s="140" t="str">
        <f t="shared" si="1"/>
        <v>Y</v>
      </c>
      <c r="W80" s="134">
        <v>0.98685933949100901</v>
      </c>
      <c r="X80" s="134">
        <v>0.86509584480602797</v>
      </c>
      <c r="Y80" s="134">
        <v>0.99886004971207898</v>
      </c>
      <c r="Z80" s="134">
        <v>0.99813814837070103</v>
      </c>
      <c r="AA80" s="134">
        <v>0.99354509737311703</v>
      </c>
      <c r="AB80" s="134">
        <v>0.990530716897571</v>
      </c>
      <c r="AC80" s="134">
        <v>1</v>
      </c>
      <c r="AD80" s="134">
        <v>0.908435113734824</v>
      </c>
      <c r="AE80" s="134">
        <v>0.55981315846911905</v>
      </c>
      <c r="AF80" s="134">
        <v>0.99678014031575202</v>
      </c>
      <c r="AG80" s="134">
        <v>0.41305908576167699</v>
      </c>
      <c r="AH80" s="134">
        <v>0.79428064071666005</v>
      </c>
      <c r="AI80" s="134">
        <v>1</v>
      </c>
      <c r="AJ80" s="134">
        <v>1</v>
      </c>
      <c r="AK80" s="134">
        <v>0.88594106510024795</v>
      </c>
      <c r="AL80" s="134">
        <v>0.99780592673732305</v>
      </c>
      <c r="AM80" s="134">
        <v>0.36659104491447903</v>
      </c>
      <c r="AN80" s="134">
        <v>1</v>
      </c>
      <c r="AO80" s="134">
        <v>0.345478299970502</v>
      </c>
      <c r="AP80" s="134">
        <v>0.41154688457595201</v>
      </c>
      <c r="AQ80" s="134">
        <v>0.68390795306383001</v>
      </c>
      <c r="AR80" s="134">
        <v>0.9616973137</v>
      </c>
      <c r="AT80" s="134">
        <v>1</v>
      </c>
      <c r="AU80" s="134">
        <v>0.33814681400597701</v>
      </c>
      <c r="AV80" s="134">
        <v>0.376200897595516</v>
      </c>
      <c r="AW80" s="143">
        <v>0</v>
      </c>
      <c r="AX80" s="143">
        <v>0</v>
      </c>
      <c r="AY80" s="143">
        <v>-0.01</v>
      </c>
      <c r="AZ80" s="143">
        <v>0</v>
      </c>
      <c r="BA80" s="143">
        <v>2.4186000000000001</v>
      </c>
      <c r="BB80" s="143">
        <v>5.12</v>
      </c>
      <c r="BC80" s="143">
        <v>26.34</v>
      </c>
      <c r="BD80" s="143">
        <v>1</v>
      </c>
      <c r="BE80" s="143">
        <v>8011946.9803130003</v>
      </c>
      <c r="BF80" s="143">
        <v>1662.4090000000001</v>
      </c>
      <c r="BG80" s="143">
        <v>0</v>
      </c>
      <c r="BH80" s="143">
        <v>50.548473000000001</v>
      </c>
      <c r="BI80" s="143">
        <v>1</v>
      </c>
      <c r="BJ80" s="143">
        <v>0</v>
      </c>
      <c r="BK80" s="143"/>
      <c r="BL80" s="143">
        <v>3.7999999999999901</v>
      </c>
      <c r="BM80" s="143">
        <v>2.19999999999999</v>
      </c>
    </row>
    <row r="81" spans="1:65" x14ac:dyDescent="0.25">
      <c r="A81" s="142" t="s">
        <v>4493</v>
      </c>
      <c r="B81" s="142" t="s">
        <v>110</v>
      </c>
      <c r="C81" s="134" t="s">
        <v>4465</v>
      </c>
      <c r="D81" s="134" t="s">
        <v>4466</v>
      </c>
      <c r="E81" s="134" t="s">
        <v>4417</v>
      </c>
      <c r="F81" s="134" t="s">
        <v>4418</v>
      </c>
      <c r="G81" s="134" t="s">
        <v>692</v>
      </c>
      <c r="H81" s="134" t="s">
        <v>4467</v>
      </c>
      <c r="I81" s="134" t="s">
        <v>4467</v>
      </c>
      <c r="J81" s="134" t="s">
        <v>4407</v>
      </c>
      <c r="K81" s="134" t="s">
        <v>4407</v>
      </c>
      <c r="L81" s="143">
        <v>73.5</v>
      </c>
      <c r="M81" s="144">
        <v>561</v>
      </c>
      <c r="N81" s="143">
        <v>32.811999999999998</v>
      </c>
      <c r="O81" s="144">
        <v>1535</v>
      </c>
      <c r="P81" s="143">
        <v>17.600000000000001</v>
      </c>
      <c r="Q81" s="144">
        <v>1229</v>
      </c>
      <c r="R81" s="143">
        <v>52.762999999999998</v>
      </c>
      <c r="S81" s="145">
        <v>850</v>
      </c>
      <c r="V81" s="140" t="str">
        <f t="shared" si="1"/>
        <v>N/A</v>
      </c>
      <c r="W81" s="134">
        <v>0.91228101296630404</v>
      </c>
      <c r="X81" s="134">
        <v>0.71193985345689104</v>
      </c>
      <c r="Y81" s="134">
        <v>0.99672104186845301</v>
      </c>
      <c r="Z81" s="134">
        <v>0.99171093452709502</v>
      </c>
      <c r="AA81" s="134">
        <v>0.98708572872243106</v>
      </c>
      <c r="AB81" s="134">
        <v>0.98433926256136794</v>
      </c>
      <c r="AC81" s="134">
        <v>1</v>
      </c>
      <c r="AD81" s="134">
        <v>0.74695389138034696</v>
      </c>
      <c r="AE81" s="134">
        <v>0.90877939743851399</v>
      </c>
      <c r="AF81" s="134">
        <v>0.99304305165888995</v>
      </c>
      <c r="AG81" s="134">
        <v>0.177155203957122</v>
      </c>
      <c r="AH81" s="134">
        <v>0.856492748546683</v>
      </c>
      <c r="AI81" s="134">
        <v>1</v>
      </c>
      <c r="AJ81" s="134">
        <v>1</v>
      </c>
      <c r="AK81" s="134">
        <v>0.88836836739647596</v>
      </c>
      <c r="AL81" s="134">
        <v>0.98577222605543602</v>
      </c>
      <c r="AM81" s="134">
        <v>0.148700408212251</v>
      </c>
      <c r="AN81" s="134">
        <v>1</v>
      </c>
      <c r="AO81" s="134">
        <v>0.168504871617257</v>
      </c>
      <c r="AP81" s="134">
        <v>0.48695148737226701</v>
      </c>
      <c r="AQ81" s="134">
        <v>0.64780900968529298</v>
      </c>
      <c r="AR81" s="134">
        <v>4.2441991569999997E-2</v>
      </c>
      <c r="AT81" s="134">
        <v>1</v>
      </c>
      <c r="AU81" s="134">
        <v>0.16259341877924999</v>
      </c>
      <c r="AV81" s="134">
        <v>0.17669470778346799</v>
      </c>
      <c r="AW81" s="143">
        <v>0</v>
      </c>
      <c r="AX81" s="143">
        <v>0</v>
      </c>
      <c r="AY81" s="143">
        <v>-0.63</v>
      </c>
      <c r="AZ81" s="143">
        <v>-0.15</v>
      </c>
      <c r="BA81" s="143">
        <v>2.4626000000000001</v>
      </c>
      <c r="BB81" s="143">
        <v>5.12</v>
      </c>
      <c r="BC81" s="143">
        <v>26.28</v>
      </c>
      <c r="BD81" s="143"/>
      <c r="BE81" s="143">
        <v>3756863.3367050001</v>
      </c>
      <c r="BF81" s="143">
        <v>697.48260000000005</v>
      </c>
      <c r="BG81" s="143">
        <v>0</v>
      </c>
      <c r="BH81" s="143">
        <v>17.243096999999999</v>
      </c>
      <c r="BI81" s="143">
        <v>0</v>
      </c>
      <c r="BJ81" s="143">
        <v>0</v>
      </c>
      <c r="BK81" s="143"/>
      <c r="BL81" s="143">
        <v>3.8</v>
      </c>
      <c r="BM81" s="143">
        <v>2.2000000000000002</v>
      </c>
    </row>
    <row r="82" spans="1:65" x14ac:dyDescent="0.25">
      <c r="A82" s="142" t="s">
        <v>4494</v>
      </c>
      <c r="B82" s="142" t="s">
        <v>571</v>
      </c>
      <c r="C82" s="134" t="s">
        <v>4465</v>
      </c>
      <c r="D82" s="134" t="s">
        <v>4466</v>
      </c>
      <c r="E82" s="134" t="s">
        <v>4417</v>
      </c>
      <c r="F82" s="134" t="s">
        <v>4418</v>
      </c>
      <c r="G82" s="134" t="s">
        <v>692</v>
      </c>
      <c r="H82" s="134" t="s">
        <v>4467</v>
      </c>
      <c r="I82" s="134" t="s">
        <v>4467</v>
      </c>
      <c r="J82" s="134" t="s">
        <v>4407</v>
      </c>
      <c r="K82" s="134" t="s">
        <v>4407</v>
      </c>
      <c r="L82" s="143">
        <v>89.8</v>
      </c>
      <c r="M82" s="144">
        <v>141</v>
      </c>
      <c r="N82" s="143">
        <v>29.567</v>
      </c>
      <c r="O82" s="144">
        <v>1073</v>
      </c>
      <c r="P82" s="143">
        <v>21.42</v>
      </c>
      <c r="Q82" s="144">
        <v>900</v>
      </c>
      <c r="R82" s="143">
        <v>60.551000000000002</v>
      </c>
      <c r="S82" s="145">
        <v>349</v>
      </c>
      <c r="T82" s="140" t="s">
        <v>4410</v>
      </c>
      <c r="U82" s="140" t="s">
        <v>4410</v>
      </c>
      <c r="V82" s="140" t="str">
        <f t="shared" si="1"/>
        <v>Y</v>
      </c>
      <c r="W82" s="134">
        <v>0.99724995200522304</v>
      </c>
      <c r="X82" s="134">
        <v>0.607872025063669</v>
      </c>
      <c r="Y82" s="134">
        <v>0.99979506511677796</v>
      </c>
      <c r="Z82" s="134">
        <v>0.999489903663206</v>
      </c>
      <c r="AA82" s="134">
        <v>0.99972655189482396</v>
      </c>
      <c r="AB82" s="134">
        <v>0.99162332648631302</v>
      </c>
      <c r="AC82" s="134">
        <v>1</v>
      </c>
      <c r="AD82" s="134">
        <v>0.90760227618424305</v>
      </c>
      <c r="AE82" s="134">
        <v>0.79614921525225502</v>
      </c>
      <c r="AF82" s="134">
        <v>0.99781380313573498</v>
      </c>
      <c r="AG82" s="134">
        <v>0.18563667415606599</v>
      </c>
      <c r="AH82" s="134">
        <v>0.896857196171574</v>
      </c>
      <c r="AI82" s="134">
        <v>1</v>
      </c>
      <c r="AJ82" s="134">
        <v>1</v>
      </c>
      <c r="AK82" s="134">
        <v>0.89565027428515998</v>
      </c>
      <c r="AL82" s="134">
        <v>0.99984572882639799</v>
      </c>
      <c r="AM82" s="134">
        <v>0.19499528368932201</v>
      </c>
      <c r="AN82" s="134">
        <v>1</v>
      </c>
      <c r="AO82" s="134">
        <v>0.17699981625584901</v>
      </c>
      <c r="AP82" s="134">
        <v>0.58291882793731398</v>
      </c>
      <c r="AQ82" s="134">
        <v>0.76364890268155905</v>
      </c>
      <c r="AR82" s="134">
        <v>1</v>
      </c>
      <c r="AS82" s="134">
        <v>1</v>
      </c>
      <c r="AT82" s="134">
        <v>1</v>
      </c>
      <c r="AU82" s="134">
        <v>0.202263127680367</v>
      </c>
      <c r="AV82" s="134">
        <v>0.196690053147695</v>
      </c>
      <c r="AW82" s="143">
        <v>0</v>
      </c>
      <c r="AX82" s="143">
        <v>0</v>
      </c>
      <c r="AY82" s="143">
        <v>-0.06</v>
      </c>
      <c r="AZ82" s="143">
        <v>-0.02</v>
      </c>
      <c r="BA82" s="143">
        <v>1.5884</v>
      </c>
      <c r="BB82" s="143">
        <v>5.12</v>
      </c>
      <c r="BC82" s="143">
        <v>25.56</v>
      </c>
      <c r="BD82" s="143">
        <v>1</v>
      </c>
      <c r="BE82" s="143">
        <v>6204595.0640700003</v>
      </c>
      <c r="BF82" s="143">
        <v>1143.1310000000001</v>
      </c>
      <c r="BG82" s="143">
        <v>0</v>
      </c>
      <c r="BH82" s="143">
        <v>67.104630999999998</v>
      </c>
      <c r="BI82" s="143">
        <v>0</v>
      </c>
      <c r="BJ82" s="143">
        <v>0</v>
      </c>
      <c r="BK82" s="143"/>
      <c r="BL82" s="143">
        <v>3.8</v>
      </c>
      <c r="BM82" s="143">
        <v>2.19999999999999</v>
      </c>
    </row>
    <row r="83" spans="1:65" x14ac:dyDescent="0.25">
      <c r="A83" s="142" t="s">
        <v>4495</v>
      </c>
      <c r="B83" s="142" t="s">
        <v>1274</v>
      </c>
      <c r="C83" s="134" t="s">
        <v>4465</v>
      </c>
      <c r="D83" s="134" t="s">
        <v>4466</v>
      </c>
      <c r="E83" s="134" t="s">
        <v>4417</v>
      </c>
      <c r="F83" s="134" t="s">
        <v>4418</v>
      </c>
      <c r="G83" s="134" t="s">
        <v>692</v>
      </c>
      <c r="H83" s="134" t="s">
        <v>4480</v>
      </c>
      <c r="I83" s="134" t="s">
        <v>4467</v>
      </c>
      <c r="J83" s="134" t="s">
        <v>4407</v>
      </c>
      <c r="K83" s="134" t="s">
        <v>4407</v>
      </c>
      <c r="L83" s="143">
        <v>82.4</v>
      </c>
      <c r="M83" s="144">
        <v>365</v>
      </c>
      <c r="N83" s="143">
        <v>29.821999999999999</v>
      </c>
      <c r="O83" s="144">
        <v>1133</v>
      </c>
      <c r="P83" s="143">
        <v>20.96</v>
      </c>
      <c r="Q83" s="144">
        <v>934</v>
      </c>
      <c r="R83" s="143">
        <v>57.845999999999997</v>
      </c>
      <c r="S83" s="145">
        <v>506</v>
      </c>
      <c r="T83" s="140" t="s">
        <v>4410</v>
      </c>
      <c r="V83" s="140" t="str">
        <f t="shared" si="1"/>
        <v>Y</v>
      </c>
      <c r="W83" s="134">
        <v>0.908010719567934</v>
      </c>
      <c r="X83" s="134">
        <v>0.462936887778164</v>
      </c>
      <c r="Y83" s="134">
        <v>0.99081635554562797</v>
      </c>
      <c r="Z83" s="134">
        <v>0.97712217929478196</v>
      </c>
      <c r="AA83" s="134">
        <v>0.90703195044413898</v>
      </c>
      <c r="AB83" s="134">
        <v>0.98834549772008795</v>
      </c>
      <c r="AC83" s="134">
        <v>1</v>
      </c>
      <c r="AD83" s="134">
        <v>0.77000356948864401</v>
      </c>
      <c r="AE83" s="134">
        <v>1</v>
      </c>
      <c r="AF83" s="134">
        <v>0.98393886759057603</v>
      </c>
      <c r="AG83" s="134">
        <v>7.6395202951496294E-2</v>
      </c>
      <c r="AH83" s="134">
        <v>0.88561102354139098</v>
      </c>
      <c r="AI83" s="134">
        <v>1</v>
      </c>
      <c r="AJ83" s="134">
        <v>0.99632312387395705</v>
      </c>
      <c r="AK83" s="134">
        <v>0.87623185591533603</v>
      </c>
      <c r="AL83" s="134">
        <v>0.98875003942843298</v>
      </c>
      <c r="AM83" s="134">
        <v>9.0130158665059898E-2</v>
      </c>
      <c r="AN83" s="134">
        <v>1</v>
      </c>
      <c r="AO83" s="134">
        <v>9.0551408349581905E-2</v>
      </c>
      <c r="AP83" s="134">
        <v>0.70092052226424595</v>
      </c>
      <c r="AQ83" s="134">
        <v>0.72000689644236804</v>
      </c>
      <c r="AR83" s="134">
        <v>0.94087848910000005</v>
      </c>
      <c r="AT83" s="134">
        <v>1</v>
      </c>
      <c r="AU83" s="134">
        <v>0.11463139653729</v>
      </c>
      <c r="AV83" s="134">
        <v>9.9863249056728304E-2</v>
      </c>
      <c r="AW83" s="143">
        <v>0</v>
      </c>
      <c r="AX83" s="143">
        <v>0</v>
      </c>
      <c r="AY83" s="143">
        <v>-0.11</v>
      </c>
      <c r="AZ83" s="143">
        <v>0</v>
      </c>
      <c r="BA83" s="143">
        <v>2.0451999999999999</v>
      </c>
      <c r="BB83" s="143">
        <v>5.12</v>
      </c>
      <c r="BC83" s="143">
        <v>25.84</v>
      </c>
      <c r="BD83" s="143">
        <v>1</v>
      </c>
      <c r="BE83" s="143">
        <v>7624064.495596</v>
      </c>
      <c r="BF83" s="143">
        <v>1566.857</v>
      </c>
      <c r="BG83" s="143">
        <v>0</v>
      </c>
      <c r="BH83" s="143">
        <v>63.566588000000003</v>
      </c>
      <c r="BI83" s="143">
        <v>0</v>
      </c>
      <c r="BJ83" s="143">
        <v>0</v>
      </c>
      <c r="BK83" s="143"/>
      <c r="BL83" s="143">
        <v>3.3547310831437498</v>
      </c>
      <c r="BM83" s="143">
        <v>2.5180492263258798</v>
      </c>
    </row>
    <row r="84" spans="1:65" x14ac:dyDescent="0.25">
      <c r="A84" s="142" t="s">
        <v>4496</v>
      </c>
      <c r="B84" s="142" t="s">
        <v>19</v>
      </c>
      <c r="C84" s="134" t="s">
        <v>4465</v>
      </c>
      <c r="D84" s="134" t="s">
        <v>4466</v>
      </c>
      <c r="E84" s="134" t="s">
        <v>4417</v>
      </c>
      <c r="F84" s="134" t="s">
        <v>4418</v>
      </c>
      <c r="G84" s="134" t="s">
        <v>692</v>
      </c>
      <c r="H84" s="134" t="s">
        <v>4480</v>
      </c>
      <c r="I84" s="134" t="s">
        <v>4456</v>
      </c>
      <c r="J84" s="134" t="s">
        <v>4407</v>
      </c>
      <c r="K84" s="134" t="s">
        <v>4407</v>
      </c>
      <c r="L84" s="143">
        <v>87.2</v>
      </c>
      <c r="M84" s="144">
        <v>225</v>
      </c>
      <c r="N84" s="143">
        <v>33.838000000000001</v>
      </c>
      <c r="O84" s="144">
        <v>1617</v>
      </c>
      <c r="P84" s="143">
        <v>19.940000000000001</v>
      </c>
      <c r="Q84" s="144">
        <v>1028</v>
      </c>
      <c r="R84" s="143">
        <v>57.767000000000003</v>
      </c>
      <c r="S84" s="145">
        <v>510</v>
      </c>
      <c r="T84" s="140" t="s">
        <v>4410</v>
      </c>
      <c r="U84" s="140" t="s">
        <v>4410</v>
      </c>
      <c r="V84" s="140" t="str">
        <f t="shared" si="1"/>
        <v>Y</v>
      </c>
      <c r="W84" s="134">
        <v>0.96140264351614801</v>
      </c>
      <c r="X84" s="134">
        <v>0.58185033796611196</v>
      </c>
      <c r="Y84" s="134">
        <v>0.999398003780536</v>
      </c>
      <c r="Z84" s="134">
        <v>0.99920935067796901</v>
      </c>
      <c r="AA84" s="134">
        <v>0.95147641604468802</v>
      </c>
      <c r="AB84" s="134">
        <v>0.99635796803752796</v>
      </c>
      <c r="AC84" s="134">
        <v>1</v>
      </c>
      <c r="AD84" s="134">
        <v>0.81705209711548399</v>
      </c>
      <c r="AE84" s="134">
        <v>0.90035337479732902</v>
      </c>
      <c r="AF84" s="134">
        <v>0.99856917211956897</v>
      </c>
      <c r="AG84" s="134">
        <v>6.1656359078467303E-2</v>
      </c>
      <c r="AH84" s="134">
        <v>0.95659801128986799</v>
      </c>
      <c r="AI84" s="134">
        <v>1</v>
      </c>
      <c r="AJ84" s="134">
        <v>0.99632312387395705</v>
      </c>
      <c r="AK84" s="134">
        <v>1</v>
      </c>
      <c r="AL84" s="134">
        <v>0.98026514059455505</v>
      </c>
      <c r="AM84" s="134">
        <v>0.155188555577179</v>
      </c>
      <c r="AN84" s="134">
        <v>1</v>
      </c>
      <c r="AO84" s="134">
        <v>0.14075783107591</v>
      </c>
      <c r="AP84" s="134">
        <v>0.68477104876446304</v>
      </c>
      <c r="AQ84" s="134">
        <v>0.88541548809866299</v>
      </c>
      <c r="AR84" s="134">
        <v>1</v>
      </c>
      <c r="AT84" s="134">
        <v>1</v>
      </c>
      <c r="AU84" s="134">
        <v>0.21769225083270399</v>
      </c>
      <c r="AV84" s="134">
        <v>0.160254309161528</v>
      </c>
      <c r="AW84" s="143">
        <v>0</v>
      </c>
      <c r="AX84" s="143">
        <v>0</v>
      </c>
      <c r="AY84" s="143">
        <v>-0.02</v>
      </c>
      <c r="AZ84" s="143">
        <v>-0.01</v>
      </c>
      <c r="BA84" s="143">
        <v>0.41860000000000003</v>
      </c>
      <c r="BB84" s="143">
        <v>5.13</v>
      </c>
      <c r="BC84" s="143">
        <v>25.78</v>
      </c>
      <c r="BD84" s="143"/>
      <c r="BE84" s="143">
        <v>6347570.092379</v>
      </c>
      <c r="BF84" s="143">
        <v>1300.316</v>
      </c>
      <c r="BG84" s="143">
        <v>0</v>
      </c>
      <c r="BH84" s="143">
        <v>49.773552000000002</v>
      </c>
      <c r="BI84" s="143">
        <v>0</v>
      </c>
      <c r="BJ84" s="143">
        <v>0</v>
      </c>
      <c r="BK84" s="143"/>
      <c r="BL84" s="143">
        <v>3.4518957118958502</v>
      </c>
      <c r="BM84" s="143">
        <v>2.4486459200743802</v>
      </c>
    </row>
    <row r="85" spans="1:65" x14ac:dyDescent="0.25">
      <c r="A85" s="142" t="s">
        <v>4497</v>
      </c>
      <c r="B85" s="142" t="s">
        <v>4498</v>
      </c>
      <c r="C85" s="134" t="s">
        <v>4465</v>
      </c>
      <c r="D85" s="134" t="s">
        <v>4466</v>
      </c>
      <c r="E85" s="134" t="s">
        <v>4417</v>
      </c>
      <c r="F85" s="134" t="s">
        <v>4418</v>
      </c>
      <c r="G85" s="134" t="s">
        <v>692</v>
      </c>
      <c r="H85" s="134" t="s">
        <v>4435</v>
      </c>
      <c r="I85" s="134" t="s">
        <v>4435</v>
      </c>
      <c r="J85" s="134" t="s">
        <v>4407</v>
      </c>
      <c r="K85" s="134" t="s">
        <v>4407</v>
      </c>
      <c r="L85" s="143">
        <v>92.3</v>
      </c>
      <c r="M85" s="144">
        <v>68</v>
      </c>
      <c r="N85" s="143">
        <v>31.562000000000001</v>
      </c>
      <c r="O85" s="144">
        <v>1397</v>
      </c>
      <c r="P85" s="143">
        <v>26.46</v>
      </c>
      <c r="Q85" s="144">
        <v>682</v>
      </c>
      <c r="R85" s="143">
        <v>62.399000000000001</v>
      </c>
      <c r="S85" s="145">
        <v>252</v>
      </c>
      <c r="T85" s="140" t="s">
        <v>4410</v>
      </c>
      <c r="U85" s="140" t="s">
        <v>4410</v>
      </c>
      <c r="V85" s="140" t="str">
        <f t="shared" si="1"/>
        <v>Y</v>
      </c>
      <c r="W85" s="134">
        <v>0.97298954541369298</v>
      </c>
      <c r="X85" s="134">
        <v>0.48552055761544</v>
      </c>
      <c r="Y85" s="134">
        <v>0.999564513373154</v>
      </c>
      <c r="Z85" s="134">
        <v>0.99959192293056498</v>
      </c>
      <c r="AA85" s="134">
        <v>0.79186061880128999</v>
      </c>
      <c r="AB85" s="134">
        <v>1</v>
      </c>
      <c r="AC85" s="134">
        <v>1</v>
      </c>
      <c r="AD85" s="134">
        <v>0.97564211471511197</v>
      </c>
      <c r="AE85" s="134">
        <v>0.46469351601355202</v>
      </c>
      <c r="AF85" s="134">
        <v>0.99765477808650704</v>
      </c>
      <c r="AG85" s="134">
        <v>1.87862449889237E-2</v>
      </c>
      <c r="AH85" s="134">
        <v>1</v>
      </c>
      <c r="AI85" s="134">
        <v>1</v>
      </c>
      <c r="AJ85" s="134">
        <v>0.99264624774791299</v>
      </c>
      <c r="AK85" s="134">
        <v>1</v>
      </c>
      <c r="AL85" s="134">
        <v>1</v>
      </c>
      <c r="AM85" s="134">
        <v>1.8026758944342199E-2</v>
      </c>
      <c r="AN85" s="134">
        <v>1</v>
      </c>
      <c r="AO85" s="134">
        <v>1.32205901682319E-2</v>
      </c>
      <c r="AR85" s="134">
        <v>1</v>
      </c>
      <c r="AS85" s="134">
        <v>1</v>
      </c>
      <c r="AU85" s="134">
        <v>4.3584775416042297E-2</v>
      </c>
      <c r="AV85" s="134">
        <v>1.42441655242945E-2</v>
      </c>
      <c r="AW85" s="143">
        <v>0</v>
      </c>
      <c r="AX85" s="143">
        <v>0</v>
      </c>
      <c r="AY85" s="143">
        <v>-0.09</v>
      </c>
      <c r="AZ85" s="143">
        <v>-0.05</v>
      </c>
      <c r="BA85" s="143">
        <v>0.34439999999999998</v>
      </c>
      <c r="BB85" s="143">
        <v>5.12</v>
      </c>
      <c r="BC85" s="143">
        <v>23.33</v>
      </c>
      <c r="BD85" s="143"/>
      <c r="BE85" s="143">
        <v>1325054.718296</v>
      </c>
      <c r="BF85" s="143">
        <v>2173.933</v>
      </c>
      <c r="BG85" s="143">
        <v>0</v>
      </c>
      <c r="BH85" s="143">
        <v>100.25331</v>
      </c>
      <c r="BI85" s="143">
        <v>0</v>
      </c>
      <c r="BJ85" s="143">
        <v>1</v>
      </c>
      <c r="BK85" s="143"/>
      <c r="BL85" s="143">
        <v>3.72832569588051</v>
      </c>
      <c r="BM85" s="143">
        <v>2.3254300322090899</v>
      </c>
    </row>
    <row r="86" spans="1:65" x14ac:dyDescent="0.25">
      <c r="A86" s="142" t="s">
        <v>4499</v>
      </c>
      <c r="B86" s="142" t="s">
        <v>1066</v>
      </c>
      <c r="C86" s="134" t="s">
        <v>4465</v>
      </c>
      <c r="D86" s="134" t="s">
        <v>4466</v>
      </c>
      <c r="E86" s="134" t="s">
        <v>4417</v>
      </c>
      <c r="F86" s="134" t="s">
        <v>4418</v>
      </c>
      <c r="G86" s="134" t="s">
        <v>692</v>
      </c>
      <c r="H86" s="134" t="s">
        <v>4435</v>
      </c>
      <c r="I86" s="134" t="s">
        <v>4435</v>
      </c>
      <c r="J86" s="134" t="s">
        <v>4407</v>
      </c>
      <c r="K86" s="134" t="s">
        <v>4407</v>
      </c>
      <c r="L86" s="143">
        <v>84.5</v>
      </c>
      <c r="M86" s="144">
        <v>318</v>
      </c>
      <c r="N86" s="143">
        <v>29.4</v>
      </c>
      <c r="O86" s="144">
        <v>1045</v>
      </c>
      <c r="P86" s="143">
        <v>37.917000000000002</v>
      </c>
      <c r="Q86" s="144">
        <v>224</v>
      </c>
      <c r="R86" s="143">
        <v>64.338999999999999</v>
      </c>
      <c r="S86" s="145">
        <v>158</v>
      </c>
      <c r="T86" s="140" t="s">
        <v>4410</v>
      </c>
      <c r="V86" s="140" t="str">
        <f t="shared" si="1"/>
        <v>Y</v>
      </c>
      <c r="W86" s="134">
        <v>0.90595831889043799</v>
      </c>
      <c r="X86" s="134">
        <v>0.40199350084651297</v>
      </c>
      <c r="Y86" s="134">
        <v>0.99567075059194199</v>
      </c>
      <c r="Z86" s="134">
        <v>0.98372792685626598</v>
      </c>
      <c r="AA86" s="134">
        <v>0.87578136293003495</v>
      </c>
      <c r="AB86" s="134">
        <v>1</v>
      </c>
      <c r="AC86" s="134">
        <v>1</v>
      </c>
      <c r="AD86" s="134">
        <v>0.92327348185646296</v>
      </c>
      <c r="AE86" s="134">
        <v>0.68143370588800101</v>
      </c>
      <c r="AF86" s="134">
        <v>0.99344061428195996</v>
      </c>
      <c r="AG86" s="134">
        <v>0.20988387337001499</v>
      </c>
      <c r="AH86" s="134">
        <v>0.91694988039301395</v>
      </c>
      <c r="AI86" s="134">
        <v>1</v>
      </c>
      <c r="AJ86" s="134">
        <v>0.99632312387395705</v>
      </c>
      <c r="AK86" s="134">
        <v>0.54611874362833202</v>
      </c>
      <c r="AL86" s="134">
        <v>0.99907975036811303</v>
      </c>
      <c r="AM86" s="134">
        <v>0.144035371269012</v>
      </c>
      <c r="AN86" s="134">
        <v>0.982071623862669</v>
      </c>
      <c r="AO86" s="134">
        <v>0.13272592207327299</v>
      </c>
      <c r="AP86" s="134">
        <v>0.67966787596720901</v>
      </c>
      <c r="AQ86" s="134">
        <v>0.69953286893174105</v>
      </c>
      <c r="AR86" s="134">
        <v>1</v>
      </c>
      <c r="AS86" s="134">
        <v>1</v>
      </c>
      <c r="AT86" s="134">
        <v>1</v>
      </c>
      <c r="AU86" s="134">
        <v>8.4692807114795599E-2</v>
      </c>
      <c r="AV86" s="134">
        <v>0.124979091179795</v>
      </c>
      <c r="AW86" s="143">
        <v>0</v>
      </c>
      <c r="AX86" s="143">
        <v>0</v>
      </c>
      <c r="AY86" s="143">
        <v>-0.03</v>
      </c>
      <c r="AZ86" s="143">
        <v>0</v>
      </c>
      <c r="BA86" s="143">
        <v>5.7355</v>
      </c>
      <c r="BB86" s="143">
        <v>5.12</v>
      </c>
      <c r="BC86" s="143">
        <v>24.1</v>
      </c>
      <c r="BD86" s="143">
        <v>3</v>
      </c>
      <c r="BE86" s="143">
        <v>1087651.3765720001</v>
      </c>
      <c r="BF86" s="143">
        <v>4282.9369999999999</v>
      </c>
      <c r="BG86" s="143">
        <v>0</v>
      </c>
      <c r="BH86" s="143">
        <v>47.605310000000003</v>
      </c>
      <c r="BI86" s="143">
        <v>0</v>
      </c>
      <c r="BJ86" s="143">
        <v>2</v>
      </c>
      <c r="BK86" s="143">
        <v>1</v>
      </c>
      <c r="BL86" s="143">
        <v>3.5043075410573401</v>
      </c>
      <c r="BM86" s="143">
        <v>2.71746180314967</v>
      </c>
    </row>
    <row r="87" spans="1:65" x14ac:dyDescent="0.25">
      <c r="A87" s="142" t="s">
        <v>4500</v>
      </c>
      <c r="B87" s="142" t="s">
        <v>1275</v>
      </c>
      <c r="C87" s="134" t="s">
        <v>4465</v>
      </c>
      <c r="D87" s="134" t="s">
        <v>4466</v>
      </c>
      <c r="E87" s="134" t="s">
        <v>4417</v>
      </c>
      <c r="F87" s="134" t="s">
        <v>4418</v>
      </c>
      <c r="G87" s="134" t="s">
        <v>692</v>
      </c>
      <c r="H87" s="134" t="s">
        <v>4435</v>
      </c>
      <c r="I87" s="134" t="s">
        <v>4435</v>
      </c>
      <c r="J87" s="134" t="s">
        <v>4407</v>
      </c>
      <c r="K87" s="134" t="s">
        <v>4407</v>
      </c>
      <c r="L87" s="143">
        <v>89.2</v>
      </c>
      <c r="M87" s="144">
        <v>156</v>
      </c>
      <c r="N87" s="143">
        <v>29.6</v>
      </c>
      <c r="O87" s="144">
        <v>1078</v>
      </c>
      <c r="P87" s="143">
        <v>43.82</v>
      </c>
      <c r="Q87" s="144">
        <v>90</v>
      </c>
      <c r="R87" s="143">
        <v>67.807000000000002</v>
      </c>
      <c r="S87" s="145">
        <v>55</v>
      </c>
      <c r="T87" s="140" t="s">
        <v>4410</v>
      </c>
      <c r="U87" s="140" t="s">
        <v>4410</v>
      </c>
      <c r="V87" s="140" t="str">
        <f t="shared" si="1"/>
        <v>Y</v>
      </c>
      <c r="W87" s="134">
        <v>0.93417289486724497</v>
      </c>
      <c r="X87" s="134">
        <v>0.54562546565551995</v>
      </c>
      <c r="Y87" s="134">
        <v>0.99879600756107301</v>
      </c>
      <c r="Z87" s="134">
        <v>0.997500527949709</v>
      </c>
      <c r="AA87" s="134">
        <v>0.98136604379508097</v>
      </c>
      <c r="AB87" s="134">
        <v>1</v>
      </c>
      <c r="AC87" s="134">
        <v>1</v>
      </c>
      <c r="AD87" s="134">
        <v>0.90969231379235405</v>
      </c>
      <c r="AE87" s="134">
        <v>0.52696030075538003</v>
      </c>
      <c r="AF87" s="134">
        <v>0.99582599002038297</v>
      </c>
      <c r="AG87" s="134">
        <v>0.122170529437227</v>
      </c>
      <c r="AH87" s="134">
        <v>0.87264569076391996</v>
      </c>
      <c r="AI87" s="134">
        <v>1</v>
      </c>
      <c r="AJ87" s="134">
        <v>0.97426186711769702</v>
      </c>
      <c r="AK87" s="134">
        <v>0.83254041458323202</v>
      </c>
      <c r="AL87" s="134">
        <v>0.99963713417652</v>
      </c>
      <c r="AM87" s="134">
        <v>0.106126517909841</v>
      </c>
      <c r="AN87" s="134">
        <v>1</v>
      </c>
      <c r="AO87" s="134">
        <v>9.4223908262350803E-2</v>
      </c>
      <c r="AP87" s="134">
        <v>0.79698488404989998</v>
      </c>
      <c r="AQ87" s="134">
        <v>0.84069590140462602</v>
      </c>
      <c r="AR87" s="134">
        <v>1</v>
      </c>
      <c r="AS87" s="134">
        <v>1</v>
      </c>
      <c r="AT87" s="134">
        <v>1</v>
      </c>
      <c r="AU87" s="134">
        <v>0.108461935577496</v>
      </c>
      <c r="AV87" s="134">
        <v>0.101610580433192</v>
      </c>
      <c r="AW87" s="143">
        <v>0</v>
      </c>
      <c r="AX87" s="143">
        <v>0</v>
      </c>
      <c r="AY87" s="143">
        <v>-0.05</v>
      </c>
      <c r="AZ87" s="143">
        <v>0</v>
      </c>
      <c r="BA87" s="143">
        <v>3.9281999999999999</v>
      </c>
      <c r="BB87" s="143">
        <v>5.12</v>
      </c>
      <c r="BC87" s="143">
        <v>24.71</v>
      </c>
      <c r="BD87" s="143">
        <v>3</v>
      </c>
      <c r="BE87" s="143">
        <v>4031276.8167750002</v>
      </c>
      <c r="BF87" s="143">
        <v>2069.1860000000001</v>
      </c>
      <c r="BG87" s="143">
        <v>11997.136555999999</v>
      </c>
      <c r="BH87" s="143">
        <v>46.384438000000003</v>
      </c>
      <c r="BI87" s="143">
        <v>1</v>
      </c>
      <c r="BJ87" s="143">
        <v>1</v>
      </c>
      <c r="BK87" s="143"/>
      <c r="BL87" s="143">
        <v>3.3795556629135901</v>
      </c>
      <c r="BM87" s="143">
        <v>2.54294372280037</v>
      </c>
    </row>
    <row r="88" spans="1:65" x14ac:dyDescent="0.25">
      <c r="A88" s="142" t="s">
        <v>4501</v>
      </c>
      <c r="B88" s="142" t="s">
        <v>777</v>
      </c>
      <c r="C88" s="134" t="s">
        <v>4465</v>
      </c>
      <c r="D88" s="134" t="s">
        <v>4466</v>
      </c>
      <c r="E88" s="134" t="s">
        <v>4417</v>
      </c>
      <c r="F88" s="134" t="s">
        <v>4418</v>
      </c>
      <c r="G88" s="134" t="s">
        <v>692</v>
      </c>
      <c r="H88" s="134" t="s">
        <v>4435</v>
      </c>
      <c r="I88" s="134" t="s">
        <v>4435</v>
      </c>
      <c r="J88" s="134" t="s">
        <v>4407</v>
      </c>
      <c r="K88" s="134" t="s">
        <v>4407</v>
      </c>
      <c r="L88" s="143">
        <v>83.5</v>
      </c>
      <c r="M88" s="144">
        <v>348</v>
      </c>
      <c r="N88" s="143">
        <v>28.821999999999999</v>
      </c>
      <c r="O88" s="144">
        <v>945</v>
      </c>
      <c r="P88" s="143">
        <v>56.482999999999997</v>
      </c>
      <c r="Q88" s="144">
        <v>8</v>
      </c>
      <c r="R88" s="143">
        <v>70.387</v>
      </c>
      <c r="S88" s="145">
        <v>15</v>
      </c>
      <c r="T88" s="140" t="s">
        <v>4410</v>
      </c>
      <c r="V88" s="140" t="str">
        <f t="shared" si="1"/>
        <v>Y</v>
      </c>
      <c r="W88" s="134">
        <v>0.92543795113584004</v>
      </c>
      <c r="X88" s="134">
        <v>0.609385855555578</v>
      </c>
      <c r="Y88" s="134">
        <v>0.99590130233556595</v>
      </c>
      <c r="Z88" s="134">
        <v>0.99438894029526403</v>
      </c>
      <c r="AA88" s="134">
        <v>0.95204814794141801</v>
      </c>
      <c r="AB88" s="134">
        <v>0.99963579680375303</v>
      </c>
      <c r="AC88" s="134">
        <v>1</v>
      </c>
      <c r="AD88" s="134">
        <v>0.94339986671492804</v>
      </c>
      <c r="AE88" s="134">
        <v>0.45343759329718403</v>
      </c>
      <c r="AF88" s="134">
        <v>0.99407671447887302</v>
      </c>
      <c r="AG88" s="134">
        <v>0.18417531845256599</v>
      </c>
      <c r="AH88" s="134">
        <v>0.87132050481705103</v>
      </c>
      <c r="AI88" s="134">
        <v>1</v>
      </c>
      <c r="AJ88" s="134">
        <v>0.98161561936978303</v>
      </c>
      <c r="AK88" s="134">
        <v>0.83011311228700402</v>
      </c>
      <c r="AL88" s="134">
        <v>0.99906521851428198</v>
      </c>
      <c r="AM88" s="134">
        <v>0.171344179697699</v>
      </c>
      <c r="AN88" s="134">
        <v>1</v>
      </c>
      <c r="AO88" s="134">
        <v>0.14098278771284101</v>
      </c>
      <c r="AP88" s="134">
        <v>0.52052701758946096</v>
      </c>
      <c r="AQ88" s="134">
        <v>0.73347665156222197</v>
      </c>
      <c r="AR88" s="134">
        <v>0.98355114529999998</v>
      </c>
      <c r="AS88" s="134">
        <v>0.65429782380000001</v>
      </c>
      <c r="AT88" s="134">
        <v>1</v>
      </c>
      <c r="AU88" s="134">
        <v>0.176475707161106</v>
      </c>
      <c r="AV88" s="134">
        <v>0.16876425306835299</v>
      </c>
      <c r="AW88" s="143">
        <v>0</v>
      </c>
      <c r="AX88" s="143">
        <v>0</v>
      </c>
      <c r="AY88" s="143">
        <v>-0.14000000000000001</v>
      </c>
      <c r="AZ88" s="143">
        <v>-0.01</v>
      </c>
      <c r="BA88" s="143">
        <v>1.6674</v>
      </c>
      <c r="BB88" s="143">
        <v>5.12</v>
      </c>
      <c r="BC88" s="143">
        <v>24.03</v>
      </c>
      <c r="BD88" s="143">
        <v>1</v>
      </c>
      <c r="BE88" s="143">
        <v>5875368.0772909997</v>
      </c>
      <c r="BF88" s="143">
        <v>2519.9810000000002</v>
      </c>
      <c r="BG88" s="143">
        <v>0</v>
      </c>
      <c r="BH88" s="143">
        <v>90.528424000000001</v>
      </c>
      <c r="BI88" s="143">
        <v>1</v>
      </c>
      <c r="BJ88" s="143">
        <v>2</v>
      </c>
      <c r="BK88" s="143">
        <v>1</v>
      </c>
      <c r="BL88" s="143">
        <v>3.77259442171946</v>
      </c>
      <c r="BM88" s="143">
        <v>2.21957541305752</v>
      </c>
    </row>
    <row r="89" spans="1:65" x14ac:dyDescent="0.25">
      <c r="A89" s="142" t="s">
        <v>4502</v>
      </c>
      <c r="B89" s="142" t="s">
        <v>252</v>
      </c>
      <c r="C89" s="134" t="s">
        <v>4465</v>
      </c>
      <c r="D89" s="134" t="s">
        <v>4466</v>
      </c>
      <c r="E89" s="134" t="s">
        <v>4417</v>
      </c>
      <c r="F89" s="134" t="s">
        <v>4418</v>
      </c>
      <c r="G89" s="134" t="s">
        <v>692</v>
      </c>
      <c r="H89" s="134" t="s">
        <v>4435</v>
      </c>
      <c r="I89" s="134" t="s">
        <v>4435</v>
      </c>
      <c r="J89" s="134" t="s">
        <v>4407</v>
      </c>
      <c r="K89" s="134" t="s">
        <v>4407</v>
      </c>
      <c r="L89" s="143">
        <v>79</v>
      </c>
      <c r="M89" s="144">
        <v>445</v>
      </c>
      <c r="N89" s="143">
        <v>31.233000000000001</v>
      </c>
      <c r="O89" s="144">
        <v>1349</v>
      </c>
      <c r="P89" s="143">
        <v>56.082999999999998</v>
      </c>
      <c r="Q89" s="144">
        <v>9</v>
      </c>
      <c r="R89" s="143">
        <v>67.95</v>
      </c>
      <c r="S89" s="145">
        <v>52</v>
      </c>
      <c r="T89" s="140" t="s">
        <v>4410</v>
      </c>
      <c r="V89" s="140" t="str">
        <f t="shared" si="1"/>
        <v>Y</v>
      </c>
      <c r="W89" s="134">
        <v>0.90402640240731302</v>
      </c>
      <c r="X89" s="134">
        <v>0.50400135688311798</v>
      </c>
      <c r="Y89" s="134">
        <v>0.99609342878858598</v>
      </c>
      <c r="Z89" s="134">
        <v>0.99352177652271401</v>
      </c>
      <c r="AA89" s="134">
        <v>0.93503420015313699</v>
      </c>
      <c r="AB89" s="134">
        <v>0.99927159360750595</v>
      </c>
      <c r="AC89" s="134">
        <v>0.78898242898042603</v>
      </c>
      <c r="AD89" s="134">
        <v>0.909505322530056</v>
      </c>
      <c r="AE89" s="134">
        <v>0.507244810956064</v>
      </c>
      <c r="AF89" s="134">
        <v>0.98942523178894803</v>
      </c>
      <c r="AG89" s="134">
        <v>0.25145840387688501</v>
      </c>
      <c r="AH89" s="134">
        <v>0.60864716064584501</v>
      </c>
      <c r="AI89" s="134">
        <v>0.59886937402382501</v>
      </c>
      <c r="AJ89" s="134">
        <v>0.97426186711769702</v>
      </c>
      <c r="AK89" s="134">
        <v>0.70389339288315</v>
      </c>
      <c r="AL89" s="134">
        <v>0.99914857822212599</v>
      </c>
      <c r="AM89" s="134">
        <v>0.25530058323093702</v>
      </c>
      <c r="AN89" s="134">
        <v>0.99551790596566703</v>
      </c>
      <c r="AO89" s="134">
        <v>0.25020727765364398</v>
      </c>
      <c r="AP89" s="134">
        <v>0.72324528914261599</v>
      </c>
      <c r="AQ89" s="134">
        <v>0.80621332862754003</v>
      </c>
      <c r="AR89" s="134">
        <v>1</v>
      </c>
      <c r="AS89" s="134">
        <v>0.98772021399999999</v>
      </c>
      <c r="AT89" s="134">
        <v>0.31954939240000002</v>
      </c>
      <c r="AU89" s="134">
        <v>0.27101964744572499</v>
      </c>
      <c r="AV89" s="134">
        <v>0.25815468879968601</v>
      </c>
      <c r="AW89" s="143">
        <v>0.01</v>
      </c>
      <c r="AX89" s="143">
        <v>0</v>
      </c>
      <c r="AY89" s="143">
        <v>-0.1</v>
      </c>
      <c r="AZ89" s="143">
        <v>-0.02</v>
      </c>
      <c r="BA89" s="143">
        <v>4.6268000000000002</v>
      </c>
      <c r="BB89" s="143">
        <v>5.13</v>
      </c>
      <c r="BC89" s="143">
        <v>23.65</v>
      </c>
      <c r="BD89" s="143">
        <v>14</v>
      </c>
      <c r="BE89" s="143">
        <v>12273808.185165999</v>
      </c>
      <c r="BF89" s="143">
        <v>5120.9790000000003</v>
      </c>
      <c r="BG89" s="143">
        <v>0</v>
      </c>
      <c r="BH89" s="143">
        <v>79.601135999999997</v>
      </c>
      <c r="BI89" s="143">
        <v>1</v>
      </c>
      <c r="BJ89" s="143">
        <v>2</v>
      </c>
      <c r="BK89" s="143">
        <v>1</v>
      </c>
      <c r="BL89" s="143">
        <v>3.7245952371836499</v>
      </c>
      <c r="BM89" s="143">
        <v>2.25386054486883</v>
      </c>
    </row>
    <row r="90" spans="1:65" x14ac:dyDescent="0.25">
      <c r="A90" s="142" t="s">
        <v>4503</v>
      </c>
      <c r="B90" s="142" t="s">
        <v>573</v>
      </c>
      <c r="C90" s="134" t="s">
        <v>4465</v>
      </c>
      <c r="D90" s="134" t="s">
        <v>4466</v>
      </c>
      <c r="E90" s="134" t="s">
        <v>4417</v>
      </c>
      <c r="F90" s="134" t="s">
        <v>4418</v>
      </c>
      <c r="G90" s="134" t="s">
        <v>692</v>
      </c>
      <c r="H90" s="134" t="s">
        <v>4435</v>
      </c>
      <c r="I90" s="134" t="s">
        <v>4435</v>
      </c>
      <c r="J90" s="134" t="s">
        <v>4407</v>
      </c>
      <c r="K90" s="134" t="s">
        <v>4407</v>
      </c>
      <c r="L90" s="143">
        <v>85.3</v>
      </c>
      <c r="M90" s="144">
        <v>284</v>
      </c>
      <c r="N90" s="143">
        <v>29.777999999999999</v>
      </c>
      <c r="O90" s="144">
        <v>1121</v>
      </c>
      <c r="P90" s="143">
        <v>53.45</v>
      </c>
      <c r="Q90" s="144">
        <v>18</v>
      </c>
      <c r="R90" s="143">
        <v>69.656999999999996</v>
      </c>
      <c r="S90" s="145">
        <v>25</v>
      </c>
      <c r="T90" s="140" t="s">
        <v>4410</v>
      </c>
      <c r="V90" s="140" t="str">
        <f t="shared" si="1"/>
        <v>Y</v>
      </c>
      <c r="W90" s="134">
        <v>0.97241973107829005</v>
      </c>
      <c r="X90" s="134">
        <v>0.51270847794289398</v>
      </c>
      <c r="Y90" s="134">
        <v>0.99636240582281499</v>
      </c>
      <c r="Z90" s="134">
        <v>0.99436343547842398</v>
      </c>
      <c r="AA90" s="134">
        <v>0.95873309756492298</v>
      </c>
      <c r="AB90" s="134">
        <v>0.99927159360750595</v>
      </c>
      <c r="AC90" s="134">
        <v>1</v>
      </c>
      <c r="AD90" s="134">
        <v>0.93408343732286003</v>
      </c>
      <c r="AE90" s="134">
        <v>0.57164297541458098</v>
      </c>
      <c r="AF90" s="134">
        <v>0.99367915185580202</v>
      </c>
      <c r="AG90" s="134">
        <v>0.108430617290676</v>
      </c>
      <c r="AH90" s="134">
        <v>0.74349378469882998</v>
      </c>
      <c r="AI90" s="134">
        <v>1</v>
      </c>
      <c r="AJ90" s="134">
        <v>0.97058499099165396</v>
      </c>
      <c r="AK90" s="134">
        <v>0.83254041458323202</v>
      </c>
      <c r="AL90" s="134">
        <v>0.99963888840846704</v>
      </c>
      <c r="AM90" s="134">
        <v>8.3614996746255194E-2</v>
      </c>
      <c r="AN90" s="134">
        <v>0.982071623862669</v>
      </c>
      <c r="AO90" s="134">
        <v>9.2832909544544095E-2</v>
      </c>
      <c r="AP90" s="134">
        <v>0.52721007647920504</v>
      </c>
      <c r="AQ90" s="134">
        <v>0.76472648313640601</v>
      </c>
      <c r="AR90" s="134">
        <v>1</v>
      </c>
      <c r="AS90" s="134">
        <v>1</v>
      </c>
      <c r="AT90" s="134">
        <v>1</v>
      </c>
      <c r="AU90" s="134">
        <v>0.10475649354748801</v>
      </c>
      <c r="AV90" s="134">
        <v>9.7268751566613798E-2</v>
      </c>
      <c r="AW90" s="143">
        <v>0</v>
      </c>
      <c r="AX90" s="143">
        <v>0</v>
      </c>
      <c r="AY90" s="143">
        <v>-0.1</v>
      </c>
      <c r="AZ90" s="143">
        <v>-0.01</v>
      </c>
      <c r="BA90" s="143">
        <v>4.8689999999999998</v>
      </c>
      <c r="BB90" s="143">
        <v>5.12</v>
      </c>
      <c r="BC90" s="143">
        <v>25.01</v>
      </c>
      <c r="BD90" s="143">
        <v>4</v>
      </c>
      <c r="BE90" s="143">
        <v>1768059.8213849999</v>
      </c>
      <c r="BF90" s="143">
        <v>1530.5260000000001</v>
      </c>
      <c r="BG90" s="143">
        <v>0</v>
      </c>
      <c r="BH90" s="143">
        <v>73.782140999999996</v>
      </c>
      <c r="BI90" s="143">
        <v>1</v>
      </c>
      <c r="BJ90" s="143">
        <v>1</v>
      </c>
      <c r="BK90" s="143">
        <v>1</v>
      </c>
      <c r="BL90" s="143">
        <v>3.6828758518220699</v>
      </c>
      <c r="BM90" s="143">
        <v>2.2836601058413701</v>
      </c>
    </row>
    <row r="91" spans="1:65" x14ac:dyDescent="0.25">
      <c r="A91" s="142" t="s">
        <v>4504</v>
      </c>
      <c r="B91" s="142" t="s">
        <v>251</v>
      </c>
      <c r="C91" s="134" t="s">
        <v>4465</v>
      </c>
      <c r="D91" s="134" t="s">
        <v>4466</v>
      </c>
      <c r="E91" s="134" t="s">
        <v>4417</v>
      </c>
      <c r="F91" s="134" t="s">
        <v>4418</v>
      </c>
      <c r="G91" s="134" t="s">
        <v>692</v>
      </c>
      <c r="H91" s="134" t="s">
        <v>4435</v>
      </c>
      <c r="I91" s="134" t="s">
        <v>4435</v>
      </c>
      <c r="J91" s="134" t="s">
        <v>4407</v>
      </c>
      <c r="K91" s="134" t="s">
        <v>4407</v>
      </c>
      <c r="L91" s="143">
        <v>91.6</v>
      </c>
      <c r="M91" s="144">
        <v>88</v>
      </c>
      <c r="N91" s="143">
        <v>30.178000000000001</v>
      </c>
      <c r="O91" s="144">
        <v>1185</v>
      </c>
      <c r="P91" s="143">
        <v>27.82</v>
      </c>
      <c r="Q91" s="144">
        <v>628</v>
      </c>
      <c r="R91" s="143">
        <v>63.081000000000003</v>
      </c>
      <c r="S91" s="145">
        <v>208</v>
      </c>
      <c r="T91" s="140" t="s">
        <v>4410</v>
      </c>
      <c r="U91" s="140" t="s">
        <v>4410</v>
      </c>
      <c r="V91" s="140" t="str">
        <f t="shared" si="1"/>
        <v>Y</v>
      </c>
      <c r="W91" s="134">
        <v>0.90168235942081498</v>
      </c>
      <c r="X91" s="134">
        <v>0.72299143902334195</v>
      </c>
      <c r="Y91" s="134">
        <v>0.99478696890804796</v>
      </c>
      <c r="Z91" s="134">
        <v>0.99191497306181198</v>
      </c>
      <c r="AA91" s="134">
        <v>0.95441393564059596</v>
      </c>
      <c r="AB91" s="134">
        <v>0.990530716897571</v>
      </c>
      <c r="AC91" s="134">
        <v>1</v>
      </c>
      <c r="AD91" s="134">
        <v>0.78815865462271495</v>
      </c>
      <c r="AE91" s="134">
        <v>0.617019622033393</v>
      </c>
      <c r="AF91" s="134">
        <v>0.99355988306888099</v>
      </c>
      <c r="AG91" s="134">
        <v>0.464581828425017</v>
      </c>
      <c r="AH91" s="134">
        <v>0.96437004778907098</v>
      </c>
      <c r="AI91" s="134">
        <v>1</v>
      </c>
      <c r="AJ91" s="134">
        <v>0.90072434459683004</v>
      </c>
      <c r="AK91" s="134">
        <v>0.99031506383805001</v>
      </c>
      <c r="AL91" s="134">
        <v>0.97835225682256699</v>
      </c>
      <c r="AM91" s="134">
        <v>0.38088662004171497</v>
      </c>
      <c r="AN91" s="134">
        <v>1</v>
      </c>
      <c r="AO91" s="134">
        <v>0.74466659429208604</v>
      </c>
      <c r="AP91" s="134">
        <v>0.94077677679455995</v>
      </c>
      <c r="AQ91" s="134">
        <v>0.94037208854801402</v>
      </c>
      <c r="AR91" s="134">
        <v>0.93151390430000003</v>
      </c>
      <c r="AT91" s="134">
        <v>0.80361734549999997</v>
      </c>
      <c r="AU91" s="134">
        <v>0.73903029515946494</v>
      </c>
      <c r="AV91" s="134">
        <v>0.70970844774206199</v>
      </c>
      <c r="AW91" s="143">
        <v>0</v>
      </c>
      <c r="AX91" s="143">
        <v>0</v>
      </c>
      <c r="AY91" s="143">
        <v>-0.12</v>
      </c>
      <c r="AZ91" s="143">
        <v>0.05</v>
      </c>
      <c r="BA91" s="143">
        <v>1.7887</v>
      </c>
      <c r="BB91" s="143">
        <v>5.12</v>
      </c>
      <c r="BC91" s="143">
        <v>26.5</v>
      </c>
      <c r="BD91" s="143">
        <v>1</v>
      </c>
      <c r="BE91" s="143">
        <v>7246460.3310000002</v>
      </c>
      <c r="BF91" s="143">
        <v>2968.721</v>
      </c>
      <c r="BG91" s="143">
        <v>24386.946034000001</v>
      </c>
      <c r="BH91" s="143">
        <v>77.835206999999997</v>
      </c>
      <c r="BI91" s="143">
        <v>0</v>
      </c>
      <c r="BJ91" s="143">
        <v>1</v>
      </c>
      <c r="BK91" s="143"/>
      <c r="BL91" s="143">
        <v>3.1188039570521502</v>
      </c>
      <c r="BM91" s="143">
        <v>2.6865686021055999</v>
      </c>
    </row>
    <row r="92" spans="1:65" x14ac:dyDescent="0.25">
      <c r="A92" s="142" t="s">
        <v>4505</v>
      </c>
      <c r="B92" s="142" t="s">
        <v>249</v>
      </c>
      <c r="C92" s="134" t="s">
        <v>4465</v>
      </c>
      <c r="D92" s="134" t="s">
        <v>4466</v>
      </c>
      <c r="E92" s="134" t="s">
        <v>4417</v>
      </c>
      <c r="F92" s="134" t="s">
        <v>4418</v>
      </c>
      <c r="G92" s="134" t="s">
        <v>692</v>
      </c>
      <c r="H92" s="134" t="s">
        <v>4435</v>
      </c>
      <c r="I92" s="134" t="s">
        <v>4435</v>
      </c>
      <c r="J92" s="134" t="s">
        <v>4407</v>
      </c>
      <c r="K92" s="134" t="s">
        <v>4407</v>
      </c>
      <c r="L92" s="143">
        <v>57.9</v>
      </c>
      <c r="M92" s="144">
        <v>894</v>
      </c>
      <c r="N92" s="143">
        <v>30.7</v>
      </c>
      <c r="O92" s="144">
        <v>1283</v>
      </c>
      <c r="P92" s="143">
        <v>18.239999999999998</v>
      </c>
      <c r="Q92" s="144">
        <v>1179</v>
      </c>
      <c r="R92" s="143">
        <v>48.48</v>
      </c>
      <c r="S92" s="145">
        <v>1163</v>
      </c>
      <c r="V92" s="140" t="str">
        <f t="shared" si="1"/>
        <v>N/A</v>
      </c>
      <c r="W92" s="134">
        <v>0.56198139621793097</v>
      </c>
      <c r="X92" s="134">
        <v>0.318306085566402</v>
      </c>
      <c r="Y92" s="134">
        <v>0.99423620640939003</v>
      </c>
      <c r="Z92" s="134">
        <v>0.99010413106619299</v>
      </c>
      <c r="AA92" s="134">
        <v>0.98692725640464996</v>
      </c>
      <c r="AB92" s="134">
        <v>1</v>
      </c>
      <c r="AC92" s="134">
        <v>1</v>
      </c>
      <c r="AD92" s="134">
        <v>0.52365674424838105</v>
      </c>
      <c r="AE92" s="134">
        <v>0.27492408070705698</v>
      </c>
      <c r="AF92" s="134">
        <v>0.98771571250974499</v>
      </c>
      <c r="AG92" s="134">
        <v>1.40317593755525E-2</v>
      </c>
      <c r="AH92" s="134">
        <v>0.81648645928581098</v>
      </c>
      <c r="AI92" s="134">
        <v>1</v>
      </c>
      <c r="AJ92" s="134">
        <v>0.68746552928631799</v>
      </c>
      <c r="AK92" s="134">
        <v>0.86652264673042401</v>
      </c>
      <c r="AL92" s="134">
        <v>0.88070684666552801</v>
      </c>
      <c r="AM92" s="134">
        <v>1.8243790007807299E-2</v>
      </c>
      <c r="AN92" s="134">
        <v>0.69969969969970003</v>
      </c>
      <c r="AO92" s="134">
        <v>1.28943121001971E-2</v>
      </c>
      <c r="AP92" s="134">
        <v>0.66029701181082701</v>
      </c>
      <c r="AQ92" s="134">
        <v>0.72270084749866603</v>
      </c>
      <c r="AR92" s="134">
        <v>0.84338730260000006</v>
      </c>
      <c r="AU92" s="134">
        <v>2.0288433921463699E-2</v>
      </c>
      <c r="AV92" s="134">
        <v>1.72187004106872E-2</v>
      </c>
      <c r="AW92" s="143">
        <v>0</v>
      </c>
      <c r="AX92" s="143">
        <v>0</v>
      </c>
      <c r="AY92" s="143">
        <v>0.49</v>
      </c>
      <c r="AZ92" s="143">
        <v>0.03</v>
      </c>
      <c r="BA92" s="143">
        <v>3.59</v>
      </c>
      <c r="BB92" s="143">
        <v>5.12</v>
      </c>
      <c r="BC92" s="143">
        <v>26.3</v>
      </c>
      <c r="BD92" s="143">
        <v>1</v>
      </c>
      <c r="BE92" s="143">
        <v>7605660.868396</v>
      </c>
      <c r="BF92" s="143">
        <v>1532.702</v>
      </c>
      <c r="BG92" s="143">
        <v>0</v>
      </c>
      <c r="BH92" s="143">
        <v>9.8917000000000005E-2</v>
      </c>
      <c r="BI92" s="143">
        <v>0</v>
      </c>
      <c r="BJ92" s="143">
        <v>1</v>
      </c>
      <c r="BK92" s="143"/>
      <c r="BL92" s="143">
        <v>3.1</v>
      </c>
      <c r="BM92" s="143">
        <v>2.7</v>
      </c>
    </row>
    <row r="93" spans="1:65" x14ac:dyDescent="0.25">
      <c r="A93" s="142" t="s">
        <v>4506</v>
      </c>
      <c r="B93" s="142" t="s">
        <v>570</v>
      </c>
      <c r="C93" s="134" t="s">
        <v>4465</v>
      </c>
      <c r="D93" s="134" t="s">
        <v>4466</v>
      </c>
      <c r="E93" s="134" t="s">
        <v>4417</v>
      </c>
      <c r="F93" s="134" t="s">
        <v>4418</v>
      </c>
      <c r="G93" s="134" t="s">
        <v>692</v>
      </c>
      <c r="H93" s="134" t="s">
        <v>4455</v>
      </c>
      <c r="I93" s="134" t="s">
        <v>4435</v>
      </c>
      <c r="J93" s="134" t="s">
        <v>4407</v>
      </c>
      <c r="K93" s="134" t="s">
        <v>4407</v>
      </c>
      <c r="L93" s="143">
        <v>85.7</v>
      </c>
      <c r="M93" s="144">
        <v>264</v>
      </c>
      <c r="N93" s="143">
        <v>29.1</v>
      </c>
      <c r="O93" s="144">
        <v>986</v>
      </c>
      <c r="P93" s="143">
        <v>23.56</v>
      </c>
      <c r="Q93" s="144">
        <v>781</v>
      </c>
      <c r="R93" s="143">
        <v>60.052999999999997</v>
      </c>
      <c r="S93" s="145">
        <v>374</v>
      </c>
      <c r="T93" s="140" t="s">
        <v>4410</v>
      </c>
      <c r="V93" s="140" t="str">
        <f t="shared" si="1"/>
        <v>Y</v>
      </c>
      <c r="W93" s="134">
        <v>0.71916462718516605</v>
      </c>
      <c r="X93" s="134">
        <v>0.40397110199666603</v>
      </c>
      <c r="Y93" s="134">
        <v>0.99309625612146901</v>
      </c>
      <c r="Z93" s="134">
        <v>0.986584466342313</v>
      </c>
      <c r="AA93" s="134">
        <v>0.93228150747640604</v>
      </c>
      <c r="AB93" s="134">
        <v>0.99963579680375303</v>
      </c>
      <c r="AC93" s="134">
        <v>1</v>
      </c>
      <c r="AD93" s="134">
        <v>0.69416298647045005</v>
      </c>
      <c r="AE93" s="134">
        <v>0.38638919051937198</v>
      </c>
      <c r="AF93" s="134">
        <v>0.98620497454207701</v>
      </c>
      <c r="AG93" s="134">
        <v>5.9876180060024998E-3</v>
      </c>
      <c r="AH93" s="134">
        <v>0.83661495934365304</v>
      </c>
      <c r="AI93" s="134">
        <v>1</v>
      </c>
      <c r="AJ93" s="134">
        <v>0.77571055631135799</v>
      </c>
      <c r="AK93" s="134">
        <v>0.86166804213796799</v>
      </c>
      <c r="AL93" s="134">
        <v>0.91789233538686299</v>
      </c>
      <c r="AM93" s="134">
        <v>8.3350055331661392E-3</v>
      </c>
      <c r="AN93" s="134">
        <v>0.95966115369100402</v>
      </c>
      <c r="AO93" s="134">
        <v>6.3461206375645396E-3</v>
      </c>
      <c r="AP93" s="134">
        <v>1</v>
      </c>
      <c r="AR93" s="134">
        <v>1</v>
      </c>
      <c r="AS93" s="134">
        <v>1</v>
      </c>
      <c r="AT93" s="134">
        <v>1</v>
      </c>
      <c r="AU93" s="134">
        <v>8.5066084773447303E-3</v>
      </c>
      <c r="AV93" s="134">
        <v>7.8536549138133807E-3</v>
      </c>
      <c r="AW93" s="143">
        <v>0</v>
      </c>
      <c r="AX93" s="143">
        <v>0</v>
      </c>
      <c r="AY93" s="143">
        <v>-0.9</v>
      </c>
      <c r="AZ93" s="143">
        <v>-0.15</v>
      </c>
      <c r="BA93" s="143">
        <v>2.8866999999999998</v>
      </c>
      <c r="BB93" s="143">
        <v>5.12</v>
      </c>
      <c r="BC93" s="143">
        <v>26.32</v>
      </c>
      <c r="BD93" s="143">
        <v>2</v>
      </c>
      <c r="BE93" s="143">
        <v>2642781.2800830002</v>
      </c>
      <c r="BF93" s="143">
        <v>1483.73</v>
      </c>
      <c r="BG93" s="143">
        <v>34377.288017999999</v>
      </c>
      <c r="BH93" s="143">
        <v>4.1709019999999999</v>
      </c>
      <c r="BI93" s="143">
        <v>0</v>
      </c>
      <c r="BJ93" s="143">
        <v>1</v>
      </c>
      <c r="BK93" s="143"/>
      <c r="BL93" s="143">
        <v>3.1</v>
      </c>
      <c r="BM93" s="143">
        <v>2.69999999999999</v>
      </c>
    </row>
    <row r="94" spans="1:65" x14ac:dyDescent="0.25">
      <c r="A94" s="142" t="s">
        <v>4507</v>
      </c>
      <c r="B94" s="142" t="s">
        <v>248</v>
      </c>
      <c r="C94" s="134" t="s">
        <v>4465</v>
      </c>
      <c r="D94" s="134" t="s">
        <v>4466</v>
      </c>
      <c r="E94" s="134" t="s">
        <v>4417</v>
      </c>
      <c r="F94" s="134" t="s">
        <v>4418</v>
      </c>
      <c r="G94" s="134" t="s">
        <v>692</v>
      </c>
      <c r="H94" s="134" t="s">
        <v>4456</v>
      </c>
      <c r="I94" s="134" t="s">
        <v>4456</v>
      </c>
      <c r="J94" s="134" t="s">
        <v>4407</v>
      </c>
      <c r="K94" s="134" t="s">
        <v>4407</v>
      </c>
      <c r="L94" s="143">
        <v>77.599999999999994</v>
      </c>
      <c r="M94" s="144">
        <v>478</v>
      </c>
      <c r="N94" s="143">
        <v>30.643999999999998</v>
      </c>
      <c r="O94" s="144">
        <v>1273</v>
      </c>
      <c r="P94" s="143">
        <v>21.66</v>
      </c>
      <c r="Q94" s="144">
        <v>885</v>
      </c>
      <c r="R94" s="143">
        <v>56.204999999999998</v>
      </c>
      <c r="S94" s="145">
        <v>628</v>
      </c>
      <c r="T94" s="140" t="s">
        <v>4410</v>
      </c>
      <c r="V94" s="140" t="str">
        <f t="shared" si="1"/>
        <v>Y</v>
      </c>
      <c r="W94" s="134">
        <v>0.96784999115957104</v>
      </c>
      <c r="X94" s="134">
        <v>0.91344266690376497</v>
      </c>
      <c r="Y94" s="134">
        <v>0.99687474303086898</v>
      </c>
      <c r="Z94" s="134">
        <v>0.98995110216515503</v>
      </c>
      <c r="AA94" s="134">
        <v>1</v>
      </c>
      <c r="AB94" s="134">
        <v>1</v>
      </c>
      <c r="AC94" s="134">
        <v>1</v>
      </c>
      <c r="AD94" s="134">
        <v>0.94200291969390304</v>
      </c>
      <c r="AE94" s="134">
        <v>0.84236561001488597</v>
      </c>
      <c r="AF94" s="134">
        <v>0.99745599677497199</v>
      </c>
      <c r="AG94" s="134">
        <v>0.533832410360362</v>
      </c>
      <c r="AH94" s="134">
        <v>0.89739443371760097</v>
      </c>
      <c r="AI94" s="134">
        <v>1</v>
      </c>
      <c r="AJ94" s="134">
        <v>0.93013935360517697</v>
      </c>
      <c r="AK94" s="134">
        <v>0.92720520413612295</v>
      </c>
      <c r="AL94" s="134">
        <v>0.99688968756757101</v>
      </c>
      <c r="AM94" s="134">
        <v>0.36106898434943302</v>
      </c>
      <c r="AN94" s="134">
        <v>1</v>
      </c>
      <c r="AO94" s="134">
        <v>0.143118352934648</v>
      </c>
      <c r="AP94" s="134">
        <v>0.67017725874081502</v>
      </c>
      <c r="AQ94" s="134">
        <v>0.76472648313640601</v>
      </c>
      <c r="AR94" s="134">
        <v>0.75685836939999995</v>
      </c>
      <c r="AU94" s="134">
        <v>0.22528133396531899</v>
      </c>
      <c r="AV94" s="134">
        <v>0.34970654986083399</v>
      </c>
      <c r="AW94" s="143">
        <v>0</v>
      </c>
      <c r="AX94" s="143">
        <v>0</v>
      </c>
      <c r="AY94" s="143">
        <v>-0.2</v>
      </c>
      <c r="AZ94" s="143">
        <v>-0.19</v>
      </c>
      <c r="BA94" s="143">
        <v>1.4637</v>
      </c>
      <c r="BB94" s="143">
        <v>5.12</v>
      </c>
      <c r="BC94" s="143">
        <v>25.82</v>
      </c>
      <c r="BD94" s="143">
        <v>3</v>
      </c>
      <c r="BE94" s="143">
        <v>30944839.524707001</v>
      </c>
      <c r="BF94" s="143">
        <v>1445.2940000000001</v>
      </c>
      <c r="BG94" s="143">
        <v>0</v>
      </c>
      <c r="BH94" s="143">
        <v>45.584418999999997</v>
      </c>
      <c r="BI94" s="143">
        <v>0</v>
      </c>
      <c r="BJ94" s="143">
        <v>1</v>
      </c>
      <c r="BK94" s="143"/>
      <c r="BL94" s="143">
        <v>3.0999999999999899</v>
      </c>
      <c r="BM94" s="143">
        <v>2.69999999999999</v>
      </c>
    </row>
    <row r="95" spans="1:65" x14ac:dyDescent="0.25">
      <c r="A95" s="142" t="s">
        <v>4508</v>
      </c>
      <c r="B95" s="142" t="s">
        <v>1273</v>
      </c>
      <c r="C95" s="134" t="s">
        <v>4465</v>
      </c>
      <c r="D95" s="134" t="s">
        <v>4466</v>
      </c>
      <c r="E95" s="134" t="s">
        <v>4417</v>
      </c>
      <c r="F95" s="134" t="s">
        <v>4418</v>
      </c>
      <c r="G95" s="134" t="s">
        <v>692</v>
      </c>
      <c r="H95" s="134" t="s">
        <v>4455</v>
      </c>
      <c r="I95" s="134" t="s">
        <v>4456</v>
      </c>
      <c r="J95" s="134" t="s">
        <v>4407</v>
      </c>
      <c r="K95" s="134" t="s">
        <v>4407</v>
      </c>
      <c r="L95" s="143">
        <v>78</v>
      </c>
      <c r="M95" s="144">
        <v>469</v>
      </c>
      <c r="N95" s="143">
        <v>31.478000000000002</v>
      </c>
      <c r="O95" s="144">
        <v>1384</v>
      </c>
      <c r="P95" s="143">
        <v>22.58</v>
      </c>
      <c r="Q95" s="144">
        <v>830</v>
      </c>
      <c r="R95" s="143">
        <v>56.366999999999997</v>
      </c>
      <c r="S95" s="145">
        <v>615</v>
      </c>
      <c r="T95" s="140" t="s">
        <v>4410</v>
      </c>
      <c r="V95" s="140" t="str">
        <f t="shared" si="1"/>
        <v>Y</v>
      </c>
      <c r="W95" s="134">
        <v>0.73870615858632804</v>
      </c>
      <c r="X95" s="134">
        <v>0.63276162721860096</v>
      </c>
      <c r="Y95" s="134">
        <v>0.99365982705032896</v>
      </c>
      <c r="Z95" s="134">
        <v>0.98431453764357901</v>
      </c>
      <c r="AA95" s="134">
        <v>0.98644035436044797</v>
      </c>
      <c r="AB95" s="134">
        <v>1</v>
      </c>
      <c r="AC95" s="134">
        <v>0.99635346178858497</v>
      </c>
      <c r="AD95" s="134">
        <v>0.71489163161586899</v>
      </c>
      <c r="AE95" s="134">
        <v>0.56708434263384799</v>
      </c>
      <c r="AF95" s="134">
        <v>0.98958425683817697</v>
      </c>
      <c r="AG95" s="134">
        <v>0.171015441254737</v>
      </c>
      <c r="AH95" s="134">
        <v>0.65381093034858495</v>
      </c>
      <c r="AI95" s="134">
        <v>0.91141486621999401</v>
      </c>
      <c r="AJ95" s="134">
        <v>0.69849615766444795</v>
      </c>
      <c r="AK95" s="134">
        <v>0.81312199621340797</v>
      </c>
      <c r="AL95" s="134">
        <v>0.94723423255049899</v>
      </c>
      <c r="AM95" s="134">
        <v>0.22678423047597601</v>
      </c>
      <c r="AN95" s="134">
        <v>0.81623414459235299</v>
      </c>
      <c r="AO95" s="134">
        <v>0.151106106551991</v>
      </c>
      <c r="AP95" s="134">
        <v>0.94096250264983505</v>
      </c>
      <c r="AQ95" s="134">
        <v>1</v>
      </c>
      <c r="AR95" s="134">
        <v>0.6648327718</v>
      </c>
      <c r="AT95" s="134">
        <v>1</v>
      </c>
      <c r="AU95" s="134">
        <v>0.22997965563126499</v>
      </c>
      <c r="AV95" s="134">
        <v>0.21738736485788801</v>
      </c>
      <c r="AW95" s="143">
        <v>0</v>
      </c>
      <c r="AX95" s="143">
        <v>0</v>
      </c>
      <c r="AY95" s="143">
        <v>0.04</v>
      </c>
      <c r="AZ95" s="143">
        <v>0.04</v>
      </c>
      <c r="BA95" s="143">
        <v>4.6974</v>
      </c>
      <c r="BB95" s="143">
        <v>5.12</v>
      </c>
      <c r="BC95" s="143">
        <v>26.11</v>
      </c>
      <c r="BD95" s="143">
        <v>2</v>
      </c>
      <c r="BE95" s="143">
        <v>25289737.563781999</v>
      </c>
      <c r="BF95" s="143">
        <v>1787.981</v>
      </c>
      <c r="BG95" s="143">
        <v>19316.079393</v>
      </c>
      <c r="BH95" s="143">
        <v>19.794046999999999</v>
      </c>
      <c r="BI95" s="143">
        <v>0</v>
      </c>
      <c r="BJ95" s="143">
        <v>1</v>
      </c>
      <c r="BK95" s="143"/>
      <c r="BL95" s="143">
        <v>3.1</v>
      </c>
      <c r="BM95" s="143">
        <v>2.69999999999999</v>
      </c>
    </row>
    <row r="96" spans="1:65" x14ac:dyDescent="0.25">
      <c r="A96" s="142" t="s">
        <v>4509</v>
      </c>
      <c r="B96" s="142" t="s">
        <v>22</v>
      </c>
      <c r="C96" s="134" t="s">
        <v>4465</v>
      </c>
      <c r="D96" s="134" t="s">
        <v>4466</v>
      </c>
      <c r="E96" s="134" t="s">
        <v>4417</v>
      </c>
      <c r="F96" s="134" t="s">
        <v>4418</v>
      </c>
      <c r="G96" s="134" t="s">
        <v>692</v>
      </c>
      <c r="H96" s="134" t="s">
        <v>4456</v>
      </c>
      <c r="I96" s="134" t="s">
        <v>4456</v>
      </c>
      <c r="J96" s="134" t="s">
        <v>4407</v>
      </c>
      <c r="K96" s="134" t="s">
        <v>4407</v>
      </c>
      <c r="L96" s="143">
        <v>81.8</v>
      </c>
      <c r="M96" s="144">
        <v>387</v>
      </c>
      <c r="N96" s="143">
        <v>34.411999999999999</v>
      </c>
      <c r="O96" s="144">
        <v>1665</v>
      </c>
      <c r="P96" s="143">
        <v>28.42</v>
      </c>
      <c r="Q96" s="144">
        <v>605</v>
      </c>
      <c r="R96" s="143">
        <v>58.603000000000002</v>
      </c>
      <c r="S96" s="145">
        <v>462</v>
      </c>
      <c r="T96" s="140" t="s">
        <v>4410</v>
      </c>
      <c r="V96" s="140" t="str">
        <f t="shared" si="1"/>
        <v>Y</v>
      </c>
      <c r="W96" s="134">
        <v>1</v>
      </c>
      <c r="X96" s="134">
        <v>0.92837631283088995</v>
      </c>
      <c r="Y96" s="134">
        <v>0.99901375087449595</v>
      </c>
      <c r="Z96" s="134">
        <v>0.99665886899399803</v>
      </c>
      <c r="AA96" s="134">
        <v>1</v>
      </c>
      <c r="AB96" s="134">
        <v>0.99963579680375303</v>
      </c>
      <c r="AC96" s="134">
        <v>1</v>
      </c>
      <c r="AD96" s="134">
        <v>0.965372437524186</v>
      </c>
      <c r="AE96" s="134">
        <v>0.83977108958191105</v>
      </c>
      <c r="AF96" s="134">
        <v>0.99936429736570997</v>
      </c>
      <c r="AG96" s="134">
        <v>0.43732952418117199</v>
      </c>
      <c r="AH96" s="134">
        <v>0.93235069004581195</v>
      </c>
      <c r="AI96" s="134">
        <v>1</v>
      </c>
      <c r="AJ96" s="134">
        <v>0.95587748648748005</v>
      </c>
      <c r="AK96" s="134">
        <v>0.97089664546822696</v>
      </c>
      <c r="AL96" s="134">
        <v>1</v>
      </c>
      <c r="AM96" s="134">
        <v>0.34379104349561501</v>
      </c>
      <c r="AN96" s="134">
        <v>0.99551790596566703</v>
      </c>
      <c r="AO96" s="134">
        <v>0.20201322647218301</v>
      </c>
      <c r="AP96" s="134">
        <v>0.88292535946125505</v>
      </c>
      <c r="AQ96" s="134">
        <v>1</v>
      </c>
      <c r="AR96" s="134">
        <v>0.63468726720000002</v>
      </c>
      <c r="AU96" s="134">
        <v>0.26652919824703902</v>
      </c>
      <c r="AV96" s="134">
        <v>0.34772388768940599</v>
      </c>
      <c r="AW96" s="143">
        <v>0</v>
      </c>
      <c r="AX96" s="143">
        <v>0</v>
      </c>
      <c r="AY96" s="143">
        <v>-0.01</v>
      </c>
      <c r="AZ96" s="143">
        <v>0</v>
      </c>
      <c r="BA96" s="143">
        <v>0.54469999999999996</v>
      </c>
      <c r="BB96" s="143">
        <v>5.12</v>
      </c>
      <c r="BC96" s="143">
        <v>25.6</v>
      </c>
      <c r="BD96" s="143"/>
      <c r="BE96" s="143">
        <v>26744363.618092999</v>
      </c>
      <c r="BF96" s="143">
        <v>1373.8130000000001</v>
      </c>
      <c r="BG96" s="143">
        <v>18271.38796</v>
      </c>
      <c r="BH96" s="143">
        <v>99.934539999999998</v>
      </c>
      <c r="BI96" s="143">
        <v>0</v>
      </c>
      <c r="BJ96" s="143">
        <v>1</v>
      </c>
      <c r="BK96" s="143"/>
      <c r="BL96" s="143">
        <v>3.0999999999999899</v>
      </c>
      <c r="BM96" s="143">
        <v>2.7</v>
      </c>
    </row>
    <row r="97" spans="1:65" x14ac:dyDescent="0.25">
      <c r="A97" s="142" t="s">
        <v>4510</v>
      </c>
      <c r="B97" s="142" t="s">
        <v>4511</v>
      </c>
      <c r="C97" s="134" t="s">
        <v>4465</v>
      </c>
      <c r="D97" s="134" t="s">
        <v>4466</v>
      </c>
      <c r="E97" s="134" t="s">
        <v>4417</v>
      </c>
      <c r="F97" s="134" t="s">
        <v>4418</v>
      </c>
      <c r="G97" s="134" t="s">
        <v>692</v>
      </c>
      <c r="H97" s="134" t="s">
        <v>4456</v>
      </c>
      <c r="I97" s="134" t="s">
        <v>4456</v>
      </c>
      <c r="J97" s="134" t="s">
        <v>4407</v>
      </c>
      <c r="K97" s="134" t="s">
        <v>4407</v>
      </c>
      <c r="L97" s="143">
        <v>87.9</v>
      </c>
      <c r="M97" s="144">
        <v>198</v>
      </c>
      <c r="N97" s="143">
        <v>29.722000000000001</v>
      </c>
      <c r="O97" s="144">
        <v>1111</v>
      </c>
      <c r="P97" s="143">
        <v>22.48</v>
      </c>
      <c r="Q97" s="144">
        <v>835</v>
      </c>
      <c r="R97" s="143">
        <v>60.219000000000001</v>
      </c>
      <c r="S97" s="145">
        <v>362</v>
      </c>
      <c r="T97" s="140" t="s">
        <v>4410</v>
      </c>
      <c r="U97" s="140" t="s">
        <v>4410</v>
      </c>
      <c r="V97" s="140" t="str">
        <f t="shared" si="1"/>
        <v>Y</v>
      </c>
      <c r="W97" s="134">
        <v>0.98106209334356698</v>
      </c>
      <c r="X97" s="134">
        <v>0.56233447642336898</v>
      </c>
      <c r="Y97" s="134">
        <v>0.99934677005973105</v>
      </c>
      <c r="Z97" s="134">
        <v>0.99897980732641201</v>
      </c>
      <c r="AA97" s="134">
        <v>0.97549377794717096</v>
      </c>
      <c r="AB97" s="134">
        <v>0.99854318721501101</v>
      </c>
      <c r="AC97" s="134">
        <v>1</v>
      </c>
      <c r="AD97" s="134">
        <v>0.939694952079145</v>
      </c>
      <c r="AE97" s="134">
        <v>0.63542858425349702</v>
      </c>
      <c r="AF97" s="134">
        <v>0.99992088503800902</v>
      </c>
      <c r="AG97" s="134">
        <v>0.12039360517374199</v>
      </c>
      <c r="AH97" s="134">
        <v>0.81057684627950499</v>
      </c>
      <c r="AI97" s="134">
        <v>1</v>
      </c>
      <c r="AJ97" s="134">
        <v>0.95587748648748005</v>
      </c>
      <c r="AK97" s="134">
        <v>1</v>
      </c>
      <c r="AL97" s="134">
        <v>0.99222852723716204</v>
      </c>
      <c r="AM97" s="134">
        <v>0.13497064661724201</v>
      </c>
      <c r="AN97" s="134">
        <v>1</v>
      </c>
      <c r="AO97" s="134">
        <v>9.6127806190595105E-2</v>
      </c>
      <c r="AP97" s="134">
        <v>0.95802626170774996</v>
      </c>
      <c r="AQ97" s="134">
        <v>0.84338985246092402</v>
      </c>
      <c r="AR97" s="134">
        <v>1</v>
      </c>
      <c r="AT97" s="134">
        <v>1</v>
      </c>
      <c r="AU97" s="134">
        <v>0.15175047629573801</v>
      </c>
      <c r="AV97" s="134">
        <v>0.13895136640540301</v>
      </c>
      <c r="AW97" s="143">
        <v>0</v>
      </c>
      <c r="AX97" s="143">
        <v>0</v>
      </c>
      <c r="AY97" s="143">
        <v>-0.19</v>
      </c>
      <c r="AZ97" s="143">
        <v>-0.09</v>
      </c>
      <c r="BA97" s="143">
        <v>0.2722</v>
      </c>
      <c r="BB97" s="143">
        <v>5.13</v>
      </c>
      <c r="BC97" s="143">
        <v>25.49</v>
      </c>
      <c r="BD97" s="143">
        <v>2</v>
      </c>
      <c r="BE97" s="143">
        <v>5909281.5242609996</v>
      </c>
      <c r="BF97" s="143">
        <v>1360.3620000000001</v>
      </c>
      <c r="BG97" s="143">
        <v>3998.1977649999999</v>
      </c>
      <c r="BH97" s="143">
        <v>77.307085999999998</v>
      </c>
      <c r="BI97" s="143">
        <v>0</v>
      </c>
      <c r="BJ97" s="143">
        <v>0</v>
      </c>
      <c r="BK97" s="143"/>
      <c r="BL97" s="143">
        <v>3.2557655777766299</v>
      </c>
      <c r="BM97" s="143">
        <v>2.5887388730167</v>
      </c>
    </row>
    <row r="98" spans="1:65" x14ac:dyDescent="0.25">
      <c r="A98" s="142" t="s">
        <v>4512</v>
      </c>
      <c r="B98" s="142" t="s">
        <v>895</v>
      </c>
      <c r="C98" s="134" t="s">
        <v>4465</v>
      </c>
      <c r="D98" s="134" t="s">
        <v>4466</v>
      </c>
      <c r="E98" s="134" t="s">
        <v>4417</v>
      </c>
      <c r="F98" s="134" t="s">
        <v>4418</v>
      </c>
      <c r="G98" s="134" t="s">
        <v>692</v>
      </c>
      <c r="H98" s="134" t="s">
        <v>4456</v>
      </c>
      <c r="I98" s="134" t="s">
        <v>4456</v>
      </c>
      <c r="J98" s="134" t="s">
        <v>4407</v>
      </c>
      <c r="K98" s="134" t="s">
        <v>4407</v>
      </c>
      <c r="L98" s="143">
        <v>94.7</v>
      </c>
      <c r="M98" s="144">
        <v>26</v>
      </c>
      <c r="N98" s="143">
        <v>34.363</v>
      </c>
      <c r="O98" s="144">
        <v>1661</v>
      </c>
      <c r="P98" s="143">
        <v>26.56</v>
      </c>
      <c r="Q98" s="144">
        <v>680</v>
      </c>
      <c r="R98" s="143">
        <v>62.298999999999999</v>
      </c>
      <c r="S98" s="145">
        <v>256</v>
      </c>
      <c r="T98" s="140" t="s">
        <v>4410</v>
      </c>
      <c r="U98" s="140" t="s">
        <v>4410</v>
      </c>
      <c r="V98" s="140" t="str">
        <f t="shared" si="1"/>
        <v>Y</v>
      </c>
      <c r="W98" s="134">
        <v>0.99125567624799804</v>
      </c>
      <c r="X98" s="134">
        <v>0.79264644628234904</v>
      </c>
      <c r="Y98" s="134">
        <v>1</v>
      </c>
      <c r="Z98" s="134">
        <v>1</v>
      </c>
      <c r="AA98" s="134">
        <v>0.99777245691363103</v>
      </c>
      <c r="AB98" s="134">
        <v>1</v>
      </c>
      <c r="AC98" s="134">
        <v>1</v>
      </c>
      <c r="AD98" s="134">
        <v>0.96446727020640999</v>
      </c>
      <c r="AE98" s="134">
        <v>0.83142534618101605</v>
      </c>
      <c r="AF98" s="134">
        <v>0.99988112877570201</v>
      </c>
      <c r="AG98" s="134">
        <v>0.39969930026799599</v>
      </c>
      <c r="AH98" s="134">
        <v>0.90821081631096201</v>
      </c>
      <c r="AI98" s="134">
        <v>1</v>
      </c>
      <c r="AJ98" s="134">
        <v>0.98161561936978303</v>
      </c>
      <c r="AK98" s="134">
        <v>1</v>
      </c>
      <c r="AL98" s="134">
        <v>0.99976465906290901</v>
      </c>
      <c r="AM98" s="134">
        <v>0.314160893085427</v>
      </c>
      <c r="AN98" s="134">
        <v>1</v>
      </c>
      <c r="AO98" s="134">
        <v>0.16017659840803</v>
      </c>
      <c r="AP98" s="134">
        <v>0.83163302123411598</v>
      </c>
      <c r="AQ98" s="134">
        <v>0.87302331343365602</v>
      </c>
      <c r="AR98" s="134">
        <v>0.89477322370000001</v>
      </c>
      <c r="AS98" s="134">
        <v>1</v>
      </c>
      <c r="AT98" s="134">
        <v>1</v>
      </c>
      <c r="AU98" s="134">
        <v>0.22514668166923399</v>
      </c>
      <c r="AV98" s="134">
        <v>0.30021140366506299</v>
      </c>
      <c r="AW98" s="143">
        <v>0</v>
      </c>
      <c r="AX98" s="143">
        <v>0</v>
      </c>
      <c r="AY98" s="143">
        <v>-0.01</v>
      </c>
      <c r="AZ98" s="143">
        <v>-0.01</v>
      </c>
      <c r="BA98" s="143">
        <v>1.8492</v>
      </c>
      <c r="BB98" s="143">
        <v>5.12</v>
      </c>
      <c r="BC98" s="143">
        <v>25.57</v>
      </c>
      <c r="BD98" s="143"/>
      <c r="BE98" s="143">
        <v>23529234.080607001</v>
      </c>
      <c r="BF98" s="143">
        <v>1356.673</v>
      </c>
      <c r="BG98" s="143">
        <v>20805.894172</v>
      </c>
      <c r="BH98" s="143">
        <v>99.934438</v>
      </c>
      <c r="BI98" s="143">
        <v>0</v>
      </c>
      <c r="BJ98" s="143">
        <v>0</v>
      </c>
      <c r="BK98" s="143"/>
      <c r="BL98" s="143">
        <v>3.1</v>
      </c>
      <c r="BM98" s="143">
        <v>2.69999999999999</v>
      </c>
    </row>
    <row r="99" spans="1:65" x14ac:dyDescent="0.25">
      <c r="A99" s="142" t="s">
        <v>4513</v>
      </c>
      <c r="B99" s="142" t="s">
        <v>568</v>
      </c>
      <c r="C99" s="134" t="s">
        <v>4465</v>
      </c>
      <c r="D99" s="134" t="s">
        <v>4466</v>
      </c>
      <c r="E99" s="134" t="s">
        <v>4417</v>
      </c>
      <c r="F99" s="134" t="s">
        <v>4418</v>
      </c>
      <c r="G99" s="134" t="s">
        <v>692</v>
      </c>
      <c r="H99" s="134" t="s">
        <v>4480</v>
      </c>
      <c r="I99" s="134" t="s">
        <v>4467</v>
      </c>
      <c r="J99" s="134" t="s">
        <v>4407</v>
      </c>
      <c r="K99" s="134" t="s">
        <v>4407</v>
      </c>
      <c r="L99" s="143">
        <v>78.8</v>
      </c>
      <c r="M99" s="144">
        <v>450</v>
      </c>
      <c r="N99" s="143">
        <v>31.044</v>
      </c>
      <c r="O99" s="144">
        <v>1327</v>
      </c>
      <c r="P99" s="143">
        <v>41.9</v>
      </c>
      <c r="Q99" s="144">
        <v>120</v>
      </c>
      <c r="R99" s="143">
        <v>63.219000000000001</v>
      </c>
      <c r="S99" s="145">
        <v>197</v>
      </c>
      <c r="T99" s="140" t="s">
        <v>4410</v>
      </c>
      <c r="V99" s="140" t="str">
        <f t="shared" si="1"/>
        <v>Y</v>
      </c>
      <c r="W99" s="134">
        <v>0.93383699305826995</v>
      </c>
      <c r="X99" s="134">
        <v>0.54305615313568101</v>
      </c>
      <c r="Y99" s="134">
        <v>0.99713091163489598</v>
      </c>
      <c r="Z99" s="134">
        <v>0.99533261851833299</v>
      </c>
      <c r="AA99" s="134">
        <v>0.98228163899871501</v>
      </c>
      <c r="AB99" s="134">
        <v>0.99745057762626899</v>
      </c>
      <c r="AC99" s="134">
        <v>1</v>
      </c>
      <c r="AD99" s="134">
        <v>0.84805825866069995</v>
      </c>
      <c r="AE99" s="134">
        <v>1</v>
      </c>
      <c r="AF99" s="134">
        <v>0.99177085126506404</v>
      </c>
      <c r="AG99" s="134">
        <v>0.140650918199032</v>
      </c>
      <c r="AH99" s="134">
        <v>0.74034199109546694</v>
      </c>
      <c r="AI99" s="134">
        <v>1</v>
      </c>
      <c r="AJ99" s="134">
        <v>0.99264624774791299</v>
      </c>
      <c r="AK99" s="134">
        <v>0.92235059954366705</v>
      </c>
      <c r="AL99" s="134">
        <v>0.98796937549780794</v>
      </c>
      <c r="AM99" s="134">
        <v>0.220403124217185</v>
      </c>
      <c r="AN99" s="134">
        <v>0.99551790596566703</v>
      </c>
      <c r="AO99" s="134">
        <v>0.17392973511427401</v>
      </c>
      <c r="AP99" s="134">
        <v>0.34877922210701501</v>
      </c>
      <c r="AQ99" s="134">
        <v>0.49964170449835899</v>
      </c>
      <c r="AR99" s="134">
        <v>1</v>
      </c>
      <c r="AT99" s="134">
        <v>0.8829858075</v>
      </c>
      <c r="AU99" s="134">
        <v>0.27533295734921198</v>
      </c>
      <c r="AV99" s="134">
        <v>0.217583659576469</v>
      </c>
      <c r="AW99" s="143">
        <v>0</v>
      </c>
      <c r="AX99" s="143">
        <v>0</v>
      </c>
      <c r="AY99" s="143">
        <v>-0.24</v>
      </c>
      <c r="AZ99" s="143">
        <v>-7.0000000000000007E-2</v>
      </c>
      <c r="BA99" s="143">
        <v>2.6663999999999999</v>
      </c>
      <c r="BB99" s="143">
        <v>5.13</v>
      </c>
      <c r="BC99" s="143">
        <v>26.55</v>
      </c>
      <c r="BD99" s="143">
        <v>8</v>
      </c>
      <c r="BE99" s="143">
        <v>4428288.8153360002</v>
      </c>
      <c r="BF99" s="143">
        <v>2354.0819999999999</v>
      </c>
      <c r="BG99" s="143">
        <v>0</v>
      </c>
      <c r="BH99" s="143">
        <v>75.605964999999998</v>
      </c>
      <c r="BI99" s="143">
        <v>1</v>
      </c>
      <c r="BJ99" s="143">
        <v>0</v>
      </c>
      <c r="BK99" s="143"/>
      <c r="BL99" s="143">
        <v>3.27052960344529</v>
      </c>
      <c r="BM99" s="143">
        <v>2.5781931403962299</v>
      </c>
    </row>
    <row r="100" spans="1:65" x14ac:dyDescent="0.25">
      <c r="A100" s="142" t="s">
        <v>4514</v>
      </c>
      <c r="B100" s="142" t="s">
        <v>894</v>
      </c>
      <c r="C100" s="134" t="s">
        <v>4465</v>
      </c>
      <c r="D100" s="134" t="s">
        <v>4466</v>
      </c>
      <c r="E100" s="134" t="s">
        <v>4417</v>
      </c>
      <c r="F100" s="134" t="s">
        <v>4418</v>
      </c>
      <c r="G100" s="134" t="s">
        <v>692</v>
      </c>
      <c r="H100" s="134" t="s">
        <v>4480</v>
      </c>
      <c r="I100" s="134" t="s">
        <v>4456</v>
      </c>
      <c r="J100" s="134" t="s">
        <v>4407</v>
      </c>
      <c r="K100" s="134" t="s">
        <v>4407</v>
      </c>
      <c r="L100" s="143">
        <v>74.099999999999994</v>
      </c>
      <c r="M100" s="144">
        <v>545</v>
      </c>
      <c r="N100" s="143">
        <v>34.088000000000001</v>
      </c>
      <c r="O100" s="144">
        <v>1634</v>
      </c>
      <c r="P100" s="143">
        <v>22.96</v>
      </c>
      <c r="Q100" s="144">
        <v>813</v>
      </c>
      <c r="R100" s="143">
        <v>54.323999999999998</v>
      </c>
      <c r="S100" s="145">
        <v>754</v>
      </c>
      <c r="V100" s="140" t="str">
        <f t="shared" si="1"/>
        <v>N/A</v>
      </c>
      <c r="W100" s="134">
        <v>0.99219774077399503</v>
      </c>
      <c r="X100" s="134">
        <v>0.64381217449253403</v>
      </c>
      <c r="Y100" s="134">
        <v>0.9867817000322</v>
      </c>
      <c r="Z100" s="134">
        <v>0.96980229686178498</v>
      </c>
      <c r="AA100" s="134">
        <v>0.988471852273205</v>
      </c>
      <c r="AB100" s="134">
        <v>1</v>
      </c>
      <c r="AC100" s="134">
        <v>1</v>
      </c>
      <c r="AD100" s="134">
        <v>0.89710327600310902</v>
      </c>
      <c r="AE100" s="134">
        <v>1</v>
      </c>
      <c r="AF100" s="134">
        <v>0.98290520477059196</v>
      </c>
      <c r="AG100" s="134">
        <v>8.0828300619577201E-2</v>
      </c>
      <c r="AH100" s="134">
        <v>0.89743024955400297</v>
      </c>
      <c r="AI100" s="134">
        <v>1</v>
      </c>
      <c r="AJ100" s="134">
        <v>0.97793874324373997</v>
      </c>
      <c r="AK100" s="134">
        <v>0.97575125006068297</v>
      </c>
      <c r="AL100" s="134">
        <v>0.996764415149478</v>
      </c>
      <c r="AM100" s="134">
        <v>7.5308502740005806E-2</v>
      </c>
      <c r="AN100" s="134">
        <v>1</v>
      </c>
      <c r="AO100" s="134">
        <v>6.2858110127402195E-2</v>
      </c>
      <c r="AP100" s="134">
        <v>0.63308231265322501</v>
      </c>
      <c r="AQ100" s="134">
        <v>0.59877910133350598</v>
      </c>
      <c r="AR100" s="134">
        <v>0.92860597280000001</v>
      </c>
      <c r="AU100" s="134">
        <v>8.3523849624836E-2</v>
      </c>
      <c r="AV100" s="134">
        <v>8.4979687230249595E-2</v>
      </c>
      <c r="AW100" s="143">
        <v>7.0000000000000007E-2</v>
      </c>
      <c r="AX100" s="143">
        <v>0</v>
      </c>
      <c r="AY100" s="143">
        <v>0</v>
      </c>
      <c r="AZ100" s="143">
        <v>0.03</v>
      </c>
      <c r="BA100" s="143">
        <v>2.3563000000000001</v>
      </c>
      <c r="BB100" s="143">
        <v>5.12</v>
      </c>
      <c r="BC100" s="143">
        <v>25.94</v>
      </c>
      <c r="BD100" s="143"/>
      <c r="BE100" s="143">
        <v>11582299.758207999</v>
      </c>
      <c r="BF100" s="143">
        <v>901.02779999999996</v>
      </c>
      <c r="BG100" s="143">
        <v>0</v>
      </c>
      <c r="BH100" s="143">
        <v>92.719772000000006</v>
      </c>
      <c r="BI100" s="143">
        <v>0</v>
      </c>
      <c r="BJ100" s="143">
        <v>0</v>
      </c>
      <c r="BK100" s="143"/>
      <c r="BL100" s="143">
        <v>3.1505191748094301</v>
      </c>
      <c r="BM100" s="143">
        <v>2.6639148751361201</v>
      </c>
    </row>
    <row r="101" spans="1:65" x14ac:dyDescent="0.25">
      <c r="A101" s="142" t="s">
        <v>4515</v>
      </c>
      <c r="B101" s="142" t="s">
        <v>396</v>
      </c>
      <c r="C101" s="134" t="s">
        <v>4465</v>
      </c>
      <c r="D101" s="134" t="s">
        <v>4466</v>
      </c>
      <c r="E101" s="134" t="s">
        <v>4417</v>
      </c>
      <c r="F101" s="134" t="s">
        <v>4418</v>
      </c>
      <c r="G101" s="134" t="s">
        <v>692</v>
      </c>
      <c r="H101" s="134" t="s">
        <v>4456</v>
      </c>
      <c r="I101" s="134" t="s">
        <v>4456</v>
      </c>
      <c r="J101" s="134" t="s">
        <v>4407</v>
      </c>
      <c r="K101" s="134" t="s">
        <v>4407</v>
      </c>
      <c r="L101" s="143">
        <v>95</v>
      </c>
      <c r="M101" s="144">
        <v>21</v>
      </c>
      <c r="N101" s="143">
        <v>35.012</v>
      </c>
      <c r="O101" s="144">
        <v>1703</v>
      </c>
      <c r="P101" s="143">
        <v>29.78</v>
      </c>
      <c r="Q101" s="144">
        <v>558</v>
      </c>
      <c r="R101" s="143">
        <v>63.256</v>
      </c>
      <c r="S101" s="145">
        <v>196</v>
      </c>
      <c r="T101" s="140" t="s">
        <v>4410</v>
      </c>
      <c r="U101" s="140" t="s">
        <v>4410</v>
      </c>
      <c r="V101" s="140" t="str">
        <f t="shared" si="1"/>
        <v>Y</v>
      </c>
      <c r="W101" s="134">
        <v>0.955794195139123</v>
      </c>
      <c r="X101" s="134">
        <v>0.86327237241194799</v>
      </c>
      <c r="Y101" s="134">
        <v>0.99406969681677204</v>
      </c>
      <c r="Z101" s="134">
        <v>0.98472261471301503</v>
      </c>
      <c r="AA101" s="134">
        <v>0.99828798550762399</v>
      </c>
      <c r="AB101" s="134">
        <v>0.99963579680375303</v>
      </c>
      <c r="AC101" s="134">
        <v>1</v>
      </c>
      <c r="AD101" s="134">
        <v>0.94756687658302996</v>
      </c>
      <c r="AE101" s="134">
        <v>0.79416292945994205</v>
      </c>
      <c r="AF101" s="134">
        <v>0.995150133561163</v>
      </c>
      <c r="AG101" s="134">
        <v>0.38025866054103502</v>
      </c>
      <c r="AH101" s="134">
        <v>0.90756613125572805</v>
      </c>
      <c r="AI101" s="134">
        <v>1</v>
      </c>
      <c r="AJ101" s="134">
        <v>0.97793874324373997</v>
      </c>
      <c r="AK101" s="134">
        <v>0.99031506383805001</v>
      </c>
      <c r="AL101" s="134">
        <v>0.99616092202648299</v>
      </c>
      <c r="AM101" s="134">
        <v>0.41906729413342803</v>
      </c>
      <c r="AN101" s="134">
        <v>1</v>
      </c>
      <c r="AO101" s="134">
        <v>0.506543868513471</v>
      </c>
      <c r="AP101" s="134">
        <v>0.81175992550307896</v>
      </c>
      <c r="AR101" s="134">
        <v>0.84947881520000001</v>
      </c>
      <c r="AS101" s="134">
        <v>1</v>
      </c>
      <c r="AT101" s="134">
        <v>0.9033869511</v>
      </c>
      <c r="AU101" s="134">
        <v>0.52299773637250002</v>
      </c>
      <c r="AV101" s="134">
        <v>0.54969080041348695</v>
      </c>
      <c r="AW101" s="143">
        <v>0</v>
      </c>
      <c r="AX101" s="143">
        <v>0</v>
      </c>
      <c r="AY101" s="143">
        <v>0</v>
      </c>
      <c r="AZ101" s="143">
        <v>0</v>
      </c>
      <c r="BA101" s="143">
        <v>1.5891</v>
      </c>
      <c r="BB101" s="143">
        <v>5.13</v>
      </c>
      <c r="BC101" s="143">
        <v>26.3</v>
      </c>
      <c r="BD101" s="143"/>
      <c r="BE101" s="143">
        <v>18479389.783355001</v>
      </c>
      <c r="BF101" s="143">
        <v>1576.498</v>
      </c>
      <c r="BG101" s="143">
        <v>27543.331498</v>
      </c>
      <c r="BH101" s="143">
        <v>100.045659</v>
      </c>
      <c r="BI101" s="143">
        <v>0</v>
      </c>
      <c r="BJ101" s="143">
        <v>1</v>
      </c>
      <c r="BK101" s="143"/>
      <c r="BL101" s="143">
        <v>3.1</v>
      </c>
      <c r="BM101" s="143">
        <v>2.69999999999999</v>
      </c>
    </row>
    <row r="102" spans="1:65" x14ac:dyDescent="0.25">
      <c r="A102" s="142" t="s">
        <v>4516</v>
      </c>
      <c r="B102" s="142" t="s">
        <v>802</v>
      </c>
      <c r="C102" s="134" t="s">
        <v>4517</v>
      </c>
      <c r="D102" s="134" t="s">
        <v>4518</v>
      </c>
      <c r="E102" s="134" t="s">
        <v>4519</v>
      </c>
      <c r="F102" s="134" t="s">
        <v>4520</v>
      </c>
      <c r="G102" s="134" t="s">
        <v>4473</v>
      </c>
      <c r="H102" s="134" t="s">
        <v>4474</v>
      </c>
      <c r="I102" s="134" t="s">
        <v>4475</v>
      </c>
      <c r="J102" s="134" t="s">
        <v>4407</v>
      </c>
      <c r="K102" s="134" t="s">
        <v>4407</v>
      </c>
      <c r="L102" s="143"/>
      <c r="M102" s="144"/>
      <c r="N102" s="143">
        <v>38.228999999999999</v>
      </c>
      <c r="O102" s="144">
        <v>1779</v>
      </c>
      <c r="P102" s="143">
        <v>3.9670000000000001</v>
      </c>
      <c r="Q102" s="144">
        <v>1774</v>
      </c>
      <c r="R102" s="143"/>
      <c r="S102" s="145"/>
      <c r="V102" s="140" t="str">
        <f t="shared" si="1"/>
        <v>N/A</v>
      </c>
      <c r="W102" s="134">
        <v>0.96973016465238904</v>
      </c>
      <c r="X102" s="134">
        <v>0.90325943998025005</v>
      </c>
      <c r="Y102" s="134">
        <v>0.99966698081476502</v>
      </c>
      <c r="Z102" s="134">
        <v>0.99903081696009099</v>
      </c>
      <c r="AB102" s="134">
        <v>0.99999999988454802</v>
      </c>
      <c r="AC102" s="134">
        <v>0.91947178734570401</v>
      </c>
      <c r="AD102" s="134">
        <v>0.93419099126858696</v>
      </c>
      <c r="AE102" s="134">
        <v>0.60615929630989496</v>
      </c>
      <c r="AF102" s="134">
        <v>0.99956307867724603</v>
      </c>
      <c r="AH102" s="134">
        <v>0.95204940006683203</v>
      </c>
      <c r="AI102" s="134">
        <v>0.73237424434544995</v>
      </c>
      <c r="AJ102" s="134">
        <v>1</v>
      </c>
      <c r="AK102" s="134">
        <v>0.95633283169085903</v>
      </c>
      <c r="AL102" s="134">
        <v>0.99965564268308105</v>
      </c>
      <c r="AN102" s="134">
        <v>1</v>
      </c>
      <c r="AP102" s="134">
        <v>0.49512155903247401</v>
      </c>
      <c r="AQ102" s="134">
        <v>0.58099902471753895</v>
      </c>
      <c r="AR102" s="134">
        <v>1</v>
      </c>
      <c r="AS102" s="134">
        <v>1</v>
      </c>
      <c r="AW102" s="143">
        <v>0</v>
      </c>
      <c r="AX102" s="143">
        <v>0</v>
      </c>
      <c r="AY102" s="143">
        <v>0</v>
      </c>
      <c r="AZ102" s="143">
        <v>0</v>
      </c>
      <c r="BA102" s="143">
        <v>2.0215000000000001</v>
      </c>
      <c r="BB102" s="143">
        <v>5.1100000000000003</v>
      </c>
      <c r="BC102" s="143">
        <v>27.45</v>
      </c>
      <c r="BD102" s="143"/>
      <c r="BE102" s="143"/>
      <c r="BF102" s="143">
        <v>1724.4290000000001</v>
      </c>
      <c r="BG102" s="143"/>
      <c r="BH102" s="143"/>
      <c r="BI102" s="143">
        <v>0</v>
      </c>
      <c r="BJ102" s="143">
        <v>1</v>
      </c>
      <c r="BK102" s="143"/>
      <c r="BL102" s="143"/>
      <c r="BM102" s="143"/>
    </row>
    <row r="103" spans="1:65" x14ac:dyDescent="0.25">
      <c r="A103" s="142" t="s">
        <v>4521</v>
      </c>
      <c r="B103" s="142" t="s">
        <v>688</v>
      </c>
      <c r="C103" s="134" t="s">
        <v>4517</v>
      </c>
      <c r="D103" s="134" t="s">
        <v>4518</v>
      </c>
      <c r="E103" s="134" t="s">
        <v>4519</v>
      </c>
      <c r="F103" s="134" t="s">
        <v>4520</v>
      </c>
      <c r="G103" s="134" t="s">
        <v>4473</v>
      </c>
      <c r="H103" s="134" t="s">
        <v>4474</v>
      </c>
      <c r="I103" s="134" t="s">
        <v>4475</v>
      </c>
      <c r="J103" s="134" t="s">
        <v>4407</v>
      </c>
      <c r="K103" s="134" t="s">
        <v>4407</v>
      </c>
      <c r="L103" s="143"/>
      <c r="M103" s="144"/>
      <c r="N103" s="143">
        <v>38.057000000000002</v>
      </c>
      <c r="O103" s="144">
        <v>1777</v>
      </c>
      <c r="P103" s="143">
        <v>0.36699999999999999</v>
      </c>
      <c r="Q103" s="144">
        <v>1797</v>
      </c>
      <c r="R103" s="143"/>
      <c r="S103" s="145"/>
      <c r="V103" s="140" t="str">
        <f t="shared" si="1"/>
        <v>N/A</v>
      </c>
      <c r="W103" s="134">
        <v>1</v>
      </c>
      <c r="X103" s="134">
        <v>0.94013220682235998</v>
      </c>
      <c r="Y103" s="134">
        <v>0.99942362064093904</v>
      </c>
      <c r="Z103" s="134">
        <v>0.99829117727173999</v>
      </c>
      <c r="AB103" s="134">
        <v>0.99089492009381896</v>
      </c>
      <c r="AC103" s="134">
        <v>0.98204961792332002</v>
      </c>
      <c r="AD103" s="134">
        <v>0.95207922973264802</v>
      </c>
      <c r="AE103" s="134">
        <v>0.57031609375036596</v>
      </c>
      <c r="AF103" s="134">
        <v>1</v>
      </c>
      <c r="AH103" s="134">
        <v>0.94288054594795701</v>
      </c>
      <c r="AI103" s="134">
        <v>0.84714643002394696</v>
      </c>
      <c r="AJ103" s="134">
        <v>1</v>
      </c>
      <c r="AK103" s="134">
        <v>0.97817855235691098</v>
      </c>
      <c r="AL103" s="134">
        <v>0.99690194800079202</v>
      </c>
      <c r="AN103" s="134">
        <v>1</v>
      </c>
      <c r="AP103" s="134">
        <v>0.50308944012630197</v>
      </c>
      <c r="AQ103" s="134">
        <v>0.71731294554770697</v>
      </c>
      <c r="AR103" s="134">
        <v>1</v>
      </c>
      <c r="AW103" s="143">
        <v>0</v>
      </c>
      <c r="AX103" s="143">
        <v>0</v>
      </c>
      <c r="AY103" s="143">
        <v>-0.01</v>
      </c>
      <c r="AZ103" s="143">
        <v>0</v>
      </c>
      <c r="BA103" s="143">
        <v>1.1361000000000001</v>
      </c>
      <c r="BB103" s="143">
        <v>5.1100000000000003</v>
      </c>
      <c r="BC103" s="143">
        <v>27.37</v>
      </c>
      <c r="BD103" s="143"/>
      <c r="BE103" s="143"/>
      <c r="BF103" s="143">
        <v>2073.991</v>
      </c>
      <c r="BG103" s="143"/>
      <c r="BH103" s="143"/>
      <c r="BI103" s="143">
        <v>0</v>
      </c>
      <c r="BJ103" s="143">
        <v>0</v>
      </c>
      <c r="BK103" s="143"/>
      <c r="BL103" s="143"/>
      <c r="BM103" s="143"/>
    </row>
    <row r="104" spans="1:65" x14ac:dyDescent="0.25">
      <c r="A104" s="142" t="s">
        <v>4522</v>
      </c>
      <c r="B104" s="142" t="s">
        <v>689</v>
      </c>
      <c r="C104" s="134" t="s">
        <v>4517</v>
      </c>
      <c r="D104" s="134" t="s">
        <v>4518</v>
      </c>
      <c r="E104" s="134" t="s">
        <v>4519</v>
      </c>
      <c r="F104" s="134" t="s">
        <v>4520</v>
      </c>
      <c r="G104" s="134" t="s">
        <v>4473</v>
      </c>
      <c r="H104" s="134" t="s">
        <v>4523</v>
      </c>
      <c r="I104" s="134" t="s">
        <v>4475</v>
      </c>
      <c r="J104" s="134" t="s">
        <v>4407</v>
      </c>
      <c r="K104" s="134" t="s">
        <v>4407</v>
      </c>
      <c r="L104" s="143"/>
      <c r="M104" s="144"/>
      <c r="N104" s="143">
        <v>38</v>
      </c>
      <c r="O104" s="144">
        <v>1775</v>
      </c>
      <c r="P104" s="143">
        <v>4.133</v>
      </c>
      <c r="Q104" s="144">
        <v>1773</v>
      </c>
      <c r="R104" s="143"/>
      <c r="S104" s="145"/>
      <c r="V104" s="140" t="str">
        <f t="shared" si="1"/>
        <v>N/A</v>
      </c>
      <c r="W104" s="134">
        <v>0.88125638636922399</v>
      </c>
      <c r="X104" s="134">
        <v>0.87096369729116796</v>
      </c>
      <c r="Y104" s="134">
        <v>0.99683631774026504</v>
      </c>
      <c r="Z104" s="134">
        <v>0.99211901159653004</v>
      </c>
      <c r="AB104" s="134">
        <v>0.99745057762626899</v>
      </c>
      <c r="AC104" s="134">
        <v>1</v>
      </c>
      <c r="AD104" s="134">
        <v>0.90118196411791796</v>
      </c>
      <c r="AE104" s="134">
        <v>0.66656487622869898</v>
      </c>
      <c r="AF104" s="134">
        <v>0.99733672798805095</v>
      </c>
      <c r="AH104" s="134">
        <v>0.81405098241048501</v>
      </c>
      <c r="AI104" s="134">
        <v>1</v>
      </c>
      <c r="AJ104" s="134">
        <v>1</v>
      </c>
      <c r="AK104" s="134">
        <v>0.75001213651148102</v>
      </c>
      <c r="AL104" s="134">
        <v>0.997480948828675</v>
      </c>
      <c r="AN104" s="134">
        <v>1</v>
      </c>
      <c r="AP104" s="134">
        <v>0.47133822703234501</v>
      </c>
      <c r="AQ104" s="134">
        <v>0.63110651336253598</v>
      </c>
      <c r="AR104" s="134">
        <v>0.77152976660000006</v>
      </c>
      <c r="AS104" s="134">
        <v>1</v>
      </c>
      <c r="AW104" s="143">
        <v>0</v>
      </c>
      <c r="AX104" s="143">
        <v>0</v>
      </c>
      <c r="AY104" s="143">
        <v>0</v>
      </c>
      <c r="AZ104" s="143">
        <v>0</v>
      </c>
      <c r="BA104" s="143">
        <v>2.0206</v>
      </c>
      <c r="BB104" s="143">
        <v>5.0999999999999996</v>
      </c>
      <c r="BC104" s="143">
        <v>28.18</v>
      </c>
      <c r="BD104" s="143"/>
      <c r="BE104" s="143"/>
      <c r="BF104" s="143">
        <v>2508.6729999999998</v>
      </c>
      <c r="BG104" s="143"/>
      <c r="BH104" s="143"/>
      <c r="BI104" s="143">
        <v>0</v>
      </c>
      <c r="BJ104" s="143">
        <v>1</v>
      </c>
      <c r="BK104" s="143"/>
      <c r="BL104" s="143"/>
      <c r="BM104" s="143"/>
    </row>
    <row r="105" spans="1:65" x14ac:dyDescent="0.25">
      <c r="A105" s="142" t="s">
        <v>4524</v>
      </c>
      <c r="B105" s="142" t="s">
        <v>803</v>
      </c>
      <c r="C105" s="134" t="s">
        <v>4517</v>
      </c>
      <c r="D105" s="134" t="s">
        <v>4518</v>
      </c>
      <c r="E105" s="134" t="s">
        <v>4519</v>
      </c>
      <c r="F105" s="134" t="s">
        <v>4520</v>
      </c>
      <c r="G105" s="134" t="s">
        <v>4473</v>
      </c>
      <c r="H105" s="134" t="s">
        <v>4523</v>
      </c>
      <c r="I105" s="134" t="s">
        <v>4475</v>
      </c>
      <c r="J105" s="134" t="s">
        <v>4407</v>
      </c>
      <c r="K105" s="134" t="s">
        <v>4407</v>
      </c>
      <c r="L105" s="143"/>
      <c r="M105" s="144"/>
      <c r="N105" s="143">
        <v>37.414000000000001</v>
      </c>
      <c r="O105" s="144">
        <v>1766</v>
      </c>
      <c r="P105" s="143">
        <v>3.9329999999999998</v>
      </c>
      <c r="Q105" s="144">
        <v>1775</v>
      </c>
      <c r="R105" s="143"/>
      <c r="S105" s="145"/>
      <c r="V105" s="140" t="str">
        <f t="shared" si="1"/>
        <v>N/A</v>
      </c>
      <c r="W105" s="134">
        <v>0.92007047114755802</v>
      </c>
      <c r="X105" s="134">
        <v>0.85947660569614204</v>
      </c>
      <c r="Y105" s="134">
        <v>0.99838613779462904</v>
      </c>
      <c r="Z105" s="134">
        <v>0.99594473412248596</v>
      </c>
      <c r="AB105" s="134">
        <v>0.99999999998758105</v>
      </c>
      <c r="AC105" s="134">
        <v>1</v>
      </c>
      <c r="AD105" s="134">
        <v>0.90017802276835301</v>
      </c>
      <c r="AE105" s="134">
        <v>0.61018985998028297</v>
      </c>
      <c r="AF105" s="134">
        <v>0.99892697848033296</v>
      </c>
      <c r="AH105" s="134">
        <v>0.98893971156074301</v>
      </c>
      <c r="AI105" s="134">
        <v>1</v>
      </c>
      <c r="AJ105" s="134">
        <v>1</v>
      </c>
      <c r="AK105" s="134">
        <v>0.864095344434196</v>
      </c>
      <c r="AL105" s="134">
        <v>0.99913906682689002</v>
      </c>
      <c r="AN105" s="134">
        <v>1</v>
      </c>
      <c r="AP105" s="134">
        <v>0.55733238766725302</v>
      </c>
      <c r="AQ105" s="134">
        <v>0.52765879486963996</v>
      </c>
      <c r="AR105" s="134">
        <v>0.40747351879999999</v>
      </c>
      <c r="AS105" s="134">
        <v>1</v>
      </c>
      <c r="AW105" s="143">
        <v>0</v>
      </c>
      <c r="AX105" s="143">
        <v>0</v>
      </c>
      <c r="AY105" s="143">
        <v>0</v>
      </c>
      <c r="AZ105" s="143">
        <v>0</v>
      </c>
      <c r="BA105" s="143">
        <v>0.84870000000000001</v>
      </c>
      <c r="BB105" s="143">
        <v>5.0999999999999996</v>
      </c>
      <c r="BC105" s="143">
        <v>27.47</v>
      </c>
      <c r="BD105" s="143"/>
      <c r="BE105" s="143"/>
      <c r="BF105" s="143">
        <v>1478.836</v>
      </c>
      <c r="BG105" s="143"/>
      <c r="BH105" s="143"/>
      <c r="BI105" s="143">
        <v>0</v>
      </c>
      <c r="BJ105" s="143">
        <v>1</v>
      </c>
      <c r="BK105" s="143"/>
      <c r="BL105" s="143"/>
      <c r="BM105" s="143"/>
    </row>
    <row r="106" spans="1:65" x14ac:dyDescent="0.25">
      <c r="A106" s="142" t="s">
        <v>4525</v>
      </c>
      <c r="B106" s="142" t="s">
        <v>804</v>
      </c>
      <c r="C106" s="134" t="s">
        <v>4517</v>
      </c>
      <c r="D106" s="134" t="s">
        <v>4518</v>
      </c>
      <c r="E106" s="134" t="s">
        <v>4519</v>
      </c>
      <c r="F106" s="134" t="s">
        <v>4520</v>
      </c>
      <c r="G106" s="134" t="s">
        <v>692</v>
      </c>
      <c r="H106" s="134" t="s">
        <v>4523</v>
      </c>
      <c r="I106" s="134" t="s">
        <v>4526</v>
      </c>
      <c r="J106" s="134" t="s">
        <v>4407</v>
      </c>
      <c r="K106" s="134" t="s">
        <v>4407</v>
      </c>
      <c r="L106" s="143">
        <v>82.7</v>
      </c>
      <c r="M106" s="144">
        <v>360</v>
      </c>
      <c r="N106" s="143">
        <v>29.821999999999999</v>
      </c>
      <c r="O106" s="144">
        <v>1133</v>
      </c>
      <c r="P106" s="143">
        <v>41.38</v>
      </c>
      <c r="Q106" s="144">
        <v>128</v>
      </c>
      <c r="R106" s="143">
        <v>64.753</v>
      </c>
      <c r="S106" s="145">
        <v>139</v>
      </c>
      <c r="T106" s="140" t="s">
        <v>4410</v>
      </c>
      <c r="U106" s="140" t="s">
        <v>4410</v>
      </c>
      <c r="V106" s="140" t="str">
        <f t="shared" si="1"/>
        <v>Y</v>
      </c>
      <c r="W106" s="134">
        <v>0.775130016552106</v>
      </c>
      <c r="X106" s="134">
        <v>0.75623087424586599</v>
      </c>
      <c r="Y106" s="134">
        <v>0.988677347702001</v>
      </c>
      <c r="Z106" s="134">
        <v>0.97554088065071998</v>
      </c>
      <c r="AA106" s="134">
        <v>0.99610528551195399</v>
      </c>
      <c r="AB106" s="134">
        <v>0.99817898401876404</v>
      </c>
      <c r="AC106" s="134">
        <v>1</v>
      </c>
      <c r="AD106" s="134">
        <v>0.86960772123643004</v>
      </c>
      <c r="AE106" s="134">
        <v>0.73243626708549903</v>
      </c>
      <c r="AF106" s="134">
        <v>0.99212865762582803</v>
      </c>
      <c r="AG106" s="134">
        <v>4.6872910922478403E-2</v>
      </c>
      <c r="AH106" s="134">
        <v>0.843061809895987</v>
      </c>
      <c r="AI106" s="134">
        <v>1</v>
      </c>
      <c r="AJ106" s="134">
        <v>1</v>
      </c>
      <c r="AK106" s="134">
        <v>0.56553716199815496</v>
      </c>
      <c r="AL106" s="134">
        <v>0.99857637975135505</v>
      </c>
      <c r="AM106" s="134">
        <v>0.51797032745412197</v>
      </c>
      <c r="AN106" s="134">
        <v>1</v>
      </c>
      <c r="AO106" s="134">
        <v>0.47086125004895202</v>
      </c>
      <c r="AP106" s="134">
        <v>0.57745330676311701</v>
      </c>
      <c r="AQ106" s="134">
        <v>0.60470579359270704</v>
      </c>
      <c r="AR106" s="134">
        <v>0.63159321940000002</v>
      </c>
      <c r="AS106" s="134">
        <v>0.81554848960000004</v>
      </c>
      <c r="AT106" s="134">
        <v>1</v>
      </c>
      <c r="AU106" s="134">
        <v>0.45453694883479101</v>
      </c>
      <c r="AV106" s="134">
        <v>0.50180199819150295</v>
      </c>
      <c r="AW106" s="143">
        <v>0</v>
      </c>
      <c r="AX106" s="143">
        <v>0</v>
      </c>
      <c r="AY106" s="143">
        <v>-0.01</v>
      </c>
      <c r="AZ106" s="143">
        <v>0</v>
      </c>
      <c r="BA106" s="143">
        <v>2.6591</v>
      </c>
      <c r="BB106" s="143">
        <v>5.0999999999999996</v>
      </c>
      <c r="BC106" s="143">
        <v>27.97</v>
      </c>
      <c r="BD106" s="143">
        <v>1</v>
      </c>
      <c r="BE106" s="143">
        <v>5596090.5</v>
      </c>
      <c r="BF106" s="143">
        <v>3472.1840000000002</v>
      </c>
      <c r="BG106" s="143">
        <v>0</v>
      </c>
      <c r="BH106" s="143">
        <v>61.066018</v>
      </c>
      <c r="BI106" s="143">
        <v>0</v>
      </c>
      <c r="BJ106" s="143">
        <v>9</v>
      </c>
      <c r="BK106" s="143"/>
      <c r="BL106" s="143">
        <v>3.7503522187526199</v>
      </c>
      <c r="BM106" s="143">
        <v>2.28274630207894</v>
      </c>
    </row>
    <row r="107" spans="1:65" x14ac:dyDescent="0.25">
      <c r="A107" s="142" t="s">
        <v>4527</v>
      </c>
      <c r="B107" s="142" t="s">
        <v>1450</v>
      </c>
      <c r="C107" s="134" t="s">
        <v>4517</v>
      </c>
      <c r="D107" s="134" t="s">
        <v>4518</v>
      </c>
      <c r="E107" s="134" t="s">
        <v>4519</v>
      </c>
      <c r="F107" s="134" t="s">
        <v>4520</v>
      </c>
      <c r="G107" s="134" t="s">
        <v>4473</v>
      </c>
      <c r="H107" s="134" t="s">
        <v>4523</v>
      </c>
      <c r="I107" s="134" t="s">
        <v>4475</v>
      </c>
      <c r="J107" s="134" t="s">
        <v>4407</v>
      </c>
      <c r="K107" s="134" t="s">
        <v>4407</v>
      </c>
      <c r="L107" s="143"/>
      <c r="M107" s="144"/>
      <c r="N107" s="143">
        <v>37.470999999999997</v>
      </c>
      <c r="O107" s="144">
        <v>1770</v>
      </c>
      <c r="P107" s="143">
        <v>0.23300000000000001</v>
      </c>
      <c r="Q107" s="144">
        <v>1804</v>
      </c>
      <c r="R107" s="143"/>
      <c r="S107" s="145"/>
      <c r="V107" s="140" t="str">
        <f t="shared" si="1"/>
        <v>N/A</v>
      </c>
      <c r="W107" s="134">
        <v>0.93862984789593595</v>
      </c>
      <c r="X107" s="134">
        <v>0.87873704727934498</v>
      </c>
      <c r="Y107" s="134">
        <v>0.99952608808254995</v>
      </c>
      <c r="Z107" s="134">
        <v>0.99849521580645695</v>
      </c>
      <c r="AB107" s="134">
        <v>0.99927159360750595</v>
      </c>
      <c r="AC107" s="134">
        <v>0.96546313078673496</v>
      </c>
      <c r="AD107" s="134">
        <v>0.88556291531539399</v>
      </c>
      <c r="AE107" s="134">
        <v>0.60830852849220096</v>
      </c>
      <c r="AF107" s="134">
        <v>0.99793307192265701</v>
      </c>
      <c r="AH107" s="134">
        <v>0.94416991605842404</v>
      </c>
      <c r="AI107" s="134">
        <v>0.80205421485648498</v>
      </c>
      <c r="AJ107" s="134">
        <v>1</v>
      </c>
      <c r="AK107" s="134">
        <v>0.864095344434196</v>
      </c>
      <c r="AL107" s="134">
        <v>0.99914963012320102</v>
      </c>
      <c r="AN107" s="134">
        <v>1</v>
      </c>
      <c r="AP107" s="134">
        <v>0.559169147590167</v>
      </c>
      <c r="AQ107" s="134">
        <v>0.69468375712738595</v>
      </c>
      <c r="AR107" s="134">
        <v>0.93120860599999999</v>
      </c>
      <c r="AS107" s="134">
        <v>1</v>
      </c>
      <c r="AW107" s="143">
        <v>0</v>
      </c>
      <c r="AX107" s="143">
        <v>0</v>
      </c>
      <c r="AY107" s="143">
        <v>0</v>
      </c>
      <c r="AZ107" s="143">
        <v>0</v>
      </c>
      <c r="BA107" s="143">
        <v>0.65159999999999996</v>
      </c>
      <c r="BB107" s="143">
        <v>5.0999999999999996</v>
      </c>
      <c r="BC107" s="143">
        <v>27.63</v>
      </c>
      <c r="BD107" s="143"/>
      <c r="BE107" s="143"/>
      <c r="BF107" s="143">
        <v>1612.6110000000001</v>
      </c>
      <c r="BG107" s="143"/>
      <c r="BH107" s="143"/>
      <c r="BI107" s="143">
        <v>0</v>
      </c>
      <c r="BJ107" s="143">
        <v>0</v>
      </c>
      <c r="BK107" s="143"/>
      <c r="BL107" s="143"/>
      <c r="BM107" s="143"/>
    </row>
    <row r="108" spans="1:65" x14ac:dyDescent="0.25">
      <c r="A108" s="142" t="s">
        <v>4528</v>
      </c>
      <c r="B108" s="142" t="s">
        <v>690</v>
      </c>
      <c r="C108" s="134" t="s">
        <v>4529</v>
      </c>
      <c r="D108" s="134" t="s">
        <v>4530</v>
      </c>
      <c r="E108" s="134" t="s">
        <v>4519</v>
      </c>
      <c r="F108" s="134" t="s">
        <v>4520</v>
      </c>
      <c r="G108" s="134" t="s">
        <v>692</v>
      </c>
      <c r="H108" s="134" t="s">
        <v>4523</v>
      </c>
      <c r="I108" s="134" t="s">
        <v>4526</v>
      </c>
      <c r="J108" s="134" t="s">
        <v>4407</v>
      </c>
      <c r="K108" s="134" t="s">
        <v>4407</v>
      </c>
      <c r="L108" s="143">
        <v>82.4</v>
      </c>
      <c r="M108" s="144">
        <v>365</v>
      </c>
      <c r="N108" s="143">
        <v>29.2</v>
      </c>
      <c r="O108" s="144">
        <v>997</v>
      </c>
      <c r="P108" s="143">
        <v>36.232999999999997</v>
      </c>
      <c r="Q108" s="144">
        <v>282</v>
      </c>
      <c r="R108" s="143">
        <v>63.143999999999998</v>
      </c>
      <c r="S108" s="145">
        <v>206</v>
      </c>
      <c r="T108" s="140" t="s">
        <v>4410</v>
      </c>
      <c r="U108" s="140" t="s">
        <v>4410</v>
      </c>
      <c r="V108" s="140" t="str">
        <f t="shared" si="1"/>
        <v>Y</v>
      </c>
      <c r="W108" s="134">
        <v>0.74610006084994895</v>
      </c>
      <c r="X108" s="134">
        <v>0.65999765509941</v>
      </c>
      <c r="Y108" s="134">
        <v>0.99357016803891895</v>
      </c>
      <c r="Z108" s="134">
        <v>0.98245268601428104</v>
      </c>
      <c r="AA108" s="134">
        <v>0.99669774697922198</v>
      </c>
      <c r="AB108" s="134">
        <v>0.99854318721501101</v>
      </c>
      <c r="AC108" s="134">
        <v>0.48179686562856699</v>
      </c>
      <c r="AD108" s="134">
        <v>0.87283381699429896</v>
      </c>
      <c r="AE108" s="134">
        <v>0.86163194542448196</v>
      </c>
      <c r="AF108" s="134">
        <v>0.99550793992192699</v>
      </c>
      <c r="AG108" s="134">
        <v>0.212838155641244</v>
      </c>
      <c r="AH108" s="134">
        <v>0.93367587599268098</v>
      </c>
      <c r="AI108" s="134">
        <v>0.629364696593818</v>
      </c>
      <c r="AJ108" s="134">
        <v>1</v>
      </c>
      <c r="AK108" s="134">
        <v>0.64806544006990596</v>
      </c>
      <c r="AL108" s="134">
        <v>0.99940459446770702</v>
      </c>
      <c r="AM108" s="134">
        <v>0.242080735997105</v>
      </c>
      <c r="AN108" s="134">
        <v>1</v>
      </c>
      <c r="AO108" s="134">
        <v>0.21888338670449101</v>
      </c>
      <c r="AP108" s="134">
        <v>0.54199332179297399</v>
      </c>
      <c r="AR108" s="134">
        <v>0.93655392709999996</v>
      </c>
      <c r="AS108" s="134">
        <v>1</v>
      </c>
      <c r="AT108" s="134">
        <v>1</v>
      </c>
      <c r="AU108" s="134">
        <v>0.24801087590374399</v>
      </c>
      <c r="AV108" s="134">
        <v>0.23309110223610899</v>
      </c>
      <c r="AW108" s="143">
        <v>7.0000000000000007E-2</v>
      </c>
      <c r="AX108" s="143">
        <v>0</v>
      </c>
      <c r="AY108" s="143">
        <v>0</v>
      </c>
      <c r="AZ108" s="143">
        <v>0.01</v>
      </c>
      <c r="BA108" s="143">
        <v>2.4270999999999998</v>
      </c>
      <c r="BB108" s="143">
        <v>5.09</v>
      </c>
      <c r="BC108" s="143">
        <v>27.65</v>
      </c>
      <c r="BD108" s="143">
        <v>3</v>
      </c>
      <c r="BE108" s="143">
        <v>819055.5</v>
      </c>
      <c r="BF108" s="143">
        <v>3348.1410000000001</v>
      </c>
      <c r="BG108" s="143">
        <v>0</v>
      </c>
      <c r="BH108" s="143">
        <v>27.246611000000001</v>
      </c>
      <c r="BI108" s="143">
        <v>0</v>
      </c>
      <c r="BJ108" s="143">
        <v>2</v>
      </c>
      <c r="BK108" s="143">
        <v>1</v>
      </c>
      <c r="BL108" s="143">
        <v>3.6558551317922099</v>
      </c>
      <c r="BM108" s="143">
        <v>2.4402414470129798</v>
      </c>
    </row>
    <row r="109" spans="1:65" x14ac:dyDescent="0.25">
      <c r="A109" s="142" t="s">
        <v>4531</v>
      </c>
      <c r="B109" s="142" t="s">
        <v>1451</v>
      </c>
      <c r="C109" s="134" t="s">
        <v>4529</v>
      </c>
      <c r="D109" s="134" t="s">
        <v>4530</v>
      </c>
      <c r="E109" s="134" t="s">
        <v>4519</v>
      </c>
      <c r="F109" s="134" t="s">
        <v>4520</v>
      </c>
      <c r="G109" s="134" t="s">
        <v>4473</v>
      </c>
      <c r="H109" s="134" t="s">
        <v>4523</v>
      </c>
      <c r="I109" s="134" t="s">
        <v>4475</v>
      </c>
      <c r="J109" s="134" t="s">
        <v>4407</v>
      </c>
      <c r="K109" s="134" t="s">
        <v>4407</v>
      </c>
      <c r="L109" s="143"/>
      <c r="M109" s="144"/>
      <c r="N109" s="143">
        <v>37.957000000000001</v>
      </c>
      <c r="O109" s="144">
        <v>1774</v>
      </c>
      <c r="P109" s="143">
        <v>0.4</v>
      </c>
      <c r="Q109" s="144">
        <v>1795</v>
      </c>
      <c r="R109" s="143"/>
      <c r="S109" s="145"/>
      <c r="V109" s="140" t="str">
        <f t="shared" si="1"/>
        <v>N/A</v>
      </c>
      <c r="W109" s="134">
        <v>0.863812370401569</v>
      </c>
      <c r="X109" s="134">
        <v>0.85406064118820202</v>
      </c>
      <c r="Y109" s="134">
        <v>0.99838613779462904</v>
      </c>
      <c r="Z109" s="134">
        <v>0.99574069558776901</v>
      </c>
      <c r="AB109" s="134">
        <v>0.99963579680375303</v>
      </c>
      <c r="AC109" s="134">
        <v>1</v>
      </c>
      <c r="AD109" s="134">
        <v>0.94762488672868395</v>
      </c>
      <c r="AE109" s="134">
        <v>0.60456349056170799</v>
      </c>
      <c r="AF109" s="134">
        <v>0.99769453434881405</v>
      </c>
      <c r="AH109" s="134">
        <v>0.89341887587699598</v>
      </c>
      <c r="AI109" s="134">
        <v>1</v>
      </c>
      <c r="AJ109" s="134">
        <v>1</v>
      </c>
      <c r="AK109" s="134">
        <v>0.73059371814165697</v>
      </c>
      <c r="AL109" s="134">
        <v>0.99971658242188299</v>
      </c>
      <c r="AN109" s="134">
        <v>1</v>
      </c>
      <c r="AP109" s="134">
        <v>0.49934125559701198</v>
      </c>
      <c r="AQ109" s="134">
        <v>0.40481462915932598</v>
      </c>
      <c r="AR109" s="134">
        <v>0.70750524209999999</v>
      </c>
      <c r="AS109" s="134">
        <v>1</v>
      </c>
      <c r="AW109" s="143">
        <v>0</v>
      </c>
      <c r="AX109" s="143">
        <v>0</v>
      </c>
      <c r="AY109" s="143">
        <v>0</v>
      </c>
      <c r="AZ109" s="143">
        <v>0</v>
      </c>
      <c r="BA109" s="143">
        <v>1.5690999999999999</v>
      </c>
      <c r="BB109" s="143">
        <v>5.0999999999999996</v>
      </c>
      <c r="BC109" s="143">
        <v>28.2</v>
      </c>
      <c r="BD109" s="143"/>
      <c r="BE109" s="143"/>
      <c r="BF109" s="143">
        <v>2270.703</v>
      </c>
      <c r="BG109" s="143"/>
      <c r="BH109" s="143"/>
      <c r="BI109" s="143">
        <v>0</v>
      </c>
      <c r="BJ109" s="143">
        <v>0</v>
      </c>
      <c r="BK109" s="143"/>
      <c r="BL109" s="143"/>
      <c r="BM109" s="143"/>
    </row>
    <row r="110" spans="1:65" x14ac:dyDescent="0.25">
      <c r="A110" s="142" t="s">
        <v>1544</v>
      </c>
      <c r="B110" s="142" t="s">
        <v>974</v>
      </c>
      <c r="C110" s="134" t="s">
        <v>4532</v>
      </c>
      <c r="D110" s="134" t="s">
        <v>4533</v>
      </c>
      <c r="E110" s="134" t="s">
        <v>4534</v>
      </c>
      <c r="F110" s="134" t="s">
        <v>4535</v>
      </c>
      <c r="G110" s="134" t="s">
        <v>692</v>
      </c>
      <c r="H110" s="134" t="s">
        <v>4536</v>
      </c>
      <c r="I110" s="134" t="s">
        <v>4537</v>
      </c>
      <c r="J110" s="134" t="s">
        <v>4538</v>
      </c>
      <c r="K110" s="134" t="s">
        <v>4538</v>
      </c>
      <c r="L110" s="143">
        <v>39.200000000000003</v>
      </c>
      <c r="M110" s="144">
        <v>1443</v>
      </c>
      <c r="N110" s="143">
        <v>27.821999999999999</v>
      </c>
      <c r="O110" s="144">
        <v>831</v>
      </c>
      <c r="P110" s="143">
        <v>13.333</v>
      </c>
      <c r="Q110" s="144">
        <v>1624</v>
      </c>
      <c r="R110" s="143">
        <v>41.57</v>
      </c>
      <c r="S110" s="145">
        <v>1564</v>
      </c>
      <c r="V110" s="140" t="str">
        <f t="shared" si="1"/>
        <v>N/A</v>
      </c>
      <c r="W110" s="134">
        <v>0.15221219230040101</v>
      </c>
      <c r="X110" s="134">
        <v>0.186888132481176</v>
      </c>
      <c r="Y110" s="134">
        <v>0.95499117627243402</v>
      </c>
      <c r="Z110" s="134">
        <v>0.93493721224190396</v>
      </c>
      <c r="AA110" s="134">
        <v>0.26603615008465498</v>
      </c>
      <c r="AB110" s="134">
        <v>0.87908453884591298</v>
      </c>
      <c r="AC110" s="134">
        <v>1</v>
      </c>
      <c r="AD110" s="134">
        <v>3.8390096132989798E-2</v>
      </c>
      <c r="AE110" s="134">
        <v>0.76149291738130898</v>
      </c>
      <c r="AF110" s="134">
        <v>0.91094636999483602</v>
      </c>
      <c r="AG110" s="134">
        <v>0.23913764635809001</v>
      </c>
      <c r="AH110" s="134">
        <v>0.66190530937540404</v>
      </c>
      <c r="AI110" s="134">
        <v>1</v>
      </c>
      <c r="AJ110" s="134">
        <v>0.86395558333639699</v>
      </c>
      <c r="AK110" s="134">
        <v>0.74030292732656899</v>
      </c>
      <c r="AL110" s="134">
        <v>0.36531984345045299</v>
      </c>
      <c r="AM110" s="134">
        <v>0.270831321802386</v>
      </c>
      <c r="AN110" s="134">
        <v>0.61453991304737599</v>
      </c>
      <c r="AO110" s="134">
        <v>0.27304331166018497</v>
      </c>
      <c r="AP110" s="134">
        <v>0.30739146425214098</v>
      </c>
      <c r="AQ110" s="134">
        <v>0.29975054006497798</v>
      </c>
      <c r="AR110" s="134">
        <v>0</v>
      </c>
      <c r="AS110" s="134">
        <v>0.84906557569999996</v>
      </c>
      <c r="AT110" s="134">
        <v>0.1989623338</v>
      </c>
      <c r="AU110" s="134">
        <v>0.147876983399196</v>
      </c>
      <c r="AV110" s="134">
        <v>0.24527245280724699</v>
      </c>
      <c r="AW110" s="143">
        <v>0.35</v>
      </c>
      <c r="AX110" s="143">
        <v>0</v>
      </c>
      <c r="AY110" s="143">
        <v>-0.28999999999999998</v>
      </c>
      <c r="AZ110" s="143">
        <v>0.01</v>
      </c>
      <c r="BA110" s="143">
        <v>12.989000000000001</v>
      </c>
      <c r="BB110" s="143">
        <v>4.97</v>
      </c>
      <c r="BC110" s="143">
        <v>21.98</v>
      </c>
      <c r="BD110" s="143">
        <v>16</v>
      </c>
      <c r="BE110" s="143">
        <v>91247946.722233996</v>
      </c>
      <c r="BF110" s="143">
        <v>22306.57</v>
      </c>
      <c r="BG110" s="143">
        <v>0</v>
      </c>
      <c r="BH110" s="143">
        <v>21.189239000000001</v>
      </c>
      <c r="BI110" s="143">
        <v>0</v>
      </c>
      <c r="BJ110" s="143">
        <v>0</v>
      </c>
      <c r="BK110" s="143">
        <v>0</v>
      </c>
      <c r="BL110" s="143">
        <v>2.2000000000000002</v>
      </c>
      <c r="BM110" s="143">
        <v>2</v>
      </c>
    </row>
    <row r="111" spans="1:65" x14ac:dyDescent="0.25">
      <c r="A111" s="142" t="s">
        <v>1545</v>
      </c>
      <c r="B111" s="142" t="s">
        <v>1200</v>
      </c>
      <c r="C111" s="134" t="s">
        <v>4532</v>
      </c>
      <c r="D111" s="134" t="s">
        <v>4533</v>
      </c>
      <c r="E111" s="134" t="s">
        <v>4534</v>
      </c>
      <c r="F111" s="134" t="s">
        <v>4535</v>
      </c>
      <c r="G111" s="134" t="s">
        <v>692</v>
      </c>
      <c r="H111" s="134" t="s">
        <v>4539</v>
      </c>
      <c r="I111" s="134" t="s">
        <v>4539</v>
      </c>
      <c r="J111" s="134" t="s">
        <v>4538</v>
      </c>
      <c r="K111" s="134" t="s">
        <v>4538</v>
      </c>
      <c r="L111" s="143">
        <v>48.1</v>
      </c>
      <c r="M111" s="144">
        <v>1202</v>
      </c>
      <c r="N111" s="143">
        <v>22.489000000000001</v>
      </c>
      <c r="O111" s="144">
        <v>264</v>
      </c>
      <c r="P111" s="143">
        <v>12.067</v>
      </c>
      <c r="Q111" s="144">
        <v>1676</v>
      </c>
      <c r="R111" s="143">
        <v>45.893000000000001</v>
      </c>
      <c r="S111" s="145">
        <v>1325</v>
      </c>
      <c r="V111" s="140" t="str">
        <f t="shared" si="1"/>
        <v>N/A</v>
      </c>
      <c r="W111" s="134">
        <v>0.233204190762028</v>
      </c>
      <c r="X111" s="134">
        <v>0.25282016886650399</v>
      </c>
      <c r="Y111" s="134">
        <v>0.97585610907044396</v>
      </c>
      <c r="Z111" s="134">
        <v>0.95613171503570205</v>
      </c>
      <c r="AA111" s="134">
        <v>0.70820760420526496</v>
      </c>
      <c r="AB111" s="134">
        <v>0.75161342015937505</v>
      </c>
      <c r="AC111" s="134">
        <v>1</v>
      </c>
      <c r="AD111" s="134">
        <v>0.164321415600308</v>
      </c>
      <c r="AE111" s="134">
        <v>0.60408033689033502</v>
      </c>
      <c r="AF111" s="134">
        <v>0.96914953801235404</v>
      </c>
      <c r="AG111" s="134">
        <v>0.348848231649455</v>
      </c>
      <c r="AH111" s="134">
        <v>0.69657503901240003</v>
      </c>
      <c r="AI111" s="134">
        <v>1</v>
      </c>
      <c r="AJ111" s="134">
        <v>0.98161561936978303</v>
      </c>
      <c r="AK111" s="134">
        <v>0.85438613524928397</v>
      </c>
      <c r="AL111" s="134">
        <v>0.35493273699764599</v>
      </c>
      <c r="AM111" s="134">
        <v>0.31468271109679702</v>
      </c>
      <c r="AN111" s="134">
        <v>0.67728922952803605</v>
      </c>
      <c r="AO111" s="134">
        <v>0.29282295844631501</v>
      </c>
      <c r="AP111" s="134">
        <v>0.372444675112657</v>
      </c>
      <c r="AQ111" s="134">
        <v>0.51688299096772095</v>
      </c>
      <c r="AR111" s="134">
        <v>0.57727258790000002</v>
      </c>
      <c r="AT111" s="134">
        <v>0.1903628688</v>
      </c>
      <c r="AU111" s="134">
        <v>0.28134014475276797</v>
      </c>
      <c r="AV111" s="134">
        <v>0.33358140580207102</v>
      </c>
      <c r="AW111" s="143">
        <v>7.0000000000000007E-2</v>
      </c>
      <c r="AX111" s="143">
        <v>0</v>
      </c>
      <c r="AY111" s="143">
        <v>-0.01</v>
      </c>
      <c r="AZ111" s="143">
        <v>-0.01</v>
      </c>
      <c r="BA111" s="143">
        <v>8.5214999999999996</v>
      </c>
      <c r="BB111" s="143">
        <v>4.99</v>
      </c>
      <c r="BC111" s="143">
        <v>19.190000000000001</v>
      </c>
      <c r="BD111" s="143">
        <v>4</v>
      </c>
      <c r="BE111" s="143">
        <v>28650166.133715</v>
      </c>
      <c r="BF111" s="143">
        <v>16750.259999999998</v>
      </c>
      <c r="BG111" s="143">
        <v>0</v>
      </c>
      <c r="BH111" s="143">
        <v>10.84238</v>
      </c>
      <c r="BI111" s="143">
        <v>0</v>
      </c>
      <c r="BJ111" s="143">
        <v>0</v>
      </c>
      <c r="BK111" s="143">
        <v>0</v>
      </c>
      <c r="BL111" s="143">
        <v>2.2000000000000002</v>
      </c>
      <c r="BM111" s="143">
        <v>2</v>
      </c>
    </row>
    <row r="112" spans="1:65" x14ac:dyDescent="0.25">
      <c r="A112" s="142" t="s">
        <v>1542</v>
      </c>
      <c r="B112" s="142" t="s">
        <v>1178</v>
      </c>
      <c r="C112" s="134" t="s">
        <v>4532</v>
      </c>
      <c r="D112" s="134" t="s">
        <v>4533</v>
      </c>
      <c r="E112" s="134" t="s">
        <v>4534</v>
      </c>
      <c r="F112" s="134" t="s">
        <v>4535</v>
      </c>
      <c r="G112" s="134" t="s">
        <v>692</v>
      </c>
      <c r="H112" s="134" t="s">
        <v>4536</v>
      </c>
      <c r="I112" s="134" t="s">
        <v>4537</v>
      </c>
      <c r="J112" s="134" t="s">
        <v>4538</v>
      </c>
      <c r="K112" s="134" t="s">
        <v>4538</v>
      </c>
      <c r="L112" s="143">
        <v>48.6</v>
      </c>
      <c r="M112" s="144">
        <v>1184</v>
      </c>
      <c r="N112" s="143">
        <v>20.888999999999999</v>
      </c>
      <c r="O112" s="144">
        <v>104</v>
      </c>
      <c r="P112" s="143">
        <v>12.667</v>
      </c>
      <c r="Q112" s="144">
        <v>1661</v>
      </c>
      <c r="R112" s="143">
        <v>46.792999999999999</v>
      </c>
      <c r="S112" s="145">
        <v>1275</v>
      </c>
      <c r="V112" s="140" t="str">
        <f t="shared" si="1"/>
        <v>N/A</v>
      </c>
      <c r="W112" s="134">
        <v>0.23713633730432301</v>
      </c>
      <c r="X112" s="134">
        <v>0.27097459818587999</v>
      </c>
      <c r="Y112" s="134">
        <v>0.98260615178655797</v>
      </c>
      <c r="Z112" s="134">
        <v>0.98010624286502701</v>
      </c>
      <c r="AA112" s="134">
        <v>0.66437261618204002</v>
      </c>
      <c r="AB112" s="134">
        <v>0.68933467360109602</v>
      </c>
      <c r="AC112" s="134">
        <v>1</v>
      </c>
      <c r="AD112" s="134">
        <v>0.18069470081912201</v>
      </c>
      <c r="AE112" s="134">
        <v>0.50666545864831003</v>
      </c>
      <c r="AF112" s="134">
        <v>0.97062051971771501</v>
      </c>
      <c r="AG112" s="134">
        <v>0.31149788271779499</v>
      </c>
      <c r="AH112" s="134">
        <v>0.68400368043534898</v>
      </c>
      <c r="AI112" s="134">
        <v>1</v>
      </c>
      <c r="AJ112" s="134">
        <v>0.86763245946244105</v>
      </c>
      <c r="AK112" s="134">
        <v>0.83496771687946003</v>
      </c>
      <c r="AL112" s="134">
        <v>0.19307139952119001</v>
      </c>
      <c r="AM112" s="134">
        <v>0.29111272515981801</v>
      </c>
      <c r="AN112" s="134">
        <v>0.71762807583703103</v>
      </c>
      <c r="AO112" s="134">
        <v>0.26053868030129002</v>
      </c>
      <c r="AP112" s="134">
        <v>0.41330268153293598</v>
      </c>
      <c r="AQ112" s="134">
        <v>0.32399609908675098</v>
      </c>
      <c r="AR112" s="134">
        <v>0.32933929960000002</v>
      </c>
      <c r="AS112" s="134">
        <v>0.56446069440000002</v>
      </c>
      <c r="AT112" s="134">
        <v>0.661977237</v>
      </c>
      <c r="AU112" s="134">
        <v>0.16183992723046201</v>
      </c>
      <c r="AV112" s="134">
        <v>0.25192255215161302</v>
      </c>
      <c r="AW112" s="143">
        <v>0</v>
      </c>
      <c r="AX112" s="143">
        <v>0</v>
      </c>
      <c r="AY112" s="143">
        <v>-0.14000000000000001</v>
      </c>
      <c r="AZ112" s="143">
        <v>-0.1</v>
      </c>
      <c r="BA112" s="143">
        <v>8.5691000000000006</v>
      </c>
      <c r="BB112" s="143">
        <v>4.9800000000000004</v>
      </c>
      <c r="BC112" s="143">
        <v>18.309999999999999</v>
      </c>
      <c r="BD112" s="143">
        <v>5</v>
      </c>
      <c r="BE112" s="143">
        <v>20274689.497026999</v>
      </c>
      <c r="BF112" s="143">
        <v>11659.16</v>
      </c>
      <c r="BG112" s="143">
        <v>0</v>
      </c>
      <c r="BH112" s="143">
        <v>0</v>
      </c>
      <c r="BI112" s="143">
        <v>0</v>
      </c>
      <c r="BJ112" s="143">
        <v>1</v>
      </c>
      <c r="BK112" s="143">
        <v>0</v>
      </c>
      <c r="BL112" s="143">
        <v>2.2000000000000002</v>
      </c>
      <c r="BM112" s="143">
        <v>2</v>
      </c>
    </row>
    <row r="113" spans="1:65" x14ac:dyDescent="0.25">
      <c r="A113" s="142" t="s">
        <v>1541</v>
      </c>
      <c r="B113" s="142" t="s">
        <v>977</v>
      </c>
      <c r="C113" s="134" t="s">
        <v>4532</v>
      </c>
      <c r="D113" s="134" t="s">
        <v>4533</v>
      </c>
      <c r="E113" s="134" t="s">
        <v>4534</v>
      </c>
      <c r="F113" s="134" t="s">
        <v>4535</v>
      </c>
      <c r="G113" s="134" t="s">
        <v>692</v>
      </c>
      <c r="H113" s="134" t="s">
        <v>4536</v>
      </c>
      <c r="I113" s="134" t="s">
        <v>4539</v>
      </c>
      <c r="J113" s="134" t="s">
        <v>4538</v>
      </c>
      <c r="K113" s="134" t="s">
        <v>4538</v>
      </c>
      <c r="L113" s="143">
        <v>51</v>
      </c>
      <c r="M113" s="144">
        <v>1125</v>
      </c>
      <c r="N113" s="143">
        <v>21.722000000000001</v>
      </c>
      <c r="O113" s="144">
        <v>183</v>
      </c>
      <c r="P113" s="143">
        <v>11.532999999999999</v>
      </c>
      <c r="Q113" s="144">
        <v>1693</v>
      </c>
      <c r="R113" s="143">
        <v>46.936999999999998</v>
      </c>
      <c r="S113" s="145">
        <v>1263</v>
      </c>
      <c r="V113" s="140" t="str">
        <f t="shared" si="1"/>
        <v>N/A</v>
      </c>
      <c r="W113" s="134">
        <v>0.254889635236766</v>
      </c>
      <c r="X113" s="134">
        <v>0.28791007208858799</v>
      </c>
      <c r="Y113" s="134">
        <v>0.97871238900534596</v>
      </c>
      <c r="Z113" s="134">
        <v>0.95761099441240505</v>
      </c>
      <c r="AA113" s="134">
        <v>0.696336658166962</v>
      </c>
      <c r="AB113" s="134">
        <v>0.75889748408432001</v>
      </c>
      <c r="AC113" s="134">
        <v>0.99914212792703505</v>
      </c>
      <c r="AD113" s="134">
        <v>0.18846502917602301</v>
      </c>
      <c r="AE113" s="134">
        <v>0.57673172408515605</v>
      </c>
      <c r="AF113" s="134">
        <v>0.96712196863469402</v>
      </c>
      <c r="AG113" s="134">
        <v>0.31639339074320599</v>
      </c>
      <c r="AH113" s="134">
        <v>0.74431754893607305</v>
      </c>
      <c r="AI113" s="134">
        <v>0.89449683240633304</v>
      </c>
      <c r="AJ113" s="134">
        <v>0.92646247747913402</v>
      </c>
      <c r="AK113" s="134">
        <v>0.825258507694548</v>
      </c>
      <c r="AL113" s="134">
        <v>0.28601202616737498</v>
      </c>
      <c r="AM113" s="134">
        <v>0.37572948210777901</v>
      </c>
      <c r="AN113" s="134">
        <v>0.61902200708170896</v>
      </c>
      <c r="AO113" s="134">
        <v>0.29237801215895098</v>
      </c>
      <c r="AP113" s="134">
        <v>0.50873407309895702</v>
      </c>
      <c r="AQ113" s="134">
        <v>0.55190435389141201</v>
      </c>
      <c r="AR113" s="134">
        <v>0.79345684569999997</v>
      </c>
      <c r="AT113" s="134">
        <v>0.29148027310000002</v>
      </c>
      <c r="AU113" s="134">
        <v>0.290597779966144</v>
      </c>
      <c r="AV113" s="134">
        <v>0.348211741956583</v>
      </c>
      <c r="AW113" s="143">
        <v>0.01</v>
      </c>
      <c r="AX113" s="143">
        <v>0</v>
      </c>
      <c r="AY113" s="143">
        <v>-0.1</v>
      </c>
      <c r="AZ113" s="143">
        <v>-0.01</v>
      </c>
      <c r="BA113" s="143">
        <v>7.8567</v>
      </c>
      <c r="BB113" s="143">
        <v>4.9800000000000004</v>
      </c>
      <c r="BC113" s="143">
        <v>19.329999999999998</v>
      </c>
      <c r="BD113" s="143">
        <v>2</v>
      </c>
      <c r="BE113" s="143">
        <v>29875316.839905001</v>
      </c>
      <c r="BF113" s="143">
        <v>18051.009999999998</v>
      </c>
      <c r="BG113" s="143">
        <v>0</v>
      </c>
      <c r="BH113" s="143">
        <v>0</v>
      </c>
      <c r="BI113" s="143">
        <v>0</v>
      </c>
      <c r="BJ113" s="143">
        <v>0</v>
      </c>
      <c r="BK113" s="143">
        <v>0</v>
      </c>
      <c r="BL113" s="143">
        <v>2.2000000000000002</v>
      </c>
      <c r="BM113" s="143">
        <v>2</v>
      </c>
    </row>
    <row r="114" spans="1:65" x14ac:dyDescent="0.25">
      <c r="A114" s="142" t="s">
        <v>1538</v>
      </c>
      <c r="B114" s="142" t="s">
        <v>6</v>
      </c>
      <c r="C114" s="134" t="s">
        <v>4532</v>
      </c>
      <c r="D114" s="134" t="s">
        <v>4533</v>
      </c>
      <c r="E114" s="134" t="s">
        <v>4534</v>
      </c>
      <c r="F114" s="134" t="s">
        <v>4535</v>
      </c>
      <c r="G114" s="134" t="s">
        <v>692</v>
      </c>
      <c r="H114" s="134" t="s">
        <v>4537</v>
      </c>
      <c r="I114" s="134" t="s">
        <v>4537</v>
      </c>
      <c r="J114" s="134" t="s">
        <v>4538</v>
      </c>
      <c r="K114" s="134" t="s">
        <v>4538</v>
      </c>
      <c r="L114" s="143">
        <v>34.6</v>
      </c>
      <c r="M114" s="144">
        <v>1563</v>
      </c>
      <c r="N114" s="143">
        <v>25.111000000000001</v>
      </c>
      <c r="O114" s="144">
        <v>581</v>
      </c>
      <c r="P114" s="143">
        <v>11.317</v>
      </c>
      <c r="Q114" s="144">
        <v>1699</v>
      </c>
      <c r="R114" s="143">
        <v>40.268999999999998</v>
      </c>
      <c r="S114" s="145">
        <v>1619</v>
      </c>
      <c r="V114" s="140" t="str">
        <f t="shared" si="1"/>
        <v>N/A</v>
      </c>
      <c r="W114" s="134">
        <v>0.111424390400078</v>
      </c>
      <c r="X114" s="134">
        <v>0.139205817595251</v>
      </c>
      <c r="Y114" s="134">
        <v>0.86785542561260798</v>
      </c>
      <c r="Z114" s="134">
        <v>0.72977646558329001</v>
      </c>
      <c r="AA114" s="134">
        <v>0.54904353297745301</v>
      </c>
      <c r="AB114" s="134">
        <v>0.73231065075827095</v>
      </c>
      <c r="AC114" s="134">
        <v>0.99871120144440395</v>
      </c>
      <c r="AD114" s="134">
        <v>6.15990356087344E-2</v>
      </c>
      <c r="AE114" s="134">
        <v>0.499308992004521</v>
      </c>
      <c r="AF114" s="134">
        <v>0.85536711528958298</v>
      </c>
      <c r="AG114" s="134">
        <v>0.12726544228944101</v>
      </c>
      <c r="AH114" s="134">
        <v>0.60760850139019196</v>
      </c>
      <c r="AI114" s="134">
        <v>0.88586035214376802</v>
      </c>
      <c r="AJ114" s="134">
        <v>0.78674118468948795</v>
      </c>
      <c r="AK114" s="134">
        <v>0.56796446429438296</v>
      </c>
      <c r="AL114" s="134">
        <v>0.48908083826906201</v>
      </c>
      <c r="AM114" s="134">
        <v>0.12634430272442601</v>
      </c>
      <c r="AN114" s="134">
        <v>0.56971897270404703</v>
      </c>
      <c r="AO114" s="134">
        <v>9.9082557568764495E-2</v>
      </c>
      <c r="AP114" s="134">
        <v>0.48565733602544903</v>
      </c>
      <c r="AQ114" s="134">
        <v>0.314297875478042</v>
      </c>
      <c r="AR114" s="134">
        <v>0.45687882229999999</v>
      </c>
      <c r="AT114" s="134">
        <v>0.25456723590000002</v>
      </c>
      <c r="AU114" s="134">
        <v>9.6757807356855602E-2</v>
      </c>
      <c r="AV114" s="134">
        <v>0.117816458292808</v>
      </c>
      <c r="AW114" s="143">
        <v>0.21</v>
      </c>
      <c r="AX114" s="143">
        <v>0</v>
      </c>
      <c r="AY114" s="143">
        <v>-0.44</v>
      </c>
      <c r="AZ114" s="143">
        <v>-0.18</v>
      </c>
      <c r="BA114" s="143">
        <v>22.648599999999998</v>
      </c>
      <c r="BB114" s="143">
        <v>4.97</v>
      </c>
      <c r="BC114" s="143">
        <v>20.32</v>
      </c>
      <c r="BD114" s="143">
        <v>10</v>
      </c>
      <c r="BE114" s="143">
        <v>56082713.690091997</v>
      </c>
      <c r="BF114" s="143">
        <v>13919.29</v>
      </c>
      <c r="BG114" s="143">
        <v>0</v>
      </c>
      <c r="BH114" s="143">
        <v>4.109102</v>
      </c>
      <c r="BI114" s="143">
        <v>0</v>
      </c>
      <c r="BJ114" s="143">
        <v>0</v>
      </c>
      <c r="BK114" s="143">
        <v>0</v>
      </c>
      <c r="BL114" s="143">
        <v>2.19999999999999</v>
      </c>
      <c r="BM114" s="143">
        <v>2</v>
      </c>
    </row>
    <row r="115" spans="1:65" x14ac:dyDescent="0.25">
      <c r="A115" s="142" t="s">
        <v>1543</v>
      </c>
      <c r="B115" s="142" t="s">
        <v>29</v>
      </c>
      <c r="C115" s="134" t="s">
        <v>4532</v>
      </c>
      <c r="D115" s="134" t="s">
        <v>4533</v>
      </c>
      <c r="E115" s="134" t="s">
        <v>4534</v>
      </c>
      <c r="F115" s="134" t="s">
        <v>4535</v>
      </c>
      <c r="G115" s="134" t="s">
        <v>692</v>
      </c>
      <c r="H115" s="134" t="s">
        <v>4540</v>
      </c>
      <c r="I115" s="134" t="s">
        <v>4539</v>
      </c>
      <c r="J115" s="134" t="s">
        <v>4538</v>
      </c>
      <c r="K115" s="134" t="s">
        <v>4538</v>
      </c>
      <c r="L115" s="143">
        <v>37.1</v>
      </c>
      <c r="M115" s="144">
        <v>1504</v>
      </c>
      <c r="N115" s="143">
        <v>21.911000000000001</v>
      </c>
      <c r="O115" s="144">
        <v>205</v>
      </c>
      <c r="P115" s="143">
        <v>10.782999999999999</v>
      </c>
      <c r="Q115" s="144">
        <v>1735</v>
      </c>
      <c r="R115" s="143">
        <v>41.991</v>
      </c>
      <c r="S115" s="145">
        <v>1544</v>
      </c>
      <c r="V115" s="140" t="str">
        <f t="shared" si="1"/>
        <v>N/A</v>
      </c>
      <c r="W115" s="134">
        <v>0.186466800232473</v>
      </c>
      <c r="X115" s="134">
        <v>0.203312189635626</v>
      </c>
      <c r="Y115" s="134">
        <v>0.98607723637112599</v>
      </c>
      <c r="Z115" s="134">
        <v>0.97536234693284196</v>
      </c>
      <c r="AA115" s="134">
        <v>0.817255815560053</v>
      </c>
      <c r="AB115" s="134">
        <v>0.73158224436577701</v>
      </c>
      <c r="AC115" s="134">
        <v>1</v>
      </c>
      <c r="AD115" s="134">
        <v>0.13114316606078399</v>
      </c>
      <c r="AE115" s="134">
        <v>0.19695576818037699</v>
      </c>
      <c r="AF115" s="134">
        <v>0.96123804181325101</v>
      </c>
      <c r="AG115" s="134">
        <v>0.161610179212786</v>
      </c>
      <c r="AH115" s="134">
        <v>0.74535620819172599</v>
      </c>
      <c r="AI115" s="134">
        <v>1</v>
      </c>
      <c r="AJ115" s="134">
        <v>0.89337059234474403</v>
      </c>
      <c r="AK115" s="134">
        <v>0.83739501917568804</v>
      </c>
      <c r="AL115" s="134">
        <v>0.13553064880686899</v>
      </c>
      <c r="AM115" s="134">
        <v>0.165707057760896</v>
      </c>
      <c r="AN115" s="134">
        <v>0.69073551163103397</v>
      </c>
      <c r="AO115" s="134">
        <v>0.138797592327079</v>
      </c>
      <c r="AP115" s="134">
        <v>0.36382286494885102</v>
      </c>
      <c r="AQ115" s="134">
        <v>0.34177617570271701</v>
      </c>
      <c r="AR115" s="134">
        <v>0.30690676389999999</v>
      </c>
      <c r="AT115" s="134">
        <v>0</v>
      </c>
      <c r="AU115" s="134">
        <v>0.11144624469295</v>
      </c>
      <c r="AV115" s="134">
        <v>0.14136509954165799</v>
      </c>
      <c r="AW115" s="143">
        <v>0.05</v>
      </c>
      <c r="AX115" s="143">
        <v>0</v>
      </c>
      <c r="AY115" s="143">
        <v>0.02</v>
      </c>
      <c r="AZ115" s="143">
        <v>0.03</v>
      </c>
      <c r="BA115" s="143">
        <v>8.9390999999999998</v>
      </c>
      <c r="BB115" s="143">
        <v>4.99</v>
      </c>
      <c r="BC115" s="143">
        <v>18.260000000000002</v>
      </c>
      <c r="BD115" s="143">
        <v>1</v>
      </c>
      <c r="BE115" s="143">
        <v>29097586.670095</v>
      </c>
      <c r="BF115" s="143">
        <v>11311.19</v>
      </c>
      <c r="BG115" s="143">
        <v>0</v>
      </c>
      <c r="BH115" s="143">
        <v>0</v>
      </c>
      <c r="BI115" s="143">
        <v>0</v>
      </c>
      <c r="BJ115" s="143">
        <v>0</v>
      </c>
      <c r="BK115" s="143">
        <v>0</v>
      </c>
      <c r="BL115" s="143">
        <v>2.2000000000000002</v>
      </c>
      <c r="BM115" s="143">
        <v>1.99999999999999</v>
      </c>
    </row>
    <row r="116" spans="1:65" x14ac:dyDescent="0.25">
      <c r="A116" s="142" t="s">
        <v>1540</v>
      </c>
      <c r="B116" s="142" t="s">
        <v>1180</v>
      </c>
      <c r="C116" s="134" t="s">
        <v>4532</v>
      </c>
      <c r="D116" s="134" t="s">
        <v>4533</v>
      </c>
      <c r="E116" s="134" t="s">
        <v>4534</v>
      </c>
      <c r="F116" s="134" t="s">
        <v>4535</v>
      </c>
      <c r="G116" s="134" t="s">
        <v>692</v>
      </c>
      <c r="H116" s="134" t="s">
        <v>4541</v>
      </c>
      <c r="I116" s="134" t="s">
        <v>4542</v>
      </c>
      <c r="J116" s="134" t="s">
        <v>4538</v>
      </c>
      <c r="K116" s="134" t="s">
        <v>4538</v>
      </c>
      <c r="L116" s="143">
        <v>38.9</v>
      </c>
      <c r="M116" s="144">
        <v>1452</v>
      </c>
      <c r="N116" s="143">
        <v>22.821999999999999</v>
      </c>
      <c r="O116" s="144">
        <v>306</v>
      </c>
      <c r="P116" s="143">
        <v>11.733000000000001</v>
      </c>
      <c r="Q116" s="144">
        <v>1686</v>
      </c>
      <c r="R116" s="143">
        <v>42.603999999999999</v>
      </c>
      <c r="S116" s="145">
        <v>1513</v>
      </c>
      <c r="V116" s="140" t="str">
        <f t="shared" si="1"/>
        <v>N/A</v>
      </c>
      <c r="W116" s="134">
        <v>0.13714717790980099</v>
      </c>
      <c r="X116" s="134">
        <v>0.157568712979166</v>
      </c>
      <c r="Y116" s="134">
        <v>0.97931438522480996</v>
      </c>
      <c r="Z116" s="134">
        <v>0.95572363796626603</v>
      </c>
      <c r="AA116" s="134">
        <v>0.80122541773536404</v>
      </c>
      <c r="AB116" s="134">
        <v>0.72065614847835902</v>
      </c>
      <c r="AC116" s="134">
        <v>1</v>
      </c>
      <c r="AD116" s="134">
        <v>6.3396304896165503E-2</v>
      </c>
      <c r="AE116" s="134">
        <v>0.33298791746082201</v>
      </c>
      <c r="AF116" s="134">
        <v>0.95173629512186697</v>
      </c>
      <c r="AG116" s="134">
        <v>0.22891425249917999</v>
      </c>
      <c r="AH116" s="134">
        <v>0.71562906397818704</v>
      </c>
      <c r="AI116" s="134">
        <v>1</v>
      </c>
      <c r="AJ116" s="134">
        <v>0.59554362613523604</v>
      </c>
      <c r="AK116" s="134">
        <v>0.72331181125297395</v>
      </c>
      <c r="AL116" s="134">
        <v>0.446343369006097</v>
      </c>
      <c r="AM116" s="134">
        <v>0.25533443267056599</v>
      </c>
      <c r="AN116" s="134">
        <v>0.52938012639505205</v>
      </c>
      <c r="AO116" s="134">
        <v>0.19617399576596001</v>
      </c>
      <c r="AP116" s="134">
        <v>0.40507772320125701</v>
      </c>
      <c r="AQ116" s="134">
        <v>0.39942672720836597</v>
      </c>
      <c r="AR116" s="134">
        <v>0.2171709332</v>
      </c>
      <c r="AT116" s="134">
        <v>0.46474551019999999</v>
      </c>
      <c r="AU116" s="134">
        <v>0.21203924805329599</v>
      </c>
      <c r="AV116" s="134">
        <v>0.23298686548609801</v>
      </c>
      <c r="AW116" s="143">
        <v>0.04</v>
      </c>
      <c r="AX116" s="143">
        <v>0</v>
      </c>
      <c r="AY116" s="143">
        <v>-0.06</v>
      </c>
      <c r="AZ116" s="143">
        <v>-0.02</v>
      </c>
      <c r="BA116" s="143">
        <v>11.4298</v>
      </c>
      <c r="BB116" s="143">
        <v>4.99</v>
      </c>
      <c r="BC116" s="143">
        <v>17.670000000000002</v>
      </c>
      <c r="BD116" s="143">
        <v>8</v>
      </c>
      <c r="BE116" s="143">
        <v>35233478.962739997</v>
      </c>
      <c r="BF116" s="143">
        <v>19796.150000000001</v>
      </c>
      <c r="BG116" s="143">
        <v>0</v>
      </c>
      <c r="BH116" s="143">
        <v>2.8200000000000002E-4</v>
      </c>
      <c r="BI116" s="143">
        <v>0</v>
      </c>
      <c r="BJ116" s="143">
        <v>0</v>
      </c>
      <c r="BK116" s="143">
        <v>0</v>
      </c>
      <c r="BL116" s="143">
        <v>2.2000000000000002</v>
      </c>
      <c r="BM116" s="143">
        <v>2</v>
      </c>
    </row>
    <row r="117" spans="1:65" x14ac:dyDescent="0.25">
      <c r="A117" s="142" t="s">
        <v>1539</v>
      </c>
      <c r="B117" s="142" t="s">
        <v>488</v>
      </c>
      <c r="C117" s="134" t="s">
        <v>4532</v>
      </c>
      <c r="D117" s="134" t="s">
        <v>4533</v>
      </c>
      <c r="E117" s="134" t="s">
        <v>4534</v>
      </c>
      <c r="F117" s="134" t="s">
        <v>4535</v>
      </c>
      <c r="G117" s="134" t="s">
        <v>692</v>
      </c>
      <c r="H117" s="134" t="s">
        <v>4540</v>
      </c>
      <c r="I117" s="134" t="s">
        <v>4542</v>
      </c>
      <c r="J117" s="134" t="s">
        <v>4538</v>
      </c>
      <c r="K117" s="134" t="s">
        <v>4538</v>
      </c>
      <c r="L117" s="143">
        <v>39.9</v>
      </c>
      <c r="M117" s="144">
        <v>1422</v>
      </c>
      <c r="N117" s="143">
        <v>22.733000000000001</v>
      </c>
      <c r="O117" s="144">
        <v>294</v>
      </c>
      <c r="P117" s="143">
        <v>12.1</v>
      </c>
      <c r="Q117" s="144">
        <v>1674</v>
      </c>
      <c r="R117" s="143">
        <v>43.088999999999999</v>
      </c>
      <c r="S117" s="145">
        <v>1494</v>
      </c>
      <c r="V117" s="140" t="str">
        <f t="shared" si="1"/>
        <v>N/A</v>
      </c>
      <c r="W117" s="134">
        <v>0.12711032067435801</v>
      </c>
      <c r="X117" s="134">
        <v>0.13831219383436599</v>
      </c>
      <c r="Y117" s="134">
        <v>0.950572267852966</v>
      </c>
      <c r="Z117" s="134">
        <v>0.91453335877013697</v>
      </c>
      <c r="AA117" s="134">
        <v>0.93321740919811802</v>
      </c>
      <c r="AB117" s="134">
        <v>0.79349678772780896</v>
      </c>
      <c r="AC117" s="134">
        <v>1</v>
      </c>
      <c r="AD117" s="134">
        <v>5.5471669551824102E-2</v>
      </c>
      <c r="AE117" s="134">
        <v>0.23314476276500401</v>
      </c>
      <c r="AF117" s="134">
        <v>0.91714834691473501</v>
      </c>
      <c r="AG117" s="134">
        <v>0.21615757509143499</v>
      </c>
      <c r="AH117" s="134">
        <v>0.44149465215838801</v>
      </c>
      <c r="AI117" s="134">
        <v>1</v>
      </c>
      <c r="AJ117" s="134">
        <v>0.50729859911019604</v>
      </c>
      <c r="AK117" s="134">
        <v>0.65777464925481799</v>
      </c>
      <c r="AL117" s="134">
        <v>0.43680435481902302</v>
      </c>
      <c r="AM117" s="134">
        <v>0.20492187668067799</v>
      </c>
      <c r="AN117" s="134">
        <v>0.52938012639505205</v>
      </c>
      <c r="AO117" s="134">
        <v>0.16217458280750899</v>
      </c>
      <c r="AP117" s="134">
        <v>0.56980712015979196</v>
      </c>
      <c r="AQ117" s="134">
        <v>0.48347799848384398</v>
      </c>
      <c r="AR117" s="134">
        <v>8.7207960370000004E-2</v>
      </c>
      <c r="AS117" s="134">
        <v>1</v>
      </c>
      <c r="AT117" s="134">
        <v>0</v>
      </c>
      <c r="AU117" s="134">
        <v>0.168214813909454</v>
      </c>
      <c r="AV117" s="134">
        <v>0.18327876003273</v>
      </c>
      <c r="AW117" s="143">
        <v>0.42</v>
      </c>
      <c r="AX117" s="143">
        <v>0</v>
      </c>
      <c r="AY117" s="143">
        <v>-0.46</v>
      </c>
      <c r="AZ117" s="143">
        <v>-0.04</v>
      </c>
      <c r="BA117" s="143">
        <v>13.549799999999999</v>
      </c>
      <c r="BB117" s="143">
        <v>4.9800000000000004</v>
      </c>
      <c r="BC117" s="143">
        <v>17.52</v>
      </c>
      <c r="BD117" s="143">
        <v>14</v>
      </c>
      <c r="BE117" s="143">
        <v>27731203.002625</v>
      </c>
      <c r="BF117" s="143">
        <v>23068.34</v>
      </c>
      <c r="BG117" s="143">
        <v>0</v>
      </c>
      <c r="BH117" s="143">
        <v>0</v>
      </c>
      <c r="BI117" s="143">
        <v>0</v>
      </c>
      <c r="BJ117" s="143">
        <v>0</v>
      </c>
      <c r="BK117" s="143">
        <v>0</v>
      </c>
      <c r="BL117" s="143">
        <v>2.2000000000000002</v>
      </c>
      <c r="BM117" s="143">
        <v>2</v>
      </c>
    </row>
    <row r="118" spans="1:65" x14ac:dyDescent="0.25">
      <c r="A118" s="142" t="s">
        <v>1537</v>
      </c>
      <c r="B118" s="142" t="s">
        <v>1161</v>
      </c>
      <c r="C118" s="134" t="s">
        <v>4532</v>
      </c>
      <c r="D118" s="134" t="s">
        <v>4533</v>
      </c>
      <c r="E118" s="134" t="s">
        <v>4534</v>
      </c>
      <c r="F118" s="134" t="s">
        <v>4535</v>
      </c>
      <c r="G118" s="134" t="s">
        <v>692</v>
      </c>
      <c r="H118" s="134" t="s">
        <v>4537</v>
      </c>
      <c r="I118" s="134" t="s">
        <v>4537</v>
      </c>
      <c r="J118" s="134" t="s">
        <v>4538</v>
      </c>
      <c r="K118" s="134" t="s">
        <v>4538</v>
      </c>
      <c r="L118" s="143">
        <v>44.3</v>
      </c>
      <c r="M118" s="144">
        <v>1313</v>
      </c>
      <c r="N118" s="143">
        <v>21.643999999999998</v>
      </c>
      <c r="O118" s="144">
        <v>176</v>
      </c>
      <c r="P118" s="143">
        <v>11.5</v>
      </c>
      <c r="Q118" s="144">
        <v>1695</v>
      </c>
      <c r="R118" s="143">
        <v>44.719000000000001</v>
      </c>
      <c r="S118" s="145">
        <v>1408</v>
      </c>
      <c r="V118" s="140" t="str">
        <f t="shared" si="1"/>
        <v>N/A</v>
      </c>
      <c r="W118" s="134">
        <v>0.14706953774314099</v>
      </c>
      <c r="X118" s="134">
        <v>0.15548105282205599</v>
      </c>
      <c r="Y118" s="134">
        <v>0.96484085909727701</v>
      </c>
      <c r="Z118" s="134">
        <v>0.939961661159327</v>
      </c>
      <c r="AA118" s="134">
        <v>0.75258583859291495</v>
      </c>
      <c r="AB118" s="134">
        <v>0.77018778316798497</v>
      </c>
      <c r="AC118" s="134">
        <v>1</v>
      </c>
      <c r="AD118" s="134">
        <v>8.6061025587445605E-2</v>
      </c>
      <c r="AE118" s="134">
        <v>0.39336609327635502</v>
      </c>
      <c r="AF118" s="134">
        <v>0.93122206377143002</v>
      </c>
      <c r="AG118" s="134">
        <v>0.121150624847047</v>
      </c>
      <c r="AH118" s="134">
        <v>0.53945096471746101</v>
      </c>
      <c r="AI118" s="134">
        <v>1</v>
      </c>
      <c r="AJ118" s="134">
        <v>0.78674118468948795</v>
      </c>
      <c r="AK118" s="134">
        <v>0.68204767221709806</v>
      </c>
      <c r="AL118" s="134">
        <v>0.47296327570966201</v>
      </c>
      <c r="AM118" s="134">
        <v>0.13380872689729201</v>
      </c>
      <c r="AN118" s="134">
        <v>0.54282640849804997</v>
      </c>
      <c r="AO118" s="134">
        <v>0.11380389966144</v>
      </c>
      <c r="AP118" s="134">
        <v>0.54087257697991897</v>
      </c>
      <c r="AQ118" s="134">
        <v>0.55513709509431497</v>
      </c>
      <c r="AR118" s="134">
        <v>0.28247953949999999</v>
      </c>
      <c r="AS118" s="134">
        <v>1</v>
      </c>
      <c r="AT118" s="134">
        <v>0</v>
      </c>
      <c r="AU118" s="134">
        <v>0.113607256361095</v>
      </c>
      <c r="AV118" s="134">
        <v>0.12552832765045499</v>
      </c>
      <c r="AW118" s="143">
        <v>0.05</v>
      </c>
      <c r="AX118" s="143">
        <v>0</v>
      </c>
      <c r="AY118" s="143">
        <v>-0.09</v>
      </c>
      <c r="AZ118" s="143">
        <v>-0.04</v>
      </c>
      <c r="BA118" s="143">
        <v>12.3599</v>
      </c>
      <c r="BB118" s="143">
        <v>4.9800000000000004</v>
      </c>
      <c r="BC118" s="143">
        <v>19.079999999999998</v>
      </c>
      <c r="BD118" s="143">
        <v>3</v>
      </c>
      <c r="BE118" s="143">
        <v>19199891.932213001</v>
      </c>
      <c r="BF118" s="143">
        <v>17723.46</v>
      </c>
      <c r="BG118" s="143">
        <v>0</v>
      </c>
      <c r="BH118" s="143">
        <v>0</v>
      </c>
      <c r="BI118" s="143">
        <v>0</v>
      </c>
      <c r="BJ118" s="143">
        <v>0</v>
      </c>
      <c r="BK118" s="143">
        <v>0</v>
      </c>
      <c r="BL118" s="143">
        <v>2.2000000000000002</v>
      </c>
      <c r="BM118" s="143">
        <v>1.99999999999999</v>
      </c>
    </row>
    <row r="119" spans="1:65" x14ac:dyDescent="0.25">
      <c r="A119" s="142" t="s">
        <v>1536</v>
      </c>
      <c r="B119" s="142" t="s">
        <v>95</v>
      </c>
      <c r="C119" s="134" t="s">
        <v>4532</v>
      </c>
      <c r="D119" s="134" t="s">
        <v>4533</v>
      </c>
      <c r="E119" s="134" t="s">
        <v>4534</v>
      </c>
      <c r="F119" s="134" t="s">
        <v>4535</v>
      </c>
      <c r="G119" s="134" t="s">
        <v>692</v>
      </c>
      <c r="H119" s="134" t="s">
        <v>4537</v>
      </c>
      <c r="I119" s="134" t="s">
        <v>4537</v>
      </c>
      <c r="J119" s="134" t="s">
        <v>4538</v>
      </c>
      <c r="K119" s="134" t="s">
        <v>4538</v>
      </c>
      <c r="L119" s="143">
        <v>36.200000000000003</v>
      </c>
      <c r="M119" s="144">
        <v>1531</v>
      </c>
      <c r="N119" s="143">
        <v>23.277999999999999</v>
      </c>
      <c r="O119" s="144">
        <v>374</v>
      </c>
      <c r="P119" s="143">
        <v>11.967000000000001</v>
      </c>
      <c r="Q119" s="144">
        <v>1679</v>
      </c>
      <c r="R119" s="143">
        <v>41.63</v>
      </c>
      <c r="S119" s="145">
        <v>1560</v>
      </c>
      <c r="V119" s="140" t="str">
        <f t="shared" si="1"/>
        <v>N/A</v>
      </c>
      <c r="W119" s="134">
        <v>0.21838901804156599</v>
      </c>
      <c r="X119" s="134">
        <v>0.25047097436057802</v>
      </c>
      <c r="Y119" s="134">
        <v>0.82882813878907602</v>
      </c>
      <c r="Z119" s="134">
        <v>0.830571501733817</v>
      </c>
      <c r="AA119" s="134">
        <v>0.82671503353574805</v>
      </c>
      <c r="AB119" s="134">
        <v>0.67513074894745295</v>
      </c>
      <c r="AC119" s="134">
        <v>0.99424561554126401</v>
      </c>
      <c r="AD119" s="134">
        <v>0.111628030448781</v>
      </c>
      <c r="AE119" s="134">
        <v>0.64388451261733903</v>
      </c>
      <c r="AF119" s="134">
        <v>0.83886826643215795</v>
      </c>
      <c r="AG119" s="134">
        <v>0.26943158740626499</v>
      </c>
      <c r="AH119" s="134">
        <v>0.66520036632437496</v>
      </c>
      <c r="AI119" s="134">
        <v>0.78128155564956303</v>
      </c>
      <c r="AJ119" s="134">
        <v>0.81983306982387805</v>
      </c>
      <c r="AK119" s="134">
        <v>0.69418418369823798</v>
      </c>
      <c r="AL119" s="134">
        <v>0.43531340766348597</v>
      </c>
      <c r="AM119" s="134">
        <v>0.18860365345958199</v>
      </c>
      <c r="AN119" s="134">
        <v>0.54730850253238295</v>
      </c>
      <c r="AO119" s="134">
        <v>0.212682677174758</v>
      </c>
      <c r="AP119" s="134">
        <v>0.61451420674860902</v>
      </c>
      <c r="AQ119" s="134">
        <v>0.47701251607803802</v>
      </c>
      <c r="AR119" s="134">
        <v>7.8770527480000005E-2</v>
      </c>
      <c r="AT119" s="134">
        <v>0</v>
      </c>
      <c r="AU119" s="134">
        <v>0.228623045751012</v>
      </c>
      <c r="AV119" s="134">
        <v>0.24772109617362101</v>
      </c>
      <c r="AW119" s="143">
        <v>0.57999999999999996</v>
      </c>
      <c r="AX119" s="143">
        <v>0</v>
      </c>
      <c r="AY119" s="143">
        <v>-0.39</v>
      </c>
      <c r="AZ119" s="143">
        <v>0.09</v>
      </c>
      <c r="BA119" s="143">
        <v>13.6035</v>
      </c>
      <c r="BB119" s="143">
        <v>4.97</v>
      </c>
      <c r="BC119" s="143">
        <v>20.6</v>
      </c>
      <c r="BD119" s="143">
        <v>7</v>
      </c>
      <c r="BE119" s="143">
        <v>25814478.061728999</v>
      </c>
      <c r="BF119" s="143">
        <v>14896.46</v>
      </c>
      <c r="BG119" s="143">
        <v>0</v>
      </c>
      <c r="BH119" s="143">
        <v>12.600540000000001</v>
      </c>
      <c r="BI119" s="143">
        <v>0</v>
      </c>
      <c r="BJ119" s="143">
        <v>0</v>
      </c>
      <c r="BK119" s="143">
        <v>0</v>
      </c>
      <c r="BL119" s="143">
        <v>2.2000000000000002</v>
      </c>
      <c r="BM119" s="143">
        <v>2</v>
      </c>
    </row>
    <row r="120" spans="1:65" x14ac:dyDescent="0.25">
      <c r="A120" s="142" t="s">
        <v>1709</v>
      </c>
      <c r="B120" s="142" t="s">
        <v>481</v>
      </c>
      <c r="C120" s="134" t="s">
        <v>4532</v>
      </c>
      <c r="D120" s="134" t="s">
        <v>4533</v>
      </c>
      <c r="E120" s="134" t="s">
        <v>4534</v>
      </c>
      <c r="F120" s="134" t="s">
        <v>4535</v>
      </c>
      <c r="G120" s="134" t="s">
        <v>692</v>
      </c>
      <c r="H120" s="134" t="s">
        <v>4543</v>
      </c>
      <c r="I120" s="134" t="s">
        <v>4543</v>
      </c>
      <c r="J120" s="134" t="s">
        <v>4538</v>
      </c>
      <c r="K120" s="134" t="s">
        <v>4538</v>
      </c>
      <c r="L120" s="143">
        <v>29.5</v>
      </c>
      <c r="M120" s="144">
        <v>1645</v>
      </c>
      <c r="N120" s="143">
        <v>23.733000000000001</v>
      </c>
      <c r="O120" s="144">
        <v>421</v>
      </c>
      <c r="P120" s="143">
        <v>27.8</v>
      </c>
      <c r="Q120" s="144">
        <v>630</v>
      </c>
      <c r="R120" s="143">
        <v>44.521999999999998</v>
      </c>
      <c r="S120" s="145">
        <v>1417</v>
      </c>
      <c r="V120" s="140" t="str">
        <f t="shared" si="1"/>
        <v>N/A</v>
      </c>
      <c r="W120" s="134">
        <v>7.86718258849676E-2</v>
      </c>
      <c r="X120" s="134">
        <v>0.10026927132395599</v>
      </c>
      <c r="Y120" s="134">
        <v>0.97944246952682301</v>
      </c>
      <c r="Z120" s="134">
        <v>0.97541335656652095</v>
      </c>
      <c r="AA120" s="134">
        <v>0.85861425448263695</v>
      </c>
      <c r="AB120" s="134">
        <v>0.69370511195606299</v>
      </c>
      <c r="AC120" s="134">
        <v>1</v>
      </c>
      <c r="AD120" s="134">
        <v>4.2930816766447E-2</v>
      </c>
      <c r="AE120" s="134">
        <v>0.38284905795856999</v>
      </c>
      <c r="AF120" s="134">
        <v>0.94525602436581802</v>
      </c>
      <c r="AG120" s="134">
        <v>0.105992524026428</v>
      </c>
      <c r="AH120" s="134">
        <v>0.74585762990135196</v>
      </c>
      <c r="AI120" s="134">
        <v>1</v>
      </c>
      <c r="AJ120" s="134">
        <v>0</v>
      </c>
      <c r="AK120" s="134">
        <v>0.79613088013981304</v>
      </c>
      <c r="AL120" s="134">
        <v>0.33099424946777301</v>
      </c>
      <c r="AM120" s="134">
        <v>9.9911011682883299E-2</v>
      </c>
      <c r="AN120" s="134">
        <v>0.556272690601049</v>
      </c>
      <c r="AO120" s="134">
        <v>0.11286818027270901</v>
      </c>
      <c r="AP120" s="134">
        <v>0.50367993923367504</v>
      </c>
      <c r="AQ120" s="134">
        <v>0.46677550232272502</v>
      </c>
      <c r="AR120" s="134">
        <v>0</v>
      </c>
      <c r="AU120" s="134">
        <v>5.2523490938155601E-2</v>
      </c>
      <c r="AV120" s="134">
        <v>9.5619917482397496E-2</v>
      </c>
      <c r="AW120" s="143">
        <v>0.35</v>
      </c>
      <c r="AX120" s="143">
        <v>0</v>
      </c>
      <c r="AY120" s="143">
        <v>-0.33</v>
      </c>
      <c r="AZ120" s="143">
        <v>0.08</v>
      </c>
      <c r="BA120" s="143">
        <v>10.049899999999999</v>
      </c>
      <c r="BB120" s="143">
        <v>4.99</v>
      </c>
      <c r="BC120" s="143">
        <v>19.68</v>
      </c>
      <c r="BD120" s="143">
        <v>2</v>
      </c>
      <c r="BE120" s="143">
        <v>45037237.017448001</v>
      </c>
      <c r="BF120" s="143">
        <v>14412.56</v>
      </c>
      <c r="BG120" s="143">
        <v>0</v>
      </c>
      <c r="BH120" s="143">
        <v>0</v>
      </c>
      <c r="BI120" s="143">
        <v>0</v>
      </c>
      <c r="BJ120" s="143">
        <v>0</v>
      </c>
      <c r="BK120" s="143">
        <v>1</v>
      </c>
      <c r="BL120" s="143">
        <v>2.19999999999999</v>
      </c>
      <c r="BM120" s="143">
        <v>2</v>
      </c>
    </row>
    <row r="121" spans="1:65" x14ac:dyDescent="0.25">
      <c r="A121" s="142" t="s">
        <v>1710</v>
      </c>
      <c r="B121" s="142" t="s">
        <v>270</v>
      </c>
      <c r="C121" s="134" t="s">
        <v>4532</v>
      </c>
      <c r="D121" s="134" t="s">
        <v>4533</v>
      </c>
      <c r="E121" s="134" t="s">
        <v>4534</v>
      </c>
      <c r="F121" s="134" t="s">
        <v>4535</v>
      </c>
      <c r="G121" s="134" t="s">
        <v>692</v>
      </c>
      <c r="H121" s="134" t="s">
        <v>4544</v>
      </c>
      <c r="I121" s="134" t="s">
        <v>4543</v>
      </c>
      <c r="J121" s="134" t="s">
        <v>4538</v>
      </c>
      <c r="K121" s="134" t="s">
        <v>4538</v>
      </c>
      <c r="L121" s="143">
        <v>40.700000000000003</v>
      </c>
      <c r="M121" s="144">
        <v>1403</v>
      </c>
      <c r="N121" s="143">
        <v>24.556000000000001</v>
      </c>
      <c r="O121" s="144">
        <v>517</v>
      </c>
      <c r="P121" s="143">
        <v>12.867000000000001</v>
      </c>
      <c r="Q121" s="144">
        <v>1653</v>
      </c>
      <c r="R121" s="143">
        <v>43.003999999999998</v>
      </c>
      <c r="S121" s="145">
        <v>1496</v>
      </c>
      <c r="V121" s="140" t="str">
        <f t="shared" si="1"/>
        <v>N/A</v>
      </c>
      <c r="W121" s="134">
        <v>0.162292133058765</v>
      </c>
      <c r="X121" s="134">
        <v>0.18555911805755099</v>
      </c>
      <c r="Y121" s="134">
        <v>0.89672562728646499</v>
      </c>
      <c r="Z121" s="134">
        <v>0.79986370225880898</v>
      </c>
      <c r="AA121" s="134">
        <v>0.86197944877835098</v>
      </c>
      <c r="AB121" s="134">
        <v>0.66748248182626102</v>
      </c>
      <c r="AC121" s="134">
        <v>0.92862865698317698</v>
      </c>
      <c r="AD121" s="134">
        <v>5.7101169317111802E-2</v>
      </c>
      <c r="AE121" s="134">
        <v>0.73628625932022296</v>
      </c>
      <c r="AF121" s="134">
        <v>0.86697594388324095</v>
      </c>
      <c r="AG121" s="134">
        <v>0.21727569504187799</v>
      </c>
      <c r="AH121" s="134">
        <v>0.74084341280509303</v>
      </c>
      <c r="AI121" s="134">
        <v>0.63489656159118701</v>
      </c>
      <c r="AJ121" s="134">
        <v>0.110195977497518</v>
      </c>
      <c r="AK121" s="134">
        <v>0.783994368658673</v>
      </c>
      <c r="AL121" s="134">
        <v>0.50522697215689805</v>
      </c>
      <c r="AM121" s="134">
        <v>0.196761120664809</v>
      </c>
      <c r="AN121" s="134">
        <v>0.60109363094437696</v>
      </c>
      <c r="AO121" s="134">
        <v>0.18700993926745299</v>
      </c>
      <c r="AP121" s="134">
        <v>0.449021335516053</v>
      </c>
      <c r="AQ121" s="134">
        <v>0.60793853479561</v>
      </c>
      <c r="AR121" s="134">
        <v>1</v>
      </c>
      <c r="AS121" s="134">
        <v>0</v>
      </c>
      <c r="AU121" s="134">
        <v>7.5639295105348503E-2</v>
      </c>
      <c r="AV121" s="134">
        <v>0.16929453793306501</v>
      </c>
      <c r="AW121" s="143">
        <v>0.5</v>
      </c>
      <c r="AX121" s="143">
        <v>1</v>
      </c>
      <c r="AY121" s="143">
        <v>-0.59</v>
      </c>
      <c r="AZ121" s="143">
        <v>-0.1</v>
      </c>
      <c r="BA121" s="143">
        <v>17.5031</v>
      </c>
      <c r="BB121" s="143">
        <v>4.9800000000000004</v>
      </c>
      <c r="BC121" s="143">
        <v>21</v>
      </c>
      <c r="BD121" s="143">
        <v>12</v>
      </c>
      <c r="BE121" s="143">
        <v>25042331.670899</v>
      </c>
      <c r="BF121" s="143">
        <v>13453.63</v>
      </c>
      <c r="BG121" s="143">
        <v>0</v>
      </c>
      <c r="BH121" s="143">
        <v>0</v>
      </c>
      <c r="BI121" s="143">
        <v>0</v>
      </c>
      <c r="BJ121" s="143">
        <v>1</v>
      </c>
      <c r="BK121" s="143">
        <v>0</v>
      </c>
      <c r="BL121" s="143">
        <v>2.19999999999999</v>
      </c>
      <c r="BM121" s="143">
        <v>2</v>
      </c>
    </row>
    <row r="122" spans="1:65" x14ac:dyDescent="0.25">
      <c r="A122" s="142" t="s">
        <v>1708</v>
      </c>
      <c r="B122" s="142" t="s">
        <v>60</v>
      </c>
      <c r="C122" s="134" t="s">
        <v>4532</v>
      </c>
      <c r="D122" s="134" t="s">
        <v>4533</v>
      </c>
      <c r="E122" s="134" t="s">
        <v>4534</v>
      </c>
      <c r="F122" s="134" t="s">
        <v>4535</v>
      </c>
      <c r="G122" s="134" t="s">
        <v>692</v>
      </c>
      <c r="H122" s="134" t="s">
        <v>4543</v>
      </c>
      <c r="I122" s="134" t="s">
        <v>4543</v>
      </c>
      <c r="J122" s="134" t="s">
        <v>4538</v>
      </c>
      <c r="K122" s="134" t="s">
        <v>4538</v>
      </c>
      <c r="L122" s="143">
        <v>34.6</v>
      </c>
      <c r="M122" s="144">
        <v>1563</v>
      </c>
      <c r="N122" s="143">
        <v>24.922000000000001</v>
      </c>
      <c r="O122" s="144">
        <v>563</v>
      </c>
      <c r="P122" s="143">
        <v>11.733000000000001</v>
      </c>
      <c r="Q122" s="144">
        <v>1686</v>
      </c>
      <c r="R122" s="143">
        <v>40.47</v>
      </c>
      <c r="S122" s="145">
        <v>1615</v>
      </c>
      <c r="V122" s="140" t="str">
        <f t="shared" si="1"/>
        <v>N/A</v>
      </c>
      <c r="W122" s="134">
        <v>0.15723511101232199</v>
      </c>
      <c r="X122" s="134">
        <v>0.18878336242486499</v>
      </c>
      <c r="Y122" s="134">
        <v>0.96555813118855305</v>
      </c>
      <c r="Z122" s="134">
        <v>0.95404032005484596</v>
      </c>
      <c r="AA122" s="134">
        <v>0.85651412805970795</v>
      </c>
      <c r="AB122" s="134">
        <v>0.61103098640793696</v>
      </c>
      <c r="AC122" s="134">
        <v>1</v>
      </c>
      <c r="AD122" s="134">
        <v>3.5220839865583199E-2</v>
      </c>
      <c r="AE122" s="134">
        <v>0.58115254037972697</v>
      </c>
      <c r="AF122" s="134">
        <v>0.94458016790659804</v>
      </c>
      <c r="AG122" s="134">
        <v>0.32267640047976698</v>
      </c>
      <c r="AH122" s="134">
        <v>0.81136479468034595</v>
      </c>
      <c r="AI122" s="134">
        <v>1</v>
      </c>
      <c r="AJ122" s="134">
        <v>0</v>
      </c>
      <c r="AK122" s="134">
        <v>0.90778678576629901</v>
      </c>
      <c r="AL122" s="134">
        <v>0.39845591779259298</v>
      </c>
      <c r="AM122" s="134">
        <v>0.276343142854928</v>
      </c>
      <c r="AN122" s="134">
        <v>0.50248756218905499</v>
      </c>
      <c r="AO122" s="134">
        <v>0.28634308611755699</v>
      </c>
      <c r="AP122" s="134">
        <v>0.62321891753570002</v>
      </c>
      <c r="AQ122" s="134">
        <v>0.54651645194045295</v>
      </c>
      <c r="AR122" s="134">
        <v>0</v>
      </c>
      <c r="AT122" s="134">
        <v>0</v>
      </c>
      <c r="AU122" s="134">
        <v>0.15350914697728299</v>
      </c>
      <c r="AV122" s="134">
        <v>0.26269759875516702</v>
      </c>
      <c r="AW122" s="143">
        <v>0.37</v>
      </c>
      <c r="AX122" s="143">
        <v>0</v>
      </c>
      <c r="AY122" s="143">
        <v>-0.27</v>
      </c>
      <c r="AZ122" s="143">
        <v>0.03</v>
      </c>
      <c r="BA122" s="143">
        <v>7.0350000000000001</v>
      </c>
      <c r="BB122" s="143">
        <v>4.9800000000000004</v>
      </c>
      <c r="BC122" s="143">
        <v>20.149999999999999</v>
      </c>
      <c r="BD122" s="143">
        <v>15</v>
      </c>
      <c r="BE122" s="143">
        <v>55031168.683027998</v>
      </c>
      <c r="BF122" s="143">
        <v>19850.52</v>
      </c>
      <c r="BG122" s="143">
        <v>0</v>
      </c>
      <c r="BH122" s="143">
        <v>0</v>
      </c>
      <c r="BI122" s="143">
        <v>0</v>
      </c>
      <c r="BJ122" s="143">
        <v>0</v>
      </c>
      <c r="BK122" s="143">
        <v>0</v>
      </c>
      <c r="BL122" s="143">
        <v>2.2000000000000002</v>
      </c>
      <c r="BM122" s="143">
        <v>1.99999999999999</v>
      </c>
    </row>
    <row r="123" spans="1:65" x14ac:dyDescent="0.25">
      <c r="A123" s="142" t="s">
        <v>1711</v>
      </c>
      <c r="B123" s="142" t="s">
        <v>459</v>
      </c>
      <c r="C123" s="134" t="s">
        <v>4532</v>
      </c>
      <c r="D123" s="134" t="s">
        <v>4533</v>
      </c>
      <c r="E123" s="134" t="s">
        <v>4534</v>
      </c>
      <c r="F123" s="134" t="s">
        <v>4535</v>
      </c>
      <c r="G123" s="134" t="s">
        <v>692</v>
      </c>
      <c r="H123" s="134" t="s">
        <v>4545</v>
      </c>
      <c r="I123" s="134" t="s">
        <v>4545</v>
      </c>
      <c r="J123" s="134" t="s">
        <v>4538</v>
      </c>
      <c r="K123" s="134" t="s">
        <v>4538</v>
      </c>
      <c r="L123" s="143">
        <v>27.1</v>
      </c>
      <c r="M123" s="144">
        <v>1668</v>
      </c>
      <c r="N123" s="143">
        <v>26.824999999999999</v>
      </c>
      <c r="O123" s="144">
        <v>720</v>
      </c>
      <c r="P123" s="143">
        <v>12.75</v>
      </c>
      <c r="Q123" s="144">
        <v>1657</v>
      </c>
      <c r="R123" s="143">
        <v>37.674999999999997</v>
      </c>
      <c r="S123" s="145">
        <v>1680</v>
      </c>
      <c r="V123" s="140" t="str">
        <f t="shared" si="1"/>
        <v>N/A</v>
      </c>
      <c r="W123" s="134">
        <v>0.103862644138975</v>
      </c>
      <c r="X123" s="134">
        <v>0.114861319012508</v>
      </c>
      <c r="Y123" s="134">
        <v>0.97420382157446905</v>
      </c>
      <c r="Z123" s="134">
        <v>0.94230810430858003</v>
      </c>
      <c r="AA123" s="134">
        <v>0.70105533829959399</v>
      </c>
      <c r="AB123" s="134">
        <v>0.30182247279402102</v>
      </c>
      <c r="AC123" s="134">
        <v>1</v>
      </c>
      <c r="AD123" s="134">
        <v>4.6912915375671903E-2</v>
      </c>
      <c r="AE123" s="134">
        <v>0.43697852967832801</v>
      </c>
      <c r="AF123" s="134">
        <v>0.96907002548774002</v>
      </c>
      <c r="AG123" s="134">
        <v>0.141262739336809</v>
      </c>
      <c r="AH123" s="134">
        <v>0.76476839152153198</v>
      </c>
      <c r="AI123" s="134">
        <v>1</v>
      </c>
      <c r="AJ123" s="134">
        <v>0.71320366216862197</v>
      </c>
      <c r="AK123" s="134">
        <v>0.81069469391718096</v>
      </c>
      <c r="AL123" s="134">
        <v>0.253848805558472</v>
      </c>
      <c r="AM123" s="134">
        <v>0.10127275440108099</v>
      </c>
      <c r="AN123" s="134">
        <v>0.30079333064407698</v>
      </c>
      <c r="AO123" s="134">
        <v>9.6941329180008001E-2</v>
      </c>
      <c r="AP123" s="134">
        <v>0.40690864595827297</v>
      </c>
      <c r="AQ123" s="134">
        <v>0.53520185773029205</v>
      </c>
      <c r="AR123" s="134">
        <v>3.54313656E-3</v>
      </c>
      <c r="AT123" s="134">
        <v>0</v>
      </c>
      <c r="AU123" s="134">
        <v>5.3914244885899097E-2</v>
      </c>
      <c r="AV123" s="134">
        <v>9.2133611254232806E-2</v>
      </c>
      <c r="AW123" s="143">
        <v>0</v>
      </c>
      <c r="AX123" s="143">
        <v>2</v>
      </c>
      <c r="AY123" s="143">
        <v>0.61</v>
      </c>
      <c r="AZ123" s="143">
        <v>0.56000000000000005</v>
      </c>
      <c r="BA123" s="143">
        <v>11.622999999999999</v>
      </c>
      <c r="BB123" s="143">
        <v>4.97</v>
      </c>
      <c r="BC123" s="143">
        <v>19.32</v>
      </c>
      <c r="BD123" s="143"/>
      <c r="BE123" s="143">
        <v>29085526.227687001</v>
      </c>
      <c r="BF123" s="143">
        <v>16688.07</v>
      </c>
      <c r="BG123" s="143">
        <v>0</v>
      </c>
      <c r="BH123" s="143">
        <v>6.174836</v>
      </c>
      <c r="BI123" s="143">
        <v>0</v>
      </c>
      <c r="BJ123" s="143">
        <v>0</v>
      </c>
      <c r="BK123" s="143">
        <v>0</v>
      </c>
      <c r="BL123" s="143">
        <v>2</v>
      </c>
      <c r="BM123" s="143">
        <v>2.5999999999999899</v>
      </c>
    </row>
    <row r="124" spans="1:65" x14ac:dyDescent="0.25">
      <c r="A124" s="142" t="s">
        <v>1704</v>
      </c>
      <c r="B124" s="142" t="s">
        <v>470</v>
      </c>
      <c r="C124" s="134" t="s">
        <v>4532</v>
      </c>
      <c r="D124" s="134" t="s">
        <v>4533</v>
      </c>
      <c r="E124" s="134" t="s">
        <v>4534</v>
      </c>
      <c r="F124" s="134" t="s">
        <v>4535</v>
      </c>
      <c r="G124" s="134" t="s">
        <v>692</v>
      </c>
      <c r="H124" s="134" t="s">
        <v>4546</v>
      </c>
      <c r="I124" s="134" t="s">
        <v>4543</v>
      </c>
      <c r="J124" s="134" t="s">
        <v>4538</v>
      </c>
      <c r="K124" s="134" t="s">
        <v>4538</v>
      </c>
      <c r="L124" s="143">
        <v>43</v>
      </c>
      <c r="M124" s="144">
        <v>1344</v>
      </c>
      <c r="N124" s="143">
        <v>21.289000000000001</v>
      </c>
      <c r="O124" s="144">
        <v>131</v>
      </c>
      <c r="P124" s="143">
        <v>14.95</v>
      </c>
      <c r="Q124" s="144">
        <v>1517</v>
      </c>
      <c r="R124" s="143">
        <v>45.554000000000002</v>
      </c>
      <c r="S124" s="145">
        <v>1356</v>
      </c>
      <c r="V124" s="140" t="str">
        <f t="shared" si="1"/>
        <v>N/A</v>
      </c>
      <c r="W124" s="134">
        <v>0.21155167364475699</v>
      </c>
      <c r="X124" s="134">
        <v>0.221673469897846</v>
      </c>
      <c r="Y124" s="134">
        <v>0.98484762707179596</v>
      </c>
      <c r="Z124" s="134">
        <v>0.97199571111000005</v>
      </c>
      <c r="AA124" s="134">
        <v>0.84542612677592499</v>
      </c>
      <c r="AB124" s="134">
        <v>0.71701411651588698</v>
      </c>
      <c r="AC124" s="134">
        <v>1</v>
      </c>
      <c r="AD124" s="134">
        <v>0.120318159313352</v>
      </c>
      <c r="AE124" s="134">
        <v>0.73227832393427905</v>
      </c>
      <c r="AF124" s="134">
        <v>0.97388053322689305</v>
      </c>
      <c r="AG124" s="134">
        <v>0.43087004467808099</v>
      </c>
      <c r="AH124" s="134">
        <v>0.89918522553769398</v>
      </c>
      <c r="AI124" s="134">
        <v>1</v>
      </c>
      <c r="AJ124" s="134">
        <v>8.8134720741258304E-2</v>
      </c>
      <c r="AK124" s="134">
        <v>0.90050487887761499</v>
      </c>
      <c r="AL124" s="134">
        <v>0.51660931321688297</v>
      </c>
      <c r="AM124" s="134">
        <v>0.340110261012944</v>
      </c>
      <c r="AN124" s="134">
        <v>0.78037739231769099</v>
      </c>
      <c r="AO124" s="134">
        <v>0.32475297901956701</v>
      </c>
      <c r="AP124" s="134">
        <v>0.49414971849170097</v>
      </c>
      <c r="AQ124" s="134">
        <v>0.40265946841126898</v>
      </c>
      <c r="AR124" s="134">
        <v>0.205976404</v>
      </c>
      <c r="AT124" s="134">
        <v>0.1099973527</v>
      </c>
      <c r="AU124" s="134">
        <v>0.164023971804625</v>
      </c>
      <c r="AV124" s="134">
        <v>0.30190674906425302</v>
      </c>
      <c r="AW124" s="143">
        <v>0.02</v>
      </c>
      <c r="AX124" s="143">
        <v>0</v>
      </c>
      <c r="AY124" s="143">
        <v>0.09</v>
      </c>
      <c r="AZ124" s="143">
        <v>0.04</v>
      </c>
      <c r="BA124" s="143">
        <v>8.1532999999999998</v>
      </c>
      <c r="BB124" s="143">
        <v>4.9800000000000004</v>
      </c>
      <c r="BC124" s="143">
        <v>18.78</v>
      </c>
      <c r="BD124" s="143">
        <v>2</v>
      </c>
      <c r="BE124" s="143">
        <v>20663202.747574002</v>
      </c>
      <c r="BF124" s="143">
        <v>28584.21</v>
      </c>
      <c r="BG124" s="143">
        <v>0</v>
      </c>
      <c r="BH124" s="143">
        <v>20.087710999999999</v>
      </c>
      <c r="BI124" s="143">
        <v>0</v>
      </c>
      <c r="BJ124" s="143">
        <v>0</v>
      </c>
      <c r="BK124" s="143">
        <v>0</v>
      </c>
      <c r="BL124" s="143">
        <v>1.99999999999999</v>
      </c>
      <c r="BM124" s="143">
        <v>2.6</v>
      </c>
    </row>
    <row r="125" spans="1:65" x14ac:dyDescent="0.25">
      <c r="A125" s="142" t="s">
        <v>1700</v>
      </c>
      <c r="B125" s="142" t="s">
        <v>49</v>
      </c>
      <c r="C125" s="134" t="s">
        <v>4532</v>
      </c>
      <c r="D125" s="134" t="s">
        <v>4533</v>
      </c>
      <c r="E125" s="134" t="s">
        <v>4534</v>
      </c>
      <c r="F125" s="134" t="s">
        <v>4535</v>
      </c>
      <c r="G125" s="134" t="s">
        <v>692</v>
      </c>
      <c r="H125" s="134" t="s">
        <v>4544</v>
      </c>
      <c r="I125" s="134" t="s">
        <v>4543</v>
      </c>
      <c r="J125" s="134" t="s">
        <v>4538</v>
      </c>
      <c r="K125" s="134" t="s">
        <v>4538</v>
      </c>
      <c r="L125" s="143">
        <v>50.5</v>
      </c>
      <c r="M125" s="144">
        <v>1141</v>
      </c>
      <c r="N125" s="143">
        <v>22.789000000000001</v>
      </c>
      <c r="O125" s="144">
        <v>301</v>
      </c>
      <c r="P125" s="143">
        <v>15.75</v>
      </c>
      <c r="Q125" s="144">
        <v>1455</v>
      </c>
      <c r="R125" s="143">
        <v>47.82</v>
      </c>
      <c r="S125" s="145">
        <v>1209</v>
      </c>
      <c r="V125" s="140" t="str">
        <f t="shared" si="1"/>
        <v>N/A</v>
      </c>
      <c r="W125" s="134">
        <v>0.105729026628179</v>
      </c>
      <c r="X125" s="134">
        <v>0.111160498379223</v>
      </c>
      <c r="Y125" s="134">
        <v>0.91469585485896798</v>
      </c>
      <c r="Z125" s="134">
        <v>0.90341325862802502</v>
      </c>
      <c r="AA125" s="134">
        <v>0.79591648540942195</v>
      </c>
      <c r="AB125" s="134">
        <v>0.61940765992162405</v>
      </c>
      <c r="AC125" s="134">
        <v>1</v>
      </c>
      <c r="AD125" s="134">
        <v>5.5716357391421403E-2</v>
      </c>
      <c r="AE125" s="134">
        <v>0.52266240494062999</v>
      </c>
      <c r="AF125" s="134">
        <v>0.86474959319404598</v>
      </c>
      <c r="AG125" s="134">
        <v>0.234700447157313</v>
      </c>
      <c r="AH125" s="134">
        <v>0.80398673238156304</v>
      </c>
      <c r="AI125" s="134">
        <v>1</v>
      </c>
      <c r="AJ125" s="134">
        <v>0</v>
      </c>
      <c r="AK125" s="134">
        <v>0.77913976406621699</v>
      </c>
      <c r="AL125" s="134">
        <v>0.30478767464891199</v>
      </c>
      <c r="AM125" s="134">
        <v>0.17703949499081201</v>
      </c>
      <c r="AN125" s="134">
        <v>0.66832504145937</v>
      </c>
      <c r="AO125" s="134">
        <v>0.149374500694194</v>
      </c>
      <c r="AP125" s="134">
        <v>0.381351024667479</v>
      </c>
      <c r="AR125" s="134">
        <v>1</v>
      </c>
      <c r="AS125" s="134">
        <v>1</v>
      </c>
      <c r="AT125" s="134">
        <v>0.37012757559999998</v>
      </c>
      <c r="AU125" s="134">
        <v>8.1223209894348697E-2</v>
      </c>
      <c r="AV125" s="134">
        <v>0.14381373788313401</v>
      </c>
      <c r="AW125" s="143">
        <v>0.77</v>
      </c>
      <c r="AX125" s="143">
        <v>1</v>
      </c>
      <c r="AY125" s="143">
        <v>-0.73</v>
      </c>
      <c r="AZ125" s="143">
        <v>0.01</v>
      </c>
      <c r="BA125" s="143">
        <v>13.4749</v>
      </c>
      <c r="BB125" s="143">
        <v>4.97</v>
      </c>
      <c r="BC125" s="143">
        <v>18.64</v>
      </c>
      <c r="BD125" s="143">
        <v>13</v>
      </c>
      <c r="BE125" s="143">
        <v>21407494.90202</v>
      </c>
      <c r="BF125" s="143">
        <v>23040.55</v>
      </c>
      <c r="BG125" s="143">
        <v>0</v>
      </c>
      <c r="BH125" s="143">
        <v>42.648862999999999</v>
      </c>
      <c r="BI125" s="143">
        <v>0</v>
      </c>
      <c r="BJ125" s="143">
        <v>0</v>
      </c>
      <c r="BK125" s="143">
        <v>0</v>
      </c>
      <c r="BL125" s="143">
        <v>2.0038969853713899</v>
      </c>
      <c r="BM125" s="143">
        <v>2.5883090438858001</v>
      </c>
    </row>
    <row r="126" spans="1:65" x14ac:dyDescent="0.25">
      <c r="A126" s="142" t="s">
        <v>1699</v>
      </c>
      <c r="B126" s="142" t="s">
        <v>1154</v>
      </c>
      <c r="C126" s="134" t="s">
        <v>4532</v>
      </c>
      <c r="D126" s="134" t="s">
        <v>4533</v>
      </c>
      <c r="E126" s="134" t="s">
        <v>4534</v>
      </c>
      <c r="F126" s="134" t="s">
        <v>4535</v>
      </c>
      <c r="G126" s="134" t="s">
        <v>692</v>
      </c>
      <c r="H126" s="134" t="s">
        <v>4543</v>
      </c>
      <c r="I126" s="134" t="s">
        <v>4543</v>
      </c>
      <c r="J126" s="134" t="s">
        <v>4538</v>
      </c>
      <c r="K126" s="134" t="s">
        <v>4538</v>
      </c>
      <c r="L126" s="143">
        <v>21.5</v>
      </c>
      <c r="M126" s="144">
        <v>1700</v>
      </c>
      <c r="N126" s="143">
        <v>22.167000000000002</v>
      </c>
      <c r="O126" s="144">
        <v>228</v>
      </c>
      <c r="P126" s="143">
        <v>16.766999999999999</v>
      </c>
      <c r="Q126" s="144">
        <v>1313</v>
      </c>
      <c r="R126" s="143">
        <v>38.700000000000003</v>
      </c>
      <c r="S126" s="145">
        <v>1661</v>
      </c>
      <c r="V126" s="140" t="str">
        <f t="shared" si="1"/>
        <v>N/A</v>
      </c>
      <c r="W126" s="134">
        <v>0.116539249136099</v>
      </c>
      <c r="X126" s="134">
        <v>0.11484228364967</v>
      </c>
      <c r="Y126" s="134">
        <v>0.868649548285092</v>
      </c>
      <c r="Z126" s="134">
        <v>0.759336548300512</v>
      </c>
      <c r="AA126" s="134">
        <v>0.807968294208666</v>
      </c>
      <c r="AB126" s="134">
        <v>0.67294552976996902</v>
      </c>
      <c r="AC126" s="134">
        <v>0.99777021918882103</v>
      </c>
      <c r="AD126" s="134">
        <v>6.2755266655990197E-2</v>
      </c>
      <c r="AE126" s="134">
        <v>0.57117710565896496</v>
      </c>
      <c r="AF126" s="134">
        <v>0.807023500324212</v>
      </c>
      <c r="AG126" s="134">
        <v>0.11650230587884999</v>
      </c>
      <c r="AH126" s="134">
        <v>0.72512026062467805</v>
      </c>
      <c r="AI126" s="134">
        <v>0.75020960789187496</v>
      </c>
      <c r="AJ126" s="134">
        <v>0</v>
      </c>
      <c r="AK126" s="134">
        <v>0.67476576532841404</v>
      </c>
      <c r="AL126" s="134">
        <v>0.36000986206067398</v>
      </c>
      <c r="AM126" s="134">
        <v>0.105521306572884</v>
      </c>
      <c r="AN126" s="134">
        <v>0.408363587468065</v>
      </c>
      <c r="AO126" s="134">
        <v>8.6201305636720696E-2</v>
      </c>
      <c r="AP126" s="134">
        <v>0.50102336548067905</v>
      </c>
      <c r="AR126" s="134">
        <v>1.2950736399999999E-3</v>
      </c>
      <c r="AT126" s="134">
        <v>0</v>
      </c>
      <c r="AU126" s="134">
        <v>6.3634522909033805E-2</v>
      </c>
      <c r="AV126" s="134">
        <v>9.4249548419314905E-2</v>
      </c>
      <c r="AW126" s="143">
        <v>1.28</v>
      </c>
      <c r="AX126" s="143">
        <v>0</v>
      </c>
      <c r="AY126" s="143">
        <v>-1.3</v>
      </c>
      <c r="AZ126" s="143">
        <v>-0.03</v>
      </c>
      <c r="BA126" s="143">
        <v>24.184899999999999</v>
      </c>
      <c r="BB126" s="143">
        <v>4.9800000000000004</v>
      </c>
      <c r="BC126" s="143">
        <v>17.73</v>
      </c>
      <c r="BD126" s="143">
        <v>2</v>
      </c>
      <c r="BE126" s="143">
        <v>12259702.972207</v>
      </c>
      <c r="BF126" s="143">
        <v>15009.1</v>
      </c>
      <c r="BG126" s="143">
        <v>0</v>
      </c>
      <c r="BH126" s="143">
        <v>47.038074999999999</v>
      </c>
      <c r="BI126" s="143">
        <v>0</v>
      </c>
      <c r="BJ126" s="143">
        <v>1</v>
      </c>
      <c r="BK126" s="143">
        <v>0</v>
      </c>
      <c r="BL126" s="143">
        <v>2.0460260413507898</v>
      </c>
      <c r="BM126" s="143">
        <v>2.46192187594762</v>
      </c>
    </row>
    <row r="127" spans="1:65" x14ac:dyDescent="0.25">
      <c r="A127" s="142" t="s">
        <v>1702</v>
      </c>
      <c r="B127" s="142" t="s">
        <v>71</v>
      </c>
      <c r="C127" s="134" t="s">
        <v>4532</v>
      </c>
      <c r="D127" s="134" t="s">
        <v>4533</v>
      </c>
      <c r="E127" s="134" t="s">
        <v>4534</v>
      </c>
      <c r="F127" s="134" t="s">
        <v>4535</v>
      </c>
      <c r="G127" s="134" t="s">
        <v>692</v>
      </c>
      <c r="H127" s="134" t="s">
        <v>4544</v>
      </c>
      <c r="I127" s="134" t="s">
        <v>4537</v>
      </c>
      <c r="J127" s="134" t="s">
        <v>4538</v>
      </c>
      <c r="K127" s="134" t="s">
        <v>4538</v>
      </c>
      <c r="L127" s="143">
        <v>54.1</v>
      </c>
      <c r="M127" s="144">
        <v>1038</v>
      </c>
      <c r="N127" s="143">
        <v>21.888000000000002</v>
      </c>
      <c r="O127" s="144">
        <v>201</v>
      </c>
      <c r="P127" s="143">
        <v>29.882999999999999</v>
      </c>
      <c r="Q127" s="144">
        <v>549</v>
      </c>
      <c r="R127" s="143">
        <v>54.031999999999996</v>
      </c>
      <c r="S127" s="145">
        <v>773</v>
      </c>
      <c r="V127" s="140" t="str">
        <f t="shared" si="1"/>
        <v>N/A</v>
      </c>
      <c r="W127" s="134">
        <v>0.47373116048173097</v>
      </c>
      <c r="X127" s="134">
        <v>0.48814478427292102</v>
      </c>
      <c r="Y127" s="134">
        <v>0.97522849599057704</v>
      </c>
      <c r="Z127" s="134">
        <v>0.94498611007674904</v>
      </c>
      <c r="AA127" s="134">
        <v>0.84308818219605697</v>
      </c>
      <c r="AB127" s="134">
        <v>0.72794021240330398</v>
      </c>
      <c r="AC127" s="134">
        <v>1</v>
      </c>
      <c r="AD127" s="134">
        <v>0.37609816589648598</v>
      </c>
      <c r="AE127" s="134">
        <v>0.78445857931262097</v>
      </c>
      <c r="AF127" s="134">
        <v>0.97459614594841903</v>
      </c>
      <c r="AG127" s="134">
        <v>0.40946970487829698</v>
      </c>
      <c r="AH127" s="134">
        <v>0.91748711793904203</v>
      </c>
      <c r="AI127" s="134">
        <v>1</v>
      </c>
      <c r="AJ127" s="134">
        <v>0.72055741442070798</v>
      </c>
      <c r="AK127" s="134">
        <v>0.91749599495121104</v>
      </c>
      <c r="AL127" s="134">
        <v>0.56111753817853305</v>
      </c>
      <c r="AM127" s="134">
        <v>0.372628696391827</v>
      </c>
      <c r="AN127" s="134">
        <v>0.82968042669535202</v>
      </c>
      <c r="AO127" s="134">
        <v>0.40546742035938599</v>
      </c>
      <c r="AP127" s="134">
        <v>0.48812304533185302</v>
      </c>
      <c r="AQ127" s="134">
        <v>0.362788993521587</v>
      </c>
      <c r="AR127" s="134">
        <v>0.42734441719999999</v>
      </c>
      <c r="AU127" s="134">
        <v>0.31601086029917402</v>
      </c>
      <c r="AV127" s="134">
        <v>0.38074794368520298</v>
      </c>
      <c r="AW127" s="143">
        <v>0.01</v>
      </c>
      <c r="AX127" s="143">
        <v>0</v>
      </c>
      <c r="AY127" s="143">
        <v>0.01</v>
      </c>
      <c r="AZ127" s="143">
        <v>0</v>
      </c>
      <c r="BA127" s="143">
        <v>4.5167999999999999</v>
      </c>
      <c r="BB127" s="143">
        <v>4.97</v>
      </c>
      <c r="BC127" s="143">
        <v>18.96</v>
      </c>
      <c r="BD127" s="143"/>
      <c r="BE127" s="143">
        <v>6669787.2393300002</v>
      </c>
      <c r="BF127" s="143">
        <v>18925.11</v>
      </c>
      <c r="BG127" s="143">
        <v>0</v>
      </c>
      <c r="BH127" s="143">
        <v>11.836181</v>
      </c>
      <c r="BI127" s="143">
        <v>0</v>
      </c>
      <c r="BJ127" s="143">
        <v>0</v>
      </c>
      <c r="BK127" s="143">
        <v>1</v>
      </c>
      <c r="BL127" s="143">
        <v>2.03028699053508</v>
      </c>
      <c r="BM127" s="143">
        <v>2.5091390283947099</v>
      </c>
    </row>
    <row r="128" spans="1:65" x14ac:dyDescent="0.25">
      <c r="A128" s="142" t="s">
        <v>1707</v>
      </c>
      <c r="B128" s="142" t="s">
        <v>329</v>
      </c>
      <c r="C128" s="134" t="s">
        <v>4532</v>
      </c>
      <c r="D128" s="134" t="s">
        <v>4533</v>
      </c>
      <c r="E128" s="134" t="s">
        <v>4534</v>
      </c>
      <c r="F128" s="134" t="s">
        <v>4535</v>
      </c>
      <c r="G128" s="134" t="s">
        <v>692</v>
      </c>
      <c r="H128" s="134" t="s">
        <v>4543</v>
      </c>
      <c r="I128" s="134" t="s">
        <v>4543</v>
      </c>
      <c r="J128" s="134" t="s">
        <v>4538</v>
      </c>
      <c r="K128" s="134" t="s">
        <v>4538</v>
      </c>
      <c r="L128" s="143">
        <v>22.2</v>
      </c>
      <c r="M128" s="144">
        <v>1697</v>
      </c>
      <c r="N128" s="143">
        <v>21.989000000000001</v>
      </c>
      <c r="O128" s="144">
        <v>211</v>
      </c>
      <c r="P128" s="143">
        <v>12.2</v>
      </c>
      <c r="Q128" s="144">
        <v>1670</v>
      </c>
      <c r="R128" s="143">
        <v>37.47</v>
      </c>
      <c r="S128" s="145">
        <v>1686</v>
      </c>
      <c r="V128" s="140" t="str">
        <f t="shared" si="1"/>
        <v>N/A</v>
      </c>
      <c r="W128" s="134">
        <v>7.2128689565274295E-2</v>
      </c>
      <c r="X128" s="134">
        <v>8.40205010197876E-2</v>
      </c>
      <c r="Y128" s="134">
        <v>0.981248458185215</v>
      </c>
      <c r="Z128" s="134">
        <v>0.96498188647908001</v>
      </c>
      <c r="AA128" s="134">
        <v>0.85446284069299105</v>
      </c>
      <c r="AB128" s="134">
        <v>0.61394461197791494</v>
      </c>
      <c r="AC128" s="134">
        <v>1</v>
      </c>
      <c r="AD128" s="134">
        <v>4.3167174140082802E-2</v>
      </c>
      <c r="AE128" s="134">
        <v>0.34981915381830098</v>
      </c>
      <c r="AF128" s="134">
        <v>0.961198285550944</v>
      </c>
      <c r="AG128" s="134">
        <v>0.18224990094139301</v>
      </c>
      <c r="AH128" s="134">
        <v>0.820103858762398</v>
      </c>
      <c r="AI128" s="134">
        <v>1</v>
      </c>
      <c r="AJ128" s="134">
        <v>0</v>
      </c>
      <c r="AK128" s="134">
        <v>0.83496771687946003</v>
      </c>
      <c r="AL128" s="134">
        <v>0.25510213449918601</v>
      </c>
      <c r="AM128" s="134">
        <v>0.14707288487408199</v>
      </c>
      <c r="AN128" s="134">
        <v>0.35009636502173802</v>
      </c>
      <c r="AO128" s="134">
        <v>0.12764792080738499</v>
      </c>
      <c r="AP128" s="134">
        <v>0.29439857024720101</v>
      </c>
      <c r="AQ128" s="134">
        <v>0.23832845720982099</v>
      </c>
      <c r="AR128" s="134">
        <v>3.8075319699999999E-3</v>
      </c>
      <c r="AT128" s="134">
        <v>0</v>
      </c>
      <c r="AU128" s="134">
        <v>8.6827150445857093E-2</v>
      </c>
      <c r="AV128" s="134">
        <v>0.128818657681429</v>
      </c>
      <c r="AW128" s="143">
        <v>0.28000000000000003</v>
      </c>
      <c r="AX128" s="143">
        <v>0</v>
      </c>
      <c r="AY128" s="143">
        <v>-0.36</v>
      </c>
      <c r="AZ128" s="143">
        <v>-7.0000000000000007E-2</v>
      </c>
      <c r="BA128" s="143">
        <v>8.1699000000000002</v>
      </c>
      <c r="BB128" s="143">
        <v>4.9800000000000004</v>
      </c>
      <c r="BC128" s="143">
        <v>19.28</v>
      </c>
      <c r="BD128" s="143">
        <v>5</v>
      </c>
      <c r="BE128" s="143">
        <v>30744452.191865001</v>
      </c>
      <c r="BF128" s="143">
        <v>19411.41</v>
      </c>
      <c r="BG128" s="143">
        <v>0</v>
      </c>
      <c r="BH128" s="143">
        <v>0.11264</v>
      </c>
      <c r="BI128" s="143">
        <v>0</v>
      </c>
      <c r="BJ128" s="143">
        <v>0</v>
      </c>
      <c r="BK128" s="143">
        <v>0</v>
      </c>
      <c r="BL128" s="143">
        <v>2.0973833101380301</v>
      </c>
      <c r="BM128" s="143">
        <v>2.3078500695859101</v>
      </c>
    </row>
    <row r="129" spans="1:65" x14ac:dyDescent="0.25">
      <c r="A129" s="142" t="s">
        <v>1706</v>
      </c>
      <c r="B129" s="142" t="s">
        <v>1151</v>
      </c>
      <c r="C129" s="134" t="s">
        <v>4532</v>
      </c>
      <c r="D129" s="134" t="s">
        <v>4533</v>
      </c>
      <c r="E129" s="134" t="s">
        <v>4534</v>
      </c>
      <c r="F129" s="134" t="s">
        <v>4535</v>
      </c>
      <c r="G129" s="134" t="s">
        <v>692</v>
      </c>
      <c r="H129" s="134" t="s">
        <v>4543</v>
      </c>
      <c r="I129" s="134" t="s">
        <v>4543</v>
      </c>
      <c r="J129" s="134" t="s">
        <v>4538</v>
      </c>
      <c r="K129" s="134" t="s">
        <v>4538</v>
      </c>
      <c r="L129" s="143">
        <v>27</v>
      </c>
      <c r="M129" s="144">
        <v>1670</v>
      </c>
      <c r="N129" s="143">
        <v>21.244</v>
      </c>
      <c r="O129" s="144">
        <v>125</v>
      </c>
      <c r="P129" s="143">
        <v>10.867000000000001</v>
      </c>
      <c r="Q129" s="144">
        <v>1730</v>
      </c>
      <c r="R129" s="143">
        <v>38.874000000000002</v>
      </c>
      <c r="S129" s="145">
        <v>1657</v>
      </c>
      <c r="V129" s="140" t="str">
        <f t="shared" si="1"/>
        <v>N/A</v>
      </c>
      <c r="W129" s="134">
        <v>0.184462293893112</v>
      </c>
      <c r="X129" s="134">
        <v>0.219403993184171</v>
      </c>
      <c r="Y129" s="134">
        <v>0.99034244362817703</v>
      </c>
      <c r="Z129" s="134">
        <v>0.98326884015315097</v>
      </c>
      <c r="AA129" s="134">
        <v>0.845812577363799</v>
      </c>
      <c r="AB129" s="134">
        <v>0.29235318969159302</v>
      </c>
      <c r="AC129" s="134">
        <v>1</v>
      </c>
      <c r="AD129" s="134">
        <v>6.0617775703505898E-2</v>
      </c>
      <c r="AE129" s="134">
        <v>0.35125713012523901</v>
      </c>
      <c r="AF129" s="134">
        <v>0.97821396581836095</v>
      </c>
      <c r="AG129" s="134">
        <v>0.20197888409036699</v>
      </c>
      <c r="AH129" s="134">
        <v>0.74610834075616606</v>
      </c>
      <c r="AI129" s="134">
        <v>1</v>
      </c>
      <c r="AJ129" s="134">
        <v>0</v>
      </c>
      <c r="AK129" s="134">
        <v>0.90050487887761499</v>
      </c>
      <c r="AL129" s="134">
        <v>0.412947295575193</v>
      </c>
      <c r="AM129" s="134">
        <v>0.18157523901324801</v>
      </c>
      <c r="AN129" s="134">
        <v>0.27838286047241301</v>
      </c>
      <c r="AO129" s="134">
        <v>0.204000629594496</v>
      </c>
      <c r="AP129" s="134">
        <v>0.49677333988314998</v>
      </c>
      <c r="AQ129" s="134">
        <v>0.47162461412707901</v>
      </c>
      <c r="AR129" s="134">
        <v>0</v>
      </c>
      <c r="AT129" s="134">
        <v>0</v>
      </c>
      <c r="AU129" s="134">
        <v>9.0865470625189099E-2</v>
      </c>
      <c r="AV129" s="134">
        <v>0.17105008208886399</v>
      </c>
      <c r="AW129" s="143">
        <v>0.09</v>
      </c>
      <c r="AX129" s="143">
        <v>0</v>
      </c>
      <c r="AY129" s="143">
        <v>0.01</v>
      </c>
      <c r="AZ129" s="143">
        <v>0.08</v>
      </c>
      <c r="BA129" s="143">
        <v>9.1597000000000008</v>
      </c>
      <c r="BB129" s="143">
        <v>4.9800000000000004</v>
      </c>
      <c r="BC129" s="143">
        <v>18.23</v>
      </c>
      <c r="BD129" s="143">
        <v>3</v>
      </c>
      <c r="BE129" s="143">
        <v>18643801.413867</v>
      </c>
      <c r="BF129" s="143">
        <v>11971.36</v>
      </c>
      <c r="BG129" s="143">
        <v>0</v>
      </c>
      <c r="BH129" s="143">
        <v>0</v>
      </c>
      <c r="BI129" s="143">
        <v>0</v>
      </c>
      <c r="BJ129" s="143">
        <v>0</v>
      </c>
      <c r="BK129" s="143">
        <v>0</v>
      </c>
      <c r="BL129" s="143">
        <v>2.19999999999999</v>
      </c>
      <c r="BM129" s="143">
        <v>2</v>
      </c>
    </row>
    <row r="130" spans="1:65" x14ac:dyDescent="0.25">
      <c r="A130" s="142" t="s">
        <v>1701</v>
      </c>
      <c r="B130" s="142" t="s">
        <v>37</v>
      </c>
      <c r="C130" s="134" t="s">
        <v>4532</v>
      </c>
      <c r="D130" s="134" t="s">
        <v>4533</v>
      </c>
      <c r="E130" s="134" t="s">
        <v>4534</v>
      </c>
      <c r="F130" s="134" t="s">
        <v>4535</v>
      </c>
      <c r="G130" s="134" t="s">
        <v>692</v>
      </c>
      <c r="H130" s="134" t="s">
        <v>4544</v>
      </c>
      <c r="I130" s="134" t="s">
        <v>4543</v>
      </c>
      <c r="J130" s="134" t="s">
        <v>4538</v>
      </c>
      <c r="K130" s="134" t="s">
        <v>4538</v>
      </c>
      <c r="L130" s="143">
        <v>38.4</v>
      </c>
      <c r="M130" s="144">
        <v>1467</v>
      </c>
      <c r="N130" s="143">
        <v>24.6</v>
      </c>
      <c r="O130" s="144">
        <v>522</v>
      </c>
      <c r="P130" s="143">
        <v>10.532999999999999</v>
      </c>
      <c r="Q130" s="144">
        <v>1741</v>
      </c>
      <c r="R130" s="143">
        <v>41.444000000000003</v>
      </c>
      <c r="S130" s="145">
        <v>1574</v>
      </c>
      <c r="V130" s="140" t="str">
        <f t="shared" si="1"/>
        <v>N/A</v>
      </c>
      <c r="W130" s="134">
        <v>0.45485619425528401</v>
      </c>
      <c r="X130" s="134">
        <v>0.50063982717169697</v>
      </c>
      <c r="Y130" s="134">
        <v>0.98771671543689898</v>
      </c>
      <c r="Z130" s="134">
        <v>0.99025715996723096</v>
      </c>
      <c r="AA130" s="134">
        <v>0.831280835044235</v>
      </c>
      <c r="AB130" s="134">
        <v>0</v>
      </c>
      <c r="AC130" s="134">
        <v>0.99845115796800699</v>
      </c>
      <c r="AD130" s="134">
        <v>0.233712733740742</v>
      </c>
      <c r="AE130" s="134">
        <v>0.56546033681258501</v>
      </c>
      <c r="AF130" s="134">
        <v>0.97853201591681704</v>
      </c>
      <c r="AG130" s="134">
        <v>0.25877652112234201</v>
      </c>
      <c r="AH130" s="134">
        <v>0.967987447265658</v>
      </c>
      <c r="AI130" s="134">
        <v>0.58625222093245899</v>
      </c>
      <c r="AJ130" s="134">
        <v>0.41169981983307002</v>
      </c>
      <c r="AK130" s="134">
        <v>1</v>
      </c>
      <c r="AL130" s="134">
        <v>0.58766168324286305</v>
      </c>
      <c r="AM130" s="134">
        <v>0.229270814108851</v>
      </c>
      <c r="AN130" s="134">
        <v>0.35009636502173802</v>
      </c>
      <c r="AO130" s="134">
        <v>0.30712835036889902</v>
      </c>
      <c r="AP130" s="134">
        <v>0.698498336949955</v>
      </c>
      <c r="AQ130" s="134">
        <v>0.63380046441883398</v>
      </c>
      <c r="AR130" s="134">
        <v>0</v>
      </c>
      <c r="AT130" s="134">
        <v>0</v>
      </c>
      <c r="AU130" s="134">
        <v>0.22206832018405401</v>
      </c>
      <c r="AV130" s="134">
        <v>0.28312834587965002</v>
      </c>
      <c r="AW130" s="143">
        <v>0.06</v>
      </c>
      <c r="AX130" s="143">
        <v>1</v>
      </c>
      <c r="AY130" s="143">
        <v>0.87</v>
      </c>
      <c r="AZ130" s="143">
        <v>0.77</v>
      </c>
      <c r="BA130" s="143">
        <v>2.8169</v>
      </c>
      <c r="BB130" s="143">
        <v>4.97</v>
      </c>
      <c r="BC130" s="143">
        <v>18.68</v>
      </c>
      <c r="BD130" s="143"/>
      <c r="BE130" s="143">
        <v>7676678.2214780003</v>
      </c>
      <c r="BF130" s="143">
        <v>9080.6350000000002</v>
      </c>
      <c r="BG130" s="143">
        <v>0</v>
      </c>
      <c r="BH130" s="143">
        <v>0</v>
      </c>
      <c r="BI130" s="143">
        <v>0</v>
      </c>
      <c r="BJ130" s="143">
        <v>0</v>
      </c>
      <c r="BK130" s="143">
        <v>0</v>
      </c>
      <c r="BL130" s="143">
        <v>2.2000000000000002</v>
      </c>
      <c r="BM130" s="143">
        <v>2</v>
      </c>
    </row>
    <row r="131" spans="1:65" x14ac:dyDescent="0.25">
      <c r="A131" s="142" t="s">
        <v>1698</v>
      </c>
      <c r="B131" s="142" t="s">
        <v>1182</v>
      </c>
      <c r="C131" s="134" t="s">
        <v>4532</v>
      </c>
      <c r="D131" s="134" t="s">
        <v>4533</v>
      </c>
      <c r="E131" s="134" t="s">
        <v>4534</v>
      </c>
      <c r="F131" s="134" t="s">
        <v>4535</v>
      </c>
      <c r="G131" s="134" t="s">
        <v>692</v>
      </c>
      <c r="H131" s="134" t="s">
        <v>4541</v>
      </c>
      <c r="I131" s="134" t="s">
        <v>4542</v>
      </c>
      <c r="J131" s="134" t="s">
        <v>4538</v>
      </c>
      <c r="K131" s="134" t="s">
        <v>4538</v>
      </c>
      <c r="L131" s="143">
        <v>36.5</v>
      </c>
      <c r="M131" s="144">
        <v>1522</v>
      </c>
      <c r="N131" s="143">
        <v>22.388999999999999</v>
      </c>
      <c r="O131" s="144">
        <v>256</v>
      </c>
      <c r="P131" s="143">
        <v>14.1</v>
      </c>
      <c r="Q131" s="144">
        <v>1575</v>
      </c>
      <c r="R131" s="143">
        <v>42.737000000000002</v>
      </c>
      <c r="S131" s="145">
        <v>1507</v>
      </c>
      <c r="V131" s="140" t="str">
        <f t="shared" ref="V131:V194" si="2">IF(OR(T131="Y",U131="Y"),"Y","N/A")</f>
        <v>N/A</v>
      </c>
      <c r="W131" s="134">
        <v>0.134884491153931</v>
      </c>
      <c r="X131" s="134">
        <v>0.15995817016164099</v>
      </c>
      <c r="Y131" s="134">
        <v>0.97750839656641897</v>
      </c>
      <c r="Z131" s="134">
        <v>0.95995743756165797</v>
      </c>
      <c r="AA131" s="134">
        <v>0.83451569784505997</v>
      </c>
      <c r="AB131" s="134">
        <v>0.73813790189822703</v>
      </c>
      <c r="AC131" s="134">
        <v>1</v>
      </c>
      <c r="AD131" s="134">
        <v>9.2253477982551998E-2</v>
      </c>
      <c r="AE131" s="134">
        <v>0.58210042670699502</v>
      </c>
      <c r="AF131" s="134">
        <v>0.96243072968246302</v>
      </c>
      <c r="AG131" s="134">
        <v>0.30033212894696198</v>
      </c>
      <c r="AH131" s="134">
        <v>0.78521923410699102</v>
      </c>
      <c r="AI131" s="134">
        <v>1</v>
      </c>
      <c r="AJ131" s="134">
        <v>0.49259109460602302</v>
      </c>
      <c r="AK131" s="134">
        <v>0.85195883295305597</v>
      </c>
      <c r="AL131" s="134">
        <v>0.32852521050211902</v>
      </c>
      <c r="AM131" s="134">
        <v>0.348826480314256</v>
      </c>
      <c r="AN131" s="134">
        <v>0.59661153691004398</v>
      </c>
      <c r="AO131" s="134">
        <v>0.30568144883382098</v>
      </c>
      <c r="AP131" s="134">
        <v>0.37715813809784299</v>
      </c>
      <c r="AQ131" s="134">
        <v>0.53897338907979997</v>
      </c>
      <c r="AR131" s="134">
        <v>0</v>
      </c>
      <c r="AT131" s="134">
        <v>0</v>
      </c>
      <c r="AU131" s="134">
        <v>0.25351436521728898</v>
      </c>
      <c r="AV131" s="134">
        <v>0.29846133831531901</v>
      </c>
      <c r="AW131" s="143">
        <v>0.19</v>
      </c>
      <c r="AX131" s="143">
        <v>0</v>
      </c>
      <c r="AY131" s="143">
        <v>-0.24</v>
      </c>
      <c r="AZ131" s="143">
        <v>-0.09</v>
      </c>
      <c r="BA131" s="143">
        <v>8.6092999999999993</v>
      </c>
      <c r="BB131" s="143">
        <v>4.9800000000000004</v>
      </c>
      <c r="BC131" s="143">
        <v>18.239999999999998</v>
      </c>
      <c r="BD131" s="143">
        <v>9</v>
      </c>
      <c r="BE131" s="143">
        <v>39464096.004265003</v>
      </c>
      <c r="BF131" s="143">
        <v>21175.23</v>
      </c>
      <c r="BG131" s="143">
        <v>0</v>
      </c>
      <c r="BH131" s="143">
        <v>5.7515729999999996</v>
      </c>
      <c r="BI131" s="143">
        <v>0</v>
      </c>
      <c r="BJ131" s="143">
        <v>1</v>
      </c>
      <c r="BK131" s="143">
        <v>0</v>
      </c>
      <c r="BL131" s="143">
        <v>2.2000000000000002</v>
      </c>
      <c r="BM131" s="143">
        <v>2</v>
      </c>
    </row>
    <row r="132" spans="1:65" x14ac:dyDescent="0.25">
      <c r="A132" s="142" t="s">
        <v>1697</v>
      </c>
      <c r="B132" s="142" t="s">
        <v>981</v>
      </c>
      <c r="C132" s="134" t="s">
        <v>4532</v>
      </c>
      <c r="D132" s="134" t="s">
        <v>4533</v>
      </c>
      <c r="E132" s="134" t="s">
        <v>4534</v>
      </c>
      <c r="F132" s="134" t="s">
        <v>4535</v>
      </c>
      <c r="G132" s="134" t="s">
        <v>692</v>
      </c>
      <c r="H132" s="134" t="s">
        <v>4541</v>
      </c>
      <c r="I132" s="134" t="s">
        <v>4537</v>
      </c>
      <c r="J132" s="134" t="s">
        <v>4538</v>
      </c>
      <c r="K132" s="134" t="s">
        <v>4538</v>
      </c>
      <c r="L132" s="143">
        <v>42.1</v>
      </c>
      <c r="M132" s="144">
        <v>1372</v>
      </c>
      <c r="N132" s="143">
        <v>22.2</v>
      </c>
      <c r="O132" s="144">
        <v>231</v>
      </c>
      <c r="P132" s="143">
        <v>14.583</v>
      </c>
      <c r="Q132" s="144">
        <v>1542</v>
      </c>
      <c r="R132" s="143">
        <v>44.828000000000003</v>
      </c>
      <c r="S132" s="145">
        <v>1401</v>
      </c>
      <c r="V132" s="140" t="str">
        <f t="shared" si="2"/>
        <v>N/A</v>
      </c>
      <c r="W132" s="134">
        <v>0.18179934731139699</v>
      </c>
      <c r="X132" s="134">
        <v>0.20941250427906399</v>
      </c>
      <c r="Y132" s="134">
        <v>0.98007008260669004</v>
      </c>
      <c r="Z132" s="134">
        <v>0.96870558973767795</v>
      </c>
      <c r="AA132" s="134">
        <v>0.78840048839983801</v>
      </c>
      <c r="AB132" s="134">
        <v>0.63761781973398601</v>
      </c>
      <c r="AC132" s="134">
        <v>1</v>
      </c>
      <c r="AD132" s="134">
        <v>0.108187662981738</v>
      </c>
      <c r="AE132" s="134">
        <v>0.35716606882443502</v>
      </c>
      <c r="AF132" s="134">
        <v>0.95984657263250495</v>
      </c>
      <c r="AG132" s="134">
        <v>0.29002018369316801</v>
      </c>
      <c r="AH132" s="134">
        <v>0.774008877313211</v>
      </c>
      <c r="AI132" s="134">
        <v>1</v>
      </c>
      <c r="AJ132" s="134">
        <v>0.76100305180718497</v>
      </c>
      <c r="AK132" s="134">
        <v>0.83496771687946003</v>
      </c>
      <c r="AL132" s="134">
        <v>0.37917360442012898</v>
      </c>
      <c r="AM132" s="134">
        <v>0.32290338395250601</v>
      </c>
      <c r="AN132" s="134">
        <v>0.47111290394872501</v>
      </c>
      <c r="AO132" s="134">
        <v>0.35069494638794202</v>
      </c>
      <c r="AP132" s="134">
        <v>0.39799988150030302</v>
      </c>
      <c r="AQ132" s="134">
        <v>0.40966374096368002</v>
      </c>
      <c r="AR132" s="134">
        <v>4.254755063E-2</v>
      </c>
      <c r="AS132" s="134">
        <v>1</v>
      </c>
      <c r="AT132" s="134">
        <v>3.1170129710000001E-2</v>
      </c>
      <c r="AU132" s="134">
        <v>0.31962832652643403</v>
      </c>
      <c r="AV132" s="134">
        <v>0.34789722691076902</v>
      </c>
      <c r="AW132" s="143">
        <v>0</v>
      </c>
      <c r="AX132" s="143">
        <v>0</v>
      </c>
      <c r="AY132" s="143">
        <v>-7.0000000000000007E-2</v>
      </c>
      <c r="AZ132" s="143">
        <v>-7.0000000000000007E-2</v>
      </c>
      <c r="BA132" s="143">
        <v>9.9260000000000002</v>
      </c>
      <c r="BB132" s="143">
        <v>4.9800000000000004</v>
      </c>
      <c r="BC132" s="143">
        <v>19.18</v>
      </c>
      <c r="BD132" s="143">
        <v>6</v>
      </c>
      <c r="BE132" s="143">
        <v>30202649.608422</v>
      </c>
      <c r="BF132" s="143">
        <v>22060.37</v>
      </c>
      <c r="BG132" s="143">
        <v>0</v>
      </c>
      <c r="BH132" s="143">
        <v>11.896761</v>
      </c>
      <c r="BI132" s="143">
        <v>0</v>
      </c>
      <c r="BJ132" s="143">
        <v>1</v>
      </c>
      <c r="BK132" s="143">
        <v>0</v>
      </c>
      <c r="BL132" s="143">
        <v>2.2000000000000002</v>
      </c>
      <c r="BM132" s="143">
        <v>2</v>
      </c>
    </row>
    <row r="133" spans="1:65" x14ac:dyDescent="0.25">
      <c r="A133" s="142" t="s">
        <v>1694</v>
      </c>
      <c r="B133" s="142" t="s">
        <v>2060</v>
      </c>
      <c r="C133" s="134" t="s">
        <v>4532</v>
      </c>
      <c r="D133" s="134" t="s">
        <v>4533</v>
      </c>
      <c r="E133" s="134" t="s">
        <v>4534</v>
      </c>
      <c r="F133" s="134" t="s">
        <v>4535</v>
      </c>
      <c r="G133" s="134" t="s">
        <v>692</v>
      </c>
      <c r="H133" s="134" t="s">
        <v>4537</v>
      </c>
      <c r="I133" s="134" t="s">
        <v>4537</v>
      </c>
      <c r="J133" s="134" t="s">
        <v>4538</v>
      </c>
      <c r="K133" s="134" t="s">
        <v>4538</v>
      </c>
      <c r="L133" s="143">
        <v>45.5</v>
      </c>
      <c r="M133" s="144">
        <v>1283</v>
      </c>
      <c r="N133" s="143">
        <v>21.411000000000001</v>
      </c>
      <c r="O133" s="144">
        <v>146</v>
      </c>
      <c r="P133" s="143">
        <v>13.083</v>
      </c>
      <c r="Q133" s="144">
        <v>1633</v>
      </c>
      <c r="R133" s="143">
        <v>45.723999999999997</v>
      </c>
      <c r="S133" s="145">
        <v>1337</v>
      </c>
      <c r="V133" s="140" t="str">
        <f t="shared" si="2"/>
        <v>N/A</v>
      </c>
      <c r="W133" s="134">
        <v>0.20741864884050701</v>
      </c>
      <c r="X133" s="134">
        <v>0.218136584116642</v>
      </c>
      <c r="Y133" s="134">
        <v>0.97177021983621104</v>
      </c>
      <c r="Z133" s="134">
        <v>0.95148983837087497</v>
      </c>
      <c r="AA133" s="134">
        <v>0.78784240386209503</v>
      </c>
      <c r="AB133" s="134">
        <v>0.77273720554171599</v>
      </c>
      <c r="AC133" s="134">
        <v>1</v>
      </c>
      <c r="AD133" s="134">
        <v>0.12350829923319501</v>
      </c>
      <c r="AE133" s="134">
        <v>0.44773526561725902</v>
      </c>
      <c r="AF133" s="134">
        <v>0.957699734467924</v>
      </c>
      <c r="AG133" s="134">
        <v>0.15331875506499301</v>
      </c>
      <c r="AH133" s="134">
        <v>0.72605147237112699</v>
      </c>
      <c r="AI133" s="134">
        <v>1</v>
      </c>
      <c r="AJ133" s="134">
        <v>0.79777181306761802</v>
      </c>
      <c r="AK133" s="134">
        <v>0.79127627554735702</v>
      </c>
      <c r="AL133" s="134">
        <v>0.47626707365444698</v>
      </c>
      <c r="AM133" s="134">
        <v>0.16280069633174299</v>
      </c>
      <c r="AN133" s="134">
        <v>0.538344314463718</v>
      </c>
      <c r="AO133" s="134">
        <v>0.14004092973020399</v>
      </c>
      <c r="AP133" s="134">
        <v>0.54937476673076802</v>
      </c>
      <c r="AQ133" s="134">
        <v>0.48724952983335201</v>
      </c>
      <c r="AR133" s="134">
        <v>0.45585684370000001</v>
      </c>
      <c r="AT133" s="134">
        <v>0.42121843990000002</v>
      </c>
      <c r="AU133" s="134">
        <v>0.133193108591418</v>
      </c>
      <c r="AV133" s="134">
        <v>0.152357257135632</v>
      </c>
      <c r="AW133" s="143">
        <v>0.08</v>
      </c>
      <c r="AX133" s="143">
        <v>0</v>
      </c>
      <c r="AY133" s="143">
        <v>-0.28999999999999998</v>
      </c>
      <c r="AZ133" s="143">
        <v>-7.0000000000000007E-2</v>
      </c>
      <c r="BA133" s="143">
        <v>9.6646000000000001</v>
      </c>
      <c r="BB133" s="143">
        <v>4.9800000000000004</v>
      </c>
      <c r="BC133" s="143">
        <v>19.47</v>
      </c>
      <c r="BD133" s="143">
        <v>7</v>
      </c>
      <c r="BE133" s="143">
        <v>12565162.695498001</v>
      </c>
      <c r="BF133" s="143">
        <v>15396.37</v>
      </c>
      <c r="BG133" s="143">
        <v>0</v>
      </c>
      <c r="BH133" s="143">
        <v>0.111375</v>
      </c>
      <c r="BI133" s="143">
        <v>0</v>
      </c>
      <c r="BJ133" s="143">
        <v>1</v>
      </c>
      <c r="BK133" s="143">
        <v>0</v>
      </c>
      <c r="BL133" s="143">
        <v>2.2000000000000002</v>
      </c>
      <c r="BM133" s="143">
        <v>1.99999999999999</v>
      </c>
    </row>
    <row r="134" spans="1:65" x14ac:dyDescent="0.25">
      <c r="A134" s="142" t="s">
        <v>1696</v>
      </c>
      <c r="B134" s="142" t="s">
        <v>4547</v>
      </c>
      <c r="C134" s="134" t="s">
        <v>4532</v>
      </c>
      <c r="D134" s="134" t="s">
        <v>4533</v>
      </c>
      <c r="E134" s="134" t="s">
        <v>4534</v>
      </c>
      <c r="F134" s="134" t="s">
        <v>4535</v>
      </c>
      <c r="G134" s="134" t="s">
        <v>692</v>
      </c>
      <c r="H134" s="134" t="s">
        <v>4548</v>
      </c>
      <c r="I134" s="134" t="s">
        <v>4537</v>
      </c>
      <c r="J134" s="134" t="s">
        <v>4538</v>
      </c>
      <c r="K134" s="134" t="s">
        <v>4538</v>
      </c>
      <c r="L134" s="143">
        <v>46.1</v>
      </c>
      <c r="M134" s="144">
        <v>1271</v>
      </c>
      <c r="N134" s="143">
        <v>24.989000000000001</v>
      </c>
      <c r="O134" s="144">
        <v>566</v>
      </c>
      <c r="P134" s="143">
        <v>13.032999999999999</v>
      </c>
      <c r="Q134" s="144">
        <v>1640</v>
      </c>
      <c r="R134" s="143">
        <v>44.715000000000003</v>
      </c>
      <c r="S134" s="145">
        <v>1409</v>
      </c>
      <c r="V134" s="140" t="str">
        <f t="shared" si="2"/>
        <v>N/A</v>
      </c>
      <c r="W134" s="134">
        <v>0.23603936452842</v>
      </c>
      <c r="X134" s="134">
        <v>0.26672555910285001</v>
      </c>
      <c r="Y134" s="134">
        <v>0.97004108175902803</v>
      </c>
      <c r="Z134" s="134">
        <v>0.97931559354299702</v>
      </c>
      <c r="AA134" s="134">
        <v>0.82335168813597004</v>
      </c>
      <c r="AB134" s="134">
        <v>0.52544323528983305</v>
      </c>
      <c r="AC134" s="134">
        <v>0.89940797871350897</v>
      </c>
      <c r="AD134" s="134">
        <v>0.130226083145523</v>
      </c>
      <c r="AE134" s="134">
        <v>0.61134219683735302</v>
      </c>
      <c r="AF134" s="134">
        <v>0.95356508318799105</v>
      </c>
      <c r="AG134" s="134">
        <v>0.57553288554474502</v>
      </c>
      <c r="AH134" s="134">
        <v>0.78213907217643197</v>
      </c>
      <c r="AI134" s="134">
        <v>0.79534274664598603</v>
      </c>
      <c r="AJ134" s="134">
        <v>0.77203368018531504</v>
      </c>
      <c r="AK134" s="134">
        <v>0.84710422836059995</v>
      </c>
      <c r="AL134" s="134">
        <v>0.35317417173242699</v>
      </c>
      <c r="AM134" s="134">
        <v>0.56260937710549896</v>
      </c>
      <c r="AN134" s="134">
        <v>0.57868316077271298</v>
      </c>
      <c r="AO134" s="134">
        <v>0.57620743869452395</v>
      </c>
      <c r="AP134" s="134">
        <v>0.34022977068538401</v>
      </c>
      <c r="AQ134" s="134">
        <v>0.44576268450385498</v>
      </c>
      <c r="AR134" s="134">
        <v>0</v>
      </c>
      <c r="AT134" s="134">
        <v>0.82903290409999997</v>
      </c>
      <c r="AU134" s="134">
        <v>0.438086741718825</v>
      </c>
      <c r="AV134" s="134">
        <v>0.56219498378489696</v>
      </c>
      <c r="AW134" s="143">
        <v>0.04</v>
      </c>
      <c r="AX134" s="143">
        <v>0</v>
      </c>
      <c r="AY134" s="143">
        <v>0.08</v>
      </c>
      <c r="AZ134" s="143">
        <v>-0.01</v>
      </c>
      <c r="BA134" s="143">
        <v>8.2120999999999995</v>
      </c>
      <c r="BB134" s="143">
        <v>4.9800000000000004</v>
      </c>
      <c r="BC134" s="143">
        <v>21.55</v>
      </c>
      <c r="BD134" s="143">
        <v>10</v>
      </c>
      <c r="BE134" s="143">
        <v>53800103.637695998</v>
      </c>
      <c r="BF134" s="143">
        <v>31511.64</v>
      </c>
      <c r="BG134" s="143">
        <v>0</v>
      </c>
      <c r="BH134" s="143">
        <v>0</v>
      </c>
      <c r="BI134" s="143">
        <v>0</v>
      </c>
      <c r="BJ134" s="143">
        <v>0</v>
      </c>
      <c r="BK134" s="143">
        <v>0</v>
      </c>
      <c r="BL134" s="143">
        <v>2.2000000000000002</v>
      </c>
      <c r="BM134" s="143">
        <v>2</v>
      </c>
    </row>
    <row r="135" spans="1:65" x14ac:dyDescent="0.25">
      <c r="A135" s="142" t="s">
        <v>1703</v>
      </c>
      <c r="B135" s="142" t="s">
        <v>4549</v>
      </c>
      <c r="C135" s="134" t="s">
        <v>4532</v>
      </c>
      <c r="D135" s="134" t="s">
        <v>4533</v>
      </c>
      <c r="E135" s="134" t="s">
        <v>4534</v>
      </c>
      <c r="F135" s="134" t="s">
        <v>4535</v>
      </c>
      <c r="G135" s="134" t="s">
        <v>692</v>
      </c>
      <c r="H135" s="134" t="s">
        <v>4537</v>
      </c>
      <c r="I135" s="134" t="s">
        <v>4537</v>
      </c>
      <c r="J135" s="134" t="s">
        <v>4538</v>
      </c>
      <c r="K135" s="134" t="s">
        <v>4538</v>
      </c>
      <c r="L135" s="143">
        <v>52.6</v>
      </c>
      <c r="M135" s="144">
        <v>1080</v>
      </c>
      <c r="N135" s="143">
        <v>20.632999999999999</v>
      </c>
      <c r="O135" s="144">
        <v>89</v>
      </c>
      <c r="P135" s="143">
        <v>13.9</v>
      </c>
      <c r="Q135" s="144">
        <v>1587</v>
      </c>
      <c r="R135" s="143">
        <v>48.622</v>
      </c>
      <c r="S135" s="145">
        <v>1153</v>
      </c>
      <c r="V135" s="140" t="str">
        <f t="shared" si="2"/>
        <v>N/A</v>
      </c>
      <c r="W135" s="134">
        <v>0.30121158514579999</v>
      </c>
      <c r="X135" s="134">
        <v>0.285289421772004</v>
      </c>
      <c r="Y135" s="134">
        <v>0.96532757944492897</v>
      </c>
      <c r="Z135" s="134">
        <v>0.94363435478424496</v>
      </c>
      <c r="AA135" s="134">
        <v>0.869515689631575</v>
      </c>
      <c r="AB135" s="134">
        <v>0.69443351834855704</v>
      </c>
      <c r="AC135" s="134">
        <v>1</v>
      </c>
      <c r="AD135" s="134">
        <v>0.19722895112677799</v>
      </c>
      <c r="AE135" s="134">
        <v>0.76311771917237703</v>
      </c>
      <c r="AF135" s="134">
        <v>0.94565358698888902</v>
      </c>
      <c r="AG135" s="134">
        <v>0.28133268264540401</v>
      </c>
      <c r="AH135" s="134">
        <v>0.67232771776834399</v>
      </c>
      <c r="AI135" s="134">
        <v>1</v>
      </c>
      <c r="AJ135" s="134">
        <v>0.81615619369783399</v>
      </c>
      <c r="AK135" s="134">
        <v>0.81312199621340797</v>
      </c>
      <c r="AL135" s="134">
        <v>0.30118816345481803</v>
      </c>
      <c r="AM135" s="134">
        <v>0.270055562839777</v>
      </c>
      <c r="AN135" s="134">
        <v>0.73555645197436204</v>
      </c>
      <c r="AO135" s="134">
        <v>0.25817461948876003</v>
      </c>
      <c r="AP135" s="134">
        <v>0.47441248082110499</v>
      </c>
      <c r="AQ135" s="134">
        <v>0.42367228623013897</v>
      </c>
      <c r="AR135" s="134">
        <v>0.40213180809999999</v>
      </c>
      <c r="AS135" s="134">
        <v>1</v>
      </c>
      <c r="AT135" s="134">
        <v>0.10750768619999999</v>
      </c>
      <c r="AU135" s="134">
        <v>0.17708026294774501</v>
      </c>
      <c r="AV135" s="134">
        <v>0.24803837015050301</v>
      </c>
      <c r="AW135" s="143">
        <v>0.3</v>
      </c>
      <c r="AX135" s="143">
        <v>0</v>
      </c>
      <c r="AY135" s="143">
        <v>-0.35</v>
      </c>
      <c r="AZ135" s="143">
        <v>-0.08</v>
      </c>
      <c r="BA135" s="143">
        <v>10.178699999999999</v>
      </c>
      <c r="BB135" s="143">
        <v>4.97</v>
      </c>
      <c r="BC135" s="143">
        <v>18.71</v>
      </c>
      <c r="BD135" s="143">
        <v>5</v>
      </c>
      <c r="BE135" s="143">
        <v>14713102.154548001</v>
      </c>
      <c r="BF135" s="143">
        <v>20737.91</v>
      </c>
      <c r="BG135" s="143">
        <v>0</v>
      </c>
      <c r="BH135" s="143">
        <v>27.551418999999999</v>
      </c>
      <c r="BI135" s="143">
        <v>0</v>
      </c>
      <c r="BJ135" s="143">
        <v>0</v>
      </c>
      <c r="BK135" s="143">
        <v>0</v>
      </c>
      <c r="BL135" s="143">
        <v>2.1333132030107702</v>
      </c>
      <c r="BM135" s="143">
        <v>2.2000603909676602</v>
      </c>
    </row>
    <row r="136" spans="1:65" x14ac:dyDescent="0.25">
      <c r="A136" s="142" t="s">
        <v>1695</v>
      </c>
      <c r="B136" s="142" t="s">
        <v>464</v>
      </c>
      <c r="C136" s="134" t="s">
        <v>4532</v>
      </c>
      <c r="D136" s="134" t="s">
        <v>4533</v>
      </c>
      <c r="E136" s="134" t="s">
        <v>4534</v>
      </c>
      <c r="F136" s="134" t="s">
        <v>4535</v>
      </c>
      <c r="G136" s="134" t="s">
        <v>692</v>
      </c>
      <c r="H136" s="134" t="s">
        <v>4544</v>
      </c>
      <c r="I136" s="134" t="s">
        <v>4537</v>
      </c>
      <c r="J136" s="134" t="s">
        <v>4538</v>
      </c>
      <c r="K136" s="134" t="s">
        <v>4538</v>
      </c>
      <c r="L136" s="143">
        <v>48.3</v>
      </c>
      <c r="M136" s="144">
        <v>1195</v>
      </c>
      <c r="N136" s="143">
        <v>21.989000000000001</v>
      </c>
      <c r="O136" s="144">
        <v>211</v>
      </c>
      <c r="P136" s="143">
        <v>15.117000000000001</v>
      </c>
      <c r="Q136" s="144">
        <v>1502</v>
      </c>
      <c r="R136" s="143">
        <v>47.143000000000001</v>
      </c>
      <c r="S136" s="145">
        <v>1247</v>
      </c>
      <c r="V136" s="140" t="str">
        <f t="shared" si="2"/>
        <v>N/A</v>
      </c>
      <c r="W136" s="134">
        <v>0.221125623549564</v>
      </c>
      <c r="X136" s="134">
        <v>0.244455799703654</v>
      </c>
      <c r="Y136" s="134">
        <v>0.96175402741875005</v>
      </c>
      <c r="Z136" s="134">
        <v>0.95018909271204999</v>
      </c>
      <c r="AA136" s="134">
        <v>0.84519944900043098</v>
      </c>
      <c r="AB136" s="134">
        <v>0.52034439054237103</v>
      </c>
      <c r="AC136" s="134">
        <v>0.99910117842176804</v>
      </c>
      <c r="AD136" s="134">
        <v>0.10398323395662</v>
      </c>
      <c r="AE136" s="134">
        <v>0.56790817138157601</v>
      </c>
      <c r="AF136" s="134">
        <v>0.93579403393674099</v>
      </c>
      <c r="AG136" s="134">
        <v>0.68578353620791599</v>
      </c>
      <c r="AH136" s="134">
        <v>0.81981733207118301</v>
      </c>
      <c r="AI136" s="134">
        <v>0.90552040569594106</v>
      </c>
      <c r="AJ136" s="134">
        <v>0.78674118468948795</v>
      </c>
      <c r="AK136" s="134">
        <v>0.88351376280402005</v>
      </c>
      <c r="AL136" s="134">
        <v>0.46809329277779299</v>
      </c>
      <c r="AM136" s="134">
        <v>0.53673108982815798</v>
      </c>
      <c r="AN136" s="134">
        <v>0.556272690601049</v>
      </c>
      <c r="AO136" s="134">
        <v>0.58118179583289697</v>
      </c>
      <c r="AP136" s="134">
        <v>0.63196584889445095</v>
      </c>
      <c r="AQ136" s="134">
        <v>0.61117127599851295</v>
      </c>
      <c r="AR136" s="134">
        <v>0.10432421510000001</v>
      </c>
      <c r="AS136" s="134">
        <v>0.42361975819999997</v>
      </c>
      <c r="AT136" s="134">
        <v>0.19720310190000001</v>
      </c>
      <c r="AU136" s="134">
        <v>0.31833359078992302</v>
      </c>
      <c r="AV136" s="134">
        <v>0.54743635935998303</v>
      </c>
      <c r="AW136" s="143">
        <v>0.15</v>
      </c>
      <c r="AX136" s="143">
        <v>0</v>
      </c>
      <c r="AY136" s="143">
        <v>-0.24</v>
      </c>
      <c r="AZ136" s="143">
        <v>-0.12</v>
      </c>
      <c r="BA136" s="143">
        <v>7.9485000000000001</v>
      </c>
      <c r="BB136" s="143">
        <v>4.97</v>
      </c>
      <c r="BC136" s="143">
        <v>20.329999999999998</v>
      </c>
      <c r="BD136" s="143">
        <v>5</v>
      </c>
      <c r="BE136" s="143">
        <v>34676060.319383003</v>
      </c>
      <c r="BF136" s="143">
        <v>33599.949999999997</v>
      </c>
      <c r="BG136" s="143">
        <v>0</v>
      </c>
      <c r="BH136" s="143">
        <v>0</v>
      </c>
      <c r="BI136" s="143">
        <v>0</v>
      </c>
      <c r="BJ136" s="143">
        <v>1</v>
      </c>
      <c r="BK136" s="143">
        <v>0</v>
      </c>
      <c r="BL136" s="143">
        <v>2.2000000000000002</v>
      </c>
      <c r="BM136" s="143">
        <v>2</v>
      </c>
    </row>
    <row r="137" spans="1:65" x14ac:dyDescent="0.25">
      <c r="A137" s="142" t="s">
        <v>1705</v>
      </c>
      <c r="B137" s="142" t="s">
        <v>332</v>
      </c>
      <c r="C137" s="134" t="s">
        <v>4532</v>
      </c>
      <c r="D137" s="134" t="s">
        <v>4533</v>
      </c>
      <c r="E137" s="134" t="s">
        <v>4534</v>
      </c>
      <c r="F137" s="134" t="s">
        <v>4535</v>
      </c>
      <c r="G137" s="134" t="s">
        <v>692</v>
      </c>
      <c r="H137" s="134" t="s">
        <v>4537</v>
      </c>
      <c r="I137" s="134" t="s">
        <v>4537</v>
      </c>
      <c r="J137" s="134" t="s">
        <v>4538</v>
      </c>
      <c r="K137" s="134" t="s">
        <v>4538</v>
      </c>
      <c r="L137" s="143">
        <v>26.4</v>
      </c>
      <c r="M137" s="144">
        <v>1675</v>
      </c>
      <c r="N137" s="143">
        <v>27.544</v>
      </c>
      <c r="O137" s="144">
        <v>794</v>
      </c>
      <c r="P137" s="143">
        <v>11.217000000000001</v>
      </c>
      <c r="Q137" s="144">
        <v>1707</v>
      </c>
      <c r="R137" s="143">
        <v>36.691000000000003</v>
      </c>
      <c r="S137" s="145">
        <v>1699</v>
      </c>
      <c r="V137" s="140" t="str">
        <f t="shared" si="2"/>
        <v>N/A</v>
      </c>
      <c r="W137" s="134">
        <v>7.4936815859460701E-2</v>
      </c>
      <c r="X137" s="134">
        <v>9.4291821295201902E-2</v>
      </c>
      <c r="Y137" s="134">
        <v>0.46542735711619698</v>
      </c>
      <c r="Z137" s="134">
        <v>0.59036713673744401</v>
      </c>
      <c r="AA137" s="134">
        <v>0.89997736265089101</v>
      </c>
      <c r="AB137" s="134">
        <v>0.74542196582317199</v>
      </c>
      <c r="AC137" s="134">
        <v>1</v>
      </c>
      <c r="AD137" s="134">
        <v>1.3811009278285101E-2</v>
      </c>
      <c r="AE137" s="134">
        <v>0.60205163727843602</v>
      </c>
      <c r="AF137" s="134">
        <v>0.31535780437295002</v>
      </c>
      <c r="AG137" s="134">
        <v>0.11634996431611799</v>
      </c>
      <c r="AH137" s="134">
        <v>0.44966066285801098</v>
      </c>
      <c r="AI137" s="134">
        <v>1</v>
      </c>
      <c r="AJ137" s="134">
        <v>0.82718682207596395</v>
      </c>
      <c r="AK137" s="134">
        <v>0.33494344385649799</v>
      </c>
      <c r="AL137" s="134">
        <v>0.35259893565325401</v>
      </c>
      <c r="AM137" s="134">
        <v>9.1821457537391404E-2</v>
      </c>
      <c r="AN137" s="134">
        <v>0.41284568150239798</v>
      </c>
      <c r="AO137" s="134">
        <v>7.9161007080873397E-2</v>
      </c>
      <c r="AP137" s="134">
        <v>0.21968662332355199</v>
      </c>
      <c r="AR137" s="134">
        <v>0</v>
      </c>
      <c r="AS137" s="134">
        <v>1</v>
      </c>
      <c r="AT137" s="134">
        <v>0.51919057909999999</v>
      </c>
      <c r="AU137" s="134">
        <v>8.6441780325321696E-2</v>
      </c>
      <c r="AV137" s="134">
        <v>9.75754622072839E-2</v>
      </c>
      <c r="AW137" s="143">
        <v>2.67</v>
      </c>
      <c r="AX137" s="143">
        <v>0</v>
      </c>
      <c r="AY137" s="143">
        <v>-2.38</v>
      </c>
      <c r="AZ137" s="143">
        <v>0.14000000000000001</v>
      </c>
      <c r="BA137" s="143">
        <v>37.7057</v>
      </c>
      <c r="BB137" s="143">
        <v>4.97</v>
      </c>
      <c r="BC137" s="143">
        <v>21.37</v>
      </c>
      <c r="BD137" s="143">
        <v>11</v>
      </c>
      <c r="BE137" s="143">
        <v>29706672.373817999</v>
      </c>
      <c r="BF137" s="143">
        <v>10287.24</v>
      </c>
      <c r="BG137" s="143">
        <v>0</v>
      </c>
      <c r="BH137" s="143">
        <v>8.8771590000000007</v>
      </c>
      <c r="BI137" s="143">
        <v>0</v>
      </c>
      <c r="BJ137" s="143">
        <v>0</v>
      </c>
      <c r="BK137" s="143">
        <v>0</v>
      </c>
      <c r="BL137" s="143">
        <v>2.19999999999999</v>
      </c>
      <c r="BM137" s="143">
        <v>2</v>
      </c>
    </row>
    <row r="138" spans="1:65" x14ac:dyDescent="0.25">
      <c r="A138" s="142" t="s">
        <v>1693</v>
      </c>
      <c r="B138" s="142" t="s">
        <v>989</v>
      </c>
      <c r="C138" s="134" t="s">
        <v>4532</v>
      </c>
      <c r="D138" s="134" t="s">
        <v>4533</v>
      </c>
      <c r="E138" s="134" t="s">
        <v>4534</v>
      </c>
      <c r="F138" s="134" t="s">
        <v>4535</v>
      </c>
      <c r="G138" s="134" t="s">
        <v>692</v>
      </c>
      <c r="H138" s="134" t="s">
        <v>4537</v>
      </c>
      <c r="I138" s="134" t="s">
        <v>4537</v>
      </c>
      <c r="J138" s="134" t="s">
        <v>4538</v>
      </c>
      <c r="K138" s="134" t="s">
        <v>4538</v>
      </c>
      <c r="L138" s="143">
        <v>29.9</v>
      </c>
      <c r="M138" s="144">
        <v>1639</v>
      </c>
      <c r="N138" s="143">
        <v>24.178000000000001</v>
      </c>
      <c r="O138" s="144">
        <v>471</v>
      </c>
      <c r="P138" s="143">
        <v>10.667</v>
      </c>
      <c r="Q138" s="144">
        <v>1738</v>
      </c>
      <c r="R138" s="143">
        <v>38.795999999999999</v>
      </c>
      <c r="S138" s="145">
        <v>1659</v>
      </c>
      <c r="V138" s="140" t="str">
        <f t="shared" si="2"/>
        <v>N/A</v>
      </c>
      <c r="W138" s="134">
        <v>0.123836293653402</v>
      </c>
      <c r="X138" s="134">
        <v>0.13043328410681199</v>
      </c>
      <c r="Y138" s="134">
        <v>0.58031897602236304</v>
      </c>
      <c r="Z138" s="134">
        <v>0.75979563500362701</v>
      </c>
      <c r="AA138" s="134">
        <v>0.92602730360019403</v>
      </c>
      <c r="AB138" s="134">
        <v>0.81462057311015001</v>
      </c>
      <c r="AC138" s="134">
        <v>1</v>
      </c>
      <c r="AD138" s="134">
        <v>7.1387489897692502E-2</v>
      </c>
      <c r="AE138" s="134">
        <v>0.648678638750252</v>
      </c>
      <c r="AF138" s="134">
        <v>0.46034889300675402</v>
      </c>
      <c r="AG138" s="134">
        <v>5.6745821806304803E-2</v>
      </c>
      <c r="AH138" s="134">
        <v>0.78726073678189701</v>
      </c>
      <c r="AI138" s="134">
        <v>1</v>
      </c>
      <c r="AJ138" s="134">
        <v>0.85660183108431098</v>
      </c>
      <c r="AK138" s="134">
        <v>0.51941841836982405</v>
      </c>
      <c r="AL138" s="134">
        <v>0.59012100795684796</v>
      </c>
      <c r="AM138" s="134">
        <v>5.2946917628106001E-2</v>
      </c>
      <c r="AN138" s="134">
        <v>0.17977679171708999</v>
      </c>
      <c r="AO138" s="134">
        <v>4.5873579109750699E-2</v>
      </c>
      <c r="AP138" s="134">
        <v>0.53154416346645195</v>
      </c>
      <c r="AQ138" s="134">
        <v>0.352551979766273</v>
      </c>
      <c r="AR138" s="134">
        <v>0.55298064059999996</v>
      </c>
      <c r="AT138" s="134">
        <v>0</v>
      </c>
      <c r="AU138" s="134">
        <v>5.4401900374224703E-2</v>
      </c>
      <c r="AV138" s="134">
        <v>5.3635871408649699E-2</v>
      </c>
      <c r="AW138" s="143">
        <v>1.51</v>
      </c>
      <c r="AX138" s="143">
        <v>0</v>
      </c>
      <c r="AY138" s="143">
        <v>-1.57</v>
      </c>
      <c r="AZ138" s="143">
        <v>-0.06</v>
      </c>
      <c r="BA138" s="143">
        <v>27.725999999999999</v>
      </c>
      <c r="BB138" s="143">
        <v>4.97</v>
      </c>
      <c r="BC138" s="143">
        <v>20.75</v>
      </c>
      <c r="BD138" s="143">
        <v>12</v>
      </c>
      <c r="BE138" s="143">
        <v>7222023.052189</v>
      </c>
      <c r="BF138" s="143">
        <v>10262.530000000001</v>
      </c>
      <c r="BG138" s="143">
        <v>0</v>
      </c>
      <c r="BH138" s="143">
        <v>0</v>
      </c>
      <c r="BI138" s="143">
        <v>0</v>
      </c>
      <c r="BJ138" s="143">
        <v>0</v>
      </c>
      <c r="BK138" s="143">
        <v>0</v>
      </c>
      <c r="BL138" s="143">
        <v>2.2000000000000002</v>
      </c>
      <c r="BM138" s="143">
        <v>2</v>
      </c>
    </row>
    <row r="139" spans="1:65" x14ac:dyDescent="0.25">
      <c r="A139" s="142" t="s">
        <v>4550</v>
      </c>
      <c r="B139" s="142" t="s">
        <v>201</v>
      </c>
      <c r="C139" s="134" t="s">
        <v>4532</v>
      </c>
      <c r="D139" s="134" t="s">
        <v>4533</v>
      </c>
      <c r="E139" s="134" t="s">
        <v>4534</v>
      </c>
      <c r="F139" s="134" t="s">
        <v>4535</v>
      </c>
      <c r="G139" s="134" t="s">
        <v>692</v>
      </c>
      <c r="H139" s="134" t="s">
        <v>4537</v>
      </c>
      <c r="I139" s="134" t="s">
        <v>4537</v>
      </c>
      <c r="J139" s="134" t="s">
        <v>4538</v>
      </c>
      <c r="K139" s="134" t="s">
        <v>4538</v>
      </c>
      <c r="L139" s="143">
        <v>23.3</v>
      </c>
      <c r="M139" s="144">
        <v>1693</v>
      </c>
      <c r="N139" s="143">
        <v>23.010999999999999</v>
      </c>
      <c r="O139" s="144">
        <v>331</v>
      </c>
      <c r="P139" s="143">
        <v>16.766999999999999</v>
      </c>
      <c r="Q139" s="144">
        <v>1313</v>
      </c>
      <c r="R139" s="143">
        <v>39.018999999999998</v>
      </c>
      <c r="S139" s="145">
        <v>1653</v>
      </c>
      <c r="V139" s="140" t="str">
        <f t="shared" si="2"/>
        <v>N/A</v>
      </c>
      <c r="W139" s="134">
        <v>0.102699602834127</v>
      </c>
      <c r="X139" s="134">
        <v>0.125005667649499</v>
      </c>
      <c r="Y139" s="134">
        <v>0.90524323337036705</v>
      </c>
      <c r="Z139" s="134">
        <v>0.82705183700993801</v>
      </c>
      <c r="AA139" s="134">
        <v>0.77487352700991197</v>
      </c>
      <c r="AB139" s="134">
        <v>0.70062497268475998</v>
      </c>
      <c r="AC139" s="134">
        <v>1</v>
      </c>
      <c r="AD139" s="134">
        <v>5.9542340769026203E-2</v>
      </c>
      <c r="AE139" s="134">
        <v>0.65793576757737704</v>
      </c>
      <c r="AF139" s="134">
        <v>0.85787175981492703</v>
      </c>
      <c r="AG139" s="134">
        <v>0.13273787633905701</v>
      </c>
      <c r="AH139" s="134">
        <v>0.46144407303422103</v>
      </c>
      <c r="AI139" s="134">
        <v>1</v>
      </c>
      <c r="AJ139" s="134">
        <v>0.78674118468948795</v>
      </c>
      <c r="AK139" s="134">
        <v>0.62864702170008302</v>
      </c>
      <c r="AL139" s="134">
        <v>0.201317561096548</v>
      </c>
      <c r="AM139" s="134">
        <v>0.12625007303178101</v>
      </c>
      <c r="AN139" s="134">
        <v>0.25597239030074798</v>
      </c>
      <c r="AO139" s="134">
        <v>9.5714177315444599E-2</v>
      </c>
      <c r="AP139" s="134">
        <v>0.313648616843831</v>
      </c>
      <c r="AQ139" s="134">
        <v>0.31968577759063799</v>
      </c>
      <c r="AR139" s="134">
        <v>3.4327075229999997E-2</v>
      </c>
      <c r="AS139" s="134">
        <v>0</v>
      </c>
      <c r="AT139" s="134">
        <v>0</v>
      </c>
      <c r="AU139" s="134">
        <v>9.9561649098128702E-2</v>
      </c>
      <c r="AV139" s="134">
        <v>0.115933676498994</v>
      </c>
      <c r="AW139" s="143">
        <v>1.47</v>
      </c>
      <c r="AX139" s="143">
        <v>0</v>
      </c>
      <c r="AY139" s="143">
        <v>-1.48</v>
      </c>
      <c r="AZ139" s="143">
        <v>-0.05</v>
      </c>
      <c r="BA139" s="143">
        <v>16.828700000000001</v>
      </c>
      <c r="BB139" s="143">
        <v>4.97</v>
      </c>
      <c r="BC139" s="143">
        <v>19.48</v>
      </c>
      <c r="BD139" s="143">
        <v>10</v>
      </c>
      <c r="BE139" s="143">
        <v>23847909.029126</v>
      </c>
      <c r="BF139" s="143">
        <v>15199.02</v>
      </c>
      <c r="BG139" s="143">
        <v>0</v>
      </c>
      <c r="BH139" s="143">
        <v>2.4899999999999998E-4</v>
      </c>
      <c r="BI139" s="143">
        <v>0</v>
      </c>
      <c r="BJ139" s="143">
        <v>3</v>
      </c>
      <c r="BK139" s="143">
        <v>0</v>
      </c>
      <c r="BL139" s="143">
        <v>2.19999999999999</v>
      </c>
      <c r="BM139" s="143">
        <v>2</v>
      </c>
    </row>
    <row r="140" spans="1:65" x14ac:dyDescent="0.25">
      <c r="A140" s="142" t="s">
        <v>4551</v>
      </c>
      <c r="B140" s="142" t="s">
        <v>1153</v>
      </c>
      <c r="C140" s="134" t="s">
        <v>4532</v>
      </c>
      <c r="D140" s="134" t="s">
        <v>4533</v>
      </c>
      <c r="E140" s="134" t="s">
        <v>4534</v>
      </c>
      <c r="F140" s="134" t="s">
        <v>4535</v>
      </c>
      <c r="G140" s="134" t="s">
        <v>692</v>
      </c>
      <c r="H140" s="134" t="s">
        <v>4537</v>
      </c>
      <c r="I140" s="134" t="s">
        <v>4537</v>
      </c>
      <c r="J140" s="134" t="s">
        <v>4538</v>
      </c>
      <c r="K140" s="134" t="s">
        <v>4538</v>
      </c>
      <c r="L140" s="143">
        <v>33.799999999999997</v>
      </c>
      <c r="M140" s="144">
        <v>1585</v>
      </c>
      <c r="N140" s="143">
        <v>21.622</v>
      </c>
      <c r="O140" s="144">
        <v>174</v>
      </c>
      <c r="P140" s="143">
        <v>12.817</v>
      </c>
      <c r="Q140" s="144">
        <v>1655</v>
      </c>
      <c r="R140" s="143">
        <v>41.664999999999999</v>
      </c>
      <c r="S140" s="145">
        <v>1559</v>
      </c>
      <c r="V140" s="140" t="str">
        <f t="shared" si="2"/>
        <v>N/A</v>
      </c>
      <c r="W140" s="134">
        <v>0.12325974417669899</v>
      </c>
      <c r="X140" s="134">
        <v>0.14775546428972799</v>
      </c>
      <c r="Y140" s="134">
        <v>0.95999927248116501</v>
      </c>
      <c r="Z140" s="134">
        <v>1</v>
      </c>
      <c r="AA140" s="134">
        <v>0.72063937678799606</v>
      </c>
      <c r="AB140" s="134">
        <v>0.70171758227350201</v>
      </c>
      <c r="AC140" s="134">
        <v>1</v>
      </c>
      <c r="AD140" s="134">
        <v>5.20905665038554E-2</v>
      </c>
      <c r="AE140" s="134">
        <v>0.60417869601618601</v>
      </c>
      <c r="AF140" s="134">
        <v>0.91957347891546504</v>
      </c>
      <c r="AG140" s="134">
        <v>7.1156968449246905E-2</v>
      </c>
      <c r="AH140" s="134">
        <v>0.59081087411772204</v>
      </c>
      <c r="AI140" s="134">
        <v>1</v>
      </c>
      <c r="AJ140" s="134">
        <v>0.77203368018531504</v>
      </c>
      <c r="AK140" s="134">
        <v>0.63350162629253903</v>
      </c>
      <c r="AL140" s="134">
        <v>0.20088994354762599</v>
      </c>
      <c r="AM140" s="134">
        <v>8.3675575017055304E-2</v>
      </c>
      <c r="AN140" s="134">
        <v>0.52938012639505205</v>
      </c>
      <c r="AO140" s="134">
        <v>6.4962903765943103E-2</v>
      </c>
      <c r="AP140" s="134">
        <v>0.28912692986355998</v>
      </c>
      <c r="AQ140" s="134">
        <v>0.27550498104320598</v>
      </c>
      <c r="AR140" s="134">
        <v>0.132500957</v>
      </c>
      <c r="AS140" s="134">
        <v>0.173170768</v>
      </c>
      <c r="AT140" s="134">
        <v>0.53699787340000005</v>
      </c>
      <c r="AU140" s="134">
        <v>8.9927478777030195E-2</v>
      </c>
      <c r="AV140" s="134">
        <v>7.8724522735950098E-2</v>
      </c>
      <c r="AW140" s="143">
        <v>0.14000000000000001</v>
      </c>
      <c r="AX140" s="143">
        <v>0</v>
      </c>
      <c r="AY140" s="143">
        <v>-0.18</v>
      </c>
      <c r="AZ140" s="143">
        <v>-0.06</v>
      </c>
      <c r="BA140" s="143">
        <v>10.6029</v>
      </c>
      <c r="BB140" s="143">
        <v>4.97</v>
      </c>
      <c r="BC140" s="143">
        <v>20.309999999999999</v>
      </c>
      <c r="BD140" s="143">
        <v>3</v>
      </c>
      <c r="BE140" s="143">
        <v>22358819.268309999</v>
      </c>
      <c r="BF140" s="143">
        <v>12928.05</v>
      </c>
      <c r="BG140" s="143">
        <v>0</v>
      </c>
      <c r="BH140" s="143">
        <v>0.12856799999999999</v>
      </c>
      <c r="BI140" s="143">
        <v>0</v>
      </c>
      <c r="BJ140" s="143">
        <v>1</v>
      </c>
      <c r="BK140" s="143">
        <v>0</v>
      </c>
      <c r="BL140" s="143">
        <v>2.2000000000000002</v>
      </c>
      <c r="BM140" s="143">
        <v>1.99999999999999</v>
      </c>
    </row>
    <row r="141" spans="1:65" x14ac:dyDescent="0.25">
      <c r="A141" s="142" t="s">
        <v>4552</v>
      </c>
      <c r="B141" s="142" t="s">
        <v>1157</v>
      </c>
      <c r="C141" s="134" t="s">
        <v>4532</v>
      </c>
      <c r="D141" s="134" t="s">
        <v>4533</v>
      </c>
      <c r="E141" s="134" t="s">
        <v>4534</v>
      </c>
      <c r="F141" s="134" t="s">
        <v>4535</v>
      </c>
      <c r="G141" s="134" t="s">
        <v>692</v>
      </c>
      <c r="H141" s="134" t="s">
        <v>4537</v>
      </c>
      <c r="I141" s="134" t="s">
        <v>4537</v>
      </c>
      <c r="J141" s="134" t="s">
        <v>4538</v>
      </c>
      <c r="K141" s="134" t="s">
        <v>4538</v>
      </c>
      <c r="L141" s="143">
        <v>34.200000000000003</v>
      </c>
      <c r="M141" s="144">
        <v>1575</v>
      </c>
      <c r="N141" s="143">
        <v>21.510999999999999</v>
      </c>
      <c r="O141" s="144">
        <v>162</v>
      </c>
      <c r="P141" s="143">
        <v>11.15</v>
      </c>
      <c r="Q141" s="144">
        <v>1709</v>
      </c>
      <c r="R141" s="143">
        <v>41.28</v>
      </c>
      <c r="S141" s="145">
        <v>1586</v>
      </c>
      <c r="V141" s="140" t="str">
        <f t="shared" si="2"/>
        <v>N/A</v>
      </c>
      <c r="W141" s="134">
        <v>8.8022340149813999E-2</v>
      </c>
      <c r="X141" s="134">
        <v>0.108232513477176</v>
      </c>
      <c r="Y141" s="134">
        <v>0.98058241981474403</v>
      </c>
      <c r="Z141" s="134">
        <v>0.96013597127953598</v>
      </c>
      <c r="AA141" s="134">
        <v>0.73265834418145903</v>
      </c>
      <c r="AB141" s="134">
        <v>0.82226884023134195</v>
      </c>
      <c r="AC141" s="134">
        <v>1</v>
      </c>
      <c r="AD141" s="134">
        <v>5.2450428000202998E-2</v>
      </c>
      <c r="AE141" s="134">
        <v>0.66095999799484795</v>
      </c>
      <c r="AF141" s="134">
        <v>0.950662876039577</v>
      </c>
      <c r="AG141" s="134">
        <v>8.3129477165589202E-2</v>
      </c>
      <c r="AH141" s="134">
        <v>0.54253112664802094</v>
      </c>
      <c r="AI141" s="134">
        <v>1</v>
      </c>
      <c r="AJ141" s="134">
        <v>0.76467992793322803</v>
      </c>
      <c r="AK141" s="134">
        <v>0.71845720666051704</v>
      </c>
      <c r="AL141" s="134">
        <v>0.229795080337242</v>
      </c>
      <c r="AM141" s="134">
        <v>9.0325051868283407E-2</v>
      </c>
      <c r="AN141" s="134">
        <v>0.57868316077271298</v>
      </c>
      <c r="AO141" s="134">
        <v>7.7459318850973E-2</v>
      </c>
      <c r="AP141" s="134">
        <v>0.36116576000676898</v>
      </c>
      <c r="AQ141" s="134">
        <v>0.28089288315580202</v>
      </c>
      <c r="AR141" s="134">
        <v>0.34287505060000001</v>
      </c>
      <c r="AT141" s="134">
        <v>0.10661870800000001</v>
      </c>
      <c r="AU141" s="134">
        <v>7.7168617437366596E-2</v>
      </c>
      <c r="AV141" s="134">
        <v>8.1484773351485698E-2</v>
      </c>
      <c r="AW141" s="143">
        <v>0.1</v>
      </c>
      <c r="AX141" s="143">
        <v>0</v>
      </c>
      <c r="AY141" s="143">
        <v>0.15</v>
      </c>
      <c r="AZ141" s="143">
        <v>0.12</v>
      </c>
      <c r="BA141" s="143">
        <v>11.3002</v>
      </c>
      <c r="BB141" s="143">
        <v>4.96</v>
      </c>
      <c r="BC141" s="143">
        <v>19.559999999999999</v>
      </c>
      <c r="BD141" s="143">
        <v>5</v>
      </c>
      <c r="BE141" s="143">
        <v>18967972.073874999</v>
      </c>
      <c r="BF141" s="143">
        <v>14602.05</v>
      </c>
      <c r="BG141" s="143">
        <v>0</v>
      </c>
      <c r="BH141" s="143">
        <v>2.9E-4</v>
      </c>
      <c r="BI141" s="143">
        <v>0</v>
      </c>
      <c r="BJ141" s="143">
        <v>0</v>
      </c>
      <c r="BK141" s="143">
        <v>0</v>
      </c>
      <c r="BL141" s="143">
        <v>2.19999999999999</v>
      </c>
      <c r="BM141" s="143">
        <v>2</v>
      </c>
    </row>
    <row r="142" spans="1:65" x14ac:dyDescent="0.25">
      <c r="A142" s="142" t="s">
        <v>4553</v>
      </c>
      <c r="B142" s="142" t="s">
        <v>454</v>
      </c>
      <c r="C142" s="134" t="s">
        <v>4532</v>
      </c>
      <c r="D142" s="134" t="s">
        <v>4533</v>
      </c>
      <c r="E142" s="134" t="s">
        <v>4534</v>
      </c>
      <c r="F142" s="134" t="s">
        <v>4535</v>
      </c>
      <c r="G142" s="134" t="s">
        <v>692</v>
      </c>
      <c r="H142" s="134" t="s">
        <v>4554</v>
      </c>
      <c r="I142" s="134" t="s">
        <v>4537</v>
      </c>
      <c r="J142" s="134" t="s">
        <v>4538</v>
      </c>
      <c r="K142" s="134" t="s">
        <v>4538</v>
      </c>
      <c r="L142" s="143">
        <v>34.6</v>
      </c>
      <c r="M142" s="144">
        <v>1563</v>
      </c>
      <c r="N142" s="143">
        <v>24.655999999999999</v>
      </c>
      <c r="O142" s="144">
        <v>529</v>
      </c>
      <c r="P142" s="143">
        <v>11.333</v>
      </c>
      <c r="Q142" s="144">
        <v>1698</v>
      </c>
      <c r="R142" s="143">
        <v>40.426000000000002</v>
      </c>
      <c r="S142" s="145">
        <v>1617</v>
      </c>
      <c r="V142" s="140" t="str">
        <f t="shared" si="2"/>
        <v>N/A</v>
      </c>
      <c r="W142" s="134">
        <v>0.15661505038467999</v>
      </c>
      <c r="X142" s="134">
        <v>0.17674436067336199</v>
      </c>
      <c r="Y142" s="134">
        <v>0.95168660128048399</v>
      </c>
      <c r="Z142" s="134">
        <v>1</v>
      </c>
      <c r="AA142" s="134">
        <v>0.82575564456820305</v>
      </c>
      <c r="AB142" s="134">
        <v>0.77637923750418802</v>
      </c>
      <c r="AC142" s="134">
        <v>1</v>
      </c>
      <c r="AD142" s="134">
        <v>6.5265067768511001E-2</v>
      </c>
      <c r="AE142" s="134">
        <v>0.79687036389519394</v>
      </c>
      <c r="AF142" s="134">
        <v>0.90212047976267096</v>
      </c>
      <c r="AG142" s="134">
        <v>0.13206699307196701</v>
      </c>
      <c r="AH142" s="134">
        <v>0.44242586390483601</v>
      </c>
      <c r="AI142" s="134">
        <v>1</v>
      </c>
      <c r="AJ142" s="134">
        <v>0.77938743243740105</v>
      </c>
      <c r="AK142" s="134">
        <v>0.61408320792271498</v>
      </c>
      <c r="AL142" s="134">
        <v>0.47582040855323499</v>
      </c>
      <c r="AM142" s="134">
        <v>8.4023221389767894E-2</v>
      </c>
      <c r="AN142" s="134">
        <v>0.53386222042938503</v>
      </c>
      <c r="AO142" s="134">
        <v>9.1896084724088806E-2</v>
      </c>
      <c r="AP142" s="134">
        <v>0.252531344528099</v>
      </c>
      <c r="AQ142" s="134">
        <v>0.43660325104175102</v>
      </c>
      <c r="AR142" s="134">
        <v>0.28516054499999999</v>
      </c>
      <c r="AT142" s="134">
        <v>0</v>
      </c>
      <c r="AU142" s="134">
        <v>7.5027191698160106E-2</v>
      </c>
      <c r="AV142" s="134">
        <v>9.6080884519577095E-2</v>
      </c>
      <c r="AW142" s="143">
        <v>0.56999999999999995</v>
      </c>
      <c r="AX142" s="143">
        <v>3</v>
      </c>
      <c r="AY142" s="143">
        <v>0.02</v>
      </c>
      <c r="AZ142" s="143">
        <v>0.26</v>
      </c>
      <c r="BA142" s="143">
        <v>17.418399999999998</v>
      </c>
      <c r="BB142" s="143">
        <v>4.96</v>
      </c>
      <c r="BC142" s="143">
        <v>20.04</v>
      </c>
      <c r="BD142" s="143">
        <v>9</v>
      </c>
      <c r="BE142" s="143">
        <v>25350035.735013999</v>
      </c>
      <c r="BF142" s="143">
        <v>16115.17</v>
      </c>
      <c r="BG142" s="143">
        <v>0</v>
      </c>
      <c r="BH142" s="143">
        <v>0.17368800000000001</v>
      </c>
      <c r="BI142" s="143">
        <v>0</v>
      </c>
      <c r="BJ142" s="143">
        <v>0</v>
      </c>
      <c r="BK142" s="143">
        <v>0</v>
      </c>
      <c r="BL142" s="143">
        <v>2.19999999999999</v>
      </c>
      <c r="BM142" s="143">
        <v>1.99999999999999</v>
      </c>
    </row>
    <row r="143" spans="1:65" x14ac:dyDescent="0.25">
      <c r="A143" s="142" t="s">
        <v>4555</v>
      </c>
      <c r="B143" s="142" t="s">
        <v>679</v>
      </c>
      <c r="C143" s="134" t="s">
        <v>4532</v>
      </c>
      <c r="D143" s="134" t="s">
        <v>4533</v>
      </c>
      <c r="E143" s="134" t="s">
        <v>4534</v>
      </c>
      <c r="F143" s="134" t="s">
        <v>4535</v>
      </c>
      <c r="G143" s="134" t="s">
        <v>692</v>
      </c>
      <c r="H143" s="134" t="s">
        <v>4556</v>
      </c>
      <c r="I143" s="134" t="s">
        <v>4556</v>
      </c>
      <c r="J143" s="134" t="s">
        <v>4538</v>
      </c>
      <c r="K143" s="134" t="s">
        <v>4538</v>
      </c>
      <c r="L143" s="143">
        <v>24.1</v>
      </c>
      <c r="M143" s="144">
        <v>1686</v>
      </c>
      <c r="N143" s="143">
        <v>35.078000000000003</v>
      </c>
      <c r="O143" s="144">
        <v>1707</v>
      </c>
      <c r="P143" s="143">
        <v>11.3</v>
      </c>
      <c r="Q143" s="144">
        <v>1700</v>
      </c>
      <c r="R143" s="143">
        <v>33.441000000000003</v>
      </c>
      <c r="S143" s="145">
        <v>1729</v>
      </c>
      <c r="V143" s="140" t="str">
        <f t="shared" si="2"/>
        <v>N/A</v>
      </c>
      <c r="W143" s="134">
        <v>0.10362092740120001</v>
      </c>
      <c r="X143" s="134">
        <v>0.125915557993173</v>
      </c>
      <c r="Y143" s="134">
        <v>0.92517315076367701</v>
      </c>
      <c r="Z143" s="134">
        <v>0.95197442989082903</v>
      </c>
      <c r="AA143" s="134">
        <v>0.85591926929516704</v>
      </c>
      <c r="AB143" s="134">
        <v>0.60156170330550796</v>
      </c>
      <c r="AC143" s="134">
        <v>1</v>
      </c>
      <c r="AD143" s="134">
        <v>2.6143767651080198E-2</v>
      </c>
      <c r="AE143" s="134">
        <v>0.63333529737745498</v>
      </c>
      <c r="AF143" s="134">
        <v>0.79318832104135994</v>
      </c>
      <c r="AG143" s="134">
        <v>6.5878975433532105E-2</v>
      </c>
      <c r="AH143" s="134">
        <v>6.5679080793722006E-2</v>
      </c>
      <c r="AI143" s="134">
        <v>1</v>
      </c>
      <c r="AJ143" s="134">
        <v>0.823509945949921</v>
      </c>
      <c r="AK143" s="134">
        <v>0.61165590562648697</v>
      </c>
      <c r="AL143" s="134">
        <v>0.16255769694064301</v>
      </c>
      <c r="AM143" s="134">
        <v>8.3438255784707704E-2</v>
      </c>
      <c r="AN143" s="134">
        <v>0.34113217695307202</v>
      </c>
      <c r="AO143" s="134">
        <v>7.8020803100668196E-2</v>
      </c>
      <c r="AP143" s="134">
        <v>0.216820299058021</v>
      </c>
      <c r="AR143" s="134">
        <v>1.7516061950000002E-2</v>
      </c>
      <c r="AT143" s="134">
        <v>0.4341559418</v>
      </c>
      <c r="AU143" s="134">
        <v>9.7939036034563706E-2</v>
      </c>
      <c r="AV143" s="134">
        <v>8.3182982990273394E-2</v>
      </c>
      <c r="AW143" s="143">
        <v>2.41</v>
      </c>
      <c r="AX143" s="143">
        <v>26</v>
      </c>
      <c r="AY143" s="143">
        <v>-1.29</v>
      </c>
      <c r="AZ143" s="143">
        <v>0.8</v>
      </c>
      <c r="BA143" s="143">
        <v>33.207099999999997</v>
      </c>
      <c r="BB143" s="143">
        <v>4.95</v>
      </c>
      <c r="BC143" s="143">
        <v>20.68</v>
      </c>
      <c r="BD143" s="143">
        <v>6</v>
      </c>
      <c r="BE143" s="143">
        <v>42322516.741035998</v>
      </c>
      <c r="BF143" s="143">
        <v>15954.45</v>
      </c>
      <c r="BG143" s="143">
        <v>0</v>
      </c>
      <c r="BH143" s="143">
        <v>6.9908999999999999E-2</v>
      </c>
      <c r="BI143" s="143">
        <v>0</v>
      </c>
      <c r="BJ143" s="143">
        <v>0</v>
      </c>
      <c r="BK143" s="143">
        <v>0</v>
      </c>
      <c r="BL143" s="143">
        <v>2.2000000000000002</v>
      </c>
      <c r="BM143" s="143">
        <v>1.99999999999999</v>
      </c>
    </row>
    <row r="144" spans="1:65" x14ac:dyDescent="0.25">
      <c r="A144" s="142" t="s">
        <v>1584</v>
      </c>
      <c r="B144" s="142" t="s">
        <v>453</v>
      </c>
      <c r="C144" s="134" t="s">
        <v>4532</v>
      </c>
      <c r="D144" s="134" t="s">
        <v>4533</v>
      </c>
      <c r="E144" s="134" t="s">
        <v>4534</v>
      </c>
      <c r="F144" s="134" t="s">
        <v>4535</v>
      </c>
      <c r="G144" s="134" t="s">
        <v>692</v>
      </c>
      <c r="H144" s="134" t="s">
        <v>4537</v>
      </c>
      <c r="I144" s="134" t="s">
        <v>4537</v>
      </c>
      <c r="J144" s="134" t="s">
        <v>4538</v>
      </c>
      <c r="K144" s="134" t="s">
        <v>4538</v>
      </c>
      <c r="L144" s="143">
        <v>42.3</v>
      </c>
      <c r="M144" s="144">
        <v>1362</v>
      </c>
      <c r="N144" s="143">
        <v>20.989000000000001</v>
      </c>
      <c r="O144" s="144">
        <v>113</v>
      </c>
      <c r="P144" s="143">
        <v>16.016999999999999</v>
      </c>
      <c r="Q144" s="144">
        <v>1424</v>
      </c>
      <c r="R144" s="143">
        <v>45.776000000000003</v>
      </c>
      <c r="S144" s="145">
        <v>1330</v>
      </c>
      <c r="V144" s="140" t="str">
        <f t="shared" si="2"/>
        <v>N/A</v>
      </c>
      <c r="W144" s="134">
        <v>0.17059057548970999</v>
      </c>
      <c r="X144" s="134">
        <v>0.13683378065391899</v>
      </c>
      <c r="Y144" s="134">
        <v>0.977534013426821</v>
      </c>
      <c r="Z144" s="134">
        <v>0.94131341645183098</v>
      </c>
      <c r="AA144" s="134">
        <v>0.86078186560723502</v>
      </c>
      <c r="AB144" s="134">
        <v>0.76727415759800699</v>
      </c>
      <c r="AC144" s="134">
        <v>1</v>
      </c>
      <c r="AD144" s="134">
        <v>9.4659906060744897E-2</v>
      </c>
      <c r="AE144" s="134">
        <v>0.84210396336912796</v>
      </c>
      <c r="AF144" s="134">
        <v>0.96099950423940905</v>
      </c>
      <c r="AG144" s="134">
        <v>7.8670011397466905E-2</v>
      </c>
      <c r="AH144" s="134">
        <v>0.68683313151109504</v>
      </c>
      <c r="AI144" s="134">
        <v>1</v>
      </c>
      <c r="AJ144" s="134">
        <v>0.77938743243740105</v>
      </c>
      <c r="AK144" s="134">
        <v>0.71845720666051704</v>
      </c>
      <c r="AL144" s="134">
        <v>0.41844775248787702</v>
      </c>
      <c r="AM144" s="134">
        <v>6.9417001376930895E-2</v>
      </c>
      <c r="AN144" s="134">
        <v>0.44870243377706098</v>
      </c>
      <c r="AO144" s="134">
        <v>6.0121560517520801E-2</v>
      </c>
      <c r="AP144" s="134">
        <v>0.326662260915282</v>
      </c>
      <c r="AQ144" s="134">
        <v>0.32776763059789499</v>
      </c>
      <c r="AR144" s="134">
        <v>0.38403682779999998</v>
      </c>
      <c r="AS144" s="134">
        <v>1</v>
      </c>
      <c r="AT144" s="134">
        <v>0</v>
      </c>
      <c r="AU144" s="134">
        <v>6.9336635843101804E-2</v>
      </c>
      <c r="AV144" s="134">
        <v>6.5358752126490297E-2</v>
      </c>
      <c r="AW144" s="143">
        <v>7.0000000000000007E-2</v>
      </c>
      <c r="AX144" s="143">
        <v>0</v>
      </c>
      <c r="AY144" s="143">
        <v>-0.13</v>
      </c>
      <c r="AZ144" s="143">
        <v>-0.04</v>
      </c>
      <c r="BA144" s="143">
        <v>10.2796</v>
      </c>
      <c r="BB144" s="143">
        <v>4.97</v>
      </c>
      <c r="BC144" s="143">
        <v>18.03</v>
      </c>
      <c r="BD144" s="143">
        <v>11</v>
      </c>
      <c r="BE144" s="143">
        <v>14218423.04116</v>
      </c>
      <c r="BF144" s="143">
        <v>14760.96</v>
      </c>
      <c r="BG144" s="143">
        <v>0</v>
      </c>
      <c r="BH144" s="143">
        <v>15.817745</v>
      </c>
      <c r="BI144" s="143">
        <v>0</v>
      </c>
      <c r="BJ144" s="143">
        <v>2</v>
      </c>
      <c r="BK144" s="143">
        <v>0</v>
      </c>
      <c r="BL144" s="143">
        <v>2.16831897576599</v>
      </c>
      <c r="BM144" s="143">
        <v>2.0950430727020399</v>
      </c>
    </row>
    <row r="145" spans="1:65" x14ac:dyDescent="0.25">
      <c r="A145" s="142" t="s">
        <v>1569</v>
      </c>
      <c r="B145" s="142" t="s">
        <v>342</v>
      </c>
      <c r="C145" s="134" t="s">
        <v>4532</v>
      </c>
      <c r="D145" s="134" t="s">
        <v>4533</v>
      </c>
      <c r="E145" s="134" t="s">
        <v>4534</v>
      </c>
      <c r="F145" s="134" t="s">
        <v>4535</v>
      </c>
      <c r="G145" s="134" t="s">
        <v>692</v>
      </c>
      <c r="H145" s="134" t="s">
        <v>4554</v>
      </c>
      <c r="I145" s="134" t="s">
        <v>4537</v>
      </c>
      <c r="J145" s="134" t="s">
        <v>4538</v>
      </c>
      <c r="K145" s="134" t="s">
        <v>4538</v>
      </c>
      <c r="L145" s="143">
        <v>51.7</v>
      </c>
      <c r="M145" s="144">
        <v>1104</v>
      </c>
      <c r="N145" s="143">
        <v>20.678000000000001</v>
      </c>
      <c r="O145" s="144">
        <v>91</v>
      </c>
      <c r="P145" s="143">
        <v>15.016999999999999</v>
      </c>
      <c r="Q145" s="144">
        <v>1512</v>
      </c>
      <c r="R145" s="143">
        <v>48.68</v>
      </c>
      <c r="S145" s="145">
        <v>1148</v>
      </c>
      <c r="V145" s="140" t="str">
        <f t="shared" si="2"/>
        <v>N/A</v>
      </c>
      <c r="W145" s="134">
        <v>0.184677925321724</v>
      </c>
      <c r="X145" s="134">
        <v>0.16547600270222501</v>
      </c>
      <c r="Y145" s="134">
        <v>0.97378114337782395</v>
      </c>
      <c r="Z145" s="134">
        <v>0.95590217168414404</v>
      </c>
      <c r="AA145" s="134">
        <v>0.84804366202600201</v>
      </c>
      <c r="AB145" s="134">
        <v>0.70900164619844697</v>
      </c>
      <c r="AC145" s="134">
        <v>1</v>
      </c>
      <c r="AD145" s="134">
        <v>0.11135303100154401</v>
      </c>
      <c r="AE145" s="134">
        <v>0.846485663433302</v>
      </c>
      <c r="AF145" s="134">
        <v>0.96378244260090196</v>
      </c>
      <c r="AG145" s="134">
        <v>8.4518125145126105E-2</v>
      </c>
      <c r="AH145" s="134">
        <v>0.72336528464098704</v>
      </c>
      <c r="AI145" s="134">
        <v>1</v>
      </c>
      <c r="AJ145" s="134">
        <v>0.80880244144574798</v>
      </c>
      <c r="AK145" s="134">
        <v>0.77671246176998898</v>
      </c>
      <c r="AL145" s="134">
        <v>0.43409484050570202</v>
      </c>
      <c r="AM145" s="134">
        <v>9.6992084230579395E-2</v>
      </c>
      <c r="AN145" s="134">
        <v>0.52938012639505205</v>
      </c>
      <c r="AO145" s="134">
        <v>7.6718236599622E-2</v>
      </c>
      <c r="AP145" s="134">
        <v>0.32910280343620602</v>
      </c>
      <c r="AQ145" s="134">
        <v>0.235095716006918</v>
      </c>
      <c r="AR145" s="134">
        <v>0.4967193298</v>
      </c>
      <c r="AS145" s="134">
        <v>1</v>
      </c>
      <c r="AT145" s="134">
        <v>0.99071746309999997</v>
      </c>
      <c r="AU145" s="134">
        <v>9.3920501934269901E-2</v>
      </c>
      <c r="AV145" s="134">
        <v>8.7175199635653594E-2</v>
      </c>
      <c r="AW145" s="143">
        <v>0</v>
      </c>
      <c r="AX145" s="143">
        <v>5</v>
      </c>
      <c r="AY145" s="143">
        <v>-0.11</v>
      </c>
      <c r="AZ145" s="143">
        <v>-0.09</v>
      </c>
      <c r="BA145" s="143">
        <v>11.576700000000001</v>
      </c>
      <c r="BB145" s="143">
        <v>4.96</v>
      </c>
      <c r="BC145" s="143">
        <v>17.010000000000002</v>
      </c>
      <c r="BD145" s="143">
        <v>4</v>
      </c>
      <c r="BE145" s="143">
        <v>14316263.103221999</v>
      </c>
      <c r="BF145" s="143">
        <v>16408.259999999998</v>
      </c>
      <c r="BG145" s="143">
        <v>0</v>
      </c>
      <c r="BH145" s="143">
        <v>50.464837000000003</v>
      </c>
      <c r="BI145" s="143">
        <v>0</v>
      </c>
      <c r="BJ145" s="143">
        <v>0</v>
      </c>
      <c r="BK145" s="143">
        <v>0</v>
      </c>
      <c r="BL145" s="143">
        <v>2.0989178740019101</v>
      </c>
      <c r="BM145" s="143">
        <v>2.30324637799426</v>
      </c>
    </row>
    <row r="146" spans="1:65" x14ac:dyDescent="0.25">
      <c r="A146" s="142" t="s">
        <v>1576</v>
      </c>
      <c r="B146" s="142" t="s">
        <v>487</v>
      </c>
      <c r="C146" s="134" t="s">
        <v>4532</v>
      </c>
      <c r="D146" s="134" t="s">
        <v>4533</v>
      </c>
      <c r="E146" s="134" t="s">
        <v>4534</v>
      </c>
      <c r="F146" s="134" t="s">
        <v>4535</v>
      </c>
      <c r="G146" s="134" t="s">
        <v>692</v>
      </c>
      <c r="H146" s="134" t="s">
        <v>4554</v>
      </c>
      <c r="I146" s="134" t="s">
        <v>4556</v>
      </c>
      <c r="J146" s="134" t="s">
        <v>4538</v>
      </c>
      <c r="K146" s="134" t="s">
        <v>4538</v>
      </c>
      <c r="L146" s="143">
        <v>35.9</v>
      </c>
      <c r="M146" s="144">
        <v>1541</v>
      </c>
      <c r="N146" s="143">
        <v>33.911999999999999</v>
      </c>
      <c r="O146" s="144">
        <v>1621</v>
      </c>
      <c r="P146" s="143">
        <v>11.117000000000001</v>
      </c>
      <c r="Q146" s="144">
        <v>1710</v>
      </c>
      <c r="R146" s="143">
        <v>37.701999999999998</v>
      </c>
      <c r="S146" s="145">
        <v>1678</v>
      </c>
      <c r="V146" s="140" t="str">
        <f t="shared" si="2"/>
        <v>N/A</v>
      </c>
      <c r="W146" s="134">
        <v>9.0668609238784795E-2</v>
      </c>
      <c r="X146" s="134">
        <v>8.9965717834135303E-2</v>
      </c>
      <c r="Y146" s="134">
        <v>0.90362937116499598</v>
      </c>
      <c r="Z146" s="134">
        <v>0.82779147669828901</v>
      </c>
      <c r="AA146" s="134">
        <v>0.84595046112852901</v>
      </c>
      <c r="AB146" s="134">
        <v>0.59464184257681096</v>
      </c>
      <c r="AC146" s="134">
        <v>1</v>
      </c>
      <c r="AD146" s="134">
        <v>3.1341413988027103E-2</v>
      </c>
      <c r="AE146" s="134">
        <v>0.78823852620454204</v>
      </c>
      <c r="AF146" s="134">
        <v>0.888205787955204</v>
      </c>
      <c r="AG146" s="134">
        <v>5.7080233210405E-2</v>
      </c>
      <c r="AH146" s="134">
        <v>0.57250898171637399</v>
      </c>
      <c r="AI146" s="134">
        <v>1</v>
      </c>
      <c r="AJ146" s="134">
        <v>0.84189432658013796</v>
      </c>
      <c r="AK146" s="134">
        <v>0.69661148599446598</v>
      </c>
      <c r="AL146" s="134">
        <v>0.266119714932809</v>
      </c>
      <c r="AM146" s="134">
        <v>6.0548022237779803E-2</v>
      </c>
      <c r="AN146" s="134">
        <v>0.37698892922773503</v>
      </c>
      <c r="AO146" s="134">
        <v>4.9347094107707101E-2</v>
      </c>
      <c r="AP146" s="134">
        <v>0.37240770066047002</v>
      </c>
      <c r="AQ146" s="134">
        <v>0.370870846528844</v>
      </c>
      <c r="AR146" s="134">
        <v>0.20001474729999999</v>
      </c>
      <c r="AS146" s="134">
        <v>1</v>
      </c>
      <c r="AT146" s="134">
        <v>0</v>
      </c>
      <c r="AU146" s="134">
        <v>5.0356438486693099E-2</v>
      </c>
      <c r="AV146" s="134">
        <v>5.41649577517921E-2</v>
      </c>
      <c r="AW146" s="143">
        <v>0.35</v>
      </c>
      <c r="AX146" s="143">
        <v>31</v>
      </c>
      <c r="AY146" s="143">
        <v>0.14000000000000001</v>
      </c>
      <c r="AZ146" s="143">
        <v>0.26</v>
      </c>
      <c r="BA146" s="143">
        <v>16.206299999999999</v>
      </c>
      <c r="BB146" s="143">
        <v>4.96</v>
      </c>
      <c r="BC146" s="143">
        <v>18.18</v>
      </c>
      <c r="BD146" s="143"/>
      <c r="BE146" s="143">
        <v>18691306.843456998</v>
      </c>
      <c r="BF146" s="143">
        <v>14313.14</v>
      </c>
      <c r="BG146" s="143">
        <v>0</v>
      </c>
      <c r="BH146" s="143">
        <v>0</v>
      </c>
      <c r="BI146" s="143">
        <v>0</v>
      </c>
      <c r="BJ146" s="143">
        <v>0</v>
      </c>
      <c r="BK146" s="143">
        <v>0</v>
      </c>
      <c r="BL146" s="143">
        <v>2.2000000000000002</v>
      </c>
      <c r="BM146" s="143">
        <v>2</v>
      </c>
    </row>
    <row r="147" spans="1:65" x14ac:dyDescent="0.25">
      <c r="A147" s="142" t="s">
        <v>1575</v>
      </c>
      <c r="B147" s="142" t="s">
        <v>2075</v>
      </c>
      <c r="C147" s="134" t="s">
        <v>4532</v>
      </c>
      <c r="D147" s="134" t="s">
        <v>4533</v>
      </c>
      <c r="E147" s="134" t="s">
        <v>4534</v>
      </c>
      <c r="F147" s="134" t="s">
        <v>4535</v>
      </c>
      <c r="G147" s="134" t="s">
        <v>692</v>
      </c>
      <c r="H147" s="134" t="s">
        <v>4556</v>
      </c>
      <c r="I147" s="134" t="s">
        <v>4556</v>
      </c>
      <c r="J147" s="134" t="s">
        <v>4538</v>
      </c>
      <c r="K147" s="134" t="s">
        <v>4538</v>
      </c>
      <c r="L147" s="143">
        <v>35.299999999999997</v>
      </c>
      <c r="M147" s="144">
        <v>1551</v>
      </c>
      <c r="N147" s="143">
        <v>29.256</v>
      </c>
      <c r="O147" s="144">
        <v>1012</v>
      </c>
      <c r="P147" s="143">
        <v>11.032999999999999</v>
      </c>
      <c r="Q147" s="144">
        <v>1718</v>
      </c>
      <c r="R147" s="143">
        <v>39.026000000000003</v>
      </c>
      <c r="S147" s="145">
        <v>1652</v>
      </c>
      <c r="V147" s="140" t="str">
        <f t="shared" si="2"/>
        <v>N/A</v>
      </c>
      <c r="W147" s="134">
        <v>0.15008623960362499</v>
      </c>
      <c r="X147" s="134">
        <v>0.16162855209216601</v>
      </c>
      <c r="Y147" s="134">
        <v>0.74463832707556099</v>
      </c>
      <c r="Z147" s="134">
        <v>0.58702600573144204</v>
      </c>
      <c r="AA147" s="134">
        <v>0.88347762729339396</v>
      </c>
      <c r="AB147" s="134">
        <v>0.74032312107571097</v>
      </c>
      <c r="AC147" s="134">
        <v>1</v>
      </c>
      <c r="AD147" s="134">
        <v>6.9586771358357696E-2</v>
      </c>
      <c r="AE147" s="134">
        <v>0.88579440481194804</v>
      </c>
      <c r="AF147" s="134">
        <v>0.71824776659257406</v>
      </c>
      <c r="AG147" s="134">
        <v>6.7020236076532597E-2</v>
      </c>
      <c r="AH147" s="134">
        <v>0.47978178127197102</v>
      </c>
      <c r="AI147" s="134">
        <v>1</v>
      </c>
      <c r="AJ147" s="134">
        <v>0.86027870721035404</v>
      </c>
      <c r="AK147" s="134">
        <v>0.51941841836982405</v>
      </c>
      <c r="AL147" s="134">
        <v>0.44464908922985902</v>
      </c>
      <c r="AM147" s="134">
        <v>7.01307157753088E-2</v>
      </c>
      <c r="AN147" s="134">
        <v>0.28734704854107901</v>
      </c>
      <c r="AO147" s="134">
        <v>6.0508318846231098E-2</v>
      </c>
      <c r="AP147" s="134">
        <v>0.40772557480795502</v>
      </c>
      <c r="AQ147" s="134">
        <v>0.41397406262142999</v>
      </c>
      <c r="AR147" s="134">
        <v>0.3074005185</v>
      </c>
      <c r="AS147" s="134">
        <v>1</v>
      </c>
      <c r="AT147" s="134">
        <v>0</v>
      </c>
      <c r="AU147" s="134">
        <v>5.6328193213700598E-2</v>
      </c>
      <c r="AV147" s="134">
        <v>6.2174283626114997E-2</v>
      </c>
      <c r="AW147" s="143">
        <v>3.84</v>
      </c>
      <c r="AX147" s="143">
        <v>20</v>
      </c>
      <c r="AY147" s="143">
        <v>-2.87</v>
      </c>
      <c r="AZ147" s="143">
        <v>0.32</v>
      </c>
      <c r="BA147" s="143">
        <v>25.5321</v>
      </c>
      <c r="BB147" s="143">
        <v>4.95</v>
      </c>
      <c r="BC147" s="143">
        <v>19.059999999999999</v>
      </c>
      <c r="BD147" s="143">
        <v>6</v>
      </c>
      <c r="BE147" s="143">
        <v>12865983.46706</v>
      </c>
      <c r="BF147" s="143">
        <v>13493.46</v>
      </c>
      <c r="BG147" s="143">
        <v>0</v>
      </c>
      <c r="BH147" s="143">
        <v>1.9849999999999998E-3</v>
      </c>
      <c r="BI147" s="143">
        <v>0</v>
      </c>
      <c r="BJ147" s="143">
        <v>0</v>
      </c>
      <c r="BK147" s="143">
        <v>0</v>
      </c>
      <c r="BL147" s="143">
        <v>2.2000000000000002</v>
      </c>
      <c r="BM147" s="143">
        <v>2</v>
      </c>
    </row>
    <row r="148" spans="1:65" x14ac:dyDescent="0.25">
      <c r="A148" s="142" t="s">
        <v>1570</v>
      </c>
      <c r="B148" s="142" t="s">
        <v>818</v>
      </c>
      <c r="C148" s="134" t="s">
        <v>4532</v>
      </c>
      <c r="D148" s="134" t="s">
        <v>4533</v>
      </c>
      <c r="E148" s="134" t="s">
        <v>4534</v>
      </c>
      <c r="F148" s="134" t="s">
        <v>4535</v>
      </c>
      <c r="G148" s="134" t="s">
        <v>692</v>
      </c>
      <c r="H148" s="134" t="s">
        <v>4557</v>
      </c>
      <c r="I148" s="134" t="s">
        <v>4545</v>
      </c>
      <c r="J148" s="134" t="s">
        <v>4538</v>
      </c>
      <c r="K148" s="134" t="s">
        <v>4538</v>
      </c>
      <c r="L148" s="143">
        <v>55.6</v>
      </c>
      <c r="M148" s="144">
        <v>980</v>
      </c>
      <c r="N148" s="143">
        <v>20.111000000000001</v>
      </c>
      <c r="O148" s="144">
        <v>64</v>
      </c>
      <c r="P148" s="143">
        <v>34.917000000000002</v>
      </c>
      <c r="Q148" s="144">
        <v>315</v>
      </c>
      <c r="R148" s="143">
        <v>56.802</v>
      </c>
      <c r="S148" s="145">
        <v>581</v>
      </c>
      <c r="V148" s="140" t="str">
        <f t="shared" si="2"/>
        <v>N/A</v>
      </c>
      <c r="W148" s="134">
        <v>0.32064449903012099</v>
      </c>
      <c r="X148" s="134">
        <v>0.32585954827233699</v>
      </c>
      <c r="Y148" s="134">
        <v>0.98031344278051502</v>
      </c>
      <c r="Z148" s="134">
        <v>0.974189125358215</v>
      </c>
      <c r="AA148" s="134">
        <v>0.891274374450299</v>
      </c>
      <c r="AB148" s="134">
        <v>0.66930349780749698</v>
      </c>
      <c r="AC148" s="134">
        <v>0.91877508475316005</v>
      </c>
      <c r="AD148" s="134">
        <v>0.18474673562376501</v>
      </c>
      <c r="AE148" s="134">
        <v>0.70890341981344696</v>
      </c>
      <c r="AF148" s="134">
        <v>0.96656538096239597</v>
      </c>
      <c r="AG148" s="134">
        <v>0.41151812450324599</v>
      </c>
      <c r="AH148" s="134">
        <v>0.84069796469346503</v>
      </c>
      <c r="AI148" s="134">
        <v>0.56643969739050404</v>
      </c>
      <c r="AJ148" s="134">
        <v>0.77938743243740105</v>
      </c>
      <c r="AK148" s="134">
        <v>0.92235059954366705</v>
      </c>
      <c r="AL148" s="134">
        <v>0.53991766009810505</v>
      </c>
      <c r="AM148" s="134">
        <v>0.28570428684228899</v>
      </c>
      <c r="AN148" s="134">
        <v>0.704181793734032</v>
      </c>
      <c r="AO148" s="134">
        <v>0.26303534671600998</v>
      </c>
      <c r="AP148" s="134">
        <v>0.462518795173468</v>
      </c>
      <c r="AQ148" s="134">
        <v>0.42959897848933998</v>
      </c>
      <c r="AR148" s="134">
        <v>7.9284832269999994E-2</v>
      </c>
      <c r="AS148" s="134">
        <v>1</v>
      </c>
      <c r="AT148" s="134">
        <v>1</v>
      </c>
      <c r="AU148" s="134">
        <v>0.126654261979847</v>
      </c>
      <c r="AV148" s="134">
        <v>0.24038247908746399</v>
      </c>
      <c r="AW148" s="143">
        <v>0.17</v>
      </c>
      <c r="AX148" s="143">
        <v>0</v>
      </c>
      <c r="AY148" s="143">
        <v>7.0000000000000007E-2</v>
      </c>
      <c r="AZ148" s="143">
        <v>0.18</v>
      </c>
      <c r="BA148" s="143">
        <v>6.9626000000000001</v>
      </c>
      <c r="BB148" s="143">
        <v>4.97</v>
      </c>
      <c r="BC148" s="143">
        <v>17.79</v>
      </c>
      <c r="BD148" s="143">
        <v>2</v>
      </c>
      <c r="BE148" s="143">
        <v>10902399.417936999</v>
      </c>
      <c r="BF148" s="143">
        <v>19134.37</v>
      </c>
      <c r="BG148" s="143">
        <v>0</v>
      </c>
      <c r="BH148" s="143">
        <v>89.538859000000002</v>
      </c>
      <c r="BI148" s="143">
        <v>0</v>
      </c>
      <c r="BJ148" s="143">
        <v>0</v>
      </c>
      <c r="BK148" s="143">
        <v>1</v>
      </c>
      <c r="BL148" s="143">
        <v>1.99999999999999</v>
      </c>
      <c r="BM148" s="143">
        <v>2.6</v>
      </c>
    </row>
    <row r="149" spans="1:65" x14ac:dyDescent="0.25">
      <c r="A149" s="142" t="s">
        <v>1577</v>
      </c>
      <c r="B149" s="142" t="s">
        <v>682</v>
      </c>
      <c r="C149" s="134" t="s">
        <v>4532</v>
      </c>
      <c r="D149" s="134" t="s">
        <v>4533</v>
      </c>
      <c r="E149" s="134" t="s">
        <v>4534</v>
      </c>
      <c r="F149" s="134" t="s">
        <v>4535</v>
      </c>
      <c r="G149" s="134" t="s">
        <v>692</v>
      </c>
      <c r="H149" s="134" t="s">
        <v>4556</v>
      </c>
      <c r="I149" s="134" t="s">
        <v>4556</v>
      </c>
      <c r="J149" s="134" t="s">
        <v>4538</v>
      </c>
      <c r="K149" s="134" t="s">
        <v>4538</v>
      </c>
      <c r="L149" s="143">
        <v>62</v>
      </c>
      <c r="M149" s="144">
        <v>782</v>
      </c>
      <c r="N149" s="143">
        <v>21.2</v>
      </c>
      <c r="O149" s="144">
        <v>122</v>
      </c>
      <c r="P149" s="143">
        <v>22.933</v>
      </c>
      <c r="Q149" s="144">
        <v>815</v>
      </c>
      <c r="R149" s="143">
        <v>54.578000000000003</v>
      </c>
      <c r="S149" s="145">
        <v>739</v>
      </c>
      <c r="V149" s="140" t="str">
        <f t="shared" si="2"/>
        <v>N/A</v>
      </c>
      <c r="W149" s="134">
        <v>0.49400928114573101</v>
      </c>
      <c r="X149" s="134">
        <v>0.27235564260126299</v>
      </c>
      <c r="Y149" s="134">
        <v>0.95470939080800399</v>
      </c>
      <c r="Z149" s="134">
        <v>0.89333885597634</v>
      </c>
      <c r="AA149" s="134">
        <v>0.89443017344693998</v>
      </c>
      <c r="AB149" s="134">
        <v>0.81607738589513901</v>
      </c>
      <c r="AC149" s="134">
        <v>0.99478292268611901</v>
      </c>
      <c r="AD149" s="134">
        <v>0.39865491455090002</v>
      </c>
      <c r="AE149" s="134">
        <v>0.72268904827870395</v>
      </c>
      <c r="AF149" s="134">
        <v>0.93392548960830901</v>
      </c>
      <c r="AG149" s="134">
        <v>0.17495348395982299</v>
      </c>
      <c r="AH149" s="134">
        <v>0.73543522150841301</v>
      </c>
      <c r="AI149" s="134">
        <v>0.58526768449180799</v>
      </c>
      <c r="AJ149" s="134">
        <v>0.88969371621870097</v>
      </c>
      <c r="AK149" s="134">
        <v>0.60680130103403096</v>
      </c>
      <c r="AL149" s="134">
        <v>0.71301786294691805</v>
      </c>
      <c r="AM149" s="134">
        <v>0.13182940612582</v>
      </c>
      <c r="AN149" s="134">
        <v>0.73107435794002995</v>
      </c>
      <c r="AO149" s="134">
        <v>0.114603667546745</v>
      </c>
      <c r="AP149" s="134">
        <v>0.48026901648231801</v>
      </c>
      <c r="AQ149" s="134">
        <v>0.42474986668498499</v>
      </c>
      <c r="AR149" s="134">
        <v>0.83057133900000002</v>
      </c>
      <c r="AS149" s="134">
        <v>1</v>
      </c>
      <c r="AT149" s="134">
        <v>0.83502154220000002</v>
      </c>
      <c r="AU149" s="134">
        <v>6.5763855708310795E-2</v>
      </c>
      <c r="AV149" s="134">
        <v>0.111456395571852</v>
      </c>
      <c r="AW149" s="143">
        <v>0.39</v>
      </c>
      <c r="AX149" s="143">
        <v>7</v>
      </c>
      <c r="AY149" s="143">
        <v>-0.25</v>
      </c>
      <c r="AZ149" s="143">
        <v>0.12</v>
      </c>
      <c r="BA149" s="143">
        <v>16.2895</v>
      </c>
      <c r="BB149" s="143">
        <v>4.96</v>
      </c>
      <c r="BC149" s="143">
        <v>13.17</v>
      </c>
      <c r="BD149" s="143">
        <v>12</v>
      </c>
      <c r="BE149" s="143">
        <v>6607825.6005410003</v>
      </c>
      <c r="BF149" s="143">
        <v>22127.66</v>
      </c>
      <c r="BG149" s="143">
        <v>0</v>
      </c>
      <c r="BH149" s="143">
        <v>99.824157999999997</v>
      </c>
      <c r="BI149" s="143">
        <v>0</v>
      </c>
      <c r="BJ149" s="143">
        <v>2</v>
      </c>
      <c r="BK149" s="143">
        <v>0</v>
      </c>
      <c r="BL149" s="143">
        <v>1.99999999999999</v>
      </c>
      <c r="BM149" s="143">
        <v>2.6</v>
      </c>
    </row>
    <row r="150" spans="1:65" x14ac:dyDescent="0.25">
      <c r="A150" s="142" t="s">
        <v>1572</v>
      </c>
      <c r="B150" s="142" t="s">
        <v>1415</v>
      </c>
      <c r="C150" s="134" t="s">
        <v>4532</v>
      </c>
      <c r="D150" s="134" t="s">
        <v>4533</v>
      </c>
      <c r="E150" s="134" t="s">
        <v>4534</v>
      </c>
      <c r="F150" s="134" t="s">
        <v>4535</v>
      </c>
      <c r="G150" s="134" t="s">
        <v>692</v>
      </c>
      <c r="H150" s="134" t="s">
        <v>4556</v>
      </c>
      <c r="I150" s="134" t="s">
        <v>4556</v>
      </c>
      <c r="J150" s="134" t="s">
        <v>4538</v>
      </c>
      <c r="K150" s="134" t="s">
        <v>4538</v>
      </c>
      <c r="L150" s="143">
        <v>31.1</v>
      </c>
      <c r="M150" s="144">
        <v>1618</v>
      </c>
      <c r="N150" s="143">
        <v>28.289000000000001</v>
      </c>
      <c r="O150" s="144">
        <v>875</v>
      </c>
      <c r="P150" s="143">
        <v>15.733000000000001</v>
      </c>
      <c r="Q150" s="144">
        <v>1456</v>
      </c>
      <c r="R150" s="143">
        <v>39.515000000000001</v>
      </c>
      <c r="S150" s="145">
        <v>1644</v>
      </c>
      <c r="V150" s="140" t="str">
        <f t="shared" si="2"/>
        <v>N/A</v>
      </c>
      <c r="W150" s="134">
        <v>0.13755962513418801</v>
      </c>
      <c r="X150" s="134">
        <v>0.11773658172778501</v>
      </c>
      <c r="Y150" s="134">
        <v>0.81627587719174699</v>
      </c>
      <c r="Z150" s="134">
        <v>0.72110482785778895</v>
      </c>
      <c r="AA150" s="134">
        <v>0.93774460325248099</v>
      </c>
      <c r="AB150" s="134">
        <v>0.81644158909138598</v>
      </c>
      <c r="AC150" s="134">
        <v>0.99527720349995596</v>
      </c>
      <c r="AD150" s="134">
        <v>7.6328072897302507E-2</v>
      </c>
      <c r="AE150" s="134">
        <v>0.71944842778436302</v>
      </c>
      <c r="AF150" s="134">
        <v>0.71904289183871495</v>
      </c>
      <c r="AG150" s="134">
        <v>0.15236591475816999</v>
      </c>
      <c r="AH150" s="134">
        <v>0.55205813913091395</v>
      </c>
      <c r="AI150" s="134">
        <v>0.68515804622933296</v>
      </c>
      <c r="AJ150" s="134">
        <v>0.84189432658013796</v>
      </c>
      <c r="AK150" s="134">
        <v>0.53398223214719198</v>
      </c>
      <c r="AL150" s="134">
        <v>0.36616031669527099</v>
      </c>
      <c r="AM150" s="134">
        <v>0.14035105044552701</v>
      </c>
      <c r="AN150" s="134">
        <v>0.39491730536506697</v>
      </c>
      <c r="AO150" s="134">
        <v>0.114244430178157</v>
      </c>
      <c r="AP150" s="134">
        <v>0.391389549636666</v>
      </c>
      <c r="AQ150" s="134">
        <v>0.31645303638773498</v>
      </c>
      <c r="AR150" s="134">
        <v>0.57747481249999999</v>
      </c>
      <c r="AT150" s="134">
        <v>2.5790683129999999E-2</v>
      </c>
      <c r="AU150" s="134">
        <v>0.117104342981021</v>
      </c>
      <c r="AV150" s="134">
        <v>0.12788065083912001</v>
      </c>
      <c r="AW150" s="143">
        <v>3.3</v>
      </c>
      <c r="AX150" s="143">
        <v>28</v>
      </c>
      <c r="AY150" s="143">
        <v>-2.83</v>
      </c>
      <c r="AZ150" s="143">
        <v>0.24</v>
      </c>
      <c r="BA150" s="143">
        <v>18.906300000000002</v>
      </c>
      <c r="BB150" s="143">
        <v>4.96</v>
      </c>
      <c r="BC150" s="143">
        <v>13.09</v>
      </c>
      <c r="BD150" s="143">
        <v>7</v>
      </c>
      <c r="BE150" s="143">
        <v>18663769.244369</v>
      </c>
      <c r="BF150" s="143">
        <v>28256.959999999999</v>
      </c>
      <c r="BG150" s="143">
        <v>0</v>
      </c>
      <c r="BH150" s="143">
        <v>15.617737</v>
      </c>
      <c r="BI150" s="143">
        <v>0</v>
      </c>
      <c r="BJ150" s="143">
        <v>1</v>
      </c>
      <c r="BK150" s="143">
        <v>0</v>
      </c>
      <c r="BL150" s="143">
        <v>2.1555708490808598</v>
      </c>
      <c r="BM150" s="143">
        <v>2.1332874527573802</v>
      </c>
    </row>
    <row r="151" spans="1:65" x14ac:dyDescent="0.25">
      <c r="A151" s="142" t="s">
        <v>1568</v>
      </c>
      <c r="B151" s="142" t="s">
        <v>1419</v>
      </c>
      <c r="C151" s="134" t="s">
        <v>4532</v>
      </c>
      <c r="D151" s="134" t="s">
        <v>4533</v>
      </c>
      <c r="E151" s="134" t="s">
        <v>4534</v>
      </c>
      <c r="F151" s="134" t="s">
        <v>4535</v>
      </c>
      <c r="G151" s="134" t="s">
        <v>692</v>
      </c>
      <c r="H151" s="134" t="s">
        <v>4556</v>
      </c>
      <c r="I151" s="134" t="s">
        <v>4556</v>
      </c>
      <c r="J151" s="134" t="s">
        <v>4538</v>
      </c>
      <c r="K151" s="134" t="s">
        <v>4538</v>
      </c>
      <c r="L151" s="143">
        <v>54.8</v>
      </c>
      <c r="M151" s="144">
        <v>1010</v>
      </c>
      <c r="N151" s="143">
        <v>21.678000000000001</v>
      </c>
      <c r="O151" s="144">
        <v>179</v>
      </c>
      <c r="P151" s="143">
        <v>16.466999999999999</v>
      </c>
      <c r="Q151" s="144">
        <v>1369</v>
      </c>
      <c r="R151" s="143">
        <v>49.863</v>
      </c>
      <c r="S151" s="145">
        <v>1069</v>
      </c>
      <c r="V151" s="140" t="str">
        <f t="shared" si="2"/>
        <v>N/A</v>
      </c>
      <c r="W151" s="134">
        <v>0.26426612790377002</v>
      </c>
      <c r="X151" s="134">
        <v>0.17951083340587201</v>
      </c>
      <c r="Y151" s="134">
        <v>0.96005050620196997</v>
      </c>
      <c r="Z151" s="134">
        <v>0.92817843577938097</v>
      </c>
      <c r="AA151" s="134">
        <v>0.92716601980493596</v>
      </c>
      <c r="AB151" s="134">
        <v>0.80369447722273202</v>
      </c>
      <c r="AC151" s="134">
        <v>0.98870644818841202</v>
      </c>
      <c r="AD151" s="134">
        <v>0.19557592328259499</v>
      </c>
      <c r="AE151" s="134">
        <v>0.80741798719546898</v>
      </c>
      <c r="AF151" s="134">
        <v>0.94978823826882197</v>
      </c>
      <c r="AG151" s="134">
        <v>0.26040434815074798</v>
      </c>
      <c r="AH151" s="134">
        <v>0.78013338533792798</v>
      </c>
      <c r="AI151" s="134">
        <v>0.704528497432373</v>
      </c>
      <c r="AJ151" s="134">
        <v>0.84557120270618102</v>
      </c>
      <c r="AK151" s="134">
        <v>0.81797660080586398</v>
      </c>
      <c r="AL151" s="134">
        <v>0.51871263917856003</v>
      </c>
      <c r="AM151" s="134">
        <v>0.17599951937192701</v>
      </c>
      <c r="AN151" s="134">
        <v>0.56971897270404703</v>
      </c>
      <c r="AO151" s="134">
        <v>0.157397987581991</v>
      </c>
      <c r="AP151" s="134">
        <v>0.37309381236961903</v>
      </c>
      <c r="AR151" s="134">
        <v>0.60061791750000004</v>
      </c>
      <c r="AS151" s="134">
        <v>1</v>
      </c>
      <c r="AT151" s="134">
        <v>0.61187381350000003</v>
      </c>
      <c r="AU151" s="134">
        <v>0.111860118571687</v>
      </c>
      <c r="AV151" s="134">
        <v>0.17789872097149401</v>
      </c>
      <c r="AW151" s="143">
        <v>0.24</v>
      </c>
      <c r="AX151" s="143">
        <v>19</v>
      </c>
      <c r="AY151" s="143">
        <v>-0.2</v>
      </c>
      <c r="AZ151" s="143">
        <v>0.01</v>
      </c>
      <c r="BA151" s="143">
        <v>9.5623000000000005</v>
      </c>
      <c r="BB151" s="143">
        <v>4.95</v>
      </c>
      <c r="BC151" s="143">
        <v>11.74</v>
      </c>
      <c r="BD151" s="143">
        <v>4</v>
      </c>
      <c r="BE151" s="143">
        <v>11834918.26588</v>
      </c>
      <c r="BF151" s="143">
        <v>33101.980000000003</v>
      </c>
      <c r="BG151" s="143">
        <v>0</v>
      </c>
      <c r="BH151" s="143">
        <v>40.964931999999997</v>
      </c>
      <c r="BI151" s="143">
        <v>0</v>
      </c>
      <c r="BJ151" s="143">
        <v>0</v>
      </c>
      <c r="BK151" s="143">
        <v>0</v>
      </c>
      <c r="BL151" s="143">
        <v>2.0593715614177102</v>
      </c>
      <c r="BM151" s="143">
        <v>2.4218853157468598</v>
      </c>
    </row>
    <row r="152" spans="1:65" x14ac:dyDescent="0.25">
      <c r="A152" s="142" t="s">
        <v>1581</v>
      </c>
      <c r="B152" s="142" t="s">
        <v>656</v>
      </c>
      <c r="C152" s="134" t="s">
        <v>4532</v>
      </c>
      <c r="D152" s="134" t="s">
        <v>4533</v>
      </c>
      <c r="E152" s="134" t="s">
        <v>4534</v>
      </c>
      <c r="F152" s="134" t="s">
        <v>4535</v>
      </c>
      <c r="G152" s="134" t="s">
        <v>692</v>
      </c>
      <c r="H152" s="134" t="s">
        <v>4558</v>
      </c>
      <c r="I152" s="134" t="s">
        <v>4559</v>
      </c>
      <c r="J152" s="134" t="s">
        <v>4538</v>
      </c>
      <c r="K152" s="134" t="s">
        <v>4538</v>
      </c>
      <c r="L152" s="143">
        <v>35.299999999999997</v>
      </c>
      <c r="M152" s="144">
        <v>1551</v>
      </c>
      <c r="N152" s="143">
        <v>24.388000000000002</v>
      </c>
      <c r="O152" s="144">
        <v>496</v>
      </c>
      <c r="P152" s="143">
        <v>29.966999999999999</v>
      </c>
      <c r="Q152" s="144">
        <v>547</v>
      </c>
      <c r="R152" s="143">
        <v>46.96</v>
      </c>
      <c r="S152" s="145">
        <v>1260</v>
      </c>
      <c r="V152" s="140" t="str">
        <f t="shared" si="2"/>
        <v>N/A</v>
      </c>
      <c r="W152" s="134">
        <v>9.9654891338393697E-2</v>
      </c>
      <c r="X152" s="134">
        <v>0.124279555081591</v>
      </c>
      <c r="Y152" s="134">
        <v>0.94795934809188998</v>
      </c>
      <c r="Z152" s="134">
        <v>0.94340481143268695</v>
      </c>
      <c r="AA152" s="134">
        <v>0.77257450325636101</v>
      </c>
      <c r="AB152" s="134">
        <v>0.39032384948210302</v>
      </c>
      <c r="AC152" s="134">
        <v>1</v>
      </c>
      <c r="AD152" s="134">
        <v>6.5511323449882794E-2</v>
      </c>
      <c r="AE152" s="134">
        <v>0.71420787630105997</v>
      </c>
      <c r="AF152" s="134">
        <v>0.92299251747387101</v>
      </c>
      <c r="AG152" s="134">
        <v>0.13796764419727001</v>
      </c>
      <c r="AH152" s="134">
        <v>0.74403102224485795</v>
      </c>
      <c r="AI152" s="134">
        <v>1</v>
      </c>
      <c r="AJ152" s="134">
        <v>0.92646247747913402</v>
      </c>
      <c r="AK152" s="134">
        <v>0.82040390310209199</v>
      </c>
      <c r="AL152" s="134">
        <v>0.19646662571696899</v>
      </c>
      <c r="AM152" s="134">
        <v>0.11699499134081701</v>
      </c>
      <c r="AN152" s="134">
        <v>0.34561427098740499</v>
      </c>
      <c r="AO152" s="134">
        <v>9.5672690899257298E-2</v>
      </c>
      <c r="AP152" s="134">
        <v>0.21347655247219899</v>
      </c>
      <c r="AQ152" s="134">
        <v>0.26850070849079499</v>
      </c>
      <c r="AR152" s="134">
        <v>0</v>
      </c>
      <c r="AT152" s="134">
        <v>1</v>
      </c>
      <c r="AU152" s="134">
        <v>5.1247037473018502E-2</v>
      </c>
      <c r="AV152" s="134">
        <v>9.7010672724139102E-2</v>
      </c>
      <c r="AW152" s="143">
        <v>0.98</v>
      </c>
      <c r="AX152" s="143">
        <v>10</v>
      </c>
      <c r="AY152" s="143">
        <v>-0.89</v>
      </c>
      <c r="AZ152" s="143">
        <v>0.15</v>
      </c>
      <c r="BA152" s="143">
        <v>9.3675999999999995</v>
      </c>
      <c r="BB152" s="143">
        <v>4.9400000000000004</v>
      </c>
      <c r="BC152" s="143">
        <v>15.73</v>
      </c>
      <c r="BD152" s="143"/>
      <c r="BE152" s="143">
        <v>32729590.567869999</v>
      </c>
      <c r="BF152" s="143">
        <v>17321.13</v>
      </c>
      <c r="BG152" s="143">
        <v>0</v>
      </c>
      <c r="BH152" s="143">
        <v>0</v>
      </c>
      <c r="BI152" s="143">
        <v>0</v>
      </c>
      <c r="BJ152" s="143">
        <v>1</v>
      </c>
      <c r="BK152" s="143">
        <v>1</v>
      </c>
      <c r="BL152" s="143">
        <v>2.19999999999999</v>
      </c>
      <c r="BM152" s="143">
        <v>2</v>
      </c>
    </row>
    <row r="153" spans="1:65" x14ac:dyDescent="0.25">
      <c r="A153" s="142" t="s">
        <v>1566</v>
      </c>
      <c r="B153" s="142" t="s">
        <v>827</v>
      </c>
      <c r="C153" s="134" t="s">
        <v>4532</v>
      </c>
      <c r="D153" s="134" t="s">
        <v>4533</v>
      </c>
      <c r="E153" s="134" t="s">
        <v>4534</v>
      </c>
      <c r="F153" s="134" t="s">
        <v>4535</v>
      </c>
      <c r="G153" s="134" t="s">
        <v>692</v>
      </c>
      <c r="H153" s="134" t="s">
        <v>4556</v>
      </c>
      <c r="I153" s="134" t="s">
        <v>4556</v>
      </c>
      <c r="J153" s="134" t="s">
        <v>4538</v>
      </c>
      <c r="K153" s="134" t="s">
        <v>4538</v>
      </c>
      <c r="L153" s="143">
        <v>33.700000000000003</v>
      </c>
      <c r="M153" s="144">
        <v>1586</v>
      </c>
      <c r="N153" s="143">
        <v>20.244</v>
      </c>
      <c r="O153" s="144">
        <v>71</v>
      </c>
      <c r="P153" s="143">
        <v>11.75</v>
      </c>
      <c r="Q153" s="144">
        <v>1684</v>
      </c>
      <c r="R153" s="143">
        <v>41.734999999999999</v>
      </c>
      <c r="S153" s="145">
        <v>1558</v>
      </c>
      <c r="V153" s="140" t="str">
        <f t="shared" si="2"/>
        <v>N/A</v>
      </c>
      <c r="W153" s="134">
        <v>0.101653945420512</v>
      </c>
      <c r="X153" s="134">
        <v>0.10593650262136201</v>
      </c>
      <c r="Y153" s="134">
        <v>0.96354720764694002</v>
      </c>
      <c r="Z153" s="134">
        <v>0.92328151094615696</v>
      </c>
      <c r="AA153" s="134">
        <v>0.82450033823921598</v>
      </c>
      <c r="AB153" s="134">
        <v>0.55676471016709606</v>
      </c>
      <c r="AC153" s="134">
        <v>1</v>
      </c>
      <c r="AD153" s="134">
        <v>4.5999114475858201E-2</v>
      </c>
      <c r="AE153" s="134">
        <v>0.73096963586559704</v>
      </c>
      <c r="AF153" s="134">
        <v>0.94279113610278098</v>
      </c>
      <c r="AG153" s="134">
        <v>0.14360725633354901</v>
      </c>
      <c r="AH153" s="134">
        <v>0.64872508157952102</v>
      </c>
      <c r="AI153" s="134">
        <v>1</v>
      </c>
      <c r="AJ153" s="134">
        <v>0.83454057432805095</v>
      </c>
      <c r="AK153" s="134">
        <v>0.76943055488130496</v>
      </c>
      <c r="AL153" s="134">
        <v>0.16529768733762901</v>
      </c>
      <c r="AM153" s="134">
        <v>0.111722426887157</v>
      </c>
      <c r="AN153" s="134">
        <v>0.30975751871274299</v>
      </c>
      <c r="AO153" s="134">
        <v>9.4628014496084406E-2</v>
      </c>
      <c r="AP153" s="134">
        <v>0.35299451736495302</v>
      </c>
      <c r="AQ153" s="134">
        <v>0.47485735532998202</v>
      </c>
      <c r="AR153" s="134">
        <v>0.13986339289999999</v>
      </c>
      <c r="AT153" s="134">
        <v>0.44699767680000002</v>
      </c>
      <c r="AU153" s="134">
        <v>5.42130985114763E-2</v>
      </c>
      <c r="AV153" s="134">
        <v>9.4058699309120697E-2</v>
      </c>
      <c r="AW153" s="143">
        <v>0.72</v>
      </c>
      <c r="AX153" s="143">
        <v>8</v>
      </c>
      <c r="AY153" s="143">
        <v>-0.62</v>
      </c>
      <c r="AZ153" s="143">
        <v>-0.01</v>
      </c>
      <c r="BA153" s="143">
        <v>11.150700000000001</v>
      </c>
      <c r="BB153" s="143">
        <v>4.95</v>
      </c>
      <c r="BC153" s="143">
        <v>13.94</v>
      </c>
      <c r="BD153" s="143">
        <v>2</v>
      </c>
      <c r="BE153" s="143">
        <v>23335775.735484</v>
      </c>
      <c r="BF153" s="143">
        <v>19364.61</v>
      </c>
      <c r="BG153" s="143">
        <v>0</v>
      </c>
      <c r="BH153" s="143">
        <v>0</v>
      </c>
      <c r="BI153" s="143">
        <v>0</v>
      </c>
      <c r="BJ153" s="143">
        <v>0</v>
      </c>
      <c r="BK153" s="143">
        <v>0</v>
      </c>
      <c r="BL153" s="143">
        <v>2.1883237005288199</v>
      </c>
      <c r="BM153" s="143">
        <v>2.0350288984134899</v>
      </c>
    </row>
    <row r="154" spans="1:65" x14ac:dyDescent="0.25">
      <c r="A154" s="142" t="s">
        <v>1565</v>
      </c>
      <c r="B154" s="142" t="s">
        <v>2083</v>
      </c>
      <c r="C154" s="134" t="s">
        <v>4532</v>
      </c>
      <c r="D154" s="134" t="s">
        <v>4533</v>
      </c>
      <c r="E154" s="134" t="s">
        <v>4534</v>
      </c>
      <c r="F154" s="134" t="s">
        <v>4535</v>
      </c>
      <c r="G154" s="134" t="s">
        <v>692</v>
      </c>
      <c r="H154" s="134" t="s">
        <v>4556</v>
      </c>
      <c r="I154" s="134" t="s">
        <v>4556</v>
      </c>
      <c r="J154" s="134" t="s">
        <v>4538</v>
      </c>
      <c r="K154" s="134" t="s">
        <v>4538</v>
      </c>
      <c r="L154" s="143">
        <v>27.1</v>
      </c>
      <c r="M154" s="144">
        <v>1668</v>
      </c>
      <c r="N154" s="143">
        <v>30.111000000000001</v>
      </c>
      <c r="O154" s="144">
        <v>1170</v>
      </c>
      <c r="P154" s="143">
        <v>12.15</v>
      </c>
      <c r="Q154" s="144">
        <v>1672</v>
      </c>
      <c r="R154" s="143">
        <v>36.380000000000003</v>
      </c>
      <c r="S154" s="145">
        <v>1702</v>
      </c>
      <c r="V154" s="140" t="str">
        <f t="shared" si="2"/>
        <v>N/A</v>
      </c>
      <c r="W154" s="134">
        <v>4.6597051780072701E-2</v>
      </c>
      <c r="X154" s="134">
        <v>6.7038223197664004E-2</v>
      </c>
      <c r="Y154" s="134">
        <v>0.94807462396370201</v>
      </c>
      <c r="Z154" s="134">
        <v>0.91231443970508297</v>
      </c>
      <c r="AA154" s="134">
        <v>0.76079429413641597</v>
      </c>
      <c r="AB154" s="134">
        <v>0.456608831199103</v>
      </c>
      <c r="AC154" s="134">
        <v>1</v>
      </c>
      <c r="AD154" s="134">
        <v>1.10499040338788E-2</v>
      </c>
      <c r="AE154" s="134">
        <v>0.68274216653673903</v>
      </c>
      <c r="AF154" s="134">
        <v>0.92668984986842695</v>
      </c>
      <c r="AG154" s="134">
        <v>7.1753081862356002E-2</v>
      </c>
      <c r="AH154" s="134">
        <v>0.70735560576935796</v>
      </c>
      <c r="AI154" s="134">
        <v>1</v>
      </c>
      <c r="AJ154" s="134">
        <v>0.82718682207596395</v>
      </c>
      <c r="AK154" s="134">
        <v>0.79855818243604104</v>
      </c>
      <c r="AL154" s="134">
        <v>0.18073239514741499</v>
      </c>
      <c r="AM154" s="134">
        <v>7.6722969800305199E-2</v>
      </c>
      <c r="AN154" s="134">
        <v>0.108063287167765</v>
      </c>
      <c r="AO154" s="134">
        <v>6.4205356273183703E-2</v>
      </c>
      <c r="AP154" s="134">
        <v>0.54462751212678395</v>
      </c>
      <c r="AQ154" s="134">
        <v>0.43929720209804901</v>
      </c>
      <c r="AR154" s="134">
        <v>0.20885119469999999</v>
      </c>
      <c r="AT154" s="134">
        <v>0</v>
      </c>
      <c r="AU154" s="134">
        <v>6.5297797235278093E-2</v>
      </c>
      <c r="AV154" s="134">
        <v>7.7132633417636307E-2</v>
      </c>
      <c r="AW154" s="143">
        <v>1.34</v>
      </c>
      <c r="AX154" s="143">
        <v>34</v>
      </c>
      <c r="AY154" s="143">
        <v>-0.47</v>
      </c>
      <c r="AZ154" s="143">
        <v>0.24</v>
      </c>
      <c r="BA154" s="143">
        <v>9.7487999999999992</v>
      </c>
      <c r="BB154" s="143">
        <v>4.95</v>
      </c>
      <c r="BC154" s="143">
        <v>15.2</v>
      </c>
      <c r="BD154" s="143">
        <v>3</v>
      </c>
      <c r="BE154" s="143">
        <v>41773618.738343999</v>
      </c>
      <c r="BF154" s="143">
        <v>23575.18</v>
      </c>
      <c r="BG154" s="143">
        <v>0</v>
      </c>
      <c r="BH154" s="143">
        <v>0</v>
      </c>
      <c r="BI154" s="143">
        <v>0</v>
      </c>
      <c r="BJ154" s="143">
        <v>0</v>
      </c>
      <c r="BK154" s="143">
        <v>0</v>
      </c>
      <c r="BL154" s="143">
        <v>2.2000000000000002</v>
      </c>
      <c r="BM154" s="143">
        <v>1.99999999999999</v>
      </c>
    </row>
    <row r="155" spans="1:65" x14ac:dyDescent="0.25">
      <c r="A155" s="142" t="s">
        <v>1578</v>
      </c>
      <c r="B155" s="142" t="s">
        <v>4560</v>
      </c>
      <c r="C155" s="134" t="s">
        <v>4532</v>
      </c>
      <c r="D155" s="134" t="s">
        <v>4533</v>
      </c>
      <c r="E155" s="134" t="s">
        <v>4534</v>
      </c>
      <c r="F155" s="134" t="s">
        <v>4535</v>
      </c>
      <c r="G155" s="134" t="s">
        <v>692</v>
      </c>
      <c r="H155" s="134" t="s">
        <v>4545</v>
      </c>
      <c r="I155" s="134" t="s">
        <v>4545</v>
      </c>
      <c r="J155" s="134" t="s">
        <v>4538</v>
      </c>
      <c r="K155" s="134" t="s">
        <v>4538</v>
      </c>
      <c r="L155" s="143">
        <v>38.9</v>
      </c>
      <c r="M155" s="144">
        <v>1452</v>
      </c>
      <c r="N155" s="143">
        <v>23.811</v>
      </c>
      <c r="O155" s="144">
        <v>428</v>
      </c>
      <c r="P155" s="143">
        <v>29.617000000000001</v>
      </c>
      <c r="Q155" s="144">
        <v>562</v>
      </c>
      <c r="R155" s="143">
        <v>48.234999999999999</v>
      </c>
      <c r="S155" s="145">
        <v>1184</v>
      </c>
      <c r="V155" s="140" t="str">
        <f t="shared" si="2"/>
        <v>N/A</v>
      </c>
      <c r="W155" s="134">
        <v>0.113994327887646</v>
      </c>
      <c r="X155" s="134">
        <v>0.10591481384430999</v>
      </c>
      <c r="Y155" s="134">
        <v>0.94379660827644896</v>
      </c>
      <c r="Z155" s="134">
        <v>0.93960459372357097</v>
      </c>
      <c r="AA155" s="134">
        <v>0.70135465574932399</v>
      </c>
      <c r="AB155" s="134">
        <v>0.218419940853401</v>
      </c>
      <c r="AC155" s="134">
        <v>1</v>
      </c>
      <c r="AD155" s="134">
        <v>4.7352214188591001E-2</v>
      </c>
      <c r="AE155" s="134">
        <v>0.33983973924851602</v>
      </c>
      <c r="AF155" s="134">
        <v>0.93837819098669895</v>
      </c>
      <c r="AG155" s="134">
        <v>0.10568413016152001</v>
      </c>
      <c r="AH155" s="134">
        <v>0.73142384783140502</v>
      </c>
      <c r="AI155" s="134">
        <v>1</v>
      </c>
      <c r="AJ155" s="134">
        <v>0.72423429054675104</v>
      </c>
      <c r="AK155" s="134">
        <v>0.82040390310209199</v>
      </c>
      <c r="AL155" s="134">
        <v>0.29704627320925198</v>
      </c>
      <c r="AM155" s="134">
        <v>9.7175659284616994E-2</v>
      </c>
      <c r="AN155" s="134">
        <v>0.44870243377706098</v>
      </c>
      <c r="AO155" s="134">
        <v>9.4321140005566101E-2</v>
      </c>
      <c r="AP155" s="134">
        <v>0.42961416806238401</v>
      </c>
      <c r="AQ155" s="134">
        <v>0.637571995768342</v>
      </c>
      <c r="AR155" s="134">
        <v>0</v>
      </c>
      <c r="AT155" s="134">
        <v>1</v>
      </c>
      <c r="AU155" s="134">
        <v>5.6545361659817099E-2</v>
      </c>
      <c r="AV155" s="134">
        <v>8.3894216677382297E-2</v>
      </c>
      <c r="AW155" s="143">
        <v>0.56000000000000005</v>
      </c>
      <c r="AX155" s="143">
        <v>4</v>
      </c>
      <c r="AY155" s="143">
        <v>-0.16</v>
      </c>
      <c r="AZ155" s="143">
        <v>0.34</v>
      </c>
      <c r="BA155" s="143">
        <v>10.503299999999999</v>
      </c>
      <c r="BB155" s="143">
        <v>4.97</v>
      </c>
      <c r="BC155" s="143">
        <v>18.63</v>
      </c>
      <c r="BD155" s="143">
        <v>4</v>
      </c>
      <c r="BE155" s="143">
        <v>31534725.454923999</v>
      </c>
      <c r="BF155" s="143">
        <v>18725.830000000002</v>
      </c>
      <c r="BG155" s="143">
        <v>0</v>
      </c>
      <c r="BH155" s="143">
        <v>5.6672969999999996</v>
      </c>
      <c r="BI155" s="143">
        <v>0</v>
      </c>
      <c r="BJ155" s="143">
        <v>0</v>
      </c>
      <c r="BK155" s="143">
        <v>1</v>
      </c>
      <c r="BL155" s="143">
        <v>2</v>
      </c>
      <c r="BM155" s="143">
        <v>2.6</v>
      </c>
    </row>
    <row r="156" spans="1:65" x14ac:dyDescent="0.25">
      <c r="A156" s="142" t="s">
        <v>1574</v>
      </c>
      <c r="B156" s="142" t="s">
        <v>816</v>
      </c>
      <c r="C156" s="134" t="s">
        <v>4532</v>
      </c>
      <c r="D156" s="134" t="s">
        <v>4533</v>
      </c>
      <c r="E156" s="134" t="s">
        <v>4534</v>
      </c>
      <c r="F156" s="134" t="s">
        <v>4535</v>
      </c>
      <c r="G156" s="134" t="s">
        <v>692</v>
      </c>
      <c r="H156" s="134" t="s">
        <v>4545</v>
      </c>
      <c r="I156" s="134" t="s">
        <v>4545</v>
      </c>
      <c r="J156" s="134" t="s">
        <v>4538</v>
      </c>
      <c r="K156" s="134" t="s">
        <v>4538</v>
      </c>
      <c r="L156" s="143">
        <v>42.7</v>
      </c>
      <c r="M156" s="144">
        <v>1350</v>
      </c>
      <c r="N156" s="143">
        <v>21.388999999999999</v>
      </c>
      <c r="O156" s="144">
        <v>144</v>
      </c>
      <c r="P156" s="143">
        <v>13.483000000000001</v>
      </c>
      <c r="Q156" s="144">
        <v>1614</v>
      </c>
      <c r="R156" s="143">
        <v>44.930999999999997</v>
      </c>
      <c r="S156" s="145">
        <v>1397</v>
      </c>
      <c r="V156" s="140" t="str">
        <f t="shared" si="2"/>
        <v>N/A</v>
      </c>
      <c r="W156" s="134">
        <v>0.14965786323552799</v>
      </c>
      <c r="X156" s="134">
        <v>0.15034981119584401</v>
      </c>
      <c r="Y156" s="134">
        <v>0.97780299046105001</v>
      </c>
      <c r="Z156" s="134">
        <v>0.96628263213790599</v>
      </c>
      <c r="AA156" s="134">
        <v>0.80824630234930195</v>
      </c>
      <c r="AB156" s="134">
        <v>0.41727488600439999</v>
      </c>
      <c r="AC156" s="134">
        <v>1</v>
      </c>
      <c r="AD156" s="134">
        <v>6.2991383627220607E-2</v>
      </c>
      <c r="AE156" s="134">
        <v>0.45407800785994501</v>
      </c>
      <c r="AF156" s="134">
        <v>0.96946758811081002</v>
      </c>
      <c r="AG156" s="134">
        <v>0.205237829893087</v>
      </c>
      <c r="AH156" s="134">
        <v>0.77150176876508103</v>
      </c>
      <c r="AI156" s="134">
        <v>1</v>
      </c>
      <c r="AJ156" s="134">
        <v>0.72423429054675104</v>
      </c>
      <c r="AK156" s="134">
        <v>0.83011311228700402</v>
      </c>
      <c r="AL156" s="134">
        <v>0.27911347891656901</v>
      </c>
      <c r="AM156" s="134">
        <v>0.192912563970564</v>
      </c>
      <c r="AN156" s="134">
        <v>0.69521760566536694</v>
      </c>
      <c r="AO156" s="134">
        <v>0.164091203613071</v>
      </c>
      <c r="AP156" s="134">
        <v>0.43335367202292902</v>
      </c>
      <c r="AQ156" s="134">
        <v>0.70923109254045003</v>
      </c>
      <c r="AR156" s="134">
        <v>0.27672807379999997</v>
      </c>
      <c r="AT156" s="134">
        <v>0.27770799219999998</v>
      </c>
      <c r="AU156" s="134">
        <v>0.12789065592389701</v>
      </c>
      <c r="AV156" s="134">
        <v>0.176276069131203</v>
      </c>
      <c r="AW156" s="143">
        <v>0.01</v>
      </c>
      <c r="AX156" s="143">
        <v>1</v>
      </c>
      <c r="AY156" s="143">
        <v>0.08</v>
      </c>
      <c r="AZ156" s="143">
        <v>0.03</v>
      </c>
      <c r="BA156" s="143">
        <v>6.9108999999999998</v>
      </c>
      <c r="BB156" s="143">
        <v>4.97</v>
      </c>
      <c r="BC156" s="143">
        <v>19.64</v>
      </c>
      <c r="BD156" s="143">
        <v>2</v>
      </c>
      <c r="BE156" s="143">
        <v>23230584.678006999</v>
      </c>
      <c r="BF156" s="143">
        <v>26127.26</v>
      </c>
      <c r="BG156" s="143">
        <v>0</v>
      </c>
      <c r="BH156" s="143">
        <v>1.1510910000000001</v>
      </c>
      <c r="BI156" s="143">
        <v>0</v>
      </c>
      <c r="BJ156" s="143">
        <v>0</v>
      </c>
      <c r="BK156" s="143">
        <v>0</v>
      </c>
      <c r="BL156" s="143">
        <v>1.99999999999999</v>
      </c>
      <c r="BM156" s="143">
        <v>2.5999999999999899</v>
      </c>
    </row>
    <row r="157" spans="1:65" x14ac:dyDescent="0.25">
      <c r="A157" s="142" t="s">
        <v>1573</v>
      </c>
      <c r="B157" s="142" t="s">
        <v>4561</v>
      </c>
      <c r="C157" s="134" t="s">
        <v>4532</v>
      </c>
      <c r="D157" s="134" t="s">
        <v>4533</v>
      </c>
      <c r="E157" s="134" t="s">
        <v>4534</v>
      </c>
      <c r="F157" s="134" t="s">
        <v>4535</v>
      </c>
      <c r="G157" s="134" t="s">
        <v>692</v>
      </c>
      <c r="H157" s="134" t="s">
        <v>4557</v>
      </c>
      <c r="I157" s="134" t="s">
        <v>4545</v>
      </c>
      <c r="J157" s="134" t="s">
        <v>4538</v>
      </c>
      <c r="K157" s="134" t="s">
        <v>4538</v>
      </c>
      <c r="L157" s="143">
        <v>54.8</v>
      </c>
      <c r="M157" s="144">
        <v>1010</v>
      </c>
      <c r="N157" s="143">
        <v>22.722000000000001</v>
      </c>
      <c r="O157" s="144">
        <v>290</v>
      </c>
      <c r="P157" s="143">
        <v>19.149999999999999</v>
      </c>
      <c r="Q157" s="144">
        <v>1088</v>
      </c>
      <c r="R157" s="143">
        <v>50.408999999999999</v>
      </c>
      <c r="S157" s="145">
        <v>1025</v>
      </c>
      <c r="V157" s="140" t="str">
        <f t="shared" si="2"/>
        <v>N/A</v>
      </c>
      <c r="W157" s="134">
        <v>0.29689040401316202</v>
      </c>
      <c r="X157" s="134">
        <v>0.332341608465061</v>
      </c>
      <c r="Y157" s="134">
        <v>0.96827351839124098</v>
      </c>
      <c r="Z157" s="134">
        <v>0.933024350978926</v>
      </c>
      <c r="AA157" s="134">
        <v>0.85264188188781098</v>
      </c>
      <c r="AB157" s="134">
        <v>0.54875223984965704</v>
      </c>
      <c r="AC157" s="134">
        <v>0.99827380856602599</v>
      </c>
      <c r="AD157" s="134">
        <v>0.16376608604380199</v>
      </c>
      <c r="AE157" s="134">
        <v>0.54404806680987405</v>
      </c>
      <c r="AF157" s="134">
        <v>0.96247048594477003</v>
      </c>
      <c r="AG157" s="134">
        <v>0.35967420672946099</v>
      </c>
      <c r="AH157" s="134">
        <v>0.84675084104537801</v>
      </c>
      <c r="AI157" s="134">
        <v>0.79931923648466996</v>
      </c>
      <c r="AJ157" s="134">
        <v>0.76467992793322803</v>
      </c>
      <c r="AK157" s="134">
        <v>0.87623185591533603</v>
      </c>
      <c r="AL157" s="134">
        <v>0.40224209499913399</v>
      </c>
      <c r="AM157" s="134">
        <v>0.30908406018794898</v>
      </c>
      <c r="AN157" s="134">
        <v>0.84312670879835105</v>
      </c>
      <c r="AO157" s="134">
        <v>0.34292348282368701</v>
      </c>
      <c r="AP157" s="134">
        <v>0.57178518731161898</v>
      </c>
      <c r="AQ157" s="134">
        <v>0.53627943818513901</v>
      </c>
      <c r="AR157" s="134">
        <v>5.2483059450000001E-2</v>
      </c>
      <c r="AS157" s="134">
        <v>1</v>
      </c>
      <c r="AT157" s="134">
        <v>0.47433368079999999</v>
      </c>
      <c r="AU157" s="134">
        <v>0.18212198651125799</v>
      </c>
      <c r="AV157" s="134">
        <v>0.30504297592239099</v>
      </c>
      <c r="AW157" s="143">
        <v>0</v>
      </c>
      <c r="AX157" s="143">
        <v>1</v>
      </c>
      <c r="AY157" s="143">
        <v>-0.01</v>
      </c>
      <c r="AZ157" s="143">
        <v>0.05</v>
      </c>
      <c r="BA157" s="143">
        <v>9.8232999999999997</v>
      </c>
      <c r="BB157" s="143">
        <v>4.97</v>
      </c>
      <c r="BC157" s="143">
        <v>21.47</v>
      </c>
      <c r="BD157" s="143">
        <v>5</v>
      </c>
      <c r="BE157" s="143">
        <v>20534029.665456999</v>
      </c>
      <c r="BF157" s="143">
        <v>23383.56</v>
      </c>
      <c r="BG157" s="143">
        <v>0</v>
      </c>
      <c r="BH157" s="143">
        <v>66.682477000000006</v>
      </c>
      <c r="BI157" s="143">
        <v>0</v>
      </c>
      <c r="BJ157" s="143">
        <v>1</v>
      </c>
      <c r="BK157" s="143">
        <v>0</v>
      </c>
      <c r="BL157" s="143">
        <v>1.99999999999999</v>
      </c>
      <c r="BM157" s="143">
        <v>2.6</v>
      </c>
    </row>
    <row r="158" spans="1:65" x14ac:dyDescent="0.25">
      <c r="A158" s="142" t="s">
        <v>1579</v>
      </c>
      <c r="B158" s="142" t="s">
        <v>457</v>
      </c>
      <c r="C158" s="134" t="s">
        <v>4532</v>
      </c>
      <c r="D158" s="134" t="s">
        <v>4533</v>
      </c>
      <c r="E158" s="134" t="s">
        <v>4534</v>
      </c>
      <c r="F158" s="134" t="s">
        <v>4535</v>
      </c>
      <c r="G158" s="134" t="s">
        <v>692</v>
      </c>
      <c r="H158" s="134" t="s">
        <v>4562</v>
      </c>
      <c r="I158" s="134" t="s">
        <v>4556</v>
      </c>
      <c r="J158" s="134" t="s">
        <v>4538</v>
      </c>
      <c r="K158" s="134" t="s">
        <v>4538</v>
      </c>
      <c r="L158" s="143">
        <v>54.9</v>
      </c>
      <c r="M158" s="144">
        <v>1009</v>
      </c>
      <c r="N158" s="143">
        <v>22.1</v>
      </c>
      <c r="O158" s="144">
        <v>219</v>
      </c>
      <c r="P158" s="143">
        <v>23.283000000000001</v>
      </c>
      <c r="Q158" s="144">
        <v>799</v>
      </c>
      <c r="R158" s="143">
        <v>52.027999999999999</v>
      </c>
      <c r="S158" s="145">
        <v>893</v>
      </c>
      <c r="V158" s="140" t="str">
        <f t="shared" si="2"/>
        <v>N/A</v>
      </c>
      <c r="W158" s="134">
        <v>0.39869837227976601</v>
      </c>
      <c r="X158" s="134">
        <v>0.43167470760828702</v>
      </c>
      <c r="Y158" s="134">
        <v>0.96585272508318398</v>
      </c>
      <c r="Z158" s="134">
        <v>0.94914339522162205</v>
      </c>
      <c r="AA158" s="134">
        <v>0.90684715486218204</v>
      </c>
      <c r="AB158" s="134">
        <v>0.70171758227350201</v>
      </c>
      <c r="AC158" s="134">
        <v>1</v>
      </c>
      <c r="AD158" s="134">
        <v>0.25805159587876803</v>
      </c>
      <c r="AE158" s="134">
        <v>0.63588456124154202</v>
      </c>
      <c r="AF158" s="134">
        <v>0.96410049269935905</v>
      </c>
      <c r="AG158" s="134">
        <v>1</v>
      </c>
      <c r="AH158" s="134">
        <v>0.93811703970651095</v>
      </c>
      <c r="AI158" s="134">
        <v>1</v>
      </c>
      <c r="AJ158" s="134">
        <v>0.72055741442070798</v>
      </c>
      <c r="AK158" s="134">
        <v>0.96604204087577095</v>
      </c>
      <c r="AL158" s="134">
        <v>0.53874852133851603</v>
      </c>
      <c r="AM158" s="134">
        <v>1</v>
      </c>
      <c r="AN158" s="134">
        <v>0.70866388776836498</v>
      </c>
      <c r="AO158" s="134">
        <v>1</v>
      </c>
      <c r="AP158" s="134">
        <v>0.596454310804856</v>
      </c>
      <c r="AR158" s="134">
        <v>0</v>
      </c>
      <c r="AS158" s="134">
        <v>2.0496134799999999E-3</v>
      </c>
      <c r="AT158" s="134">
        <v>0.56244599849999999</v>
      </c>
      <c r="AU158" s="134">
        <v>0.52477341169233505</v>
      </c>
      <c r="AV158" s="134">
        <v>0.88248791306923302</v>
      </c>
      <c r="AW158" s="143">
        <v>0.23</v>
      </c>
      <c r="AX158" s="143">
        <v>2</v>
      </c>
      <c r="AY158" s="143">
        <v>-0.13</v>
      </c>
      <c r="AZ158" s="143">
        <v>0.05</v>
      </c>
      <c r="BA158" s="143">
        <v>5.3169000000000004</v>
      </c>
      <c r="BB158" s="143">
        <v>4.97</v>
      </c>
      <c r="BC158" s="143">
        <v>18.89</v>
      </c>
      <c r="BD158" s="143">
        <v>8</v>
      </c>
      <c r="BE158" s="143">
        <v>28176885.277063999</v>
      </c>
      <c r="BF158" s="143">
        <v>48421.67</v>
      </c>
      <c r="BG158" s="143">
        <v>0</v>
      </c>
      <c r="BH158" s="143">
        <v>58.690052999999999</v>
      </c>
      <c r="BI158" s="143">
        <v>0</v>
      </c>
      <c r="BJ158" s="143">
        <v>2</v>
      </c>
      <c r="BK158" s="143">
        <v>0</v>
      </c>
      <c r="BL158" s="143">
        <v>2</v>
      </c>
      <c r="BM158" s="143">
        <v>2.6</v>
      </c>
    </row>
    <row r="159" spans="1:65" x14ac:dyDescent="0.25">
      <c r="A159" s="142" t="s">
        <v>1583</v>
      </c>
      <c r="B159" s="142" t="s">
        <v>999</v>
      </c>
      <c r="C159" s="134" t="s">
        <v>4532</v>
      </c>
      <c r="D159" s="134" t="s">
        <v>4533</v>
      </c>
      <c r="E159" s="134" t="s">
        <v>4534</v>
      </c>
      <c r="F159" s="134" t="s">
        <v>4535</v>
      </c>
      <c r="G159" s="134" t="s">
        <v>692</v>
      </c>
      <c r="H159" s="134" t="s">
        <v>4537</v>
      </c>
      <c r="I159" s="134" t="s">
        <v>4537</v>
      </c>
      <c r="J159" s="134" t="s">
        <v>4538</v>
      </c>
      <c r="K159" s="134" t="s">
        <v>4538</v>
      </c>
      <c r="L159" s="143">
        <v>60.6</v>
      </c>
      <c r="M159" s="144">
        <v>815</v>
      </c>
      <c r="N159" s="143">
        <v>20.143999999999998</v>
      </c>
      <c r="O159" s="144">
        <v>65</v>
      </c>
      <c r="P159" s="143">
        <v>44</v>
      </c>
      <c r="Q159" s="144">
        <v>87</v>
      </c>
      <c r="R159" s="143">
        <v>61.484999999999999</v>
      </c>
      <c r="S159" s="145">
        <v>303</v>
      </c>
      <c r="V159" s="140" t="str">
        <f t="shared" si="2"/>
        <v>N/A</v>
      </c>
      <c r="W159" s="134">
        <v>0.28072061263531201</v>
      </c>
      <c r="X159" s="134">
        <v>0.25862964623893903</v>
      </c>
      <c r="Y159" s="134">
        <v>0.96808139193821996</v>
      </c>
      <c r="Z159" s="134">
        <v>0.915630065894245</v>
      </c>
      <c r="AA159" s="134">
        <v>0.81045966581401496</v>
      </c>
      <c r="AB159" s="134">
        <v>0.78475591101787501</v>
      </c>
      <c r="AC159" s="134">
        <v>1</v>
      </c>
      <c r="AD159" s="134">
        <v>0.18877838848534101</v>
      </c>
      <c r="AE159" s="134">
        <v>0.86771611119065595</v>
      </c>
      <c r="AF159" s="134">
        <v>0.95960803505866199</v>
      </c>
      <c r="AG159" s="134">
        <v>0.100059963884172</v>
      </c>
      <c r="AH159" s="134">
        <v>0.84710899940939699</v>
      </c>
      <c r="AI159" s="134">
        <v>1</v>
      </c>
      <c r="AJ159" s="134">
        <v>0.81247931757179104</v>
      </c>
      <c r="AK159" s="134">
        <v>0.68447497451332595</v>
      </c>
      <c r="AL159" s="134">
        <v>0.43385912704610702</v>
      </c>
      <c r="AM159" s="134">
        <v>0.13140535466054501</v>
      </c>
      <c r="AN159" s="134">
        <v>0.82071623862668597</v>
      </c>
      <c r="AO159" s="134">
        <v>0.11758975462193801</v>
      </c>
      <c r="AP159" s="134">
        <v>0.489748705084673</v>
      </c>
      <c r="AQ159" s="134">
        <v>0.39619398600546302</v>
      </c>
      <c r="AR159" s="134">
        <v>0.51173449989999997</v>
      </c>
      <c r="AS159" s="134">
        <v>1</v>
      </c>
      <c r="AT159" s="134">
        <v>1</v>
      </c>
      <c r="AU159" s="134">
        <v>0.1167686777788</v>
      </c>
      <c r="AV159" s="134">
        <v>0.11738817728958099</v>
      </c>
      <c r="AW159" s="143">
        <v>0.17</v>
      </c>
      <c r="AX159" s="143">
        <v>0</v>
      </c>
      <c r="AY159" s="143">
        <v>-0.1</v>
      </c>
      <c r="AZ159" s="143">
        <v>0.05</v>
      </c>
      <c r="BA159" s="143">
        <v>13.876200000000001</v>
      </c>
      <c r="BB159" s="143">
        <v>4.96</v>
      </c>
      <c r="BC159" s="143">
        <v>17.149999999999999</v>
      </c>
      <c r="BD159" s="143">
        <v>9</v>
      </c>
      <c r="BE159" s="143">
        <v>4932647.5214419998</v>
      </c>
      <c r="BF159" s="143">
        <v>11658.47</v>
      </c>
      <c r="BG159" s="143">
        <v>0</v>
      </c>
      <c r="BH159" s="143">
        <v>99.727414999999993</v>
      </c>
      <c r="BI159" s="143">
        <v>0</v>
      </c>
      <c r="BJ159" s="143">
        <v>5</v>
      </c>
      <c r="BK159" s="143">
        <v>1</v>
      </c>
      <c r="BL159" s="143">
        <v>2</v>
      </c>
      <c r="BM159" s="143">
        <v>2.6</v>
      </c>
    </row>
    <row r="160" spans="1:65" x14ac:dyDescent="0.25">
      <c r="A160" s="142" t="s">
        <v>1582</v>
      </c>
      <c r="B160" s="142" t="s">
        <v>1133</v>
      </c>
      <c r="C160" s="134" t="s">
        <v>4532</v>
      </c>
      <c r="D160" s="134" t="s">
        <v>4533</v>
      </c>
      <c r="E160" s="134" t="s">
        <v>4534</v>
      </c>
      <c r="F160" s="134" t="s">
        <v>4535</v>
      </c>
      <c r="G160" s="134" t="s">
        <v>692</v>
      </c>
      <c r="H160" s="134" t="s">
        <v>4563</v>
      </c>
      <c r="I160" s="134" t="s">
        <v>4556</v>
      </c>
      <c r="J160" s="134" t="s">
        <v>4538</v>
      </c>
      <c r="K160" s="134" t="s">
        <v>4538</v>
      </c>
      <c r="L160" s="143">
        <v>44.3</v>
      </c>
      <c r="M160" s="144">
        <v>1313</v>
      </c>
      <c r="N160" s="143">
        <v>20.756</v>
      </c>
      <c r="O160" s="144">
        <v>97</v>
      </c>
      <c r="P160" s="143">
        <v>19.466999999999999</v>
      </c>
      <c r="Q160" s="144">
        <v>1060</v>
      </c>
      <c r="R160" s="143">
        <v>47.67</v>
      </c>
      <c r="S160" s="145">
        <v>1217</v>
      </c>
      <c r="V160" s="140" t="str">
        <f t="shared" si="2"/>
        <v>N/A</v>
      </c>
      <c r="W160" s="134">
        <v>0.267963827384614</v>
      </c>
      <c r="X160" s="134">
        <v>0.22766107212011399</v>
      </c>
      <c r="Y160" s="134">
        <v>0.88746513225088397</v>
      </c>
      <c r="Z160" s="134">
        <v>0.88007635121969097</v>
      </c>
      <c r="AA160" s="134">
        <v>0.87502901897011898</v>
      </c>
      <c r="AB160" s="134">
        <v>0.76108270326180405</v>
      </c>
      <c r="AC160" s="134">
        <v>0.94179363313659203</v>
      </c>
      <c r="AD160" s="134">
        <v>0.14459232184748599</v>
      </c>
      <c r="AE160" s="134">
        <v>0.863864413306351</v>
      </c>
      <c r="AF160" s="134">
        <v>0.86216543614408803</v>
      </c>
      <c r="AG160" s="134">
        <v>0.26093464331522098</v>
      </c>
      <c r="AH160" s="134">
        <v>0.87157121567186402</v>
      </c>
      <c r="AI160" s="134">
        <v>0.25675376695514901</v>
      </c>
      <c r="AJ160" s="134">
        <v>0.61025113063940895</v>
      </c>
      <c r="AK160" s="134">
        <v>0.80826739162095296</v>
      </c>
      <c r="AL160" s="134">
        <v>0.64987151283126898</v>
      </c>
      <c r="AM160" s="134">
        <v>0.22332364005075001</v>
      </c>
      <c r="AN160" s="134">
        <v>0.74003854600869501</v>
      </c>
      <c r="AO160" s="134">
        <v>0.20828121641625</v>
      </c>
      <c r="AP160" s="134">
        <v>0.462058128248726</v>
      </c>
      <c r="AQ160" s="134">
        <v>0.40696979006901901</v>
      </c>
      <c r="AR160" s="134">
        <v>0.10356733479999999</v>
      </c>
      <c r="AS160" s="134">
        <v>1</v>
      </c>
      <c r="AT160" s="134">
        <v>0</v>
      </c>
      <c r="AU160" s="134">
        <v>9.55786926466273E-2</v>
      </c>
      <c r="AV160" s="134">
        <v>0.18400321246468901</v>
      </c>
      <c r="AW160" s="143">
        <v>0.91</v>
      </c>
      <c r="AX160" s="143">
        <v>2</v>
      </c>
      <c r="AY160" s="143">
        <v>-0.77</v>
      </c>
      <c r="AZ160" s="143">
        <v>7.0000000000000007E-2</v>
      </c>
      <c r="BA160" s="143">
        <v>12.0893</v>
      </c>
      <c r="BB160" s="143">
        <v>4.97</v>
      </c>
      <c r="BC160" s="143">
        <v>16.47</v>
      </c>
      <c r="BD160" s="143">
        <v>5</v>
      </c>
      <c r="BE160" s="143">
        <v>10784636.222021</v>
      </c>
      <c r="BF160" s="143">
        <v>21298.26</v>
      </c>
      <c r="BG160" s="143">
        <v>0</v>
      </c>
      <c r="BH160" s="143">
        <v>75.338133999999997</v>
      </c>
      <c r="BI160" s="143">
        <v>0</v>
      </c>
      <c r="BJ160" s="143">
        <v>1</v>
      </c>
      <c r="BK160" s="143">
        <v>0</v>
      </c>
      <c r="BL160" s="143">
        <v>1.99999999999999</v>
      </c>
      <c r="BM160" s="143">
        <v>2.5999999999999899</v>
      </c>
    </row>
    <row r="161" spans="1:65" x14ac:dyDescent="0.25">
      <c r="A161" s="142" t="s">
        <v>1580</v>
      </c>
      <c r="B161" s="142" t="s">
        <v>674</v>
      </c>
      <c r="C161" s="134" t="s">
        <v>4532</v>
      </c>
      <c r="D161" s="134" t="s">
        <v>4533</v>
      </c>
      <c r="E161" s="134" t="s">
        <v>4534</v>
      </c>
      <c r="F161" s="134" t="s">
        <v>4535</v>
      </c>
      <c r="G161" s="134" t="s">
        <v>692</v>
      </c>
      <c r="H161" s="134" t="s">
        <v>4554</v>
      </c>
      <c r="I161" s="134" t="s">
        <v>4556</v>
      </c>
      <c r="J161" s="134" t="s">
        <v>4538</v>
      </c>
      <c r="K161" s="134" t="s">
        <v>4538</v>
      </c>
      <c r="L161" s="143">
        <v>53.1</v>
      </c>
      <c r="M161" s="144">
        <v>1068</v>
      </c>
      <c r="N161" s="143">
        <v>22.722000000000001</v>
      </c>
      <c r="O161" s="144">
        <v>290</v>
      </c>
      <c r="P161" s="143">
        <v>18.617000000000001</v>
      </c>
      <c r="Q161" s="144">
        <v>1136</v>
      </c>
      <c r="R161" s="143">
        <v>49.664999999999999</v>
      </c>
      <c r="S161" s="145">
        <v>1080</v>
      </c>
      <c r="V161" s="140" t="str">
        <f t="shared" si="2"/>
        <v>N/A</v>
      </c>
      <c r="W161" s="134">
        <v>0.26059921764029897</v>
      </c>
      <c r="X161" s="134">
        <v>0.15615709661740701</v>
      </c>
      <c r="Y161" s="134">
        <v>0.96746658728855495</v>
      </c>
      <c r="Z161" s="134">
        <v>0.92848449358145801</v>
      </c>
      <c r="AA161" s="134">
        <v>0.92207831257833694</v>
      </c>
      <c r="AB161" s="134">
        <v>0.85868915985606697</v>
      </c>
      <c r="AC161" s="134">
        <v>0.99830387609879001</v>
      </c>
      <c r="AD161" s="134">
        <v>0.14641582635394301</v>
      </c>
      <c r="AE161" s="134">
        <v>0.83664577099926096</v>
      </c>
      <c r="AF161" s="134">
        <v>0.93945161006898903</v>
      </c>
      <c r="AG161" s="134">
        <v>0.12509647627312501</v>
      </c>
      <c r="AH161" s="134">
        <v>0.65510030045905199</v>
      </c>
      <c r="AI161" s="134">
        <v>0.86287077789108202</v>
      </c>
      <c r="AJ161" s="134">
        <v>0.85292495495826703</v>
      </c>
      <c r="AK161" s="134">
        <v>0.66748385843973002</v>
      </c>
      <c r="AL161" s="134">
        <v>0.54191917689279001</v>
      </c>
      <c r="AM161" s="134">
        <v>0.104523346768014</v>
      </c>
      <c r="AN161" s="134">
        <v>0.56523687866971495</v>
      </c>
      <c r="AO161" s="134">
        <v>7.4848658887340797E-2</v>
      </c>
      <c r="AP161" s="134">
        <v>0.45674779762196999</v>
      </c>
      <c r="AQ161" s="134">
        <v>0.387573342851601</v>
      </c>
      <c r="AR161" s="134">
        <v>0.71956352150000003</v>
      </c>
      <c r="AS161" s="134">
        <v>1</v>
      </c>
      <c r="AT161" s="134">
        <v>0.38656626350000001</v>
      </c>
      <c r="AU161" s="134">
        <v>7.9669358596393805E-2</v>
      </c>
      <c r="AV161" s="134">
        <v>9.2975507869080695E-2</v>
      </c>
      <c r="AW161" s="143">
        <v>0.28000000000000003</v>
      </c>
      <c r="AX161" s="143">
        <v>14</v>
      </c>
      <c r="AY161" s="143">
        <v>-0.28999999999999998</v>
      </c>
      <c r="AZ161" s="143">
        <v>-0.04</v>
      </c>
      <c r="BA161" s="143">
        <v>14.5168</v>
      </c>
      <c r="BB161" s="143">
        <v>4.96</v>
      </c>
      <c r="BC161" s="143">
        <v>15.25</v>
      </c>
      <c r="BD161" s="143">
        <v>5</v>
      </c>
      <c r="BE161" s="143">
        <v>8071625.0478910003</v>
      </c>
      <c r="BF161" s="143">
        <v>25664.3</v>
      </c>
      <c r="BG161" s="143">
        <v>0</v>
      </c>
      <c r="BH161" s="143">
        <v>60.290961000000003</v>
      </c>
      <c r="BI161" s="143">
        <v>0</v>
      </c>
      <c r="BJ161" s="143">
        <v>1</v>
      </c>
      <c r="BK161" s="143">
        <v>0</v>
      </c>
      <c r="BL161" s="143">
        <v>2.0792217186265902</v>
      </c>
      <c r="BM161" s="143">
        <v>2.3623348441202299</v>
      </c>
    </row>
    <row r="162" spans="1:65" x14ac:dyDescent="0.25">
      <c r="A162" s="142" t="s">
        <v>1567</v>
      </c>
      <c r="B162" s="142" t="s">
        <v>1413</v>
      </c>
      <c r="C162" s="134" t="s">
        <v>4532</v>
      </c>
      <c r="D162" s="134" t="s">
        <v>4533</v>
      </c>
      <c r="E162" s="134" t="s">
        <v>4534</v>
      </c>
      <c r="F162" s="134" t="s">
        <v>4535</v>
      </c>
      <c r="G162" s="134" t="s">
        <v>692</v>
      </c>
      <c r="H162" s="134" t="s">
        <v>4556</v>
      </c>
      <c r="I162" s="134" t="s">
        <v>4556</v>
      </c>
      <c r="J162" s="134" t="s">
        <v>4538</v>
      </c>
      <c r="K162" s="134" t="s">
        <v>4538</v>
      </c>
      <c r="L162" s="143">
        <v>33.6</v>
      </c>
      <c r="M162" s="144">
        <v>1587</v>
      </c>
      <c r="N162" s="143">
        <v>30.367000000000001</v>
      </c>
      <c r="O162" s="144">
        <v>1221</v>
      </c>
      <c r="P162" s="143">
        <v>11.733000000000001</v>
      </c>
      <c r="Q162" s="144">
        <v>1686</v>
      </c>
      <c r="R162" s="143">
        <v>38.322000000000003</v>
      </c>
      <c r="S162" s="145">
        <v>1668</v>
      </c>
      <c r="V162" s="140" t="str">
        <f t="shared" si="2"/>
        <v>N/A</v>
      </c>
      <c r="W162" s="134">
        <v>0.111352548892876</v>
      </c>
      <c r="X162" s="134">
        <v>0.115974253226458</v>
      </c>
      <c r="Y162" s="134">
        <v>0.882905331099202</v>
      </c>
      <c r="Z162" s="134">
        <v>0.83309647860094904</v>
      </c>
      <c r="AA162" s="134">
        <v>0.893154497925436</v>
      </c>
      <c r="AB162" s="134">
        <v>0.70463120784347999</v>
      </c>
      <c r="AC162" s="134">
        <v>0.99985064687790803</v>
      </c>
      <c r="AD162" s="134">
        <v>3.73785246201222E-2</v>
      </c>
      <c r="AE162" s="134">
        <v>0.773099976491464</v>
      </c>
      <c r="AF162" s="134">
        <v>0.78173851749693002</v>
      </c>
      <c r="AG162" s="134">
        <v>5.3127818889164402E-2</v>
      </c>
      <c r="AH162" s="134">
        <v>0.433113746440353</v>
      </c>
      <c r="AI162" s="134">
        <v>0.885372406346564</v>
      </c>
      <c r="AJ162" s="134">
        <v>0.84924807883222397</v>
      </c>
      <c r="AK162" s="134">
        <v>0.59709209184911904</v>
      </c>
      <c r="AL162" s="134">
        <v>0.12712020209300601</v>
      </c>
      <c r="AM162" s="134">
        <v>7.9838085727143696E-2</v>
      </c>
      <c r="AN162" s="134">
        <v>0.215633543991753</v>
      </c>
      <c r="AO162" s="134">
        <v>6.6190678890698296E-2</v>
      </c>
      <c r="AP162" s="134">
        <v>0.460468408706456</v>
      </c>
      <c r="AQ162" s="134">
        <v>0.25988006533693198</v>
      </c>
      <c r="AR162" s="134">
        <v>0.19838798299999999</v>
      </c>
      <c r="AT162" s="134">
        <v>0.96221822410000002</v>
      </c>
      <c r="AU162" s="134">
        <v>8.6573911599280698E-2</v>
      </c>
      <c r="AV162" s="134">
        <v>7.5074334144816096E-2</v>
      </c>
      <c r="AW162" s="143">
        <v>2.2999999999999998</v>
      </c>
      <c r="AX162" s="143">
        <v>35</v>
      </c>
      <c r="AY162" s="143">
        <v>-1.96</v>
      </c>
      <c r="AZ162" s="143">
        <v>0.13</v>
      </c>
      <c r="BA162" s="143">
        <v>18.189</v>
      </c>
      <c r="BB162" s="143">
        <v>4.95</v>
      </c>
      <c r="BC162" s="143">
        <v>15.47</v>
      </c>
      <c r="BD162" s="143">
        <v>5</v>
      </c>
      <c r="BE162" s="143">
        <v>24858038.317685999</v>
      </c>
      <c r="BF162" s="143">
        <v>19779.810000000001</v>
      </c>
      <c r="BG162" s="143">
        <v>0</v>
      </c>
      <c r="BH162" s="143">
        <v>0</v>
      </c>
      <c r="BI162" s="143">
        <v>0</v>
      </c>
      <c r="BJ162" s="143">
        <v>0</v>
      </c>
      <c r="BK162" s="143">
        <v>0</v>
      </c>
      <c r="BL162" s="143">
        <v>2.19999999999999</v>
      </c>
      <c r="BM162" s="143">
        <v>2</v>
      </c>
    </row>
    <row r="163" spans="1:65" x14ac:dyDescent="0.25">
      <c r="A163" s="142" t="s">
        <v>1571</v>
      </c>
      <c r="B163" s="142" t="s">
        <v>458</v>
      </c>
      <c r="C163" s="134" t="s">
        <v>4532</v>
      </c>
      <c r="D163" s="134" t="s">
        <v>4533</v>
      </c>
      <c r="E163" s="134" t="s">
        <v>4534</v>
      </c>
      <c r="F163" s="134" t="s">
        <v>4535</v>
      </c>
      <c r="G163" s="134" t="s">
        <v>692</v>
      </c>
      <c r="H163" s="134" t="s">
        <v>4556</v>
      </c>
      <c r="I163" s="134" t="s">
        <v>4556</v>
      </c>
      <c r="J163" s="134" t="s">
        <v>4538</v>
      </c>
      <c r="K163" s="134" t="s">
        <v>4538</v>
      </c>
      <c r="L163" s="143">
        <v>21.6</v>
      </c>
      <c r="M163" s="144">
        <v>1699</v>
      </c>
      <c r="N163" s="143">
        <v>32.332999999999998</v>
      </c>
      <c r="O163" s="144">
        <v>1490</v>
      </c>
      <c r="P163" s="143">
        <v>11.917</v>
      </c>
      <c r="Q163" s="144">
        <v>1680</v>
      </c>
      <c r="R163" s="143">
        <v>33.728000000000002</v>
      </c>
      <c r="S163" s="145">
        <v>1727</v>
      </c>
      <c r="V163" s="140" t="str">
        <f t="shared" si="2"/>
        <v>N/A</v>
      </c>
      <c r="W163" s="134">
        <v>9.9312895830147505E-2</v>
      </c>
      <c r="X163" s="134">
        <v>0.110368973382653</v>
      </c>
      <c r="Y163" s="134">
        <v>0.14595949103397099</v>
      </c>
      <c r="Z163" s="134">
        <v>0.44555078672157999</v>
      </c>
      <c r="AA163" s="134">
        <v>0.92294080686393998</v>
      </c>
      <c r="AB163" s="134">
        <v>0.82190463703509498</v>
      </c>
      <c r="AC163" s="134">
        <v>1</v>
      </c>
      <c r="AD163" s="134">
        <v>3.6335240894297002E-2</v>
      </c>
      <c r="AE163" s="134">
        <v>0.80913159647473099</v>
      </c>
      <c r="AF163" s="134">
        <v>1.0705566314042E-2</v>
      </c>
      <c r="AG163" s="134">
        <v>5.1148569419361502E-2</v>
      </c>
      <c r="AH163" s="134">
        <v>0.78346425812330001</v>
      </c>
      <c r="AI163" s="134">
        <v>1</v>
      </c>
      <c r="AJ163" s="134">
        <v>0.90440122072287399</v>
      </c>
      <c r="AK163" s="134">
        <v>0.24998786348851901</v>
      </c>
      <c r="AL163" s="134">
        <v>0.57484220436255995</v>
      </c>
      <c r="AM163" s="134">
        <v>5.7925922700074697E-2</v>
      </c>
      <c r="AN163" s="134">
        <v>0.26941867240374701</v>
      </c>
      <c r="AO163" s="134">
        <v>4.7766291924141398E-2</v>
      </c>
      <c r="AP163" s="134">
        <v>0.38372344469711001</v>
      </c>
      <c r="AQ163" s="134">
        <v>0.30244449112127603</v>
      </c>
      <c r="AR163" s="134">
        <v>0.1250291764</v>
      </c>
      <c r="AT163" s="134">
        <v>0.36916317189999998</v>
      </c>
      <c r="AU163" s="134">
        <v>3.7659114338325202E-2</v>
      </c>
      <c r="AV163" s="134">
        <v>4.6510070763433102E-2</v>
      </c>
      <c r="AW163" s="143">
        <v>3.96</v>
      </c>
      <c r="AX163" s="143">
        <v>9</v>
      </c>
      <c r="AY163" s="143">
        <v>-2.08</v>
      </c>
      <c r="AZ163" s="143">
        <v>0.83</v>
      </c>
      <c r="BA163" s="143">
        <v>53.064700000000002</v>
      </c>
      <c r="BB163" s="143">
        <v>4.95</v>
      </c>
      <c r="BC163" s="143">
        <v>18.87</v>
      </c>
      <c r="BD163" s="143">
        <v>15</v>
      </c>
      <c r="BE163" s="143">
        <v>17040667.198070999</v>
      </c>
      <c r="BF163" s="143">
        <v>21455.42</v>
      </c>
      <c r="BG163" s="143">
        <v>0</v>
      </c>
      <c r="BH163" s="143">
        <v>0.107531</v>
      </c>
      <c r="BI163" s="143">
        <v>0</v>
      </c>
      <c r="BJ163" s="143">
        <v>0</v>
      </c>
      <c r="BK163" s="143">
        <v>0</v>
      </c>
      <c r="BL163" s="143">
        <v>2.19999999999999</v>
      </c>
      <c r="BM163" s="143">
        <v>1.99999999999999</v>
      </c>
    </row>
    <row r="164" spans="1:65" x14ac:dyDescent="0.25">
      <c r="A164" s="142" t="s">
        <v>4564</v>
      </c>
      <c r="B164" s="142" t="s">
        <v>101</v>
      </c>
      <c r="C164" s="134" t="s">
        <v>4532</v>
      </c>
      <c r="D164" s="134" t="s">
        <v>4533</v>
      </c>
      <c r="E164" s="134" t="s">
        <v>4534</v>
      </c>
      <c r="F164" s="134" t="s">
        <v>4535</v>
      </c>
      <c r="G164" s="134" t="s">
        <v>692</v>
      </c>
      <c r="H164" s="134" t="s">
        <v>4556</v>
      </c>
      <c r="I164" s="134" t="s">
        <v>4556</v>
      </c>
      <c r="J164" s="134" t="s">
        <v>4538</v>
      </c>
      <c r="K164" s="134" t="s">
        <v>4538</v>
      </c>
      <c r="L164" s="143">
        <v>30.6</v>
      </c>
      <c r="M164" s="144">
        <v>1623</v>
      </c>
      <c r="N164" s="143">
        <v>27.922000000000001</v>
      </c>
      <c r="O164" s="144">
        <v>842</v>
      </c>
      <c r="P164" s="143">
        <v>12.632999999999999</v>
      </c>
      <c r="Q164" s="144">
        <v>1664</v>
      </c>
      <c r="R164" s="143">
        <v>38.436999999999998</v>
      </c>
      <c r="S164" s="145">
        <v>1667</v>
      </c>
      <c r="V164" s="140" t="str">
        <f t="shared" si="2"/>
        <v>N/A</v>
      </c>
      <c r="W164" s="134">
        <v>0.21262020915739299</v>
      </c>
      <c r="X164" s="134">
        <v>0.24061711689708501</v>
      </c>
      <c r="Y164" s="134">
        <v>0.59220519924922099</v>
      </c>
      <c r="Z164" s="134">
        <v>0.59819711550723498</v>
      </c>
      <c r="AA164" s="134">
        <v>0.90647383456917596</v>
      </c>
      <c r="AB164" s="134">
        <v>0.77455822152295195</v>
      </c>
      <c r="AC164" s="134">
        <v>1</v>
      </c>
      <c r="AD164" s="134">
        <v>7.9856448549283393E-2</v>
      </c>
      <c r="AE164" s="134">
        <v>0.92058942884883299</v>
      </c>
      <c r="AF164" s="134">
        <v>0.601364355409853</v>
      </c>
      <c r="AG164" s="134">
        <v>0.13715140146503699</v>
      </c>
      <c r="AH164" s="134">
        <v>0.30876116245311302</v>
      </c>
      <c r="AI164" s="134">
        <v>1</v>
      </c>
      <c r="AJ164" s="134">
        <v>0.87866308784057101</v>
      </c>
      <c r="AK164" s="134">
        <v>0.40533521044710902</v>
      </c>
      <c r="AL164" s="134">
        <v>0.46316950051070299</v>
      </c>
      <c r="AM164" s="134">
        <v>0.11601423583069501</v>
      </c>
      <c r="AN164" s="134">
        <v>0.57868316077271298</v>
      </c>
      <c r="AO164" s="134">
        <v>0.11347673049907001</v>
      </c>
      <c r="AP164" s="134">
        <v>0.27399426320764902</v>
      </c>
      <c r="AR164" s="134">
        <v>6.606578984E-2</v>
      </c>
      <c r="AT164" s="134">
        <v>0.51117662090000004</v>
      </c>
      <c r="AU164" s="134">
        <v>3.6787951938170603E-2</v>
      </c>
      <c r="AV164" s="134">
        <v>9.2263886836146905E-2</v>
      </c>
      <c r="AW164" s="143">
        <v>4.09</v>
      </c>
      <c r="AX164" s="143">
        <v>12</v>
      </c>
      <c r="AY164" s="143">
        <v>-2.56</v>
      </c>
      <c r="AZ164" s="143">
        <v>0.63</v>
      </c>
      <c r="BA164" s="143">
        <v>23.447099999999999</v>
      </c>
      <c r="BB164" s="143">
        <v>4.9400000000000004</v>
      </c>
      <c r="BC164" s="143">
        <v>17.71</v>
      </c>
      <c r="BD164" s="143">
        <v>15</v>
      </c>
      <c r="BE164" s="143">
        <v>15843318.178402999</v>
      </c>
      <c r="BF164" s="143">
        <v>15025</v>
      </c>
      <c r="BG164" s="143">
        <v>0</v>
      </c>
      <c r="BH164" s="143">
        <v>22.933287</v>
      </c>
      <c r="BI164" s="143">
        <v>0</v>
      </c>
      <c r="BJ164" s="143">
        <v>0</v>
      </c>
      <c r="BK164" s="143">
        <v>0</v>
      </c>
      <c r="BL164" s="143">
        <v>2.2000000000000002</v>
      </c>
      <c r="BM164" s="143">
        <v>2</v>
      </c>
    </row>
    <row r="165" spans="1:65" x14ac:dyDescent="0.25">
      <c r="A165" s="142" t="s">
        <v>4565</v>
      </c>
      <c r="B165" s="142" t="s">
        <v>665</v>
      </c>
      <c r="C165" s="134" t="s">
        <v>4532</v>
      </c>
      <c r="D165" s="134" t="s">
        <v>4533</v>
      </c>
      <c r="E165" s="134" t="s">
        <v>4534</v>
      </c>
      <c r="F165" s="134" t="s">
        <v>4535</v>
      </c>
      <c r="G165" s="134" t="s">
        <v>692</v>
      </c>
      <c r="H165" s="134" t="s">
        <v>4556</v>
      </c>
      <c r="I165" s="134" t="s">
        <v>4556</v>
      </c>
      <c r="J165" s="134" t="s">
        <v>4538</v>
      </c>
      <c r="K165" s="134" t="s">
        <v>4538</v>
      </c>
      <c r="L165" s="143">
        <v>25.9</v>
      </c>
      <c r="M165" s="144">
        <v>1678</v>
      </c>
      <c r="N165" s="143">
        <v>25.111000000000001</v>
      </c>
      <c r="O165" s="144">
        <v>581</v>
      </c>
      <c r="P165" s="143">
        <v>11.3</v>
      </c>
      <c r="Q165" s="144">
        <v>1700</v>
      </c>
      <c r="R165" s="143">
        <v>37.363</v>
      </c>
      <c r="S165" s="145">
        <v>1691</v>
      </c>
      <c r="V165" s="140" t="str">
        <f t="shared" si="2"/>
        <v>N/A</v>
      </c>
      <c r="W165" s="134">
        <v>0.209891621674752</v>
      </c>
      <c r="X165" s="134">
        <v>0.243019033589781</v>
      </c>
      <c r="Y165" s="134">
        <v>0.82465259054343398</v>
      </c>
      <c r="Z165" s="134">
        <v>0.80192959242282502</v>
      </c>
      <c r="AA165" s="134">
        <v>0.86408183148106599</v>
      </c>
      <c r="AB165" s="134">
        <v>0.71373628774966102</v>
      </c>
      <c r="AC165" s="134">
        <v>1</v>
      </c>
      <c r="AD165" s="134">
        <v>8.8468394370703099E-2</v>
      </c>
      <c r="AE165" s="134">
        <v>0.88677196944193004</v>
      </c>
      <c r="AF165" s="134">
        <v>0.77116335172325501</v>
      </c>
      <c r="AG165" s="134">
        <v>7.5858166540738403E-2</v>
      </c>
      <c r="AH165" s="134">
        <v>0</v>
      </c>
      <c r="AI165" s="134">
        <v>1</v>
      </c>
      <c r="AJ165" s="134">
        <v>0.86763245946244105</v>
      </c>
      <c r="AK165" s="134">
        <v>0.21115102674887101</v>
      </c>
      <c r="AL165" s="134">
        <v>0.43735721002425398</v>
      </c>
      <c r="AM165" s="134">
        <v>7.8205835842297997E-2</v>
      </c>
      <c r="AN165" s="134">
        <v>0.47111290394872501</v>
      </c>
      <c r="AO165" s="134">
        <v>8.5132141690545199E-2</v>
      </c>
      <c r="AR165" s="134">
        <v>0</v>
      </c>
      <c r="AT165" s="134">
        <v>0.69982696129999999</v>
      </c>
      <c r="AU165" s="134">
        <v>4.9564996119803702E-2</v>
      </c>
      <c r="AV165" s="134">
        <v>7.3762672991533607E-2</v>
      </c>
      <c r="AW165" s="143">
        <v>2.14</v>
      </c>
      <c r="AX165" s="143">
        <v>5</v>
      </c>
      <c r="AY165" s="143">
        <v>-1.17</v>
      </c>
      <c r="AZ165" s="143">
        <v>0.39</v>
      </c>
      <c r="BA165" s="143">
        <v>24.7057</v>
      </c>
      <c r="BB165" s="143">
        <v>4.9400000000000004</v>
      </c>
      <c r="BC165" s="143">
        <v>16.73</v>
      </c>
      <c r="BD165" s="143">
        <v>21</v>
      </c>
      <c r="BE165" s="143">
        <v>15791564.323399</v>
      </c>
      <c r="BF165" s="143">
        <v>13907.76</v>
      </c>
      <c r="BG165" s="143">
        <v>0</v>
      </c>
      <c r="BH165" s="143">
        <v>3.8041390000000002</v>
      </c>
      <c r="BI165" s="143">
        <v>0</v>
      </c>
      <c r="BJ165" s="143">
        <v>0</v>
      </c>
      <c r="BK165" s="143">
        <v>0</v>
      </c>
      <c r="BL165" s="143">
        <v>2.2000000000000002</v>
      </c>
      <c r="BM165" s="143">
        <v>2</v>
      </c>
    </row>
    <row r="166" spans="1:65" x14ac:dyDescent="0.25">
      <c r="A166" s="142" t="s">
        <v>1586</v>
      </c>
      <c r="B166" s="142" t="s">
        <v>658</v>
      </c>
      <c r="C166" s="134" t="s">
        <v>4532</v>
      </c>
      <c r="D166" s="134" t="s">
        <v>4533</v>
      </c>
      <c r="E166" s="134" t="s">
        <v>4534</v>
      </c>
      <c r="F166" s="134" t="s">
        <v>4535</v>
      </c>
      <c r="G166" s="134" t="s">
        <v>692</v>
      </c>
      <c r="H166" s="134" t="s">
        <v>4558</v>
      </c>
      <c r="I166" s="134" t="s">
        <v>4559</v>
      </c>
      <c r="J166" s="134" t="s">
        <v>4538</v>
      </c>
      <c r="K166" s="134" t="s">
        <v>4538</v>
      </c>
      <c r="L166" s="143">
        <v>32.200000000000003</v>
      </c>
      <c r="M166" s="144">
        <v>1603</v>
      </c>
      <c r="N166" s="143">
        <v>24.277999999999999</v>
      </c>
      <c r="O166" s="144">
        <v>482</v>
      </c>
      <c r="P166" s="143">
        <v>12</v>
      </c>
      <c r="Q166" s="144">
        <v>1678</v>
      </c>
      <c r="R166" s="143">
        <v>39.973999999999997</v>
      </c>
      <c r="S166" s="145">
        <v>1624</v>
      </c>
      <c r="V166" s="140" t="str">
        <f t="shared" si="2"/>
        <v>N/A</v>
      </c>
      <c r="W166" s="134">
        <v>0.138560916140826</v>
      </c>
      <c r="X166" s="134">
        <v>0.14431352459104499</v>
      </c>
      <c r="Y166" s="134">
        <v>0.85868458958843696</v>
      </c>
      <c r="Z166" s="134">
        <v>0.70738323639802603</v>
      </c>
      <c r="AA166" s="134">
        <v>0.94618072369388195</v>
      </c>
      <c r="AB166" s="134">
        <v>0.85359031510860495</v>
      </c>
      <c r="AC166" s="134">
        <v>1</v>
      </c>
      <c r="AD166" s="134">
        <v>3.6923317439331797E-2</v>
      </c>
      <c r="AE166" s="134">
        <v>0.89822677089946801</v>
      </c>
      <c r="AF166" s="134">
        <v>0.78146022366078005</v>
      </c>
      <c r="AG166" s="134">
        <v>6.29777964256239E-2</v>
      </c>
      <c r="AH166" s="134">
        <v>0.55198650745811095</v>
      </c>
      <c r="AI166" s="134">
        <v>1</v>
      </c>
      <c r="AJ166" s="134">
        <v>0.96323123873956695</v>
      </c>
      <c r="AK166" s="134">
        <v>0.216005631341327</v>
      </c>
      <c r="AL166" s="134">
        <v>0.52118929716512996</v>
      </c>
      <c r="AM166" s="134">
        <v>8.7328960792348295E-2</v>
      </c>
      <c r="AN166" s="134">
        <v>0.372506835193402</v>
      </c>
      <c r="AO166" s="134">
        <v>7.6580885706042295E-2</v>
      </c>
      <c r="AP166" s="134">
        <v>0.132081494686865</v>
      </c>
      <c r="AQ166" s="134">
        <v>0.16451419985129401</v>
      </c>
      <c r="AR166" s="134">
        <v>0</v>
      </c>
      <c r="AS166" s="134">
        <v>1</v>
      </c>
      <c r="AT166" s="134">
        <v>0.2299287331</v>
      </c>
      <c r="AU166" s="134">
        <v>6.1890966043311998E-2</v>
      </c>
      <c r="AV166" s="134">
        <v>7.3525676026062997E-2</v>
      </c>
      <c r="AW166" s="143">
        <v>0.63</v>
      </c>
      <c r="AX166" s="143">
        <v>2</v>
      </c>
      <c r="AY166" s="143">
        <v>0.43</v>
      </c>
      <c r="AZ166" s="143">
        <v>0.37</v>
      </c>
      <c r="BA166" s="143">
        <v>23.057600000000001</v>
      </c>
      <c r="BB166" s="143">
        <v>4.95</v>
      </c>
      <c r="BC166" s="143">
        <v>19.29</v>
      </c>
      <c r="BD166" s="143">
        <v>8</v>
      </c>
      <c r="BE166" s="143">
        <v>17725947.470569</v>
      </c>
      <c r="BF166" s="143">
        <v>19987.32</v>
      </c>
      <c r="BG166" s="143">
        <v>0</v>
      </c>
      <c r="BH166" s="143">
        <v>4.0766929999999997</v>
      </c>
      <c r="BI166" s="143">
        <v>0</v>
      </c>
      <c r="BJ166" s="143">
        <v>0</v>
      </c>
      <c r="BK166" s="143">
        <v>0</v>
      </c>
      <c r="BL166" s="143">
        <v>2.19999999999999</v>
      </c>
      <c r="BM166" s="143">
        <v>2</v>
      </c>
    </row>
    <row r="167" spans="1:65" x14ac:dyDescent="0.25">
      <c r="A167" s="142" t="s">
        <v>1585</v>
      </c>
      <c r="B167" s="142" t="s">
        <v>1412</v>
      </c>
      <c r="C167" s="134" t="s">
        <v>4532</v>
      </c>
      <c r="D167" s="134" t="s">
        <v>4533</v>
      </c>
      <c r="E167" s="134" t="s">
        <v>4534</v>
      </c>
      <c r="F167" s="134" t="s">
        <v>4535</v>
      </c>
      <c r="G167" s="134" t="s">
        <v>692</v>
      </c>
      <c r="H167" s="134" t="s">
        <v>4558</v>
      </c>
      <c r="I167" s="134" t="s">
        <v>4559</v>
      </c>
      <c r="J167" s="134" t="s">
        <v>4538</v>
      </c>
      <c r="K167" s="134" t="s">
        <v>4538</v>
      </c>
      <c r="L167" s="143">
        <v>36.4</v>
      </c>
      <c r="M167" s="144">
        <v>1524</v>
      </c>
      <c r="N167" s="143">
        <v>26.344000000000001</v>
      </c>
      <c r="O167" s="144">
        <v>681</v>
      </c>
      <c r="P167" s="143">
        <v>13.567</v>
      </c>
      <c r="Q167" s="144">
        <v>1607</v>
      </c>
      <c r="R167" s="143">
        <v>41.207999999999998</v>
      </c>
      <c r="S167" s="145">
        <v>1591</v>
      </c>
      <c r="V167" s="140" t="str">
        <f t="shared" si="2"/>
        <v>N/A</v>
      </c>
      <c r="W167" s="134">
        <v>4.6815911800229502E-2</v>
      </c>
      <c r="X167" s="134">
        <v>5.9749548157101998E-2</v>
      </c>
      <c r="Y167" s="134">
        <v>0.86480701922468495</v>
      </c>
      <c r="Z167" s="134">
        <v>0.85184251897813401</v>
      </c>
      <c r="AA167" s="134">
        <v>0.91936247247145197</v>
      </c>
      <c r="AB167" s="134">
        <v>0.75780487449557898</v>
      </c>
      <c r="AC167" s="134">
        <v>1</v>
      </c>
      <c r="AD167" s="134">
        <v>5.62778456394631E-3</v>
      </c>
      <c r="AE167" s="134">
        <v>0.71489729986178796</v>
      </c>
      <c r="AF167" s="134">
        <v>0.81461694642485805</v>
      </c>
      <c r="AG167" s="134">
        <v>0.12616066504172099</v>
      </c>
      <c r="AH167" s="134">
        <v>0.67390361457002501</v>
      </c>
      <c r="AI167" s="134">
        <v>1</v>
      </c>
      <c r="AJ167" s="134">
        <v>0.97426186711769702</v>
      </c>
      <c r="AK167" s="134">
        <v>0.63835623088499405</v>
      </c>
      <c r="AL167" s="134">
        <v>0.39861639342063998</v>
      </c>
      <c r="AM167" s="134">
        <v>0.116065961680267</v>
      </c>
      <c r="AN167" s="134">
        <v>0.46663080991439199</v>
      </c>
      <c r="AO167" s="134">
        <v>8.6543109895260997E-2</v>
      </c>
      <c r="AP167" s="134">
        <v>0.28105538840240302</v>
      </c>
      <c r="AQ167" s="134">
        <v>0.26257401623159399</v>
      </c>
      <c r="AR167" s="134">
        <v>0</v>
      </c>
      <c r="AS167" s="134">
        <v>1</v>
      </c>
      <c r="AT167" s="134">
        <v>0.15280886599999999</v>
      </c>
      <c r="AU167" s="134">
        <v>0.107099834755554</v>
      </c>
      <c r="AV167" s="134">
        <v>0.107067132047396</v>
      </c>
      <c r="AW167" s="143">
        <v>1.53</v>
      </c>
      <c r="AX167" s="143">
        <v>10</v>
      </c>
      <c r="AY167" s="143">
        <v>-1.22</v>
      </c>
      <c r="AZ167" s="143">
        <v>0.06</v>
      </c>
      <c r="BA167" s="143">
        <v>17.634799999999998</v>
      </c>
      <c r="BB167" s="143">
        <v>4.9400000000000004</v>
      </c>
      <c r="BC167" s="143">
        <v>18.09</v>
      </c>
      <c r="BD167" s="143">
        <v>18</v>
      </c>
      <c r="BE167" s="143">
        <v>48506053.148929998</v>
      </c>
      <c r="BF167" s="143">
        <v>35908.14</v>
      </c>
      <c r="BG167" s="143">
        <v>0</v>
      </c>
      <c r="BH167" s="143">
        <v>0</v>
      </c>
      <c r="BI167" s="143">
        <v>0</v>
      </c>
      <c r="BJ167" s="143">
        <v>0</v>
      </c>
      <c r="BK167" s="143">
        <v>0</v>
      </c>
      <c r="BL167" s="143">
        <v>2.1934031544750701</v>
      </c>
      <c r="BM167" s="143">
        <v>2.0197905365748001</v>
      </c>
    </row>
    <row r="168" spans="1:65" x14ac:dyDescent="0.25">
      <c r="A168" s="142" t="s">
        <v>4566</v>
      </c>
      <c r="B168" s="142" t="s">
        <v>4567</v>
      </c>
      <c r="C168" s="134" t="s">
        <v>4568</v>
      </c>
      <c r="D168" s="134" t="s">
        <v>4569</v>
      </c>
      <c r="E168" s="134" t="s">
        <v>4534</v>
      </c>
      <c r="F168" s="134" t="s">
        <v>4535</v>
      </c>
      <c r="G168" s="134" t="s">
        <v>692</v>
      </c>
      <c r="H168" s="134" t="s">
        <v>4570</v>
      </c>
      <c r="I168" s="134" t="s">
        <v>4570</v>
      </c>
      <c r="J168" s="134" t="s">
        <v>4571</v>
      </c>
      <c r="K168" s="134" t="s">
        <v>4571</v>
      </c>
      <c r="L168" s="143">
        <v>51</v>
      </c>
      <c r="M168" s="144">
        <v>1125</v>
      </c>
      <c r="N168" s="143">
        <v>26.556000000000001</v>
      </c>
      <c r="O168" s="144">
        <v>701</v>
      </c>
      <c r="P168" s="143">
        <v>18.54</v>
      </c>
      <c r="Q168" s="144">
        <v>1140</v>
      </c>
      <c r="R168" s="143">
        <v>47.661000000000001</v>
      </c>
      <c r="S168" s="145">
        <v>1218</v>
      </c>
      <c r="V168" s="140" t="str">
        <f t="shared" si="2"/>
        <v>N/A</v>
      </c>
      <c r="W168" s="134">
        <v>0.68790084961842601</v>
      </c>
      <c r="X168" s="134">
        <v>0.45836747777027198</v>
      </c>
      <c r="Y168" s="134">
        <v>0.98286232039058496</v>
      </c>
      <c r="Z168" s="134">
        <v>1</v>
      </c>
      <c r="AA168" s="134">
        <v>0.81653520053463402</v>
      </c>
      <c r="AB168" s="134">
        <v>0.99235173287880796</v>
      </c>
      <c r="AC168" s="134">
        <v>1</v>
      </c>
      <c r="AD168" s="134">
        <v>0.246010152959942</v>
      </c>
      <c r="AE168" s="134">
        <v>0.58120780342615797</v>
      </c>
      <c r="AF168" s="134">
        <v>0.97010368830772298</v>
      </c>
      <c r="AG168" s="134">
        <v>0.13788831149574399</v>
      </c>
      <c r="AH168" s="134">
        <v>0.96103917500369795</v>
      </c>
      <c r="AI168" s="134">
        <v>1</v>
      </c>
      <c r="AJ168" s="134">
        <v>0.99264624774791299</v>
      </c>
      <c r="AK168" s="134">
        <v>0.40290790815088101</v>
      </c>
      <c r="AL168" s="134">
        <v>0.953492005856589</v>
      </c>
      <c r="AM168" s="134">
        <v>0.25916364594254399</v>
      </c>
      <c r="AO168" s="134">
        <v>0.15883343575301001</v>
      </c>
      <c r="AS168" s="134">
        <v>1</v>
      </c>
      <c r="AT168" s="134">
        <v>4.3870839750000001E-2</v>
      </c>
      <c r="AU168" s="134">
        <v>0.13233206847217799</v>
      </c>
      <c r="AV168" s="134">
        <v>0.16937120911563899</v>
      </c>
      <c r="AW168" s="143">
        <v>0</v>
      </c>
      <c r="AX168" s="143">
        <v>0</v>
      </c>
      <c r="AY168" s="143">
        <v>0</v>
      </c>
      <c r="AZ168" s="143">
        <v>-0.01</v>
      </c>
      <c r="BA168" s="143">
        <v>8.8139000000000003</v>
      </c>
      <c r="BB168" s="143">
        <v>5.04</v>
      </c>
      <c r="BC168" s="143">
        <v>23.89</v>
      </c>
      <c r="BD168" s="143">
        <v>11</v>
      </c>
      <c r="BE168" s="143">
        <v>2798614.9012560002</v>
      </c>
      <c r="BF168" s="143">
        <v>5828.11</v>
      </c>
      <c r="BG168" s="143">
        <v>0</v>
      </c>
      <c r="BH168" s="143">
        <v>35.777807000000003</v>
      </c>
      <c r="BI168" s="143">
        <v>0</v>
      </c>
      <c r="BJ168" s="143">
        <v>1</v>
      </c>
      <c r="BK168" s="143"/>
      <c r="BL168" s="143">
        <v>2.3999999999999901</v>
      </c>
      <c r="BM168" s="143">
        <v>2.2999999999999998</v>
      </c>
    </row>
    <row r="169" spans="1:65" x14ac:dyDescent="0.25">
      <c r="A169" s="142" t="s">
        <v>4572</v>
      </c>
      <c r="B169" s="142" t="s">
        <v>1456</v>
      </c>
      <c r="C169" s="134" t="s">
        <v>4568</v>
      </c>
      <c r="D169" s="134" t="s">
        <v>4569</v>
      </c>
      <c r="E169" s="134" t="s">
        <v>4534</v>
      </c>
      <c r="F169" s="134" t="s">
        <v>4535</v>
      </c>
      <c r="G169" s="134" t="s">
        <v>692</v>
      </c>
      <c r="H169" s="134" t="s">
        <v>4570</v>
      </c>
      <c r="I169" s="134" t="s">
        <v>4570</v>
      </c>
      <c r="J169" s="134" t="s">
        <v>4571</v>
      </c>
      <c r="K169" s="134" t="s">
        <v>4571</v>
      </c>
      <c r="L169" s="143">
        <v>44.5</v>
      </c>
      <c r="M169" s="144">
        <v>1306</v>
      </c>
      <c r="N169" s="143">
        <v>25.111000000000001</v>
      </c>
      <c r="O169" s="144">
        <v>581</v>
      </c>
      <c r="P169" s="143">
        <v>16.04</v>
      </c>
      <c r="Q169" s="144">
        <v>1419</v>
      </c>
      <c r="R169" s="143">
        <v>45.143000000000001</v>
      </c>
      <c r="S169" s="145">
        <v>1383</v>
      </c>
      <c r="V169" s="140" t="str">
        <f t="shared" si="2"/>
        <v>N/A</v>
      </c>
      <c r="W169" s="134">
        <v>0.49301536672242202</v>
      </c>
      <c r="X169" s="134">
        <v>0.49482965760425002</v>
      </c>
      <c r="Y169" s="134">
        <v>0.979519320108031</v>
      </c>
      <c r="Z169" s="134">
        <v>0.97592345290331495</v>
      </c>
      <c r="AA169" s="134">
        <v>0.74694297685857303</v>
      </c>
      <c r="AB169" s="134">
        <v>0.98616027854260402</v>
      </c>
      <c r="AC169" s="134">
        <v>1</v>
      </c>
      <c r="AD169" s="134">
        <v>0.29452712119272001</v>
      </c>
      <c r="AE169" s="134">
        <v>0.53843113531898201</v>
      </c>
      <c r="AF169" s="134">
        <v>0.97161442627539096</v>
      </c>
      <c r="AG169" s="134">
        <v>0.214564650571341</v>
      </c>
      <c r="AH169" s="134">
        <v>0.84818347450145204</v>
      </c>
      <c r="AI169" s="134">
        <v>1</v>
      </c>
      <c r="AJ169" s="134">
        <v>0.97793874324373997</v>
      </c>
      <c r="AK169" s="134">
        <v>0.56310985970192795</v>
      </c>
      <c r="AL169" s="134">
        <v>0.95864944968573795</v>
      </c>
      <c r="AM169" s="134">
        <v>0.199413443720353</v>
      </c>
      <c r="AN169" s="134">
        <v>0.686253417596701</v>
      </c>
      <c r="AO169" s="134">
        <v>0.200696085663749</v>
      </c>
      <c r="AP169" s="134">
        <v>0.241642887630237</v>
      </c>
      <c r="AQ169" s="134">
        <v>0.21839321984579799</v>
      </c>
      <c r="AT169" s="134">
        <v>0</v>
      </c>
      <c r="AU169" s="134">
        <v>0.131467610082249</v>
      </c>
      <c r="AV169" s="134">
        <v>0.171338709240238</v>
      </c>
      <c r="AW169" s="143">
        <v>0</v>
      </c>
      <c r="AX169" s="143">
        <v>0</v>
      </c>
      <c r="AY169" s="143">
        <v>0.26</v>
      </c>
      <c r="AZ169" s="143">
        <v>0.15</v>
      </c>
      <c r="BA169" s="143">
        <v>5.6772</v>
      </c>
      <c r="BB169" s="143">
        <v>5.03</v>
      </c>
      <c r="BC169" s="143">
        <v>23.06</v>
      </c>
      <c r="BD169" s="143">
        <v>4</v>
      </c>
      <c r="BE169" s="143">
        <v>2584190.1062130001</v>
      </c>
      <c r="BF169" s="143">
        <v>3012.846</v>
      </c>
      <c r="BG169" s="143">
        <v>0</v>
      </c>
      <c r="BH169" s="143">
        <v>37.126663000000001</v>
      </c>
      <c r="BI169" s="143">
        <v>0</v>
      </c>
      <c r="BJ169" s="143">
        <v>0</v>
      </c>
      <c r="BK169" s="143"/>
      <c r="BL169" s="143">
        <v>2.3999999999999901</v>
      </c>
      <c r="BM169" s="143">
        <v>2.2999999999999901</v>
      </c>
    </row>
    <row r="170" spans="1:65" x14ac:dyDescent="0.25">
      <c r="A170" s="142" t="s">
        <v>4573</v>
      </c>
      <c r="B170" s="142" t="s">
        <v>1457</v>
      </c>
      <c r="C170" s="134" t="s">
        <v>4568</v>
      </c>
      <c r="D170" s="134" t="s">
        <v>4569</v>
      </c>
      <c r="E170" s="134" t="s">
        <v>4534</v>
      </c>
      <c r="F170" s="134" t="s">
        <v>4535</v>
      </c>
      <c r="G170" s="134" t="s">
        <v>692</v>
      </c>
      <c r="H170" s="134" t="s">
        <v>4570</v>
      </c>
      <c r="I170" s="134" t="s">
        <v>4570</v>
      </c>
      <c r="J170" s="134" t="s">
        <v>4571</v>
      </c>
      <c r="K170" s="134" t="s">
        <v>4571</v>
      </c>
      <c r="L170" s="143">
        <v>62.1</v>
      </c>
      <c r="M170" s="144">
        <v>780</v>
      </c>
      <c r="N170" s="143">
        <v>25.7</v>
      </c>
      <c r="O170" s="144">
        <v>642</v>
      </c>
      <c r="P170" s="143">
        <v>18.940000000000001</v>
      </c>
      <c r="Q170" s="144">
        <v>1101</v>
      </c>
      <c r="R170" s="143">
        <v>51.78</v>
      </c>
      <c r="S170" s="145">
        <v>923</v>
      </c>
      <c r="V170" s="140" t="str">
        <f t="shared" si="2"/>
        <v>N/A</v>
      </c>
      <c r="W170" s="134">
        <v>0.72904315514655105</v>
      </c>
      <c r="X170" s="134">
        <v>0.784694279249326</v>
      </c>
      <c r="Y170" s="134">
        <v>0.962586575381839</v>
      </c>
      <c r="Z170" s="134">
        <v>1</v>
      </c>
      <c r="AA170" s="134">
        <v>0.81088038365114601</v>
      </c>
      <c r="AB170" s="134">
        <v>0.98069723059889602</v>
      </c>
      <c r="AC170" s="134">
        <v>1</v>
      </c>
      <c r="AD170" s="134">
        <v>0.45637156022494202</v>
      </c>
      <c r="AE170" s="134">
        <v>0.74042734908347396</v>
      </c>
      <c r="AF170" s="134">
        <v>0.96942783184850301</v>
      </c>
      <c r="AG170" s="134">
        <v>0.60053115245941002</v>
      </c>
      <c r="AH170" s="134">
        <v>0.88797486874391396</v>
      </c>
      <c r="AI170" s="134">
        <v>1</v>
      </c>
      <c r="AJ170" s="134">
        <v>0.98896937162187004</v>
      </c>
      <c r="AK170" s="134">
        <v>0.60680130103403096</v>
      </c>
      <c r="AL170" s="134">
        <v>0.94806546773245604</v>
      </c>
      <c r="AM170" s="134">
        <v>0.48934314257378297</v>
      </c>
      <c r="AN170" s="134">
        <v>0.97758952982833602</v>
      </c>
      <c r="AO170" s="134">
        <v>0.45958316549164702</v>
      </c>
      <c r="AP170" s="134">
        <v>0.27570170134824201</v>
      </c>
      <c r="AQ170" s="134">
        <v>0.39026729374626201</v>
      </c>
      <c r="AT170" s="134">
        <v>0.29892283330000002</v>
      </c>
      <c r="AU170" s="134">
        <v>0.22324086870453499</v>
      </c>
      <c r="AV170" s="134">
        <v>0.42665460051438803</v>
      </c>
      <c r="AW170" s="143">
        <v>0.04</v>
      </c>
      <c r="AX170" s="143">
        <v>0</v>
      </c>
      <c r="AY170" s="143">
        <v>-0.12</v>
      </c>
      <c r="AZ170" s="143">
        <v>-0.01</v>
      </c>
      <c r="BA170" s="143">
        <v>6.0928000000000004</v>
      </c>
      <c r="BB170" s="143">
        <v>5.0199999999999996</v>
      </c>
      <c r="BC170" s="143">
        <v>24.64</v>
      </c>
      <c r="BD170" s="143">
        <v>13</v>
      </c>
      <c r="BE170" s="143">
        <v>2107531.036508</v>
      </c>
      <c r="BF170" s="143">
        <v>4162.3789999999999</v>
      </c>
      <c r="BG170" s="143">
        <v>0</v>
      </c>
      <c r="BH170" s="143">
        <v>73.766101000000006</v>
      </c>
      <c r="BI170" s="143">
        <v>0</v>
      </c>
      <c r="BJ170" s="143">
        <v>0</v>
      </c>
      <c r="BK170" s="143"/>
      <c r="BL170" s="143">
        <v>2.3999999999999901</v>
      </c>
      <c r="BM170" s="143">
        <v>2.2999999999999901</v>
      </c>
    </row>
    <row r="171" spans="1:65" x14ac:dyDescent="0.25">
      <c r="A171" s="142" t="s">
        <v>4574</v>
      </c>
      <c r="B171" s="142" t="s">
        <v>146</v>
      </c>
      <c r="C171" s="134" t="s">
        <v>4568</v>
      </c>
      <c r="D171" s="134" t="s">
        <v>4569</v>
      </c>
      <c r="E171" s="134" t="s">
        <v>4534</v>
      </c>
      <c r="F171" s="134" t="s">
        <v>4535</v>
      </c>
      <c r="G171" s="134" t="s">
        <v>692</v>
      </c>
      <c r="H171" s="134" t="s">
        <v>4570</v>
      </c>
      <c r="I171" s="134" t="s">
        <v>4570</v>
      </c>
      <c r="J171" s="134" t="s">
        <v>4571</v>
      </c>
      <c r="K171" s="134" t="s">
        <v>4571</v>
      </c>
      <c r="L171" s="143">
        <v>69.2</v>
      </c>
      <c r="M171" s="144">
        <v>656</v>
      </c>
      <c r="N171" s="143">
        <v>25.478000000000002</v>
      </c>
      <c r="O171" s="144">
        <v>614</v>
      </c>
      <c r="P171" s="143">
        <v>16.760000000000002</v>
      </c>
      <c r="Q171" s="144">
        <v>1316</v>
      </c>
      <c r="R171" s="143">
        <v>53.494</v>
      </c>
      <c r="S171" s="145">
        <v>802</v>
      </c>
      <c r="V171" s="140" t="str">
        <f t="shared" si="2"/>
        <v>N/A</v>
      </c>
      <c r="W171" s="134">
        <v>0.64054126032113301</v>
      </c>
      <c r="X171" s="134">
        <v>0.46395683712879399</v>
      </c>
      <c r="Y171" s="134">
        <v>0.961894920150965</v>
      </c>
      <c r="Z171" s="134">
        <v>0.91509446474061096</v>
      </c>
      <c r="AA171" s="134">
        <v>0.80926048444471699</v>
      </c>
      <c r="AB171" s="134">
        <v>0.99198752968256099</v>
      </c>
      <c r="AC171" s="134">
        <v>1</v>
      </c>
      <c r="AD171" s="134">
        <v>0.46217142503972902</v>
      </c>
      <c r="AE171" s="134">
        <v>0.69174560841615096</v>
      </c>
      <c r="AF171" s="134">
        <v>0.92716692501611098</v>
      </c>
      <c r="AG171" s="134">
        <v>8.6129692684218995E-2</v>
      </c>
      <c r="AH171" s="134">
        <v>0.860325043041681</v>
      </c>
      <c r="AI171" s="134">
        <v>1</v>
      </c>
      <c r="AJ171" s="134">
        <v>0.98896937162187004</v>
      </c>
      <c r="AK171" s="134">
        <v>0.13833195786203201</v>
      </c>
      <c r="AL171" s="134">
        <v>0.95334525398996695</v>
      </c>
      <c r="AM171" s="134">
        <v>0.117975653320507</v>
      </c>
      <c r="AN171" s="134">
        <v>0.73107435794002995</v>
      </c>
      <c r="AO171" s="134">
        <v>4.84953498217102E-2</v>
      </c>
      <c r="AP171" s="134">
        <v>0.50425155998129001</v>
      </c>
      <c r="AQ171" s="134">
        <v>0.419361964572389</v>
      </c>
      <c r="AR171" s="134">
        <v>1</v>
      </c>
      <c r="AS171" s="134">
        <v>1</v>
      </c>
      <c r="AT171" s="134">
        <v>1</v>
      </c>
      <c r="AU171" s="134">
        <v>9.0717258979284093E-2</v>
      </c>
      <c r="AV171" s="134">
        <v>0.123290520105434</v>
      </c>
      <c r="AW171" s="143">
        <v>0.46</v>
      </c>
      <c r="AX171" s="143">
        <v>0</v>
      </c>
      <c r="AY171" s="143">
        <v>-0.17</v>
      </c>
      <c r="AZ171" s="143">
        <v>0.09</v>
      </c>
      <c r="BA171" s="143">
        <v>15.6031</v>
      </c>
      <c r="BB171" s="143">
        <v>5.0199999999999996</v>
      </c>
      <c r="BC171" s="143">
        <v>19.170000000000002</v>
      </c>
      <c r="BD171" s="143">
        <v>19</v>
      </c>
      <c r="BE171" s="143">
        <v>1550872.9118059999</v>
      </c>
      <c r="BF171" s="143">
        <v>6392.9219999999996</v>
      </c>
      <c r="BG171" s="143">
        <v>0</v>
      </c>
      <c r="BH171" s="143">
        <v>40.760221000000001</v>
      </c>
      <c r="BI171" s="143">
        <v>0</v>
      </c>
      <c r="BJ171" s="143">
        <v>0</v>
      </c>
      <c r="BK171" s="143"/>
      <c r="BL171" s="143">
        <v>2.3999999999999901</v>
      </c>
      <c r="BM171" s="143">
        <v>2.2999999999999998</v>
      </c>
    </row>
    <row r="172" spans="1:65" x14ac:dyDescent="0.25">
      <c r="A172" s="142" t="s">
        <v>4575</v>
      </c>
      <c r="B172" s="142" t="s">
        <v>790</v>
      </c>
      <c r="C172" s="134" t="s">
        <v>4568</v>
      </c>
      <c r="D172" s="134" t="s">
        <v>4569</v>
      </c>
      <c r="E172" s="134" t="s">
        <v>4534</v>
      </c>
      <c r="F172" s="134" t="s">
        <v>4535</v>
      </c>
      <c r="G172" s="134" t="s">
        <v>692</v>
      </c>
      <c r="H172" s="134" t="s">
        <v>4570</v>
      </c>
      <c r="I172" s="134" t="s">
        <v>4570</v>
      </c>
      <c r="J172" s="134" t="s">
        <v>4571</v>
      </c>
      <c r="K172" s="134" t="s">
        <v>4571</v>
      </c>
      <c r="L172" s="143">
        <v>57.2</v>
      </c>
      <c r="M172" s="144">
        <v>913</v>
      </c>
      <c r="N172" s="143">
        <v>25.588999999999999</v>
      </c>
      <c r="O172" s="144">
        <v>625</v>
      </c>
      <c r="P172" s="143">
        <v>17.86</v>
      </c>
      <c r="Q172" s="144">
        <v>1205</v>
      </c>
      <c r="R172" s="143">
        <v>49.823999999999998</v>
      </c>
      <c r="S172" s="145">
        <v>1071</v>
      </c>
      <c r="V172" s="140" t="str">
        <f t="shared" si="2"/>
        <v>N/A</v>
      </c>
      <c r="W172" s="134">
        <v>0.388053641815223</v>
      </c>
      <c r="X172" s="134">
        <v>0.33912108178140499</v>
      </c>
      <c r="Y172" s="134">
        <v>0.97449841546909999</v>
      </c>
      <c r="Z172" s="134">
        <v>1</v>
      </c>
      <c r="AA172" s="134">
        <v>0.58377604592900201</v>
      </c>
      <c r="AB172" s="134">
        <v>0.97159215069271399</v>
      </c>
      <c r="AC172" s="134">
        <v>1</v>
      </c>
      <c r="AD172" s="134">
        <v>0.23438732379489099</v>
      </c>
      <c r="AE172" s="134">
        <v>0.54810683055333798</v>
      </c>
      <c r="AF172" s="134">
        <v>0.94656798102195105</v>
      </c>
      <c r="AG172" s="134">
        <v>8.4781117766191599E-2</v>
      </c>
      <c r="AH172" s="134">
        <v>0.95548772036141005</v>
      </c>
      <c r="AI172" s="134">
        <v>1</v>
      </c>
      <c r="AJ172" s="134">
        <v>0.97793874324373997</v>
      </c>
      <c r="AK172" s="134">
        <v>0.41261711733579298</v>
      </c>
      <c r="AL172" s="134">
        <v>0.91226640272346504</v>
      </c>
      <c r="AM172" s="134">
        <v>9.5080973223256204E-2</v>
      </c>
      <c r="AN172" s="134">
        <v>0.90587602527901001</v>
      </c>
      <c r="AO172" s="134">
        <v>8.0304756759447704E-2</v>
      </c>
      <c r="AP172" s="134">
        <v>0.20371248200757699</v>
      </c>
      <c r="AQ172" s="134">
        <v>0.29382384796741401</v>
      </c>
      <c r="AR172" s="134">
        <v>0.64116137900000003</v>
      </c>
      <c r="AS172" s="134">
        <v>1</v>
      </c>
      <c r="AT172" s="134">
        <v>0.3864809428</v>
      </c>
      <c r="AU172" s="134">
        <v>7.7261942686114402E-2</v>
      </c>
      <c r="AV172" s="134">
        <v>8.9516871707184698E-2</v>
      </c>
      <c r="AW172" s="143">
        <v>0.09</v>
      </c>
      <c r="AX172" s="143">
        <v>0</v>
      </c>
      <c r="AY172" s="143">
        <v>0.01</v>
      </c>
      <c r="AZ172" s="143">
        <v>0.05</v>
      </c>
      <c r="BA172" s="143">
        <v>19.663399999999999</v>
      </c>
      <c r="BB172" s="143">
        <v>5.0199999999999996</v>
      </c>
      <c r="BC172" s="143">
        <v>20.309999999999999</v>
      </c>
      <c r="BD172" s="143">
        <v>13</v>
      </c>
      <c r="BE172" s="143">
        <v>2296367.1729779998</v>
      </c>
      <c r="BF172" s="143">
        <v>4263.92</v>
      </c>
      <c r="BG172" s="143">
        <v>0</v>
      </c>
      <c r="BH172" s="143">
        <v>29.811662999999999</v>
      </c>
      <c r="BI172" s="143">
        <v>0</v>
      </c>
      <c r="BJ172" s="143">
        <v>1</v>
      </c>
      <c r="BK172" s="143"/>
      <c r="BL172" s="143">
        <v>2.4</v>
      </c>
      <c r="BM172" s="143">
        <v>2.2999999999999901</v>
      </c>
    </row>
    <row r="173" spans="1:65" x14ac:dyDescent="0.25">
      <c r="A173" s="142" t="s">
        <v>4576</v>
      </c>
      <c r="B173" s="142" t="s">
        <v>4577</v>
      </c>
      <c r="C173" s="134" t="s">
        <v>4568</v>
      </c>
      <c r="D173" s="134" t="s">
        <v>4569</v>
      </c>
      <c r="E173" s="134" t="s">
        <v>4534</v>
      </c>
      <c r="F173" s="134" t="s">
        <v>4535</v>
      </c>
      <c r="G173" s="134" t="s">
        <v>692</v>
      </c>
      <c r="H173" s="134" t="s">
        <v>4570</v>
      </c>
      <c r="I173" s="134" t="s">
        <v>4570</v>
      </c>
      <c r="J173" s="134" t="s">
        <v>4571</v>
      </c>
      <c r="K173" s="134" t="s">
        <v>4571</v>
      </c>
      <c r="L173" s="143">
        <v>66.099999999999994</v>
      </c>
      <c r="M173" s="144">
        <v>707</v>
      </c>
      <c r="N173" s="143">
        <v>22.222000000000001</v>
      </c>
      <c r="O173" s="144">
        <v>234</v>
      </c>
      <c r="P173" s="143">
        <v>14.78</v>
      </c>
      <c r="Q173" s="144">
        <v>1529</v>
      </c>
      <c r="R173" s="143">
        <v>52.886000000000003</v>
      </c>
      <c r="S173" s="145">
        <v>842</v>
      </c>
      <c r="V173" s="140" t="str">
        <f t="shared" si="2"/>
        <v>N/A</v>
      </c>
      <c r="W173" s="134">
        <v>0.36486540557449099</v>
      </c>
      <c r="X173" s="134">
        <v>0.33430351986160201</v>
      </c>
      <c r="Y173" s="134">
        <v>0.98295197940199497</v>
      </c>
      <c r="Z173" s="134">
        <v>0.96100313505208601</v>
      </c>
      <c r="AA173" s="134">
        <v>0.47178835640210298</v>
      </c>
      <c r="AB173" s="134">
        <v>0.96430808676776902</v>
      </c>
      <c r="AC173" s="134">
        <v>1</v>
      </c>
      <c r="AD173" s="134">
        <v>0.25324417490720003</v>
      </c>
      <c r="AE173" s="134">
        <v>0.63861996832992596</v>
      </c>
      <c r="AF173" s="134">
        <v>0.96429927401089399</v>
      </c>
      <c r="AG173" s="134">
        <v>0.145491292833204</v>
      </c>
      <c r="AH173" s="134">
        <v>0.95394763939613103</v>
      </c>
      <c r="AI173" s="134">
        <v>1</v>
      </c>
      <c r="AJ173" s="134">
        <v>0.97058499099165396</v>
      </c>
      <c r="AK173" s="134">
        <v>0.76457595028884895</v>
      </c>
      <c r="AL173" s="134">
        <v>0.81253213322071405</v>
      </c>
      <c r="AM173" s="134">
        <v>0.14021652160531001</v>
      </c>
      <c r="AN173" s="134">
        <v>1</v>
      </c>
      <c r="AO173" s="134">
        <v>0.132764149435597</v>
      </c>
      <c r="AP173" s="134">
        <v>0.228880343844138</v>
      </c>
      <c r="AQ173" s="134">
        <v>0.189298549019671</v>
      </c>
      <c r="AR173" s="134">
        <v>0.92375473789999996</v>
      </c>
      <c r="AS173" s="134">
        <v>1</v>
      </c>
      <c r="AT173" s="134">
        <v>0.99997042899999999</v>
      </c>
      <c r="AU173" s="134">
        <v>0.13411392723814999</v>
      </c>
      <c r="AV173" s="134">
        <v>0.13478831822481799</v>
      </c>
      <c r="AW173" s="143">
        <v>0.04</v>
      </c>
      <c r="AX173" s="143">
        <v>0</v>
      </c>
      <c r="AY173" s="143">
        <v>7.0000000000000007E-2</v>
      </c>
      <c r="AZ173" s="143">
        <v>0.02</v>
      </c>
      <c r="BA173" s="143">
        <v>7.6074000000000002</v>
      </c>
      <c r="BB173" s="143">
        <v>5.0199999999999996</v>
      </c>
      <c r="BC173" s="143">
        <v>18.829999999999998</v>
      </c>
      <c r="BD173" s="143">
        <v>1</v>
      </c>
      <c r="BE173" s="143">
        <v>3267304.3910249998</v>
      </c>
      <c r="BF173" s="143">
        <v>4485.7219999999998</v>
      </c>
      <c r="BG173" s="143">
        <v>0</v>
      </c>
      <c r="BH173" s="143">
        <v>17.796531000000002</v>
      </c>
      <c r="BI173" s="143">
        <v>0</v>
      </c>
      <c r="BJ173" s="143">
        <v>0</v>
      </c>
      <c r="BK173" s="143"/>
      <c r="BL173" s="143">
        <v>2.4</v>
      </c>
      <c r="BM173" s="143">
        <v>2.2999999999999901</v>
      </c>
    </row>
    <row r="174" spans="1:65" x14ac:dyDescent="0.25">
      <c r="A174" s="142" t="s">
        <v>4578</v>
      </c>
      <c r="B174" s="142" t="s">
        <v>147</v>
      </c>
      <c r="C174" s="134" t="s">
        <v>4568</v>
      </c>
      <c r="D174" s="134" t="s">
        <v>4569</v>
      </c>
      <c r="E174" s="134" t="s">
        <v>4534</v>
      </c>
      <c r="F174" s="134" t="s">
        <v>4535</v>
      </c>
      <c r="G174" s="134" t="s">
        <v>692</v>
      </c>
      <c r="H174" s="134" t="s">
        <v>4570</v>
      </c>
      <c r="I174" s="134" t="s">
        <v>4570</v>
      </c>
      <c r="J174" s="134" t="s">
        <v>4571</v>
      </c>
      <c r="K174" s="134" t="s">
        <v>4571</v>
      </c>
      <c r="L174" s="143">
        <v>54.5</v>
      </c>
      <c r="M174" s="144">
        <v>1021</v>
      </c>
      <c r="N174" s="143">
        <v>24.466999999999999</v>
      </c>
      <c r="O174" s="144">
        <v>504</v>
      </c>
      <c r="P174" s="143">
        <v>18.04</v>
      </c>
      <c r="Q174" s="144">
        <v>1194</v>
      </c>
      <c r="R174" s="143">
        <v>49.357999999999997</v>
      </c>
      <c r="S174" s="145">
        <v>1100</v>
      </c>
      <c r="V174" s="140" t="str">
        <f t="shared" si="2"/>
        <v>N/A</v>
      </c>
      <c r="W174" s="134">
        <v>0.40598183960746298</v>
      </c>
      <c r="X174" s="134">
        <v>0.40249372710873799</v>
      </c>
      <c r="Y174" s="134">
        <v>0.98123564975501298</v>
      </c>
      <c r="Z174" s="134">
        <v>1</v>
      </c>
      <c r="AA174" s="134">
        <v>0.58699956465645597</v>
      </c>
      <c r="AB174" s="134">
        <v>0.93844965983421502</v>
      </c>
      <c r="AC174" s="134">
        <v>0.76953382889268895</v>
      </c>
      <c r="AD174" s="134">
        <v>0.24773028443207001</v>
      </c>
      <c r="AE174" s="134">
        <v>0.69966050473283103</v>
      </c>
      <c r="AF174" s="134">
        <v>0.96839416902852005</v>
      </c>
      <c r="AG174" s="134">
        <v>0.36085966185308899</v>
      </c>
      <c r="AH174" s="134">
        <v>0.83049045131893595</v>
      </c>
      <c r="AI174" s="134">
        <v>0.62798026629793502</v>
      </c>
      <c r="AJ174" s="134">
        <v>0.97058499099165396</v>
      </c>
      <c r="AK174" s="134">
        <v>0.66991116073595802</v>
      </c>
      <c r="AL174" s="134">
        <v>0.79123639833338499</v>
      </c>
      <c r="AM174" s="134">
        <v>0.27692150624761203</v>
      </c>
      <c r="AN174" s="134">
        <v>0.82519833266101905</v>
      </c>
      <c r="AO174" s="134">
        <v>0.229600173582856</v>
      </c>
      <c r="AP174" s="134">
        <v>0.23394148729063499</v>
      </c>
      <c r="AQ174" s="134">
        <v>0.24479393961562701</v>
      </c>
      <c r="AR174" s="134">
        <v>0.59853350039999997</v>
      </c>
      <c r="AS174" s="134">
        <v>1</v>
      </c>
      <c r="AT174" s="134">
        <v>0.2678060941</v>
      </c>
      <c r="AU174" s="134">
        <v>0.16643085036403399</v>
      </c>
      <c r="AV174" s="134">
        <v>0.25071330206708597</v>
      </c>
      <c r="AW174" s="143">
        <v>0</v>
      </c>
      <c r="AX174" s="143">
        <v>0</v>
      </c>
      <c r="AY174" s="143">
        <v>-0.04</v>
      </c>
      <c r="AZ174" s="143">
        <v>-0.01</v>
      </c>
      <c r="BA174" s="143">
        <v>15.9711</v>
      </c>
      <c r="BB174" s="143">
        <v>5.01</v>
      </c>
      <c r="BC174" s="143">
        <v>18.940000000000001</v>
      </c>
      <c r="BD174" s="143">
        <v>17</v>
      </c>
      <c r="BE174" s="143">
        <v>7276701.1043379996</v>
      </c>
      <c r="BF174" s="143">
        <v>7296.2420000000002</v>
      </c>
      <c r="BG174" s="143">
        <v>0</v>
      </c>
      <c r="BH174" s="143">
        <v>26.843495000000001</v>
      </c>
      <c r="BI174" s="143">
        <v>0</v>
      </c>
      <c r="BJ174" s="143">
        <v>1</v>
      </c>
      <c r="BK174" s="143"/>
      <c r="BL174" s="143">
        <v>2.3999999999999901</v>
      </c>
      <c r="BM174" s="143">
        <v>2.2999999999999901</v>
      </c>
    </row>
    <row r="175" spans="1:65" x14ac:dyDescent="0.25">
      <c r="A175" s="142" t="s">
        <v>4579</v>
      </c>
      <c r="B175" s="142" t="s">
        <v>1458</v>
      </c>
      <c r="C175" s="134" t="s">
        <v>4568</v>
      </c>
      <c r="D175" s="134" t="s">
        <v>4569</v>
      </c>
      <c r="E175" s="134" t="s">
        <v>4534</v>
      </c>
      <c r="F175" s="134" t="s">
        <v>4535</v>
      </c>
      <c r="G175" s="134" t="s">
        <v>692</v>
      </c>
      <c r="H175" s="134" t="s">
        <v>4570</v>
      </c>
      <c r="I175" s="134" t="s">
        <v>4570</v>
      </c>
      <c r="J175" s="134" t="s">
        <v>4571</v>
      </c>
      <c r="K175" s="134" t="s">
        <v>4571</v>
      </c>
      <c r="L175" s="143">
        <v>60.1</v>
      </c>
      <c r="M175" s="144">
        <v>828</v>
      </c>
      <c r="N175" s="143">
        <v>24.710999999999999</v>
      </c>
      <c r="O175" s="144">
        <v>536</v>
      </c>
      <c r="P175" s="143">
        <v>15.8</v>
      </c>
      <c r="Q175" s="144">
        <v>1450</v>
      </c>
      <c r="R175" s="143">
        <v>50.396000000000001</v>
      </c>
      <c r="S175" s="145">
        <v>1026</v>
      </c>
      <c r="V175" s="140" t="str">
        <f t="shared" si="2"/>
        <v>N/A</v>
      </c>
      <c r="W175" s="134">
        <v>0.45944785010998002</v>
      </c>
      <c r="X175" s="134">
        <v>0.34239020345868298</v>
      </c>
      <c r="Y175" s="134">
        <v>0.97214166431204996</v>
      </c>
      <c r="Z175" s="134">
        <v>0.96449729495912595</v>
      </c>
      <c r="AA175" s="134">
        <v>0.61976187529611404</v>
      </c>
      <c r="AB175" s="134">
        <v>0.99089492009381896</v>
      </c>
      <c r="AC175" s="134">
        <v>1</v>
      </c>
      <c r="AD175" s="134">
        <v>0.33222253192996998</v>
      </c>
      <c r="AE175" s="134">
        <v>0.64491199592506399</v>
      </c>
      <c r="AF175" s="134">
        <v>0.93356768324754602</v>
      </c>
      <c r="AG175" s="134">
        <v>1.4399601901651101E-2</v>
      </c>
      <c r="AH175" s="134">
        <v>0.79614306420955705</v>
      </c>
      <c r="AI175" s="134">
        <v>1</v>
      </c>
      <c r="AJ175" s="134">
        <v>0.97793874324373997</v>
      </c>
      <c r="AK175" s="134">
        <v>9.4640516529928706E-2</v>
      </c>
      <c r="AL175" s="134">
        <v>0.88428811982830402</v>
      </c>
      <c r="AM175" s="134">
        <v>5.6084023593472698E-2</v>
      </c>
      <c r="AO175" s="134">
        <v>5.0064357229873499E-2</v>
      </c>
      <c r="AR175" s="134">
        <v>1</v>
      </c>
      <c r="AT175" s="134">
        <v>1</v>
      </c>
      <c r="AU175" s="134">
        <v>7.2763654357942395E-2</v>
      </c>
      <c r="AV175" s="134">
        <v>5.3789925832829599E-2</v>
      </c>
      <c r="AW175" s="143">
        <v>0.28999999999999998</v>
      </c>
      <c r="AX175" s="143">
        <v>0</v>
      </c>
      <c r="AY175" s="143">
        <v>-0.08</v>
      </c>
      <c r="AZ175" s="143">
        <v>0.04</v>
      </c>
      <c r="BA175" s="143">
        <v>16.666699999999999</v>
      </c>
      <c r="BB175" s="143">
        <v>5.01</v>
      </c>
      <c r="BC175" s="143">
        <v>17.13</v>
      </c>
      <c r="BD175" s="143">
        <v>25</v>
      </c>
      <c r="BE175" s="143">
        <v>3608301.3287940002</v>
      </c>
      <c r="BF175" s="143">
        <v>6165.0360000000001</v>
      </c>
      <c r="BG175" s="143">
        <v>0</v>
      </c>
      <c r="BH175" s="143">
        <v>28.364080999999999</v>
      </c>
      <c r="BI175" s="143">
        <v>0</v>
      </c>
      <c r="BJ175" s="143">
        <v>0</v>
      </c>
      <c r="BK175" s="143"/>
      <c r="BL175" s="143">
        <v>2.4</v>
      </c>
      <c r="BM175" s="143">
        <v>2.2999999999999901</v>
      </c>
    </row>
    <row r="176" spans="1:65" x14ac:dyDescent="0.25">
      <c r="A176" s="142" t="s">
        <v>4580</v>
      </c>
      <c r="B176" s="142" t="s">
        <v>4581</v>
      </c>
      <c r="C176" s="134" t="s">
        <v>4568</v>
      </c>
      <c r="D176" s="134" t="s">
        <v>4569</v>
      </c>
      <c r="E176" s="134" t="s">
        <v>4534</v>
      </c>
      <c r="F176" s="134" t="s">
        <v>4535</v>
      </c>
      <c r="G176" s="134" t="s">
        <v>692</v>
      </c>
      <c r="H176" s="134" t="s">
        <v>4570</v>
      </c>
      <c r="I176" s="134" t="s">
        <v>4570</v>
      </c>
      <c r="J176" s="134" t="s">
        <v>4571</v>
      </c>
      <c r="K176" s="134" t="s">
        <v>4571</v>
      </c>
      <c r="L176" s="143">
        <v>47.4</v>
      </c>
      <c r="M176" s="144">
        <v>1227</v>
      </c>
      <c r="N176" s="143">
        <v>26.155999999999999</v>
      </c>
      <c r="O176" s="144">
        <v>665</v>
      </c>
      <c r="P176" s="143">
        <v>16.8</v>
      </c>
      <c r="Q176" s="144">
        <v>1307</v>
      </c>
      <c r="R176" s="143">
        <v>46.015000000000001</v>
      </c>
      <c r="S176" s="145">
        <v>1319</v>
      </c>
      <c r="V176" s="140" t="str">
        <f t="shared" si="2"/>
        <v>N/A</v>
      </c>
      <c r="W176" s="134">
        <v>0.34367333692674701</v>
      </c>
      <c r="X176" s="134">
        <v>0.34391130199822201</v>
      </c>
      <c r="Y176" s="134">
        <v>0.97622755354628299</v>
      </c>
      <c r="Z176" s="134">
        <v>1</v>
      </c>
      <c r="AA176" s="134">
        <v>0.45380173266531199</v>
      </c>
      <c r="AB176" s="134">
        <v>0.93043718951677501</v>
      </c>
      <c r="AC176" s="134">
        <v>1</v>
      </c>
      <c r="AD176" s="134">
        <v>0.176878260371784</v>
      </c>
      <c r="AE176" s="134">
        <v>0.77548356492622905</v>
      </c>
      <c r="AF176" s="134">
        <v>0.96982539447157401</v>
      </c>
      <c r="AG176" s="134">
        <v>0.53319724849602101</v>
      </c>
      <c r="AH176" s="134">
        <v>0.78142275544839501</v>
      </c>
      <c r="AI176" s="134">
        <v>1</v>
      </c>
      <c r="AJ176" s="134">
        <v>0.96690811486561001</v>
      </c>
      <c r="AK176" s="134">
        <v>0.73302102043788497</v>
      </c>
      <c r="AL176" s="134">
        <v>0.76777143295345396</v>
      </c>
      <c r="AM176" s="134">
        <v>0.40974400629756802</v>
      </c>
      <c r="AN176" s="134">
        <v>0.52489803236071897</v>
      </c>
      <c r="AO176" s="134">
        <v>0.29745844353082401</v>
      </c>
      <c r="AP176" s="134">
        <v>0.135029255938276</v>
      </c>
      <c r="AQ176" s="134">
        <v>8.9083571729678096E-2</v>
      </c>
      <c r="AR176" s="134">
        <v>0.15939507110000001</v>
      </c>
      <c r="AS176" s="134">
        <v>1</v>
      </c>
      <c r="AT176" s="134">
        <v>0.46533683990000002</v>
      </c>
      <c r="AU176" s="134">
        <v>0.18308073519127399</v>
      </c>
      <c r="AV176" s="134">
        <v>0.35288679768487702</v>
      </c>
      <c r="AW176" s="143">
        <v>0.02</v>
      </c>
      <c r="AX176" s="143">
        <v>0</v>
      </c>
      <c r="AY176" s="143">
        <v>-7.0000000000000007E-2</v>
      </c>
      <c r="AZ176" s="143">
        <v>-0.02</v>
      </c>
      <c r="BA176" s="143">
        <v>9.8141999999999996</v>
      </c>
      <c r="BB176" s="143">
        <v>5.01</v>
      </c>
      <c r="BC176" s="143">
        <v>19.7</v>
      </c>
      <c r="BD176" s="143">
        <v>36</v>
      </c>
      <c r="BE176" s="143">
        <v>8813018.0930339992</v>
      </c>
      <c r="BF176" s="143">
        <v>9729.4599999999991</v>
      </c>
      <c r="BG176" s="143">
        <v>0</v>
      </c>
      <c r="BH176" s="143">
        <v>35.195835000000002</v>
      </c>
      <c r="BI176" s="143">
        <v>0</v>
      </c>
      <c r="BJ176" s="143">
        <v>0</v>
      </c>
      <c r="BK176" s="143"/>
      <c r="BL176" s="143">
        <v>2.4</v>
      </c>
      <c r="BM176" s="143">
        <v>2.2999999999999998</v>
      </c>
    </row>
    <row r="177" spans="1:65" x14ac:dyDescent="0.25">
      <c r="A177" s="142" t="s">
        <v>4582</v>
      </c>
      <c r="B177" s="142" t="s">
        <v>791</v>
      </c>
      <c r="C177" s="134" t="s">
        <v>4568</v>
      </c>
      <c r="D177" s="134" t="s">
        <v>4569</v>
      </c>
      <c r="E177" s="134" t="s">
        <v>4534</v>
      </c>
      <c r="F177" s="134" t="s">
        <v>4535</v>
      </c>
      <c r="G177" s="134" t="s">
        <v>692</v>
      </c>
      <c r="H177" s="134" t="s">
        <v>4570</v>
      </c>
      <c r="I177" s="134" t="s">
        <v>4570</v>
      </c>
      <c r="J177" s="134" t="s">
        <v>4571</v>
      </c>
      <c r="K177" s="134" t="s">
        <v>4571</v>
      </c>
      <c r="L177" s="143">
        <v>44.2</v>
      </c>
      <c r="M177" s="144">
        <v>1318</v>
      </c>
      <c r="N177" s="143">
        <v>27.989000000000001</v>
      </c>
      <c r="O177" s="144">
        <v>852</v>
      </c>
      <c r="P177" s="143">
        <v>15.1</v>
      </c>
      <c r="Q177" s="144">
        <v>1504</v>
      </c>
      <c r="R177" s="143">
        <v>43.77</v>
      </c>
      <c r="S177" s="145">
        <v>1458</v>
      </c>
      <c r="V177" s="140" t="str">
        <f t="shared" si="2"/>
        <v>N/A</v>
      </c>
      <c r="W177" s="134">
        <v>0.29889854519068498</v>
      </c>
      <c r="X177" s="134">
        <v>0.23912289859719099</v>
      </c>
      <c r="Y177" s="134">
        <v>0.80122597170515297</v>
      </c>
      <c r="Z177" s="134">
        <v>0.74291144625574002</v>
      </c>
      <c r="AA177" s="134">
        <v>0.64029444440559002</v>
      </c>
      <c r="AB177" s="134">
        <v>0.92278892239558297</v>
      </c>
      <c r="AC177" s="134">
        <v>1</v>
      </c>
      <c r="AD177" s="134">
        <v>0.15646506499138199</v>
      </c>
      <c r="AE177" s="134">
        <v>0.73055766463674698</v>
      </c>
      <c r="AF177" s="134">
        <v>0.76512039985258395</v>
      </c>
      <c r="AG177" s="134">
        <v>4.0160504055815303E-2</v>
      </c>
      <c r="AH177" s="134">
        <v>0.76867231768933397</v>
      </c>
      <c r="AI177" s="134">
        <v>1</v>
      </c>
      <c r="AJ177" s="134">
        <v>0.97793874324373997</v>
      </c>
      <c r="AK177" s="134">
        <v>0.42718093111316102</v>
      </c>
      <c r="AL177" s="134">
        <v>0.85736864274609004</v>
      </c>
      <c r="AM177" s="134">
        <v>8.4845841479117501E-2</v>
      </c>
      <c r="AN177" s="134">
        <v>0.381471023262068</v>
      </c>
      <c r="AO177" s="134">
        <v>3.8127039777935197E-2</v>
      </c>
      <c r="AP177" s="134">
        <v>0.40614961886953299</v>
      </c>
      <c r="AR177" s="134">
        <v>0</v>
      </c>
      <c r="AS177" s="134">
        <v>1</v>
      </c>
      <c r="AT177" s="134">
        <v>1</v>
      </c>
      <c r="AU177" s="134">
        <v>5.4921178237438001E-2</v>
      </c>
      <c r="AV177" s="134">
        <v>8.2033517786972598E-2</v>
      </c>
      <c r="AW177" s="143">
        <v>0.21</v>
      </c>
      <c r="AX177" s="143">
        <v>0</v>
      </c>
      <c r="AY177" s="143">
        <v>-0.23</v>
      </c>
      <c r="AZ177" s="143">
        <v>0</v>
      </c>
      <c r="BA177" s="143">
        <v>43.410899999999998</v>
      </c>
      <c r="BB177" s="143">
        <v>5.01</v>
      </c>
      <c r="BC177" s="143">
        <v>20.399999999999999</v>
      </c>
      <c r="BD177" s="143">
        <v>15</v>
      </c>
      <c r="BE177" s="143">
        <v>3357914.6544659999</v>
      </c>
      <c r="BF177" s="143">
        <v>5730.3220000000001</v>
      </c>
      <c r="BG177" s="143">
        <v>0</v>
      </c>
      <c r="BH177" s="143">
        <v>19.872161999999999</v>
      </c>
      <c r="BI177" s="143">
        <v>0</v>
      </c>
      <c r="BJ177" s="143">
        <v>0</v>
      </c>
      <c r="BK177" s="143"/>
      <c r="BL177" s="143">
        <v>2.3999999999999901</v>
      </c>
      <c r="BM177" s="143">
        <v>2.2999999999999998</v>
      </c>
    </row>
    <row r="178" spans="1:65" x14ac:dyDescent="0.25">
      <c r="A178" s="142" t="s">
        <v>4583</v>
      </c>
      <c r="B178" s="142" t="s">
        <v>1327</v>
      </c>
      <c r="C178" s="134" t="s">
        <v>4568</v>
      </c>
      <c r="D178" s="134" t="s">
        <v>4569</v>
      </c>
      <c r="E178" s="134" t="s">
        <v>4534</v>
      </c>
      <c r="F178" s="134" t="s">
        <v>4535</v>
      </c>
      <c r="G178" s="134" t="s">
        <v>692</v>
      </c>
      <c r="H178" s="134" t="s">
        <v>4584</v>
      </c>
      <c r="I178" s="134" t="s">
        <v>4570</v>
      </c>
      <c r="J178" s="134" t="s">
        <v>4571</v>
      </c>
      <c r="K178" s="134" t="s">
        <v>4571</v>
      </c>
      <c r="L178" s="143">
        <v>47.8</v>
      </c>
      <c r="M178" s="144">
        <v>1212</v>
      </c>
      <c r="N178" s="143">
        <v>27.978000000000002</v>
      </c>
      <c r="O178" s="144">
        <v>849</v>
      </c>
      <c r="P178" s="143">
        <v>15.333</v>
      </c>
      <c r="Q178" s="144">
        <v>1481</v>
      </c>
      <c r="R178" s="143">
        <v>45.052</v>
      </c>
      <c r="S178" s="145">
        <v>1387</v>
      </c>
      <c r="V178" s="140" t="str">
        <f t="shared" si="2"/>
        <v>N/A</v>
      </c>
      <c r="W178" s="134">
        <v>0.300938437748623</v>
      </c>
      <c r="X178" s="134">
        <v>0.34170723771320899</v>
      </c>
      <c r="Y178" s="134">
        <v>0.97932719365501097</v>
      </c>
      <c r="Z178" s="134">
        <v>0.98130496925649402</v>
      </c>
      <c r="AA178" s="134">
        <v>0.75306863546139402</v>
      </c>
      <c r="AB178" s="134">
        <v>0.77055198636423206</v>
      </c>
      <c r="AC178" s="134">
        <v>1</v>
      </c>
      <c r="AD178" s="134">
        <v>0.18267154025111901</v>
      </c>
      <c r="AE178" s="134">
        <v>0.68057132945973797</v>
      </c>
      <c r="AF178" s="134">
        <v>0.96600879329009703</v>
      </c>
      <c r="AG178" s="134">
        <v>0.66645830682791496</v>
      </c>
      <c r="AH178" s="134">
        <v>0.595395301177159</v>
      </c>
      <c r="AI178" s="134">
        <v>1</v>
      </c>
      <c r="AJ178" s="134">
        <v>0.96690811486561001</v>
      </c>
      <c r="AK178" s="134">
        <v>0.76457595028884895</v>
      </c>
      <c r="AL178" s="134">
        <v>0.35507559363982399</v>
      </c>
      <c r="AM178" s="134">
        <v>0.67159086268101698</v>
      </c>
      <c r="AN178" s="134">
        <v>0.57420106673838001</v>
      </c>
      <c r="AO178" s="134">
        <v>0.57660929677255601</v>
      </c>
      <c r="AP178" s="134">
        <v>9.77453180069143E-2</v>
      </c>
      <c r="AQ178" s="134">
        <v>0.146734123235327</v>
      </c>
      <c r="AR178" s="134">
        <v>0.29524868729999998</v>
      </c>
      <c r="AS178" s="134">
        <v>1</v>
      </c>
      <c r="AT178" s="134">
        <v>0.17308371180000001</v>
      </c>
      <c r="AU178" s="134">
        <v>0.59842466570636599</v>
      </c>
      <c r="AV178" s="134">
        <v>0.68076310232140802</v>
      </c>
      <c r="AW178" s="143">
        <v>0</v>
      </c>
      <c r="AX178" s="143">
        <v>0</v>
      </c>
      <c r="AY178" s="143">
        <v>-0.02</v>
      </c>
      <c r="AZ178" s="143">
        <v>-0.03</v>
      </c>
      <c r="BA178" s="143">
        <v>12.49</v>
      </c>
      <c r="BB178" s="143">
        <v>5</v>
      </c>
      <c r="BC178" s="143">
        <v>21.99</v>
      </c>
      <c r="BD178" s="143">
        <v>39</v>
      </c>
      <c r="BE178" s="143">
        <v>21835928.843598001</v>
      </c>
      <c r="BF178" s="143">
        <v>16763.41</v>
      </c>
      <c r="BG178" s="143">
        <v>0</v>
      </c>
      <c r="BH178" s="143">
        <v>14.956769</v>
      </c>
      <c r="BI178" s="143">
        <v>0</v>
      </c>
      <c r="BJ178" s="143">
        <v>1</v>
      </c>
      <c r="BK178" s="143">
        <v>0</v>
      </c>
      <c r="BL178" s="143">
        <v>2.3999999999999901</v>
      </c>
      <c r="BM178" s="143">
        <v>2.2999999999999998</v>
      </c>
    </row>
    <row r="179" spans="1:65" x14ac:dyDescent="0.25">
      <c r="A179" s="142" t="s">
        <v>1883</v>
      </c>
      <c r="B179" s="142" t="s">
        <v>594</v>
      </c>
      <c r="C179" s="134" t="s">
        <v>4568</v>
      </c>
      <c r="D179" s="134" t="s">
        <v>4569</v>
      </c>
      <c r="E179" s="134" t="s">
        <v>4534</v>
      </c>
      <c r="F179" s="134" t="s">
        <v>4535</v>
      </c>
      <c r="G179" s="134" t="s">
        <v>692</v>
      </c>
      <c r="H179" s="134" t="s">
        <v>4539</v>
      </c>
      <c r="I179" s="134" t="s">
        <v>4539</v>
      </c>
      <c r="J179" s="134" t="s">
        <v>4585</v>
      </c>
      <c r="K179" s="134" t="s">
        <v>4538</v>
      </c>
      <c r="L179" s="143">
        <v>33.299999999999997</v>
      </c>
      <c r="M179" s="144">
        <v>1591</v>
      </c>
      <c r="N179" s="143">
        <v>26.45</v>
      </c>
      <c r="O179" s="144">
        <v>694</v>
      </c>
      <c r="P179" s="143">
        <v>14.583</v>
      </c>
      <c r="Q179" s="144">
        <v>1542</v>
      </c>
      <c r="R179" s="143">
        <v>40.478000000000002</v>
      </c>
      <c r="S179" s="145">
        <v>1613</v>
      </c>
      <c r="V179" s="140" t="str">
        <f t="shared" si="2"/>
        <v>N/A</v>
      </c>
      <c r="W179" s="134">
        <v>0.20160590117737401</v>
      </c>
      <c r="X179" s="134">
        <v>0.23159550857005201</v>
      </c>
      <c r="Y179" s="134">
        <v>0.98547524015166199</v>
      </c>
      <c r="Z179" s="134">
        <v>0.97770879008209499</v>
      </c>
      <c r="AA179" s="134">
        <v>0.51928074262200097</v>
      </c>
      <c r="AB179" s="134">
        <v>0.70681642702096403</v>
      </c>
      <c r="AC179" s="134">
        <v>1</v>
      </c>
      <c r="AD179" s="134">
        <v>0.14267046140038001</v>
      </c>
      <c r="AE179" s="134">
        <v>0.59975242164295495</v>
      </c>
      <c r="AF179" s="134">
        <v>0.97070003224232904</v>
      </c>
      <c r="AG179" s="134">
        <v>0.21768563302843799</v>
      </c>
      <c r="AH179" s="134">
        <v>0.833427349903888</v>
      </c>
      <c r="AI179" s="134">
        <v>1</v>
      </c>
      <c r="AJ179" s="134">
        <v>0.98161561936978303</v>
      </c>
      <c r="AK179" s="134">
        <v>0.84224962376814405</v>
      </c>
      <c r="AL179" s="134">
        <v>0.38129073985721701</v>
      </c>
      <c r="AM179" s="134">
        <v>0.25175262784526398</v>
      </c>
      <c r="AN179" s="134">
        <v>0.64143247725337305</v>
      </c>
      <c r="AO179" s="134">
        <v>0.215519493193159</v>
      </c>
      <c r="AP179" s="134">
        <v>0.27510330985350101</v>
      </c>
      <c r="AQ179" s="134">
        <v>6.1066481358397803E-2</v>
      </c>
      <c r="AR179" s="134">
        <v>0</v>
      </c>
      <c r="AT179" s="134">
        <v>0</v>
      </c>
      <c r="AU179" s="134">
        <v>0.183015815388786</v>
      </c>
      <c r="AV179" s="134">
        <v>0.23908342049791501</v>
      </c>
      <c r="AW179" s="143">
        <v>0.01</v>
      </c>
      <c r="AX179" s="143">
        <v>0</v>
      </c>
      <c r="AY179" s="143">
        <v>-0.12</v>
      </c>
      <c r="AZ179" s="143">
        <v>-7.0000000000000007E-2</v>
      </c>
      <c r="BA179" s="143">
        <v>10.1403</v>
      </c>
      <c r="BB179" s="143">
        <v>5</v>
      </c>
      <c r="BC179" s="143">
        <v>21.93</v>
      </c>
      <c r="BD179" s="143"/>
      <c r="BE179" s="143">
        <v>21835091.063289002</v>
      </c>
      <c r="BF179" s="143">
        <v>9506.384</v>
      </c>
      <c r="BG179" s="143">
        <v>0</v>
      </c>
      <c r="BH179" s="143">
        <v>34.148690000000002</v>
      </c>
      <c r="BI179" s="143">
        <v>0</v>
      </c>
      <c r="BJ179" s="143">
        <v>1</v>
      </c>
      <c r="BK179" s="143">
        <v>0</v>
      </c>
      <c r="BL179" s="143">
        <v>2.2000000000000002</v>
      </c>
      <c r="BM179" s="143">
        <v>1.99999999999999</v>
      </c>
    </row>
    <row r="180" spans="1:65" x14ac:dyDescent="0.25">
      <c r="A180" s="142" t="s">
        <v>1882</v>
      </c>
      <c r="B180" s="142" t="s">
        <v>201</v>
      </c>
      <c r="C180" s="134" t="s">
        <v>4568</v>
      </c>
      <c r="D180" s="134" t="s">
        <v>4569</v>
      </c>
      <c r="E180" s="134" t="s">
        <v>4534</v>
      </c>
      <c r="F180" s="134" t="s">
        <v>4535</v>
      </c>
      <c r="G180" s="134" t="s">
        <v>692</v>
      </c>
      <c r="H180" s="134" t="s">
        <v>4584</v>
      </c>
      <c r="I180" s="134" t="s">
        <v>4539</v>
      </c>
      <c r="J180" s="134" t="s">
        <v>4586</v>
      </c>
      <c r="K180" s="134" t="s">
        <v>4571</v>
      </c>
      <c r="L180" s="143">
        <v>36</v>
      </c>
      <c r="M180" s="144">
        <v>1538</v>
      </c>
      <c r="N180" s="143">
        <v>27.538</v>
      </c>
      <c r="O180" s="144">
        <v>793</v>
      </c>
      <c r="P180" s="143">
        <v>14.1</v>
      </c>
      <c r="Q180" s="144">
        <v>1575</v>
      </c>
      <c r="R180" s="143">
        <v>40.853999999999999</v>
      </c>
      <c r="S180" s="145">
        <v>1598</v>
      </c>
      <c r="V180" s="140" t="str">
        <f t="shared" si="2"/>
        <v>N/A</v>
      </c>
      <c r="W180" s="134">
        <v>0.23327111454701099</v>
      </c>
      <c r="X180" s="134">
        <v>0.26626340356630102</v>
      </c>
      <c r="Y180" s="134">
        <v>0.96650595502345304</v>
      </c>
      <c r="Z180" s="134">
        <v>0.92812742614570198</v>
      </c>
      <c r="AA180" s="134">
        <v>0.48737603766174198</v>
      </c>
      <c r="AB180" s="134">
        <v>0.84193581282869301</v>
      </c>
      <c r="AC180" s="134">
        <v>0.99889198002378998</v>
      </c>
      <c r="AD180" s="134">
        <v>0.180874898100397</v>
      </c>
      <c r="AE180" s="134">
        <v>0.69723404763859198</v>
      </c>
      <c r="AF180" s="134">
        <v>0.94541504941504595</v>
      </c>
      <c r="AG180" s="134">
        <v>0.449095198988194</v>
      </c>
      <c r="AH180" s="134">
        <v>0.60234357343911904</v>
      </c>
      <c r="AI180" s="134">
        <v>0.89718844711392998</v>
      </c>
      <c r="AJ180" s="134">
        <v>0.97793874324373997</v>
      </c>
      <c r="AK180" s="134">
        <v>0.86166804213796799</v>
      </c>
      <c r="AL180" s="134">
        <v>0.450753829738959</v>
      </c>
      <c r="AM180" s="134">
        <v>0.40808776403462399</v>
      </c>
      <c r="AN180" s="134">
        <v>0.38595311729640103</v>
      </c>
      <c r="AO180" s="134">
        <v>0.38566543128736702</v>
      </c>
      <c r="AQ180" s="134">
        <v>0.201690723684678</v>
      </c>
      <c r="AR180" s="134">
        <v>3.4327075229999997E-2</v>
      </c>
      <c r="AT180" s="134">
        <v>0.52487325709999999</v>
      </c>
      <c r="AU180" s="134">
        <v>0.22280825479177599</v>
      </c>
      <c r="AV180" s="134">
        <v>0.36107267428587297</v>
      </c>
      <c r="AW180" s="143">
        <v>0</v>
      </c>
      <c r="AX180" s="143">
        <v>0</v>
      </c>
      <c r="AY180" s="143">
        <v>0.02</v>
      </c>
      <c r="AZ180" s="143">
        <v>0.02</v>
      </c>
      <c r="BA180" s="143">
        <v>13.2296</v>
      </c>
      <c r="BB180" s="143">
        <v>5</v>
      </c>
      <c r="BC180" s="143">
        <v>21.42</v>
      </c>
      <c r="BD180" s="143"/>
      <c r="BE180" s="143">
        <v>32287606.896988001</v>
      </c>
      <c r="BF180" s="143">
        <v>12105.85</v>
      </c>
      <c r="BG180" s="143">
        <v>0</v>
      </c>
      <c r="BH180" s="143">
        <v>19.702739000000001</v>
      </c>
      <c r="BI180" s="143">
        <v>0</v>
      </c>
      <c r="BJ180" s="143">
        <v>1</v>
      </c>
      <c r="BK180" s="143">
        <v>0</v>
      </c>
      <c r="BL180" s="143">
        <v>2.22320950945491</v>
      </c>
      <c r="BM180" s="143">
        <v>2.0348142641823501</v>
      </c>
    </row>
    <row r="181" spans="1:65" x14ac:dyDescent="0.25">
      <c r="A181" s="142" t="s">
        <v>1885</v>
      </c>
      <c r="B181" s="142" t="s">
        <v>7</v>
      </c>
      <c r="C181" s="134" t="s">
        <v>4568</v>
      </c>
      <c r="D181" s="134" t="s">
        <v>4569</v>
      </c>
      <c r="E181" s="134" t="s">
        <v>4534</v>
      </c>
      <c r="F181" s="134" t="s">
        <v>4535</v>
      </c>
      <c r="G181" s="134" t="s">
        <v>692</v>
      </c>
      <c r="H181" s="134" t="s">
        <v>4584</v>
      </c>
      <c r="I181" s="134" t="s">
        <v>4570</v>
      </c>
      <c r="J181" s="134" t="s">
        <v>4571</v>
      </c>
      <c r="K181" s="134" t="s">
        <v>4571</v>
      </c>
      <c r="L181" s="143">
        <v>47.1</v>
      </c>
      <c r="M181" s="144">
        <v>1242</v>
      </c>
      <c r="N181" s="143">
        <v>24.756</v>
      </c>
      <c r="O181" s="144">
        <v>541</v>
      </c>
      <c r="P181" s="143">
        <v>14.967000000000001</v>
      </c>
      <c r="Q181" s="144">
        <v>1515</v>
      </c>
      <c r="R181" s="143">
        <v>45.77</v>
      </c>
      <c r="S181" s="145">
        <v>1331</v>
      </c>
      <c r="V181" s="140" t="str">
        <f t="shared" si="2"/>
        <v>N/A</v>
      </c>
      <c r="W181" s="134">
        <v>0.20698236135405701</v>
      </c>
      <c r="X181" s="134">
        <v>0.228669023423864</v>
      </c>
      <c r="Y181" s="134">
        <v>0.96061407713083002</v>
      </c>
      <c r="Z181" s="134">
        <v>0.93687557832172197</v>
      </c>
      <c r="AA181" s="134">
        <v>0.54808444171349102</v>
      </c>
      <c r="AB181" s="134">
        <v>0.812071150736419</v>
      </c>
      <c r="AC181" s="134">
        <v>0.99540443229761899</v>
      </c>
      <c r="AD181" s="134">
        <v>0.12552370757284301</v>
      </c>
      <c r="AE181" s="134">
        <v>0.59316759086970805</v>
      </c>
      <c r="AF181" s="134">
        <v>0.92283349242464296</v>
      </c>
      <c r="AG181" s="134">
        <v>0.41823444253189601</v>
      </c>
      <c r="AH181" s="134">
        <v>0.75635166996709602</v>
      </c>
      <c r="AI181" s="134">
        <v>0.92292262061570096</v>
      </c>
      <c r="AJ181" s="134">
        <v>0.97058499099165396</v>
      </c>
      <c r="AK181" s="134">
        <v>0.701466090586922</v>
      </c>
      <c r="AL181" s="134">
        <v>0.56763870579958398</v>
      </c>
      <c r="AM181" s="134">
        <v>0.54145018133787404</v>
      </c>
      <c r="AN181" s="134">
        <v>0.45766662184572598</v>
      </c>
      <c r="AO181" s="134">
        <v>0.51131391206166499</v>
      </c>
      <c r="AP181" s="134">
        <v>0.290181988056461</v>
      </c>
      <c r="AQ181" s="134">
        <v>0.47108582381883701</v>
      </c>
      <c r="AR181" s="134">
        <v>0.10600543680000001</v>
      </c>
      <c r="AS181" s="134">
        <v>1</v>
      </c>
      <c r="AT181" s="134">
        <v>0.3505362299</v>
      </c>
      <c r="AU181" s="134">
        <v>0.45254088987848801</v>
      </c>
      <c r="AV181" s="134">
        <v>0.52581900753338395</v>
      </c>
      <c r="AW181" s="143">
        <v>0.56000000000000005</v>
      </c>
      <c r="AX181" s="143">
        <v>0</v>
      </c>
      <c r="AY181" s="143">
        <v>-0.52</v>
      </c>
      <c r="AZ181" s="143">
        <v>-0.01</v>
      </c>
      <c r="BA181" s="143">
        <v>10.8141</v>
      </c>
      <c r="BB181" s="143">
        <v>5</v>
      </c>
      <c r="BC181" s="143">
        <v>21.48</v>
      </c>
      <c r="BD181" s="143">
        <v>2</v>
      </c>
      <c r="BE181" s="143">
        <v>40407629.436765</v>
      </c>
      <c r="BF181" s="143">
        <v>20641.66</v>
      </c>
      <c r="BG181" s="143">
        <v>0</v>
      </c>
      <c r="BH181" s="143">
        <v>6.5349110000000001</v>
      </c>
      <c r="BI181" s="143">
        <v>0</v>
      </c>
      <c r="BJ181" s="143">
        <v>1</v>
      </c>
      <c r="BK181" s="143">
        <v>0</v>
      </c>
      <c r="BL181" s="143">
        <v>2.3526080396887501</v>
      </c>
      <c r="BM181" s="143">
        <v>2.2289120595331302</v>
      </c>
    </row>
    <row r="182" spans="1:65" x14ac:dyDescent="0.25">
      <c r="A182" s="142" t="s">
        <v>1881</v>
      </c>
      <c r="B182" s="142" t="s">
        <v>597</v>
      </c>
      <c r="C182" s="134" t="s">
        <v>4568</v>
      </c>
      <c r="D182" s="134" t="s">
        <v>4569</v>
      </c>
      <c r="E182" s="134" t="s">
        <v>4534</v>
      </c>
      <c r="F182" s="134" t="s">
        <v>4535</v>
      </c>
      <c r="G182" s="134" t="s">
        <v>692</v>
      </c>
      <c r="H182" s="134" t="s">
        <v>4539</v>
      </c>
      <c r="I182" s="134" t="s">
        <v>4539</v>
      </c>
      <c r="J182" s="134" t="s">
        <v>4585</v>
      </c>
      <c r="K182" s="134" t="s">
        <v>4538</v>
      </c>
      <c r="L182" s="143">
        <v>40.700000000000003</v>
      </c>
      <c r="M182" s="144">
        <v>1403</v>
      </c>
      <c r="N182" s="143">
        <v>24.021999999999998</v>
      </c>
      <c r="O182" s="144">
        <v>447</v>
      </c>
      <c r="P182" s="143">
        <v>17.5</v>
      </c>
      <c r="Q182" s="144">
        <v>1240</v>
      </c>
      <c r="R182" s="143">
        <v>44.725999999999999</v>
      </c>
      <c r="S182" s="145">
        <v>1407</v>
      </c>
      <c r="V182" s="140" t="str">
        <f t="shared" si="2"/>
        <v>N/A</v>
      </c>
      <c r="W182" s="134">
        <v>0.17446477843542199</v>
      </c>
      <c r="X182" s="134">
        <v>0.20417754876684199</v>
      </c>
      <c r="Y182" s="134">
        <v>0.969234150656342</v>
      </c>
      <c r="Z182" s="134">
        <v>0.94643988463661199</v>
      </c>
      <c r="AA182" s="134">
        <v>0.57438000378732901</v>
      </c>
      <c r="AB182" s="134">
        <v>0.666389872237519</v>
      </c>
      <c r="AC182" s="134">
        <v>1</v>
      </c>
      <c r="AD182" s="134">
        <v>7.9303209448476603E-2</v>
      </c>
      <c r="AE182" s="134">
        <v>0.58028629781241303</v>
      </c>
      <c r="AF182" s="134">
        <v>0.92855839419685804</v>
      </c>
      <c r="AG182" s="134">
        <v>0.116142296931771</v>
      </c>
      <c r="AH182" s="134">
        <v>0.51330540414410697</v>
      </c>
      <c r="AI182" s="134">
        <v>1</v>
      </c>
      <c r="AJ182" s="134">
        <v>0.97793874324373997</v>
      </c>
      <c r="AK182" s="134">
        <v>0.67962036992087005</v>
      </c>
      <c r="AL182" s="134">
        <v>0.23959695074592499</v>
      </c>
      <c r="AM182" s="134">
        <v>0.14435353817794</v>
      </c>
      <c r="AN182" s="134">
        <v>0.520415938326386</v>
      </c>
      <c r="AO182" s="134">
        <v>0.12664172917724201</v>
      </c>
      <c r="AP182" s="134">
        <v>0.28322146351538302</v>
      </c>
      <c r="AQ182" s="134">
        <v>0.19953556277498499</v>
      </c>
      <c r="AR182" s="134">
        <v>0.27722640549999999</v>
      </c>
      <c r="AS182" s="134">
        <v>1</v>
      </c>
      <c r="AT182" s="134">
        <v>0.43364130049999999</v>
      </c>
      <c r="AU182" s="134">
        <v>0.14300773349795001</v>
      </c>
      <c r="AV182" s="134">
        <v>0.13845244771726101</v>
      </c>
      <c r="AW182" s="143">
        <v>0.09</v>
      </c>
      <c r="AX182" s="143">
        <v>0</v>
      </c>
      <c r="AY182" s="143">
        <v>-0.23</v>
      </c>
      <c r="AZ182" s="143">
        <v>-0.12</v>
      </c>
      <c r="BA182" s="143">
        <v>15.2441</v>
      </c>
      <c r="BB182" s="143">
        <v>4.99</v>
      </c>
      <c r="BC182" s="143">
        <v>22.58</v>
      </c>
      <c r="BD182" s="143">
        <v>6</v>
      </c>
      <c r="BE182" s="143">
        <v>16510373.3355</v>
      </c>
      <c r="BF182" s="143">
        <v>7624.5820000000003</v>
      </c>
      <c r="BG182" s="143">
        <v>0</v>
      </c>
      <c r="BH182" s="143">
        <v>23.585747000000001</v>
      </c>
      <c r="BI182" s="143">
        <v>0</v>
      </c>
      <c r="BJ182" s="143">
        <v>3</v>
      </c>
      <c r="BK182" s="143">
        <v>0</v>
      </c>
      <c r="BL182" s="143">
        <v>2.2134561254951799</v>
      </c>
      <c r="BM182" s="143">
        <v>2.0201841882427698</v>
      </c>
    </row>
    <row r="183" spans="1:65" x14ac:dyDescent="0.25">
      <c r="A183" s="142" t="s">
        <v>1880</v>
      </c>
      <c r="B183" s="142" t="s">
        <v>1315</v>
      </c>
      <c r="C183" s="134" t="s">
        <v>4568</v>
      </c>
      <c r="D183" s="134" t="s">
        <v>4569</v>
      </c>
      <c r="E183" s="134" t="s">
        <v>4534</v>
      </c>
      <c r="F183" s="134" t="s">
        <v>4535</v>
      </c>
      <c r="G183" s="134" t="s">
        <v>692</v>
      </c>
      <c r="H183" s="134" t="s">
        <v>4587</v>
      </c>
      <c r="I183" s="134" t="s">
        <v>4542</v>
      </c>
      <c r="J183" s="134" t="s">
        <v>4538</v>
      </c>
      <c r="K183" s="134" t="s">
        <v>4538</v>
      </c>
      <c r="L183" s="143">
        <v>31.2</v>
      </c>
      <c r="M183" s="144">
        <v>1616</v>
      </c>
      <c r="N183" s="143">
        <v>22.122</v>
      </c>
      <c r="O183" s="144">
        <v>225</v>
      </c>
      <c r="P183" s="143">
        <v>10.467000000000001</v>
      </c>
      <c r="Q183" s="144">
        <v>1743</v>
      </c>
      <c r="R183" s="143">
        <v>39.847999999999999</v>
      </c>
      <c r="S183" s="145">
        <v>1631</v>
      </c>
      <c r="V183" s="140" t="str">
        <f t="shared" si="2"/>
        <v>N/A</v>
      </c>
      <c r="W183" s="134">
        <v>6.8786883503296398E-2</v>
      </c>
      <c r="X183" s="134">
        <v>8.8527971110661602E-2</v>
      </c>
      <c r="Y183" s="134">
        <v>0.97399888669124701</v>
      </c>
      <c r="Z183" s="134">
        <v>0.950877722766722</v>
      </c>
      <c r="AA183" s="134">
        <v>0.91040535509129805</v>
      </c>
      <c r="AB183" s="134">
        <v>0.81789840187637497</v>
      </c>
      <c r="AC183" s="134">
        <v>1</v>
      </c>
      <c r="AD183" s="134">
        <v>1.76972604936993E-2</v>
      </c>
      <c r="AE183" s="134">
        <v>0.25283489524054698</v>
      </c>
      <c r="AF183" s="134">
        <v>0.95762022194330998</v>
      </c>
      <c r="AG183" s="134">
        <v>7.7631550937606306E-2</v>
      </c>
      <c r="AH183" s="134">
        <v>0.46438097161917302</v>
      </c>
      <c r="AI183" s="134">
        <v>1</v>
      </c>
      <c r="AJ183" s="134">
        <v>0.70217303379049201</v>
      </c>
      <c r="AK183" s="134">
        <v>0.68932957910578196</v>
      </c>
      <c r="AL183" s="134">
        <v>0.23579744025278099</v>
      </c>
      <c r="AM183" s="134">
        <v>8.0441158878578903E-2</v>
      </c>
      <c r="AN183" s="134">
        <v>0.58316525480704595</v>
      </c>
      <c r="AO183" s="134">
        <v>7.2412820779726203E-2</v>
      </c>
      <c r="AP183" s="134">
        <v>0.19853957236299499</v>
      </c>
      <c r="AQ183" s="134">
        <v>0.15589355653579401</v>
      </c>
      <c r="AR183" s="134">
        <v>0</v>
      </c>
      <c r="AT183" s="134">
        <v>0.62590415420000001</v>
      </c>
      <c r="AU183" s="134">
        <v>5.8551354492715597E-2</v>
      </c>
      <c r="AV183" s="134">
        <v>7.1995269361566805E-2</v>
      </c>
      <c r="AW183" s="143">
        <v>0.16</v>
      </c>
      <c r="AX183" s="143">
        <v>0</v>
      </c>
      <c r="AY183" s="143">
        <v>-0.2</v>
      </c>
      <c r="AZ183" s="143">
        <v>-0.05</v>
      </c>
      <c r="BA183" s="143">
        <v>13.138999999999999</v>
      </c>
      <c r="BB183" s="143">
        <v>5</v>
      </c>
      <c r="BC183" s="143">
        <v>16.760000000000002</v>
      </c>
      <c r="BD183" s="143">
        <v>2</v>
      </c>
      <c r="BE183" s="143">
        <v>29426602.151051</v>
      </c>
      <c r="BF183" s="143">
        <v>8398.0169999999998</v>
      </c>
      <c r="BG183" s="143">
        <v>0</v>
      </c>
      <c r="BH183" s="143">
        <v>1.7E-5</v>
      </c>
      <c r="BI183" s="143">
        <v>0</v>
      </c>
      <c r="BJ183" s="143">
        <v>0</v>
      </c>
      <c r="BK183" s="143">
        <v>0</v>
      </c>
      <c r="BL183" s="143">
        <v>2.19999999999999</v>
      </c>
      <c r="BM183" s="143">
        <v>2</v>
      </c>
    </row>
    <row r="184" spans="1:65" x14ac:dyDescent="0.25">
      <c r="A184" s="142" t="s">
        <v>1887</v>
      </c>
      <c r="B184" s="142" t="s">
        <v>310</v>
      </c>
      <c r="C184" s="134" t="s">
        <v>4568</v>
      </c>
      <c r="D184" s="134" t="s">
        <v>4569</v>
      </c>
      <c r="E184" s="134" t="s">
        <v>4534</v>
      </c>
      <c r="F184" s="134" t="s">
        <v>4535</v>
      </c>
      <c r="G184" s="134" t="s">
        <v>692</v>
      </c>
      <c r="H184" s="134" t="s">
        <v>4587</v>
      </c>
      <c r="I184" s="134" t="s">
        <v>4542</v>
      </c>
      <c r="J184" s="134" t="s">
        <v>4538</v>
      </c>
      <c r="K184" s="134" t="s">
        <v>4538</v>
      </c>
      <c r="L184" s="143">
        <v>24.4</v>
      </c>
      <c r="M184" s="144">
        <v>1685</v>
      </c>
      <c r="N184" s="143">
        <v>22.832999999999998</v>
      </c>
      <c r="O184" s="144">
        <v>309</v>
      </c>
      <c r="P184" s="143">
        <v>10.882999999999999</v>
      </c>
      <c r="Q184" s="144">
        <v>1729</v>
      </c>
      <c r="R184" s="143">
        <v>37.482999999999997</v>
      </c>
      <c r="S184" s="145">
        <v>1685</v>
      </c>
      <c r="V184" s="140" t="str">
        <f t="shared" si="2"/>
        <v>N/A</v>
      </c>
      <c r="W184" s="134">
        <v>2.4958646387431602E-2</v>
      </c>
      <c r="X184" s="134">
        <v>4.5418411841854502E-2</v>
      </c>
      <c r="Y184" s="134">
        <v>0.95012397279591898</v>
      </c>
      <c r="Z184" s="134">
        <v>0.94307324881377097</v>
      </c>
      <c r="AA184" s="134">
        <v>0.89748885840110304</v>
      </c>
      <c r="AB184" s="134">
        <v>0.77565083111169397</v>
      </c>
      <c r="AC184" s="134">
        <v>1</v>
      </c>
      <c r="AD184" s="134">
        <v>0</v>
      </c>
      <c r="AE184" s="134">
        <v>0.248947947264897</v>
      </c>
      <c r="AF184" s="134">
        <v>0.90756708769873695</v>
      </c>
      <c r="AG184" s="134">
        <v>8.2374832666329903E-2</v>
      </c>
      <c r="AH184" s="134">
        <v>0.60725034302617298</v>
      </c>
      <c r="AI184" s="134">
        <v>1</v>
      </c>
      <c r="AJ184" s="134">
        <v>0.65069676802588505</v>
      </c>
      <c r="AK184" s="134">
        <v>0.77671246176998898</v>
      </c>
      <c r="AL184" s="134">
        <v>0.30345291742215602</v>
      </c>
      <c r="AM184" s="134">
        <v>8.2722468099476296E-2</v>
      </c>
      <c r="AN184" s="134">
        <v>0.44870243377706098</v>
      </c>
      <c r="AO184" s="134">
        <v>6.1849510727211697E-2</v>
      </c>
      <c r="AP184" s="134">
        <v>0.24989153459369101</v>
      </c>
      <c r="AQ184" s="134">
        <v>0.215160478642895</v>
      </c>
      <c r="AR184" s="134">
        <v>0</v>
      </c>
      <c r="AT184" s="134">
        <v>0</v>
      </c>
      <c r="AU184" s="134">
        <v>6.1312751375657899E-2</v>
      </c>
      <c r="AV184" s="134">
        <v>7.6547198842595005E-2</v>
      </c>
      <c r="AW184" s="143">
        <v>0.76</v>
      </c>
      <c r="AX184" s="143">
        <v>0</v>
      </c>
      <c r="AY184" s="143">
        <v>-0.71</v>
      </c>
      <c r="AZ184" s="143">
        <v>0.02</v>
      </c>
      <c r="BA184" s="143">
        <v>12.2804</v>
      </c>
      <c r="BB184" s="143">
        <v>4.99</v>
      </c>
      <c r="BC184" s="143">
        <v>16.41</v>
      </c>
      <c r="BD184" s="143">
        <v>6</v>
      </c>
      <c r="BE184" s="143">
        <v>44231733.435672</v>
      </c>
      <c r="BF184" s="143">
        <v>12145.12</v>
      </c>
      <c r="BG184" s="143">
        <v>0</v>
      </c>
      <c r="BH184" s="143">
        <v>0</v>
      </c>
      <c r="BI184" s="143">
        <v>0</v>
      </c>
      <c r="BJ184" s="143">
        <v>0</v>
      </c>
      <c r="BK184" s="143">
        <v>0</v>
      </c>
      <c r="BL184" s="143">
        <v>2.2000000000000002</v>
      </c>
      <c r="BM184" s="143">
        <v>2</v>
      </c>
    </row>
    <row r="185" spans="1:65" x14ac:dyDescent="0.25">
      <c r="A185" s="142" t="s">
        <v>1886</v>
      </c>
      <c r="B185" s="142" t="s">
        <v>501</v>
      </c>
      <c r="C185" s="134" t="s">
        <v>4568</v>
      </c>
      <c r="D185" s="134" t="s">
        <v>4569</v>
      </c>
      <c r="E185" s="134" t="s">
        <v>4534</v>
      </c>
      <c r="F185" s="134" t="s">
        <v>4535</v>
      </c>
      <c r="G185" s="134" t="s">
        <v>692</v>
      </c>
      <c r="H185" s="134" t="s">
        <v>4587</v>
      </c>
      <c r="I185" s="134" t="s">
        <v>4539</v>
      </c>
      <c r="J185" s="134" t="s">
        <v>4538</v>
      </c>
      <c r="K185" s="134" t="s">
        <v>4538</v>
      </c>
      <c r="L185" s="143">
        <v>45.6</v>
      </c>
      <c r="M185" s="144">
        <v>1279</v>
      </c>
      <c r="N185" s="143">
        <v>20.733000000000001</v>
      </c>
      <c r="O185" s="144">
        <v>95</v>
      </c>
      <c r="P185" s="143">
        <v>27.3</v>
      </c>
      <c r="Q185" s="144">
        <v>655</v>
      </c>
      <c r="R185" s="143">
        <v>50.722000000000001</v>
      </c>
      <c r="S185" s="145">
        <v>1003</v>
      </c>
      <c r="V185" s="140" t="str">
        <f t="shared" si="2"/>
        <v>N/A</v>
      </c>
      <c r="W185" s="134">
        <v>9.2431185026360496E-2</v>
      </c>
      <c r="X185" s="134">
        <v>9.2333255507886902E-2</v>
      </c>
      <c r="Y185" s="134">
        <v>0.98304163841340397</v>
      </c>
      <c r="Z185" s="134">
        <v>0.97357700975406203</v>
      </c>
      <c r="AA185" s="134">
        <v>0.76974310715346606</v>
      </c>
      <c r="AB185" s="134">
        <v>0.79932403886776504</v>
      </c>
      <c r="AC185" s="134">
        <v>1</v>
      </c>
      <c r="AD185" s="134">
        <v>3.4046233712731001E-2</v>
      </c>
      <c r="AE185" s="134">
        <v>0.23878580076997799</v>
      </c>
      <c r="AF185" s="134">
        <v>0.97066027598002202</v>
      </c>
      <c r="AG185" s="134">
        <v>8.2725076920797502E-2</v>
      </c>
      <c r="AH185" s="134">
        <v>0.70513502391244298</v>
      </c>
      <c r="AI185" s="134">
        <v>1</v>
      </c>
      <c r="AJ185" s="134">
        <v>0.92646247747913402</v>
      </c>
      <c r="AK185" s="134">
        <v>0.86166804213796799</v>
      </c>
      <c r="AL185" s="134">
        <v>0.480522773024948</v>
      </c>
      <c r="AM185" s="134">
        <v>7.9675511415974995E-2</v>
      </c>
      <c r="AN185" s="134">
        <v>0.62798619515037402</v>
      </c>
      <c r="AO185" s="134">
        <v>6.7798725879011298E-2</v>
      </c>
      <c r="AP185" s="134">
        <v>0.27157224026087301</v>
      </c>
      <c r="AQ185" s="134">
        <v>0.32399609908675098</v>
      </c>
      <c r="AR185" s="134">
        <v>0.41243846699999998</v>
      </c>
      <c r="AT185" s="134">
        <v>1</v>
      </c>
      <c r="AU185" s="134">
        <v>5.69011830449343E-2</v>
      </c>
      <c r="AV185" s="134">
        <v>7.3588099574205604E-2</v>
      </c>
      <c r="AW185" s="143">
        <v>0.04</v>
      </c>
      <c r="AX185" s="143">
        <v>0</v>
      </c>
      <c r="AY185" s="143">
        <v>-0.02</v>
      </c>
      <c r="AZ185" s="143">
        <v>0</v>
      </c>
      <c r="BA185" s="143">
        <v>8.5532000000000004</v>
      </c>
      <c r="BB185" s="143">
        <v>4.99</v>
      </c>
      <c r="BC185" s="143">
        <v>17.61</v>
      </c>
      <c r="BD185" s="143">
        <v>1</v>
      </c>
      <c r="BE185" s="143">
        <v>14818972.438425001</v>
      </c>
      <c r="BF185" s="143">
        <v>9860.9580000000005</v>
      </c>
      <c r="BG185" s="143">
        <v>0</v>
      </c>
      <c r="BH185" s="143">
        <v>0.20784900000000001</v>
      </c>
      <c r="BI185" s="143">
        <v>0</v>
      </c>
      <c r="BJ185" s="143">
        <v>0</v>
      </c>
      <c r="BK185" s="143">
        <v>1</v>
      </c>
      <c r="BL185" s="143">
        <v>2.2000000000000002</v>
      </c>
      <c r="BM185" s="143">
        <v>2</v>
      </c>
    </row>
    <row r="186" spans="1:65" x14ac:dyDescent="0.25">
      <c r="A186" s="142" t="s">
        <v>1879</v>
      </c>
      <c r="B186" s="142" t="s">
        <v>592</v>
      </c>
      <c r="C186" s="134" t="s">
        <v>4568</v>
      </c>
      <c r="D186" s="134" t="s">
        <v>4569</v>
      </c>
      <c r="E186" s="134" t="s">
        <v>4534</v>
      </c>
      <c r="F186" s="134" t="s">
        <v>4535</v>
      </c>
      <c r="G186" s="134" t="s">
        <v>692</v>
      </c>
      <c r="H186" s="134" t="s">
        <v>4539</v>
      </c>
      <c r="I186" s="134" t="s">
        <v>4539</v>
      </c>
      <c r="J186" s="134" t="s">
        <v>4585</v>
      </c>
      <c r="K186" s="134" t="s">
        <v>4538</v>
      </c>
      <c r="L186" s="143">
        <v>45.1</v>
      </c>
      <c r="M186" s="144">
        <v>1296</v>
      </c>
      <c r="N186" s="143">
        <v>22.733000000000001</v>
      </c>
      <c r="O186" s="144">
        <v>294</v>
      </c>
      <c r="P186" s="143">
        <v>11.75</v>
      </c>
      <c r="Q186" s="144">
        <v>1684</v>
      </c>
      <c r="R186" s="143">
        <v>44.706000000000003</v>
      </c>
      <c r="S186" s="145">
        <v>1410</v>
      </c>
      <c r="V186" s="140" t="str">
        <f t="shared" si="2"/>
        <v>N/A</v>
      </c>
      <c r="W186" s="134">
        <v>0.17696896811505899</v>
      </c>
      <c r="X186" s="134">
        <v>0.19137124884420001</v>
      </c>
      <c r="Y186" s="134">
        <v>0.95362067424088903</v>
      </c>
      <c r="Z186" s="134">
        <v>0.926826680486877</v>
      </c>
      <c r="AA186" s="134">
        <v>0.63757000223201898</v>
      </c>
      <c r="AB186" s="134">
        <v>0.81971941785761104</v>
      </c>
      <c r="AC186" s="134">
        <v>1</v>
      </c>
      <c r="AD186" s="134">
        <v>0.10646721794125499</v>
      </c>
      <c r="AE186" s="134">
        <v>0.44420650405366502</v>
      </c>
      <c r="AF186" s="134">
        <v>0.94112137308588495</v>
      </c>
      <c r="AG186" s="134">
        <v>0.34419301982189598</v>
      </c>
      <c r="AH186" s="134">
        <v>0.66226346773942302</v>
      </c>
      <c r="AI186" s="134">
        <v>1</v>
      </c>
      <c r="AJ186" s="134">
        <v>0.98161561936978303</v>
      </c>
      <c r="AK186" s="134">
        <v>0.76457595028884895</v>
      </c>
      <c r="AL186" s="134">
        <v>0.40923302287854801</v>
      </c>
      <c r="AM186" s="134">
        <v>0.30898584629221398</v>
      </c>
      <c r="AN186" s="134">
        <v>0.64591457128770602</v>
      </c>
      <c r="AO186" s="134">
        <v>0.26304370845813002</v>
      </c>
      <c r="AP186" s="134">
        <v>0.39661544001617099</v>
      </c>
      <c r="AQ186" s="134">
        <v>0.59231361892769996</v>
      </c>
      <c r="AR186" s="134">
        <v>0.28321756190000003</v>
      </c>
      <c r="AT186" s="134">
        <v>0.40736185590000001</v>
      </c>
      <c r="AU186" s="134">
        <v>0.23933660904927601</v>
      </c>
      <c r="AV186" s="134">
        <v>0.286608537497343</v>
      </c>
      <c r="AW186" s="143">
        <v>0.08</v>
      </c>
      <c r="AX186" s="143">
        <v>0</v>
      </c>
      <c r="AY186" s="143">
        <v>-0.15</v>
      </c>
      <c r="AZ186" s="143">
        <v>-0.08</v>
      </c>
      <c r="BA186" s="143">
        <v>10.4612</v>
      </c>
      <c r="BB186" s="143">
        <v>5</v>
      </c>
      <c r="BC186" s="143">
        <v>18.53</v>
      </c>
      <c r="BD186" s="143">
        <v>5</v>
      </c>
      <c r="BE186" s="143">
        <v>27898438.705559999</v>
      </c>
      <c r="BF186" s="143">
        <v>17501.16</v>
      </c>
      <c r="BG186" s="143">
        <v>0</v>
      </c>
      <c r="BH186" s="143">
        <v>4.4543010000000001</v>
      </c>
      <c r="BI186" s="143">
        <v>0</v>
      </c>
      <c r="BJ186" s="143">
        <v>0</v>
      </c>
      <c r="BK186" s="143">
        <v>0</v>
      </c>
      <c r="BL186" s="143">
        <v>2.2000000000000002</v>
      </c>
      <c r="BM186" s="143">
        <v>2</v>
      </c>
    </row>
    <row r="187" spans="1:65" x14ac:dyDescent="0.25">
      <c r="A187" s="142" t="s">
        <v>1884</v>
      </c>
      <c r="B187" s="142" t="s">
        <v>100</v>
      </c>
      <c r="C187" s="134" t="s">
        <v>4568</v>
      </c>
      <c r="D187" s="134" t="s">
        <v>4569</v>
      </c>
      <c r="E187" s="134" t="s">
        <v>4534</v>
      </c>
      <c r="F187" s="134" t="s">
        <v>4535</v>
      </c>
      <c r="G187" s="134" t="s">
        <v>692</v>
      </c>
      <c r="H187" s="134" t="s">
        <v>4539</v>
      </c>
      <c r="I187" s="134" t="s">
        <v>4539</v>
      </c>
      <c r="J187" s="134" t="s">
        <v>4538</v>
      </c>
      <c r="K187" s="134" t="s">
        <v>4538</v>
      </c>
      <c r="L187" s="143">
        <v>50.5</v>
      </c>
      <c r="M187" s="144">
        <v>1141</v>
      </c>
      <c r="N187" s="143">
        <v>23.588999999999999</v>
      </c>
      <c r="O187" s="144">
        <v>398</v>
      </c>
      <c r="P187" s="143">
        <v>11.617000000000001</v>
      </c>
      <c r="Q187" s="144">
        <v>1691</v>
      </c>
      <c r="R187" s="143">
        <v>46.176000000000002</v>
      </c>
      <c r="S187" s="145">
        <v>1309</v>
      </c>
      <c r="V187" s="140" t="str">
        <f t="shared" si="2"/>
        <v>N/A</v>
      </c>
      <c r="W187" s="134">
        <v>0.246667631314228</v>
      </c>
      <c r="X187" s="134">
        <v>0.25102830671131898</v>
      </c>
      <c r="Y187" s="134">
        <v>0.963098912589893</v>
      </c>
      <c r="Z187" s="134">
        <v>0.95977890384377995</v>
      </c>
      <c r="AA187" s="134">
        <v>0.64805761373206205</v>
      </c>
      <c r="AB187" s="134">
        <v>0.84120740643619896</v>
      </c>
      <c r="AC187" s="134">
        <v>1</v>
      </c>
      <c r="AD187" s="134">
        <v>0.131389630787726</v>
      </c>
      <c r="AE187" s="134">
        <v>0.610547136712562</v>
      </c>
      <c r="AF187" s="134">
        <v>0.93412427091984496</v>
      </c>
      <c r="AG187" s="134">
        <v>0.21378923340949901</v>
      </c>
      <c r="AH187" s="134">
        <v>0.63074553170578995</v>
      </c>
      <c r="AI187" s="134">
        <v>1</v>
      </c>
      <c r="AJ187" s="134">
        <v>0.98161561936978303</v>
      </c>
      <c r="AK187" s="134">
        <v>0.83496771687946003</v>
      </c>
      <c r="AL187" s="134">
        <v>0.53802285721512899</v>
      </c>
      <c r="AM187" s="134">
        <v>0.21257487464194799</v>
      </c>
      <c r="AN187" s="134">
        <v>0.520415938326386</v>
      </c>
      <c r="AO187" s="134">
        <v>0.16887809552966099</v>
      </c>
      <c r="AP187" s="134">
        <v>0.49257862264667501</v>
      </c>
      <c r="AQ187" s="134">
        <v>0.36979326623563402</v>
      </c>
      <c r="AR187" s="134">
        <v>0.50635777770000001</v>
      </c>
      <c r="AS187" s="134">
        <v>1</v>
      </c>
      <c r="AT187" s="134">
        <v>0.17778674650000001</v>
      </c>
      <c r="AU187" s="134">
        <v>0.18665920641785499</v>
      </c>
      <c r="AV187" s="134">
        <v>0.20897349498020501</v>
      </c>
      <c r="AW187" s="143">
        <v>0.06</v>
      </c>
      <c r="AX187" s="143">
        <v>0</v>
      </c>
      <c r="AY187" s="143">
        <v>-0.08</v>
      </c>
      <c r="AZ187" s="143">
        <v>0</v>
      </c>
      <c r="BA187" s="143">
        <v>14.0052</v>
      </c>
      <c r="BB187" s="143">
        <v>4.99</v>
      </c>
      <c r="BC187" s="143">
        <v>21.75</v>
      </c>
      <c r="BD187" s="143">
        <v>3</v>
      </c>
      <c r="BE187" s="143">
        <v>17631106.536068</v>
      </c>
      <c r="BF187" s="143">
        <v>12111.53</v>
      </c>
      <c r="BG187" s="143">
        <v>0</v>
      </c>
      <c r="BH187" s="143">
        <v>11.863253</v>
      </c>
      <c r="BI187" s="143">
        <v>0</v>
      </c>
      <c r="BJ187" s="143">
        <v>0</v>
      </c>
      <c r="BK187" s="143">
        <v>0</v>
      </c>
      <c r="BL187" s="143">
        <v>2.19999999999999</v>
      </c>
      <c r="BM187" s="143">
        <v>2</v>
      </c>
    </row>
    <row r="188" spans="1:65" x14ac:dyDescent="0.25">
      <c r="A188" s="142" t="s">
        <v>4588</v>
      </c>
      <c r="B188" s="142" t="s">
        <v>1348</v>
      </c>
      <c r="C188" s="134" t="s">
        <v>4568</v>
      </c>
      <c r="D188" s="134" t="s">
        <v>4569</v>
      </c>
      <c r="E188" s="134" t="s">
        <v>4534</v>
      </c>
      <c r="F188" s="134" t="s">
        <v>4535</v>
      </c>
      <c r="G188" s="134" t="s">
        <v>692</v>
      </c>
      <c r="H188" s="134" t="s">
        <v>4570</v>
      </c>
      <c r="I188" s="134" t="s">
        <v>4570</v>
      </c>
      <c r="J188" s="134" t="s">
        <v>4571</v>
      </c>
      <c r="K188" s="134" t="s">
        <v>4571</v>
      </c>
      <c r="L188" s="143">
        <v>45.2</v>
      </c>
      <c r="M188" s="144">
        <v>1294</v>
      </c>
      <c r="N188" s="143">
        <v>29.789000000000001</v>
      </c>
      <c r="O188" s="144">
        <v>1125</v>
      </c>
      <c r="P188" s="143">
        <v>31.582999999999998</v>
      </c>
      <c r="Q188" s="144">
        <v>471</v>
      </c>
      <c r="R188" s="143">
        <v>48.997999999999998</v>
      </c>
      <c r="S188" s="145">
        <v>1122</v>
      </c>
      <c r="V188" s="140" t="str">
        <f t="shared" si="2"/>
        <v>N/A</v>
      </c>
      <c r="W188" s="134">
        <v>0.38981493471874201</v>
      </c>
      <c r="X188" s="134">
        <v>0.385374013966921</v>
      </c>
      <c r="Y188" s="134">
        <v>0.87402908896966203</v>
      </c>
      <c r="Z188" s="134">
        <v>0.80315382363113097</v>
      </c>
      <c r="AA188" s="134">
        <v>0.72603843495652098</v>
      </c>
      <c r="AB188" s="134">
        <v>0.86123858222979799</v>
      </c>
      <c r="AC188" s="134">
        <v>1</v>
      </c>
      <c r="AD188" s="134">
        <v>0.18571043570112</v>
      </c>
      <c r="AE188" s="134">
        <v>0.66627878193894297</v>
      </c>
      <c r="AF188" s="134">
        <v>0.78332876798921203</v>
      </c>
      <c r="AG188" s="134">
        <v>0.28205794600106598</v>
      </c>
      <c r="AH188" s="134">
        <v>0.82726702604276903</v>
      </c>
      <c r="AI188" s="134">
        <v>1</v>
      </c>
      <c r="AJ188" s="134">
        <v>0.97793874324373997</v>
      </c>
      <c r="AK188" s="134">
        <v>0.28639739793193902</v>
      </c>
      <c r="AL188" s="134">
        <v>0.76925538013352501</v>
      </c>
      <c r="AM188" s="134">
        <v>0.184718443866868</v>
      </c>
      <c r="AN188" s="134">
        <v>0.70866388776836498</v>
      </c>
      <c r="AO188" s="134">
        <v>0.103169411332974</v>
      </c>
      <c r="AP188" s="134">
        <v>0.30349858320649098</v>
      </c>
      <c r="AR188" s="134">
        <v>0.32802919699999999</v>
      </c>
      <c r="AT188" s="134">
        <v>0.52385862480000001</v>
      </c>
      <c r="AU188" s="134">
        <v>0.13545942876300501</v>
      </c>
      <c r="AV188" s="134">
        <v>0.19842543734051199</v>
      </c>
      <c r="AW188" s="143">
        <v>1.56</v>
      </c>
      <c r="AX188" s="143">
        <v>0</v>
      </c>
      <c r="AY188" s="143">
        <v>-1.39</v>
      </c>
      <c r="AZ188" s="143">
        <v>0.08</v>
      </c>
      <c r="BA188" s="143">
        <v>52.111800000000002</v>
      </c>
      <c r="BB188" s="143">
        <v>5.01</v>
      </c>
      <c r="BC188" s="143">
        <v>21.09</v>
      </c>
      <c r="BD188" s="143">
        <v>14</v>
      </c>
      <c r="BE188" s="143">
        <v>4691729.4033089997</v>
      </c>
      <c r="BF188" s="143">
        <v>5571.7020000000002</v>
      </c>
      <c r="BG188" s="143">
        <v>0</v>
      </c>
      <c r="BH188" s="143">
        <v>27.855039000000001</v>
      </c>
      <c r="BI188" s="143">
        <v>0</v>
      </c>
      <c r="BJ188" s="143">
        <v>1</v>
      </c>
      <c r="BK188" s="143">
        <v>1</v>
      </c>
      <c r="BL188" s="143">
        <v>2.4</v>
      </c>
      <c r="BM188" s="143">
        <v>2.2999999999999998</v>
      </c>
    </row>
    <row r="189" spans="1:65" x14ac:dyDescent="0.25">
      <c r="A189" s="142" t="s">
        <v>4589</v>
      </c>
      <c r="B189" s="142" t="s">
        <v>218</v>
      </c>
      <c r="C189" s="134" t="s">
        <v>4568</v>
      </c>
      <c r="D189" s="134" t="s">
        <v>4569</v>
      </c>
      <c r="E189" s="134" t="s">
        <v>4534</v>
      </c>
      <c r="F189" s="134" t="s">
        <v>4535</v>
      </c>
      <c r="G189" s="134" t="s">
        <v>692</v>
      </c>
      <c r="H189" s="134" t="s">
        <v>4570</v>
      </c>
      <c r="I189" s="134" t="s">
        <v>4570</v>
      </c>
      <c r="J189" s="134" t="s">
        <v>4571</v>
      </c>
      <c r="K189" s="134" t="s">
        <v>4571</v>
      </c>
      <c r="L189" s="143">
        <v>37</v>
      </c>
      <c r="M189" s="144">
        <v>1508</v>
      </c>
      <c r="N189" s="143">
        <v>24.067</v>
      </c>
      <c r="O189" s="144">
        <v>453</v>
      </c>
      <c r="P189" s="143">
        <v>29.85</v>
      </c>
      <c r="Q189" s="144">
        <v>553</v>
      </c>
      <c r="R189" s="143">
        <v>47.594000000000001</v>
      </c>
      <c r="S189" s="145">
        <v>1224</v>
      </c>
      <c r="V189" s="140" t="str">
        <f t="shared" si="2"/>
        <v>N/A</v>
      </c>
      <c r="W189" s="134">
        <v>0.38513037667690397</v>
      </c>
      <c r="X189" s="134">
        <v>0.41475423126417799</v>
      </c>
      <c r="Y189" s="134">
        <v>0.97686797505635103</v>
      </c>
      <c r="Z189" s="134">
        <v>0.96268645296350697</v>
      </c>
      <c r="AA189" s="134">
        <v>0.471081545421767</v>
      </c>
      <c r="AB189" s="134">
        <v>0.82445405940882499</v>
      </c>
      <c r="AC189" s="134">
        <v>1</v>
      </c>
      <c r="AD189" s="134">
        <v>0.21594521909331299</v>
      </c>
      <c r="AE189" s="134">
        <v>0.68673531962631196</v>
      </c>
      <c r="AF189" s="134">
        <v>0.94795945020269701</v>
      </c>
      <c r="AG189" s="134">
        <v>0.23353781537905999</v>
      </c>
      <c r="AH189" s="134">
        <v>0.81745348686866104</v>
      </c>
      <c r="AI189" s="134">
        <v>1</v>
      </c>
      <c r="AJ189" s="134">
        <v>0.97058499099165396</v>
      </c>
      <c r="AK189" s="134">
        <v>0.81312199621340797</v>
      </c>
      <c r="AL189" s="134">
        <v>0.53425115614832897</v>
      </c>
      <c r="AM189" s="134">
        <v>0.178219946255156</v>
      </c>
      <c r="AN189" s="134">
        <v>0.71762807583703103</v>
      </c>
      <c r="AO189" s="134">
        <v>0.222200667943321</v>
      </c>
      <c r="AP189" s="134">
        <v>0.17400222874570501</v>
      </c>
      <c r="AQ189" s="134">
        <v>0.109018809093701</v>
      </c>
      <c r="AR189" s="134">
        <v>0</v>
      </c>
      <c r="AT189" s="134">
        <v>5.5247770000000001E-5</v>
      </c>
      <c r="AU189" s="134">
        <v>0.146650806496953</v>
      </c>
      <c r="AV189" s="134">
        <v>0.22004994707504499</v>
      </c>
      <c r="AW189" s="143">
        <v>7.0000000000000007E-2</v>
      </c>
      <c r="AX189" s="143">
        <v>0</v>
      </c>
      <c r="AY189" s="143">
        <v>-0.41</v>
      </c>
      <c r="AZ189" s="143">
        <v>-0.31</v>
      </c>
      <c r="BA189" s="143">
        <v>17.017199999999999</v>
      </c>
      <c r="BB189" s="143">
        <v>5</v>
      </c>
      <c r="BC189" s="143">
        <v>19.84</v>
      </c>
      <c r="BD189" s="143">
        <v>20</v>
      </c>
      <c r="BE189" s="143">
        <v>10031385.313987</v>
      </c>
      <c r="BF189" s="143">
        <v>5613.0010000000002</v>
      </c>
      <c r="BG189" s="143">
        <v>0</v>
      </c>
      <c r="BH189" s="143">
        <v>0.34418900000000002</v>
      </c>
      <c r="BI189" s="143">
        <v>0</v>
      </c>
      <c r="BJ189" s="143">
        <v>1</v>
      </c>
      <c r="BK189" s="143">
        <v>1</v>
      </c>
      <c r="BL189" s="143">
        <v>2.3999999999999901</v>
      </c>
      <c r="BM189" s="143">
        <v>2.2999999999999901</v>
      </c>
    </row>
    <row r="190" spans="1:65" x14ac:dyDescent="0.25">
      <c r="A190" s="142" t="s">
        <v>4590</v>
      </c>
      <c r="B190" s="142" t="s">
        <v>1321</v>
      </c>
      <c r="C190" s="134" t="s">
        <v>4568</v>
      </c>
      <c r="D190" s="134" t="s">
        <v>4569</v>
      </c>
      <c r="E190" s="134" t="s">
        <v>4534</v>
      </c>
      <c r="F190" s="134" t="s">
        <v>4535</v>
      </c>
      <c r="G190" s="134" t="s">
        <v>692</v>
      </c>
      <c r="H190" s="134" t="s">
        <v>4570</v>
      </c>
      <c r="I190" s="134" t="s">
        <v>4570</v>
      </c>
      <c r="J190" s="134" t="s">
        <v>4571</v>
      </c>
      <c r="K190" s="134" t="s">
        <v>4571</v>
      </c>
      <c r="L190" s="143">
        <v>41.9</v>
      </c>
      <c r="M190" s="144">
        <v>1376</v>
      </c>
      <c r="N190" s="143">
        <v>25.1</v>
      </c>
      <c r="O190" s="144">
        <v>579</v>
      </c>
      <c r="P190" s="143">
        <v>33.299999999999997</v>
      </c>
      <c r="Q190" s="144">
        <v>385</v>
      </c>
      <c r="R190" s="143">
        <v>50.033000000000001</v>
      </c>
      <c r="S190" s="145">
        <v>1053</v>
      </c>
      <c r="V190" s="140" t="str">
        <f t="shared" si="2"/>
        <v>N/A</v>
      </c>
      <c r="W190" s="134">
        <v>0.43288659096187798</v>
      </c>
      <c r="X190" s="134">
        <v>0.42101663490633101</v>
      </c>
      <c r="Y190" s="134">
        <v>0.97611227767447095</v>
      </c>
      <c r="Z190" s="134">
        <v>0.95067368423200405</v>
      </c>
      <c r="AA190" s="134">
        <v>0.58569010761259399</v>
      </c>
      <c r="AB190" s="134">
        <v>0.80187346124149605</v>
      </c>
      <c r="AC190" s="134">
        <v>1</v>
      </c>
      <c r="AD190" s="134">
        <v>0.218553480669268</v>
      </c>
      <c r="AE190" s="134">
        <v>0.75293533230242704</v>
      </c>
      <c r="AF190" s="134">
        <v>0.97590810260455196</v>
      </c>
      <c r="AG190" s="134">
        <v>0.30838430791100002</v>
      </c>
      <c r="AH190" s="134">
        <v>0.71885248925435397</v>
      </c>
      <c r="AI190" s="134">
        <v>1</v>
      </c>
      <c r="AJ190" s="134">
        <v>0.97426186711769702</v>
      </c>
      <c r="AK190" s="134">
        <v>0.781567066362445</v>
      </c>
      <c r="AL190" s="134">
        <v>0.66117137798983705</v>
      </c>
      <c r="AM190" s="134">
        <v>0.34649174974749702</v>
      </c>
      <c r="AN190" s="134">
        <v>0.40388149343373198</v>
      </c>
      <c r="AO190" s="134">
        <v>0.376469907966756</v>
      </c>
      <c r="AP190" s="134">
        <v>0.24575233521895801</v>
      </c>
      <c r="AQ190" s="134">
        <v>0.189298549019671</v>
      </c>
      <c r="AR190" s="134">
        <v>0.12555769720000001</v>
      </c>
      <c r="AT190" s="134">
        <v>0.39404449600000002</v>
      </c>
      <c r="AU190" s="134">
        <v>0.34167592538692398</v>
      </c>
      <c r="AV190" s="134">
        <v>0.36641241997451701</v>
      </c>
      <c r="AW190" s="143">
        <v>0</v>
      </c>
      <c r="AX190" s="143">
        <v>0</v>
      </c>
      <c r="AY190" s="143">
        <v>0.12</v>
      </c>
      <c r="AZ190" s="143">
        <v>0.01</v>
      </c>
      <c r="BA190" s="143">
        <v>14.779299999999999</v>
      </c>
      <c r="BB190" s="143">
        <v>5</v>
      </c>
      <c r="BC190" s="143">
        <v>19.989999999999998</v>
      </c>
      <c r="BD190" s="143">
        <v>22</v>
      </c>
      <c r="BE190" s="143">
        <v>9536097.1048649997</v>
      </c>
      <c r="BF190" s="143">
        <v>10167.98</v>
      </c>
      <c r="BG190" s="143">
        <v>0</v>
      </c>
      <c r="BH190" s="143">
        <v>24.696280999999999</v>
      </c>
      <c r="BI190" s="143">
        <v>0</v>
      </c>
      <c r="BJ190" s="143">
        <v>2</v>
      </c>
      <c r="BK190" s="143">
        <v>1</v>
      </c>
      <c r="BL190" s="143">
        <v>2.32812646600097</v>
      </c>
      <c r="BM190" s="143">
        <v>2.19218969900145</v>
      </c>
    </row>
    <row r="191" spans="1:65" x14ac:dyDescent="0.25">
      <c r="A191" s="142" t="s">
        <v>4591</v>
      </c>
      <c r="B191" s="142" t="s">
        <v>1323</v>
      </c>
      <c r="C191" s="134" t="s">
        <v>4568</v>
      </c>
      <c r="D191" s="134" t="s">
        <v>4569</v>
      </c>
      <c r="E191" s="134" t="s">
        <v>4534</v>
      </c>
      <c r="F191" s="134" t="s">
        <v>4535</v>
      </c>
      <c r="G191" s="134" t="s">
        <v>692</v>
      </c>
      <c r="H191" s="134" t="s">
        <v>4570</v>
      </c>
      <c r="I191" s="134" t="s">
        <v>4570</v>
      </c>
      <c r="J191" s="134" t="s">
        <v>4586</v>
      </c>
      <c r="K191" s="134" t="s">
        <v>4571</v>
      </c>
      <c r="L191" s="143">
        <v>24</v>
      </c>
      <c r="M191" s="144">
        <v>1688</v>
      </c>
      <c r="N191" s="143">
        <v>22.922000000000001</v>
      </c>
      <c r="O191" s="144">
        <v>321</v>
      </c>
      <c r="P191" s="143">
        <v>28.917000000000002</v>
      </c>
      <c r="Q191" s="144">
        <v>586</v>
      </c>
      <c r="R191" s="143">
        <v>43.332000000000001</v>
      </c>
      <c r="S191" s="145">
        <v>1477</v>
      </c>
      <c r="V191" s="140" t="str">
        <f t="shared" si="2"/>
        <v>N/A</v>
      </c>
      <c r="W191" s="134">
        <v>0.10043007402995099</v>
      </c>
      <c r="X191" s="134">
        <v>0.108705282670579</v>
      </c>
      <c r="Y191" s="134">
        <v>0.97825128551809704</v>
      </c>
      <c r="Z191" s="134">
        <v>0.96164075547307903</v>
      </c>
      <c r="AA191" s="134">
        <v>0.67433155312461202</v>
      </c>
      <c r="AB191" s="134">
        <v>0.83465174890374805</v>
      </c>
      <c r="AC191" s="134">
        <v>1</v>
      </c>
      <c r="AD191" s="134">
        <v>1.90201740261348E-2</v>
      </c>
      <c r="AE191" s="134">
        <v>0.28492441791170497</v>
      </c>
      <c r="AF191" s="134">
        <v>0.94485846174274801</v>
      </c>
      <c r="AG191" s="134">
        <v>7.5982781209355796E-2</v>
      </c>
      <c r="AH191" s="134">
        <v>0.70087293938062201</v>
      </c>
      <c r="AI191" s="134">
        <v>1</v>
      </c>
      <c r="AJ191" s="134">
        <v>0.959554362613524</v>
      </c>
      <c r="AK191" s="134">
        <v>0.49029079081508797</v>
      </c>
      <c r="AL191" s="134">
        <v>0.51489836683239099</v>
      </c>
      <c r="AM191" s="134">
        <v>8.2297029766030302E-2</v>
      </c>
      <c r="AN191" s="134">
        <v>0.20666935592308699</v>
      </c>
      <c r="AO191" s="134">
        <v>8.0444990193092605E-2</v>
      </c>
      <c r="AQ191" s="134">
        <v>7.7230187372912804E-2</v>
      </c>
      <c r="AR191" s="134">
        <v>0.29361706669999998</v>
      </c>
      <c r="AT191" s="134">
        <v>0</v>
      </c>
      <c r="AU191" s="134">
        <v>6.2533109124812206E-2</v>
      </c>
      <c r="AV191" s="134">
        <v>7.8451013264648206E-2</v>
      </c>
      <c r="AW191" s="143">
        <v>0.53</v>
      </c>
      <c r="AX191" s="143">
        <v>0</v>
      </c>
      <c r="AY191" s="143">
        <v>-0.64</v>
      </c>
      <c r="AZ191" s="143">
        <v>-0.12</v>
      </c>
      <c r="BA191" s="143">
        <v>12.6441</v>
      </c>
      <c r="BB191" s="143">
        <v>5</v>
      </c>
      <c r="BC191" s="143">
        <v>19.05</v>
      </c>
      <c r="BD191" s="143">
        <v>9</v>
      </c>
      <c r="BE191" s="143">
        <v>14793731.619643999</v>
      </c>
      <c r="BF191" s="143">
        <v>6766.5690000000004</v>
      </c>
      <c r="BG191" s="143">
        <v>0</v>
      </c>
      <c r="BH191" s="143">
        <v>1.9888760000000001</v>
      </c>
      <c r="BI191" s="143">
        <v>0</v>
      </c>
      <c r="BJ191" s="143">
        <v>1</v>
      </c>
      <c r="BK191" s="143">
        <v>1</v>
      </c>
      <c r="BL191" s="143">
        <v>2.19999999999999</v>
      </c>
      <c r="BM191" s="143">
        <v>2</v>
      </c>
    </row>
    <row r="192" spans="1:65" x14ac:dyDescent="0.25">
      <c r="A192" s="142" t="s">
        <v>4592</v>
      </c>
      <c r="B192" s="142" t="s">
        <v>4593</v>
      </c>
      <c r="C192" s="134" t="s">
        <v>4568</v>
      </c>
      <c r="D192" s="134" t="s">
        <v>4569</v>
      </c>
      <c r="E192" s="134" t="s">
        <v>4534</v>
      </c>
      <c r="F192" s="134" t="s">
        <v>4535</v>
      </c>
      <c r="G192" s="134" t="s">
        <v>692</v>
      </c>
      <c r="H192" s="134" t="s">
        <v>4584</v>
      </c>
      <c r="I192" s="134" t="s">
        <v>4570</v>
      </c>
      <c r="J192" s="134" t="s">
        <v>4585</v>
      </c>
      <c r="K192" s="134" t="s">
        <v>4538</v>
      </c>
      <c r="L192" s="143">
        <v>34.200000000000003</v>
      </c>
      <c r="M192" s="144">
        <v>1575</v>
      </c>
      <c r="N192" s="143">
        <v>24.6</v>
      </c>
      <c r="O192" s="144">
        <v>522</v>
      </c>
      <c r="P192" s="143">
        <v>29.766999999999999</v>
      </c>
      <c r="Q192" s="144">
        <v>559</v>
      </c>
      <c r="R192" s="143">
        <v>46.456000000000003</v>
      </c>
      <c r="S192" s="145">
        <v>1296</v>
      </c>
      <c r="V192" s="140" t="str">
        <f t="shared" si="2"/>
        <v>N/A</v>
      </c>
      <c r="W192" s="134">
        <v>0.30104962103358002</v>
      </c>
      <c r="X192" s="134">
        <v>0.27401264209488402</v>
      </c>
      <c r="Y192" s="134">
        <v>0.97415258785366299</v>
      </c>
      <c r="Z192" s="134">
        <v>0.94302223918009198</v>
      </c>
      <c r="AA192" s="134">
        <v>0.76660687825025198</v>
      </c>
      <c r="AB192" s="134">
        <v>0.900572527424501</v>
      </c>
      <c r="AC192" s="134">
        <v>1</v>
      </c>
      <c r="AD192" s="134">
        <v>0.199528556918739</v>
      </c>
      <c r="AE192" s="134">
        <v>0.57876349386630199</v>
      </c>
      <c r="AF192" s="134">
        <v>0.93225572659141298</v>
      </c>
      <c r="AG192" s="134">
        <v>9.0961583002177895E-2</v>
      </c>
      <c r="AH192" s="134">
        <v>0.245796922058651</v>
      </c>
      <c r="AI192" s="134">
        <v>1</v>
      </c>
      <c r="AJ192" s="134">
        <v>0.97058499099165396</v>
      </c>
      <c r="AK192" s="134">
        <v>0.46601776785280802</v>
      </c>
      <c r="AL192" s="134">
        <v>0.46764234197731602</v>
      </c>
      <c r="AM192" s="134">
        <v>0.10150241286379</v>
      </c>
      <c r="AN192" s="134">
        <v>0.408363587468065</v>
      </c>
      <c r="AO192" s="134">
        <v>9.6928186803165201E-2</v>
      </c>
      <c r="AP192" s="134">
        <v>0.244379064834856</v>
      </c>
      <c r="AQ192" s="134">
        <v>0.27604377135144698</v>
      </c>
      <c r="AR192" s="134">
        <v>0.53830234050000003</v>
      </c>
      <c r="AT192" s="134">
        <v>0</v>
      </c>
      <c r="AU192" s="134">
        <v>8.3584350381301104E-2</v>
      </c>
      <c r="AV192" s="134">
        <v>9.5407953416603894E-2</v>
      </c>
      <c r="AW192" s="143">
        <v>1.26</v>
      </c>
      <c r="AX192" s="143">
        <v>0</v>
      </c>
      <c r="AY192" s="143">
        <v>-0.88</v>
      </c>
      <c r="AZ192" s="143">
        <v>0.08</v>
      </c>
      <c r="BA192" s="143">
        <v>18.098700000000001</v>
      </c>
      <c r="BB192" s="143">
        <v>5</v>
      </c>
      <c r="BC192" s="143">
        <v>18.61</v>
      </c>
      <c r="BD192" s="143">
        <v>12</v>
      </c>
      <c r="BE192" s="143">
        <v>15072005.730667001</v>
      </c>
      <c r="BF192" s="143">
        <v>6168.924</v>
      </c>
      <c r="BG192" s="143">
        <v>0</v>
      </c>
      <c r="BH192" s="143">
        <v>16.419443000000001</v>
      </c>
      <c r="BI192" s="143">
        <v>0</v>
      </c>
      <c r="BJ192" s="143">
        <v>1</v>
      </c>
      <c r="BK192" s="143">
        <v>1</v>
      </c>
      <c r="BL192" s="143">
        <v>2.2000000000000002</v>
      </c>
      <c r="BM192" s="143">
        <v>2</v>
      </c>
    </row>
    <row r="193" spans="1:65" x14ac:dyDescent="0.25">
      <c r="A193" s="142" t="s">
        <v>4594</v>
      </c>
      <c r="B193" s="142" t="s">
        <v>882</v>
      </c>
      <c r="C193" s="134" t="s">
        <v>4568</v>
      </c>
      <c r="D193" s="134" t="s">
        <v>4569</v>
      </c>
      <c r="E193" s="134" t="s">
        <v>4534</v>
      </c>
      <c r="F193" s="134" t="s">
        <v>4535</v>
      </c>
      <c r="G193" s="134" t="s">
        <v>692</v>
      </c>
      <c r="H193" s="134" t="s">
        <v>4595</v>
      </c>
      <c r="I193" s="134" t="s">
        <v>4539</v>
      </c>
      <c r="J193" s="134" t="s">
        <v>4585</v>
      </c>
      <c r="K193" s="134" t="s">
        <v>4538</v>
      </c>
      <c r="L193" s="143">
        <v>39.4</v>
      </c>
      <c r="M193" s="144">
        <v>1437</v>
      </c>
      <c r="N193" s="143">
        <v>24.878</v>
      </c>
      <c r="O193" s="144">
        <v>559</v>
      </c>
      <c r="P193" s="143">
        <v>31.966999999999999</v>
      </c>
      <c r="Q193" s="144">
        <v>459</v>
      </c>
      <c r="R193" s="143">
        <v>48.83</v>
      </c>
      <c r="S193" s="145">
        <v>1140</v>
      </c>
      <c r="V193" s="140" t="str">
        <f t="shared" si="2"/>
        <v>N/A</v>
      </c>
      <c r="W193" s="134">
        <v>0.31284638138148002</v>
      </c>
      <c r="X193" s="134">
        <v>0.33787605368593998</v>
      </c>
      <c r="Y193" s="134">
        <v>0.96756905473016597</v>
      </c>
      <c r="Z193" s="134">
        <v>0.91509446474061096</v>
      </c>
      <c r="AA193" s="134">
        <v>0.76832624179060205</v>
      </c>
      <c r="AB193" s="134">
        <v>0.89984412103200595</v>
      </c>
      <c r="AC193" s="134">
        <v>1</v>
      </c>
      <c r="AD193" s="134">
        <v>0.238221428592887</v>
      </c>
      <c r="AE193" s="134">
        <v>0.49599491486821601</v>
      </c>
      <c r="AF193" s="134">
        <v>0.94044551662666498</v>
      </c>
      <c r="AG193" s="134">
        <v>0.172216389279545</v>
      </c>
      <c r="AH193" s="134">
        <v>0.72938234515649902</v>
      </c>
      <c r="AI193" s="134">
        <v>1</v>
      </c>
      <c r="AJ193" s="134">
        <v>0.97793874324373997</v>
      </c>
      <c r="AK193" s="134">
        <v>0.72816641584542996</v>
      </c>
      <c r="AL193" s="134">
        <v>0.47400327206472298</v>
      </c>
      <c r="AM193" s="134">
        <v>0.232617644085615</v>
      </c>
      <c r="AN193" s="134">
        <v>0.69521760566536694</v>
      </c>
      <c r="AO193" s="134">
        <v>0.211833380403636</v>
      </c>
      <c r="AP193" s="134">
        <v>0.170154640351104</v>
      </c>
      <c r="AQ193" s="134">
        <v>0.13326436811547299</v>
      </c>
      <c r="AR193" s="134">
        <v>0.35357357659999999</v>
      </c>
      <c r="AT193" s="134">
        <v>0</v>
      </c>
      <c r="AU193" s="134">
        <v>0.23725672852226901</v>
      </c>
      <c r="AV193" s="134">
        <v>0.22963379636242601</v>
      </c>
      <c r="AW193" s="143">
        <v>0.69</v>
      </c>
      <c r="AX193" s="143">
        <v>0</v>
      </c>
      <c r="AY193" s="143">
        <v>-0.66</v>
      </c>
      <c r="AZ193" s="143">
        <v>0.01</v>
      </c>
      <c r="BA193" s="143">
        <v>15.3955</v>
      </c>
      <c r="BB193" s="143">
        <v>5</v>
      </c>
      <c r="BC193" s="143">
        <v>20.62</v>
      </c>
      <c r="BD193" s="143">
        <v>11</v>
      </c>
      <c r="BE193" s="143">
        <v>20303607.874081999</v>
      </c>
      <c r="BF193" s="143">
        <v>7645.6049999999996</v>
      </c>
      <c r="BG193" s="143">
        <v>0</v>
      </c>
      <c r="BH193" s="143">
        <v>48.800122999999999</v>
      </c>
      <c r="BI193" s="143">
        <v>0</v>
      </c>
      <c r="BJ193" s="143">
        <v>1</v>
      </c>
      <c r="BK193" s="143">
        <v>1</v>
      </c>
      <c r="BL193" s="143">
        <v>2.19999999999999</v>
      </c>
      <c r="BM193" s="143">
        <v>2</v>
      </c>
    </row>
    <row r="194" spans="1:65" x14ac:dyDescent="0.25">
      <c r="A194" s="142" t="s">
        <v>4596</v>
      </c>
      <c r="B194" s="142" t="s">
        <v>1311</v>
      </c>
      <c r="C194" s="134" t="s">
        <v>4568</v>
      </c>
      <c r="D194" s="134" t="s">
        <v>4569</v>
      </c>
      <c r="E194" s="134" t="s">
        <v>4534</v>
      </c>
      <c r="F194" s="134" t="s">
        <v>4535</v>
      </c>
      <c r="G194" s="134" t="s">
        <v>692</v>
      </c>
      <c r="H194" s="134" t="s">
        <v>4587</v>
      </c>
      <c r="I194" s="134" t="s">
        <v>4542</v>
      </c>
      <c r="J194" s="134" t="s">
        <v>4538</v>
      </c>
      <c r="K194" s="134" t="s">
        <v>4538</v>
      </c>
      <c r="L194" s="143">
        <v>34.4</v>
      </c>
      <c r="M194" s="144">
        <v>1571</v>
      </c>
      <c r="N194" s="143">
        <v>28.356000000000002</v>
      </c>
      <c r="O194" s="144">
        <v>884</v>
      </c>
      <c r="P194" s="143">
        <v>31.832999999999998</v>
      </c>
      <c r="Q194" s="144">
        <v>463</v>
      </c>
      <c r="R194" s="143">
        <v>45.959000000000003</v>
      </c>
      <c r="S194" s="145">
        <v>1320</v>
      </c>
      <c r="V194" s="140" t="str">
        <f t="shared" si="2"/>
        <v>N/A</v>
      </c>
      <c r="W194" s="134">
        <v>0.31727799745004198</v>
      </c>
      <c r="X194" s="134">
        <v>0.34658709718412001</v>
      </c>
      <c r="Y194" s="134">
        <v>0.91377364788447002</v>
      </c>
      <c r="Z194" s="134">
        <v>0.80782120511279798</v>
      </c>
      <c r="AA194" s="134">
        <v>0.79809064601284496</v>
      </c>
      <c r="AB194" s="134">
        <v>0.84994828314613302</v>
      </c>
      <c r="AC194" s="134">
        <v>1</v>
      </c>
      <c r="AD194" s="134">
        <v>0.15029006790136501</v>
      </c>
      <c r="AE194" s="134">
        <v>0.70849690666325704</v>
      </c>
      <c r="AF194" s="134">
        <v>0.91333174573325904</v>
      </c>
      <c r="AG194" s="134">
        <v>0.17234887161819001</v>
      </c>
      <c r="AH194" s="134">
        <v>0.61219292844962903</v>
      </c>
      <c r="AI194" s="134">
        <v>1</v>
      </c>
      <c r="AJ194" s="134">
        <v>0.66540427253005896</v>
      </c>
      <c r="AK194" s="134">
        <v>0.48300888392640401</v>
      </c>
      <c r="AL194" s="134">
        <v>0.49358891770741198</v>
      </c>
      <c r="AM194" s="134">
        <v>0.183221070295359</v>
      </c>
      <c r="AN194" s="134">
        <v>0.56075478463538098</v>
      </c>
      <c r="AO194" s="134">
        <v>0.16397427656750399</v>
      </c>
      <c r="AR194" s="134">
        <v>0.19477897650000001</v>
      </c>
      <c r="AT194" s="134">
        <v>0.2316037738</v>
      </c>
      <c r="AU194" s="134">
        <v>0.141080629106932</v>
      </c>
      <c r="AV194" s="134">
        <v>0.17559340325248099</v>
      </c>
      <c r="AW194" s="143">
        <v>1.47</v>
      </c>
      <c r="AX194" s="143">
        <v>0</v>
      </c>
      <c r="AY194" s="143">
        <v>-0.87</v>
      </c>
      <c r="AZ194" s="143">
        <v>0.37</v>
      </c>
      <c r="BA194" s="143">
        <v>18.324400000000001</v>
      </c>
      <c r="BB194" s="143">
        <v>5</v>
      </c>
      <c r="BC194" s="143">
        <v>17.670000000000002</v>
      </c>
      <c r="BD194" s="143">
        <v>44</v>
      </c>
      <c r="BE194" s="143">
        <v>13718271.676887</v>
      </c>
      <c r="BF194" s="143">
        <v>9783.8469999999998</v>
      </c>
      <c r="BG194" s="143">
        <v>0</v>
      </c>
      <c r="BH194" s="143">
        <v>42.858677999999998</v>
      </c>
      <c r="BI194" s="143">
        <v>0</v>
      </c>
      <c r="BJ194" s="143">
        <v>1</v>
      </c>
      <c r="BK194" s="143">
        <v>1</v>
      </c>
      <c r="BL194" s="143">
        <v>2.2000000000000002</v>
      </c>
      <c r="BM194" s="143">
        <v>1.99999999999999</v>
      </c>
    </row>
    <row r="195" spans="1:65" x14ac:dyDescent="0.25">
      <c r="A195" s="142" t="s">
        <v>4597</v>
      </c>
      <c r="B195" s="142" t="s">
        <v>878</v>
      </c>
      <c r="C195" s="134" t="s">
        <v>4598</v>
      </c>
      <c r="D195" s="134" t="s">
        <v>4599</v>
      </c>
      <c r="E195" s="134" t="s">
        <v>4534</v>
      </c>
      <c r="F195" s="134" t="s">
        <v>4535</v>
      </c>
      <c r="G195" s="134" t="s">
        <v>692</v>
      </c>
      <c r="H195" s="134" t="s">
        <v>4600</v>
      </c>
      <c r="I195" s="134" t="s">
        <v>4601</v>
      </c>
      <c r="J195" s="134" t="s">
        <v>4571</v>
      </c>
      <c r="K195" s="134" t="s">
        <v>4571</v>
      </c>
      <c r="L195" s="143">
        <v>26.5</v>
      </c>
      <c r="M195" s="144">
        <v>1673</v>
      </c>
      <c r="N195" s="143">
        <v>29.5</v>
      </c>
      <c r="O195" s="144">
        <v>1061</v>
      </c>
      <c r="P195" s="143">
        <v>15.66</v>
      </c>
      <c r="Q195" s="144">
        <v>1461</v>
      </c>
      <c r="R195" s="143">
        <v>37.552999999999997</v>
      </c>
      <c r="S195" s="145">
        <v>1682</v>
      </c>
      <c r="V195" s="140" t="str">
        <f t="shared" ref="V195:V258" si="3">IF(OR(T195="Y",U195="Y"),"Y","N/A")</f>
        <v>N/A</v>
      </c>
      <c r="W195" s="134">
        <v>0.142609163690297</v>
      </c>
      <c r="X195" s="134">
        <v>0.16601268456843099</v>
      </c>
      <c r="Y195" s="134">
        <v>0.98063365353554899</v>
      </c>
      <c r="Z195" s="134">
        <v>0.96334957820133904</v>
      </c>
      <c r="AA195" s="134">
        <v>0.332973923266355</v>
      </c>
      <c r="AB195" s="134">
        <v>0.74724298180440796</v>
      </c>
      <c r="AC195" s="134">
        <v>1</v>
      </c>
      <c r="AD195" s="134">
        <v>0.11081066227037401</v>
      </c>
      <c r="AE195" s="134">
        <v>0.438463468203735</v>
      </c>
      <c r="AF195" s="134">
        <v>0.96652562470008896</v>
      </c>
      <c r="AG195" s="134">
        <v>0.34152972574143298</v>
      </c>
      <c r="AH195" s="134">
        <v>0.44117230963077098</v>
      </c>
      <c r="AI195" s="134">
        <v>1</v>
      </c>
      <c r="AJ195" s="134">
        <v>1.0920322094348799E-2</v>
      </c>
      <c r="AK195" s="134">
        <v>0.81069469391718096</v>
      </c>
      <c r="AL195" s="134">
        <v>3.0453398029995499E-2</v>
      </c>
      <c r="AM195" s="134">
        <v>0.37276351110348799</v>
      </c>
      <c r="AN195" s="134">
        <v>0.67280713549370297</v>
      </c>
      <c r="AO195" s="134">
        <v>0.35076253777543198</v>
      </c>
      <c r="AP195" s="134">
        <v>4.6687280045393499E-2</v>
      </c>
      <c r="AQ195" s="134">
        <v>0.33261674240224998</v>
      </c>
      <c r="AR195" s="134">
        <v>2.8742507529999999E-2</v>
      </c>
      <c r="AT195" s="134">
        <v>0.25899747560000003</v>
      </c>
      <c r="AU195" s="134">
        <v>0.311121000152428</v>
      </c>
      <c r="AV195" s="134">
        <v>0.36058807881996802</v>
      </c>
      <c r="AW195" s="143">
        <v>0.01</v>
      </c>
      <c r="AX195" s="143">
        <v>0</v>
      </c>
      <c r="AY195" s="143">
        <v>-0.06</v>
      </c>
      <c r="AZ195" s="143">
        <v>-0.11</v>
      </c>
      <c r="BA195" s="143">
        <v>11.5427</v>
      </c>
      <c r="BB195" s="143">
        <v>5.0199999999999996</v>
      </c>
      <c r="BC195" s="143">
        <v>18.149999999999999</v>
      </c>
      <c r="BD195" s="143">
        <v>26</v>
      </c>
      <c r="BE195" s="143">
        <v>98649907.751736</v>
      </c>
      <c r="BF195" s="143">
        <v>21228.03</v>
      </c>
      <c r="BG195" s="143">
        <v>0</v>
      </c>
      <c r="BH195" s="143">
        <v>0</v>
      </c>
      <c r="BI195" s="143">
        <v>0</v>
      </c>
      <c r="BJ195" s="143">
        <v>0</v>
      </c>
      <c r="BK195" s="143"/>
      <c r="BL195" s="143">
        <v>2.3999999999999901</v>
      </c>
      <c r="BM195" s="143">
        <v>2.2999999999999901</v>
      </c>
    </row>
    <row r="196" spans="1:65" x14ac:dyDescent="0.25">
      <c r="A196" s="142" t="s">
        <v>4602</v>
      </c>
      <c r="B196" s="142" t="s">
        <v>875</v>
      </c>
      <c r="C196" s="134" t="s">
        <v>4598</v>
      </c>
      <c r="D196" s="134" t="s">
        <v>4599</v>
      </c>
      <c r="E196" s="134" t="s">
        <v>4534</v>
      </c>
      <c r="F196" s="134" t="s">
        <v>4535</v>
      </c>
      <c r="G196" s="134" t="s">
        <v>692</v>
      </c>
      <c r="H196" s="134" t="s">
        <v>4600</v>
      </c>
      <c r="I196" s="134" t="s">
        <v>4601</v>
      </c>
      <c r="J196" s="134" t="s">
        <v>4571</v>
      </c>
      <c r="K196" s="134" t="s">
        <v>4571</v>
      </c>
      <c r="L196" s="143">
        <v>62.7</v>
      </c>
      <c r="M196" s="144">
        <v>766</v>
      </c>
      <c r="N196" s="143">
        <v>26.155999999999999</v>
      </c>
      <c r="O196" s="144">
        <v>665</v>
      </c>
      <c r="P196" s="143">
        <v>15.1</v>
      </c>
      <c r="Q196" s="144">
        <v>1504</v>
      </c>
      <c r="R196" s="143">
        <v>50.548000000000002</v>
      </c>
      <c r="S196" s="145">
        <v>1013</v>
      </c>
      <c r="V196" s="140" t="str">
        <f t="shared" si="3"/>
        <v>N/A</v>
      </c>
      <c r="W196" s="134">
        <v>0.43961980793604499</v>
      </c>
      <c r="X196" s="134">
        <v>0.47101503430342601</v>
      </c>
      <c r="Y196" s="134">
        <v>0.98258053492615605</v>
      </c>
      <c r="Z196" s="134">
        <v>0.96783842596512804</v>
      </c>
      <c r="AA196" s="134">
        <v>0.73258664462379897</v>
      </c>
      <c r="AB196" s="134">
        <v>0.81899101146511699</v>
      </c>
      <c r="AC196" s="134">
        <v>1</v>
      </c>
      <c r="AD196" s="134">
        <v>0.36761603737399001</v>
      </c>
      <c r="AE196" s="134">
        <v>0.70083581100426195</v>
      </c>
      <c r="AF196" s="134">
        <v>0.98560863060747195</v>
      </c>
      <c r="AG196" s="134">
        <v>0.49462228711551898</v>
      </c>
      <c r="AH196" s="134">
        <v>0.84832673784706003</v>
      </c>
      <c r="AI196" s="134">
        <v>1</v>
      </c>
      <c r="AJ196" s="134">
        <v>0.42273044821119998</v>
      </c>
      <c r="AK196" s="134">
        <v>0.85438613524928397</v>
      </c>
      <c r="AL196" s="134">
        <v>0.43580816783423099</v>
      </c>
      <c r="AM196" s="134">
        <v>0.55884586419077698</v>
      </c>
      <c r="AN196" s="134">
        <v>0.90587602527901001</v>
      </c>
      <c r="AO196" s="134">
        <v>0.50074033159565101</v>
      </c>
      <c r="AP196" s="134">
        <v>0.169800434543704</v>
      </c>
      <c r="AQ196" s="134">
        <v>0.34231496601095901</v>
      </c>
      <c r="AR196" s="134">
        <v>0.47560776659999998</v>
      </c>
      <c r="AS196" s="134">
        <v>1</v>
      </c>
      <c r="AT196" s="134">
        <v>1</v>
      </c>
      <c r="AU196" s="134">
        <v>0.39324595606859403</v>
      </c>
      <c r="AV196" s="134">
        <v>0.53302544050508804</v>
      </c>
      <c r="AW196" s="143">
        <v>0</v>
      </c>
      <c r="AX196" s="143">
        <v>0</v>
      </c>
      <c r="AY196" s="143">
        <v>0.01</v>
      </c>
      <c r="AZ196" s="143">
        <v>-0.02</v>
      </c>
      <c r="BA196" s="143">
        <v>5.0354000000000001</v>
      </c>
      <c r="BB196" s="143">
        <v>5.0199999999999996</v>
      </c>
      <c r="BC196" s="143">
        <v>17.82</v>
      </c>
      <c r="BD196" s="143">
        <v>29</v>
      </c>
      <c r="BE196" s="143">
        <v>40283820.080247998</v>
      </c>
      <c r="BF196" s="143">
        <v>16932.27</v>
      </c>
      <c r="BG196" s="143">
        <v>0</v>
      </c>
      <c r="BH196" s="143">
        <v>0</v>
      </c>
      <c r="BI196" s="143">
        <v>0</v>
      </c>
      <c r="BJ196" s="143">
        <v>0</v>
      </c>
      <c r="BK196" s="143"/>
      <c r="BL196" s="143">
        <v>2.4</v>
      </c>
      <c r="BM196" s="143">
        <v>2.2999999999999998</v>
      </c>
    </row>
    <row r="197" spans="1:65" x14ac:dyDescent="0.25">
      <c r="A197" s="142" t="s">
        <v>4603</v>
      </c>
      <c r="B197" s="142" t="s">
        <v>104</v>
      </c>
      <c r="C197" s="134" t="s">
        <v>4598</v>
      </c>
      <c r="D197" s="134" t="s">
        <v>4599</v>
      </c>
      <c r="E197" s="134" t="s">
        <v>4534</v>
      </c>
      <c r="F197" s="134" t="s">
        <v>4535</v>
      </c>
      <c r="G197" s="134" t="s">
        <v>692</v>
      </c>
      <c r="H197" s="134" t="s">
        <v>4600</v>
      </c>
      <c r="I197" s="134" t="s">
        <v>4604</v>
      </c>
      <c r="J197" s="134" t="s">
        <v>4605</v>
      </c>
      <c r="K197" s="134" t="s">
        <v>4571</v>
      </c>
      <c r="L197" s="143">
        <v>47.5</v>
      </c>
      <c r="M197" s="144">
        <v>1222</v>
      </c>
      <c r="N197" s="143">
        <v>27.433</v>
      </c>
      <c r="O197" s="144">
        <v>783</v>
      </c>
      <c r="P197" s="143">
        <v>15.54</v>
      </c>
      <c r="Q197" s="144">
        <v>1470</v>
      </c>
      <c r="R197" s="143">
        <v>45.201999999999998</v>
      </c>
      <c r="S197" s="145">
        <v>1380</v>
      </c>
      <c r="V197" s="140" t="str">
        <f t="shared" si="3"/>
        <v>N/A</v>
      </c>
      <c r="W197" s="134">
        <v>0.47144794758094499</v>
      </c>
      <c r="X197" s="134">
        <v>0.51286964401492496</v>
      </c>
      <c r="Y197" s="134">
        <v>0.96530196258452605</v>
      </c>
      <c r="Z197" s="134">
        <v>0.93641649161860696</v>
      </c>
      <c r="AA197" s="134">
        <v>0.83114487851848995</v>
      </c>
      <c r="AB197" s="134">
        <v>0.86269539501478698</v>
      </c>
      <c r="AC197" s="134">
        <v>1</v>
      </c>
      <c r="AD197" s="134">
        <v>0.40190536411766498</v>
      </c>
      <c r="AE197" s="134">
        <v>0.59606992419710703</v>
      </c>
      <c r="AF197" s="134">
        <v>0.956507046598713</v>
      </c>
      <c r="AG197" s="134">
        <v>0.47277994226530301</v>
      </c>
      <c r="AH197" s="134">
        <v>0.43898754361025799</v>
      </c>
      <c r="AI197" s="134">
        <v>1</v>
      </c>
      <c r="AJ197" s="134">
        <v>0.57715924550501896</v>
      </c>
      <c r="AK197" s="134">
        <v>0.662629253847274</v>
      </c>
      <c r="AL197" s="134">
        <v>0.22426986160658</v>
      </c>
      <c r="AM197" s="134">
        <v>0.55817707722143795</v>
      </c>
      <c r="AN197" s="134">
        <v>0.81623414459235299</v>
      </c>
      <c r="AO197" s="134">
        <v>0.47234574887589098</v>
      </c>
      <c r="AP197" s="134">
        <v>0.248697899311734</v>
      </c>
      <c r="AQ197" s="134">
        <v>0.38326302119385097</v>
      </c>
      <c r="AR197" s="134">
        <v>0.58740840409999995</v>
      </c>
      <c r="AT197" s="134">
        <v>1.2267986999999999E-4</v>
      </c>
      <c r="AU197" s="134">
        <v>0.51473529935766205</v>
      </c>
      <c r="AV197" s="134">
        <v>0.525262928961305</v>
      </c>
      <c r="AW197" s="143">
        <v>0.13</v>
      </c>
      <c r="AX197" s="143">
        <v>0</v>
      </c>
      <c r="AY197" s="143">
        <v>-7.0000000000000007E-2</v>
      </c>
      <c r="AZ197" s="143">
        <v>0</v>
      </c>
      <c r="BA197" s="143">
        <v>11.5105</v>
      </c>
      <c r="BB197" s="143">
        <v>5.0199999999999996</v>
      </c>
      <c r="BC197" s="143">
        <v>17.2</v>
      </c>
      <c r="BD197" s="143">
        <v>15</v>
      </c>
      <c r="BE197" s="143">
        <v>83028033.420098007</v>
      </c>
      <c r="BF197" s="143">
        <v>20006.18</v>
      </c>
      <c r="BG197" s="143">
        <v>0</v>
      </c>
      <c r="BH197" s="143">
        <v>0.57547800000000005</v>
      </c>
      <c r="BI197" s="143">
        <v>0</v>
      </c>
      <c r="BJ197" s="143">
        <v>0</v>
      </c>
      <c r="BK197" s="143"/>
      <c r="BL197" s="143">
        <v>2.4</v>
      </c>
      <c r="BM197" s="143">
        <v>2.2999999999999901</v>
      </c>
    </row>
    <row r="198" spans="1:65" x14ac:dyDescent="0.25">
      <c r="A198" s="142" t="s">
        <v>4606</v>
      </c>
      <c r="B198" s="142" t="s">
        <v>219</v>
      </c>
      <c r="C198" s="134" t="s">
        <v>4598</v>
      </c>
      <c r="D198" s="134" t="s">
        <v>4599</v>
      </c>
      <c r="E198" s="134" t="s">
        <v>4534</v>
      </c>
      <c r="F198" s="134" t="s">
        <v>4535</v>
      </c>
      <c r="G198" s="134" t="s">
        <v>692</v>
      </c>
      <c r="H198" s="134" t="s">
        <v>4604</v>
      </c>
      <c r="I198" s="134" t="s">
        <v>4604</v>
      </c>
      <c r="J198" s="134" t="s">
        <v>4605</v>
      </c>
      <c r="K198" s="134" t="s">
        <v>4571</v>
      </c>
      <c r="L198" s="143">
        <v>47.4</v>
      </c>
      <c r="M198" s="144">
        <v>1227</v>
      </c>
      <c r="N198" s="143">
        <v>26.722000000000001</v>
      </c>
      <c r="O198" s="144">
        <v>715</v>
      </c>
      <c r="P198" s="143">
        <v>20.04</v>
      </c>
      <c r="Q198" s="144">
        <v>1011</v>
      </c>
      <c r="R198" s="143">
        <v>46.905999999999999</v>
      </c>
      <c r="S198" s="145">
        <v>1266</v>
      </c>
      <c r="V198" s="140" t="str">
        <f t="shared" si="3"/>
        <v>N/A</v>
      </c>
      <c r="W198" s="134">
        <v>0.63336566216124401</v>
      </c>
      <c r="X198" s="134">
        <v>0.69946165397008098</v>
      </c>
      <c r="Y198" s="134">
        <v>0.97616351139527602</v>
      </c>
      <c r="Z198" s="134">
        <v>1</v>
      </c>
      <c r="AA198" s="134">
        <v>0.94692819471620304</v>
      </c>
      <c r="AB198" s="134">
        <v>0.80952172836268799</v>
      </c>
      <c r="AC198" s="134">
        <v>1</v>
      </c>
      <c r="AD198" s="134">
        <v>0.56971648632947502</v>
      </c>
      <c r="AE198" s="134">
        <v>0.70205535045483203</v>
      </c>
      <c r="AF198" s="134">
        <v>0.966684649749317</v>
      </c>
      <c r="AG198" s="134">
        <v>0.51416537391630102</v>
      </c>
      <c r="AH198" s="134">
        <v>0.69478424719230703</v>
      </c>
      <c r="AI198" s="134">
        <v>1</v>
      </c>
      <c r="AJ198" s="134">
        <v>0.70952678604257802</v>
      </c>
      <c r="AK198" s="134">
        <v>0.701466090586922</v>
      </c>
      <c r="AL198" s="134">
        <v>0.46800281690441298</v>
      </c>
      <c r="AM198" s="134">
        <v>0.595032356162294</v>
      </c>
      <c r="AN198" s="134">
        <v>0.78037739231769099</v>
      </c>
      <c r="AO198" s="134">
        <v>0.73028271323529603</v>
      </c>
      <c r="AP198" s="134">
        <v>0.181447081065192</v>
      </c>
      <c r="AR198" s="134">
        <v>0</v>
      </c>
      <c r="AT198" s="134">
        <v>0</v>
      </c>
      <c r="AU198" s="134">
        <v>0.71784935194465105</v>
      </c>
      <c r="AV198" s="134">
        <v>0.69622893806196695</v>
      </c>
      <c r="AW198" s="143">
        <v>0.39</v>
      </c>
      <c r="AX198" s="143">
        <v>0</v>
      </c>
      <c r="AY198" s="143">
        <v>-0.51</v>
      </c>
      <c r="AZ198" s="143">
        <v>-0.11</v>
      </c>
      <c r="BA198" s="143">
        <v>10.196400000000001</v>
      </c>
      <c r="BB198" s="143">
        <v>5.01</v>
      </c>
      <c r="BC198" s="143">
        <v>16.79</v>
      </c>
      <c r="BD198" s="143">
        <v>31</v>
      </c>
      <c r="BE198" s="143">
        <v>59404140.428429998</v>
      </c>
      <c r="BF198" s="143">
        <v>12870.41</v>
      </c>
      <c r="BG198" s="143">
        <v>0</v>
      </c>
      <c r="BH198" s="143">
        <v>73.133914000000004</v>
      </c>
      <c r="BI198" s="143">
        <v>0</v>
      </c>
      <c r="BJ198" s="143">
        <v>0</v>
      </c>
      <c r="BK198" s="143"/>
      <c r="BL198" s="143">
        <v>2.3956431571138301</v>
      </c>
      <c r="BM198" s="143">
        <v>2.2934647356707498</v>
      </c>
    </row>
    <row r="199" spans="1:65" x14ac:dyDescent="0.25">
      <c r="A199" s="142" t="s">
        <v>4607</v>
      </c>
      <c r="B199" s="142" t="s">
        <v>607</v>
      </c>
      <c r="C199" s="134" t="s">
        <v>4598</v>
      </c>
      <c r="D199" s="134" t="s">
        <v>4599</v>
      </c>
      <c r="E199" s="134" t="s">
        <v>4534</v>
      </c>
      <c r="F199" s="134" t="s">
        <v>4535</v>
      </c>
      <c r="G199" s="134" t="s">
        <v>692</v>
      </c>
      <c r="H199" s="134" t="s">
        <v>4608</v>
      </c>
      <c r="I199" s="134" t="s">
        <v>4604</v>
      </c>
      <c r="J199" s="134" t="s">
        <v>4571</v>
      </c>
      <c r="K199" s="134" t="s">
        <v>4571</v>
      </c>
      <c r="L199" s="143">
        <v>18.899999999999999</v>
      </c>
      <c r="M199" s="144">
        <v>1709</v>
      </c>
      <c r="N199" s="143">
        <v>27.856000000000002</v>
      </c>
      <c r="O199" s="144">
        <v>834</v>
      </c>
      <c r="P199" s="143">
        <v>15.02</v>
      </c>
      <c r="Q199" s="144">
        <v>1511</v>
      </c>
      <c r="R199" s="143">
        <v>35.354999999999997</v>
      </c>
      <c r="S199" s="145">
        <v>1715</v>
      </c>
      <c r="V199" s="140" t="str">
        <f t="shared" si="3"/>
        <v>N/A</v>
      </c>
      <c r="W199" s="134">
        <v>0.10136016497141501</v>
      </c>
      <c r="X199" s="134">
        <v>0.125897907020359</v>
      </c>
      <c r="Y199" s="134">
        <v>0.91725754089923905</v>
      </c>
      <c r="Z199" s="134">
        <v>0.89298178854058397</v>
      </c>
      <c r="AA199" s="134">
        <v>0.39256488908523701</v>
      </c>
      <c r="AB199" s="134">
        <v>0.86123858222979799</v>
      </c>
      <c r="AC199" s="134">
        <v>1</v>
      </c>
      <c r="AD199" s="134">
        <v>7.0849511123490305E-2</v>
      </c>
      <c r="AE199" s="134">
        <v>0.41999116952918197</v>
      </c>
      <c r="AF199" s="134">
        <v>0.89098872631669801</v>
      </c>
      <c r="AG199" s="134">
        <v>0.17974081377837201</v>
      </c>
      <c r="AH199" s="134">
        <v>0.47304840402842202</v>
      </c>
      <c r="AI199" s="134">
        <v>1</v>
      </c>
      <c r="AJ199" s="134">
        <v>0.21314850902673099</v>
      </c>
      <c r="AK199" s="134">
        <v>0.73787562503034099</v>
      </c>
      <c r="AL199" s="134">
        <v>2.7644474541270699E-3</v>
      </c>
      <c r="AM199" s="134">
        <v>0.17642432478223</v>
      </c>
      <c r="AN199" s="134">
        <v>0.67728922952803605</v>
      </c>
      <c r="AO199" s="134">
        <v>0.169118016695912</v>
      </c>
      <c r="AP199" s="134">
        <v>1.34950269476039E-2</v>
      </c>
      <c r="AQ199" s="134">
        <v>8.6928410981621795E-2</v>
      </c>
      <c r="AR199" s="134">
        <v>0</v>
      </c>
      <c r="AT199" s="134">
        <v>0</v>
      </c>
      <c r="AU199" s="134">
        <v>9.7764693998426994E-2</v>
      </c>
      <c r="AV199" s="134">
        <v>0.15615299671340199</v>
      </c>
      <c r="AW199" s="143">
        <v>0.56000000000000005</v>
      </c>
      <c r="AX199" s="143">
        <v>0</v>
      </c>
      <c r="AY199" s="143">
        <v>-0.66</v>
      </c>
      <c r="AZ199" s="143">
        <v>-0.08</v>
      </c>
      <c r="BA199" s="143">
        <v>12.491099999999999</v>
      </c>
      <c r="BB199" s="143">
        <v>5.01</v>
      </c>
      <c r="BC199" s="143">
        <v>16.57</v>
      </c>
      <c r="BD199" s="143">
        <v>22</v>
      </c>
      <c r="BE199" s="143">
        <v>94890374.640285999</v>
      </c>
      <c r="BF199" s="143">
        <v>16408.68</v>
      </c>
      <c r="BG199" s="143">
        <v>0</v>
      </c>
      <c r="BH199" s="143">
        <v>0</v>
      </c>
      <c r="BI199" s="143">
        <v>0</v>
      </c>
      <c r="BJ199" s="143">
        <v>0</v>
      </c>
      <c r="BK199" s="143"/>
      <c r="BL199" s="143">
        <v>2.4</v>
      </c>
      <c r="BM199" s="143">
        <v>2.2999999999999998</v>
      </c>
    </row>
    <row r="200" spans="1:65" x14ac:dyDescent="0.25">
      <c r="A200" s="142" t="s">
        <v>4609</v>
      </c>
      <c r="B200" s="142" t="s">
        <v>226</v>
      </c>
      <c r="C200" s="134" t="s">
        <v>4598</v>
      </c>
      <c r="D200" s="134" t="s">
        <v>4599</v>
      </c>
      <c r="E200" s="134" t="s">
        <v>4534</v>
      </c>
      <c r="F200" s="134" t="s">
        <v>4535</v>
      </c>
      <c r="G200" s="134" t="s">
        <v>692</v>
      </c>
      <c r="H200" s="134" t="s">
        <v>4604</v>
      </c>
      <c r="I200" s="134" t="s">
        <v>4604</v>
      </c>
      <c r="J200" s="134" t="s">
        <v>4571</v>
      </c>
      <c r="K200" s="134" t="s">
        <v>4571</v>
      </c>
      <c r="L200" s="143">
        <v>50.2</v>
      </c>
      <c r="M200" s="144">
        <v>1150</v>
      </c>
      <c r="N200" s="143">
        <v>24.056000000000001</v>
      </c>
      <c r="O200" s="144">
        <v>450</v>
      </c>
      <c r="P200" s="143">
        <v>14.52</v>
      </c>
      <c r="Q200" s="144">
        <v>1547</v>
      </c>
      <c r="R200" s="143">
        <v>46.887999999999998</v>
      </c>
      <c r="S200" s="145">
        <v>1269</v>
      </c>
      <c r="V200" s="140" t="str">
        <f t="shared" si="3"/>
        <v>N/A</v>
      </c>
      <c r="W200" s="134">
        <v>0.489537254229367</v>
      </c>
      <c r="X200" s="134">
        <v>0.52188502258684799</v>
      </c>
      <c r="Y200" s="134">
        <v>0.90133666215895303</v>
      </c>
      <c r="Z200" s="134">
        <v>0.87653118167897204</v>
      </c>
      <c r="AA200" s="134">
        <v>0.84943019296062605</v>
      </c>
      <c r="AB200" s="134">
        <v>0.90858499774194001</v>
      </c>
      <c r="AC200" s="134">
        <v>1</v>
      </c>
      <c r="AD200" s="134">
        <v>0.408781081958072</v>
      </c>
      <c r="AE200" s="134">
        <v>0.70530722823640901</v>
      </c>
      <c r="AF200" s="134">
        <v>0.92768375642610301</v>
      </c>
      <c r="AG200" s="134">
        <v>0.18900559074274001</v>
      </c>
      <c r="AH200" s="134">
        <v>0.59002292571688097</v>
      </c>
      <c r="AI200" s="134">
        <v>1</v>
      </c>
      <c r="AJ200" s="134">
        <v>0.54406736037062897</v>
      </c>
      <c r="AK200" s="134">
        <v>0.63592892858876704</v>
      </c>
      <c r="AL200" s="134">
        <v>0.409209689626993</v>
      </c>
      <c r="AM200" s="134">
        <v>0.23067844710145</v>
      </c>
      <c r="AN200" s="134">
        <v>0.92828649545067499</v>
      </c>
      <c r="AO200" s="134">
        <v>0.198628596935294</v>
      </c>
      <c r="AP200" s="134">
        <v>0.25358587708753499</v>
      </c>
      <c r="AQ200" s="134">
        <v>0.290591106764511</v>
      </c>
      <c r="AR200" s="134">
        <v>0.65369459370000005</v>
      </c>
      <c r="AT200" s="134">
        <v>0.31162779340000002</v>
      </c>
      <c r="AU200" s="134">
        <v>0.22448110096132701</v>
      </c>
      <c r="AV200" s="134">
        <v>0.22152127998857599</v>
      </c>
      <c r="AW200" s="143">
        <v>1.24</v>
      </c>
      <c r="AX200" s="143">
        <v>0</v>
      </c>
      <c r="AY200" s="143">
        <v>-0.93</v>
      </c>
      <c r="AZ200" s="143">
        <v>0.2</v>
      </c>
      <c r="BA200" s="143">
        <v>7.6326999999999998</v>
      </c>
      <c r="BB200" s="143">
        <v>5.01</v>
      </c>
      <c r="BC200" s="143">
        <v>16.66</v>
      </c>
      <c r="BD200" s="143">
        <v>12</v>
      </c>
      <c r="BE200" s="143">
        <v>31536368.448502</v>
      </c>
      <c r="BF200" s="143">
        <v>10458.120000000001</v>
      </c>
      <c r="BG200" s="143">
        <v>0</v>
      </c>
      <c r="BH200" s="143">
        <v>4.1642950000000001</v>
      </c>
      <c r="BI200" s="143">
        <v>0</v>
      </c>
      <c r="BJ200" s="143">
        <v>0</v>
      </c>
      <c r="BK200" s="143"/>
      <c r="BL200" s="143">
        <v>2.3988717011758198</v>
      </c>
      <c r="BM200" s="143">
        <v>2.2983075517637399</v>
      </c>
    </row>
    <row r="201" spans="1:65" x14ac:dyDescent="0.25">
      <c r="A201" s="142" t="s">
        <v>4610</v>
      </c>
      <c r="B201" s="142" t="s">
        <v>605</v>
      </c>
      <c r="C201" s="134" t="s">
        <v>4598</v>
      </c>
      <c r="D201" s="134" t="s">
        <v>4599</v>
      </c>
      <c r="E201" s="134" t="s">
        <v>4534</v>
      </c>
      <c r="F201" s="134" t="s">
        <v>4535</v>
      </c>
      <c r="G201" s="134" t="s">
        <v>692</v>
      </c>
      <c r="H201" s="134" t="s">
        <v>4611</v>
      </c>
      <c r="I201" s="134" t="s">
        <v>4604</v>
      </c>
      <c r="J201" s="134" t="s">
        <v>4571</v>
      </c>
      <c r="K201" s="134" t="s">
        <v>4571</v>
      </c>
      <c r="L201" s="143">
        <v>46.2</v>
      </c>
      <c r="M201" s="144">
        <v>1266</v>
      </c>
      <c r="N201" s="143">
        <v>24.233000000000001</v>
      </c>
      <c r="O201" s="144">
        <v>478</v>
      </c>
      <c r="P201" s="143">
        <v>16.940000000000001</v>
      </c>
      <c r="Q201" s="144">
        <v>1294</v>
      </c>
      <c r="R201" s="143">
        <v>46.302</v>
      </c>
      <c r="S201" s="145">
        <v>1307</v>
      </c>
      <c r="V201" s="140" t="str">
        <f t="shared" si="3"/>
        <v>N/A</v>
      </c>
      <c r="W201" s="134">
        <v>0.57754181766861501</v>
      </c>
      <c r="X201" s="134">
        <v>0.62953311431537895</v>
      </c>
      <c r="Y201" s="134">
        <v>0.94320742048718698</v>
      </c>
      <c r="Z201" s="134">
        <v>1</v>
      </c>
      <c r="AA201" s="134">
        <v>0.89737956984894496</v>
      </c>
      <c r="AB201" s="134">
        <v>0.79641041329778695</v>
      </c>
      <c r="AC201" s="134">
        <v>1</v>
      </c>
      <c r="AD201" s="134">
        <v>0.49821976573153898</v>
      </c>
      <c r="AE201" s="134">
        <v>0.70884508659776901</v>
      </c>
      <c r="AF201" s="134">
        <v>0.92831985662301597</v>
      </c>
      <c r="AG201" s="134">
        <v>0.56120552419821301</v>
      </c>
      <c r="AH201" s="134">
        <v>0.41166006043564202</v>
      </c>
      <c r="AI201" s="134">
        <v>1</v>
      </c>
      <c r="AJ201" s="134">
        <v>0.67643490090818803</v>
      </c>
      <c r="AK201" s="134">
        <v>0.63350162629253903</v>
      </c>
      <c r="AL201" s="134">
        <v>0.36029652772264598</v>
      </c>
      <c r="AM201" s="134">
        <v>0.54997028370687895</v>
      </c>
      <c r="AN201" s="134">
        <v>0.85657299090134897</v>
      </c>
      <c r="AO201" s="134">
        <v>0.47668939744501299</v>
      </c>
      <c r="AP201" s="134">
        <v>0.14070941191223801</v>
      </c>
      <c r="AQ201" s="134">
        <v>9.2855103079185902E-2</v>
      </c>
      <c r="AR201" s="134">
        <v>0.44848692649999999</v>
      </c>
      <c r="AT201" s="134">
        <v>0</v>
      </c>
      <c r="AU201" s="134">
        <v>0.39149939191036698</v>
      </c>
      <c r="AV201" s="134">
        <v>0.51890657849700605</v>
      </c>
      <c r="AW201" s="143">
        <v>0.77</v>
      </c>
      <c r="AX201" s="143">
        <v>0</v>
      </c>
      <c r="AY201" s="143">
        <v>-0.85</v>
      </c>
      <c r="AZ201" s="143">
        <v>-0.16</v>
      </c>
      <c r="BA201" s="143">
        <v>11.2523</v>
      </c>
      <c r="BB201" s="143">
        <v>5.01</v>
      </c>
      <c r="BC201" s="143">
        <v>15.61</v>
      </c>
      <c r="BD201" s="143">
        <v>17</v>
      </c>
      <c r="BE201" s="143">
        <v>48503506.953157999</v>
      </c>
      <c r="BF201" s="143">
        <v>12490.85</v>
      </c>
      <c r="BG201" s="143">
        <v>0</v>
      </c>
      <c r="BH201" s="143">
        <v>36.498322999999999</v>
      </c>
      <c r="BI201" s="143">
        <v>0</v>
      </c>
      <c r="BJ201" s="143">
        <v>0</v>
      </c>
      <c r="BK201" s="143"/>
      <c r="BL201" s="143">
        <v>2.3549647714789201</v>
      </c>
      <c r="BM201" s="143">
        <v>2.2324471572183899</v>
      </c>
    </row>
    <row r="202" spans="1:65" x14ac:dyDescent="0.25">
      <c r="A202" s="142" t="s">
        <v>4612</v>
      </c>
      <c r="B202" s="142" t="s">
        <v>4613</v>
      </c>
      <c r="C202" s="134" t="s">
        <v>4598</v>
      </c>
      <c r="D202" s="134" t="s">
        <v>4599</v>
      </c>
      <c r="E202" s="134" t="s">
        <v>4534</v>
      </c>
      <c r="F202" s="134" t="s">
        <v>4535</v>
      </c>
      <c r="G202" s="134" t="s">
        <v>692</v>
      </c>
      <c r="H202" s="134" t="s">
        <v>4614</v>
      </c>
      <c r="I202" s="134" t="s">
        <v>4615</v>
      </c>
      <c r="J202" s="134" t="s">
        <v>4571</v>
      </c>
      <c r="K202" s="134" t="s">
        <v>4571</v>
      </c>
      <c r="L202" s="143">
        <v>23.5</v>
      </c>
      <c r="M202" s="144">
        <v>1691</v>
      </c>
      <c r="N202" s="143">
        <v>26.478000000000002</v>
      </c>
      <c r="O202" s="144">
        <v>699</v>
      </c>
      <c r="P202" s="143">
        <v>28.783000000000001</v>
      </c>
      <c r="Q202" s="144">
        <v>592</v>
      </c>
      <c r="R202" s="143">
        <v>41.935000000000002</v>
      </c>
      <c r="S202" s="145">
        <v>1547</v>
      </c>
      <c r="V202" s="140" t="str">
        <f t="shared" si="3"/>
        <v>N/A</v>
      </c>
      <c r="W202" s="134">
        <v>6.1944193756249002E-2</v>
      </c>
      <c r="X202" s="134">
        <v>8.5676900611064796E-2</v>
      </c>
      <c r="Y202" s="134">
        <v>0.97992918987447497</v>
      </c>
      <c r="Z202" s="134">
        <v>0.96003395201217701</v>
      </c>
      <c r="AA202" s="134">
        <v>0.129345596984033</v>
      </c>
      <c r="AB202" s="134">
        <v>0.80952172836268799</v>
      </c>
      <c r="AC202" s="134">
        <v>1</v>
      </c>
      <c r="AD202" s="134">
        <v>4.6138453800491801E-2</v>
      </c>
      <c r="AE202" s="134">
        <v>0.33400323380153502</v>
      </c>
      <c r="AF202" s="134">
        <v>0.94020697905282302</v>
      </c>
      <c r="AG202" s="134">
        <v>7.7128883987147706E-2</v>
      </c>
      <c r="AH202" s="134">
        <v>0.46842816113258301</v>
      </c>
      <c r="AI202" s="134">
        <v>1</v>
      </c>
      <c r="AJ202" s="134">
        <v>2.1950950472478602E-2</v>
      </c>
      <c r="AK202" s="134">
        <v>0.74030292732656899</v>
      </c>
      <c r="AL202" s="134">
        <v>7.9072275251454396E-2</v>
      </c>
      <c r="AM202" s="134">
        <v>6.7737805064994605E-2</v>
      </c>
      <c r="AN202" s="134">
        <v>0.62350410111604104</v>
      </c>
      <c r="AO202" s="134">
        <v>7.7718938691865094E-2</v>
      </c>
      <c r="AR202" s="134">
        <v>0</v>
      </c>
      <c r="AT202" s="134">
        <v>1</v>
      </c>
      <c r="AU202" s="134">
        <v>7.5079842572658803E-2</v>
      </c>
      <c r="AV202" s="134">
        <v>7.9511427936669002E-2</v>
      </c>
      <c r="AW202" s="143">
        <v>0.41</v>
      </c>
      <c r="AX202" s="143">
        <v>5</v>
      </c>
      <c r="AY202" s="143">
        <v>-0.45</v>
      </c>
      <c r="AZ202" s="143">
        <v>-0.05</v>
      </c>
      <c r="BA202" s="143">
        <v>11.111000000000001</v>
      </c>
      <c r="BB202" s="143">
        <v>5</v>
      </c>
      <c r="BC202" s="143">
        <v>16.61</v>
      </c>
      <c r="BD202" s="143">
        <v>10</v>
      </c>
      <c r="BE202" s="143">
        <v>76382411.032323003</v>
      </c>
      <c r="BF202" s="143">
        <v>12757.82</v>
      </c>
      <c r="BG202" s="143">
        <v>0</v>
      </c>
      <c r="BH202" s="143">
        <v>0</v>
      </c>
      <c r="BI202" s="143">
        <v>0</v>
      </c>
      <c r="BJ202" s="143">
        <v>0</v>
      </c>
      <c r="BK202" s="143">
        <v>1</v>
      </c>
      <c r="BL202" s="143">
        <v>2.3999999999999901</v>
      </c>
      <c r="BM202" s="143">
        <v>2.2999999999999901</v>
      </c>
    </row>
    <row r="203" spans="1:65" x14ac:dyDescent="0.25">
      <c r="A203" s="142" t="s">
        <v>4616</v>
      </c>
      <c r="B203" s="142" t="s">
        <v>883</v>
      </c>
      <c r="C203" s="134" t="s">
        <v>4598</v>
      </c>
      <c r="D203" s="134" t="s">
        <v>4599</v>
      </c>
      <c r="E203" s="134" t="s">
        <v>4534</v>
      </c>
      <c r="F203" s="134" t="s">
        <v>4535</v>
      </c>
      <c r="G203" s="134" t="s">
        <v>692</v>
      </c>
      <c r="H203" s="134" t="s">
        <v>4608</v>
      </c>
      <c r="I203" s="134" t="s">
        <v>4542</v>
      </c>
      <c r="J203" s="134" t="s">
        <v>4571</v>
      </c>
      <c r="K203" s="134" t="s">
        <v>4571</v>
      </c>
      <c r="L203" s="143">
        <v>46.2</v>
      </c>
      <c r="M203" s="144">
        <v>1266</v>
      </c>
      <c r="N203" s="143">
        <v>26.611000000000001</v>
      </c>
      <c r="O203" s="144">
        <v>707</v>
      </c>
      <c r="P203" s="143">
        <v>29.45</v>
      </c>
      <c r="Q203" s="144">
        <v>576</v>
      </c>
      <c r="R203" s="143">
        <v>49.68</v>
      </c>
      <c r="S203" s="145">
        <v>1079</v>
      </c>
      <c r="V203" s="140" t="str">
        <f t="shared" si="3"/>
        <v>N/A</v>
      </c>
      <c r="W203" s="134">
        <v>0.302053157087318</v>
      </c>
      <c r="X203" s="134">
        <v>0.32818486205033798</v>
      </c>
      <c r="Y203" s="134">
        <v>0.89636699124082697</v>
      </c>
      <c r="Z203" s="134">
        <v>0.77866919946501101</v>
      </c>
      <c r="AA203" s="134">
        <v>0.62210101069031398</v>
      </c>
      <c r="AB203" s="134">
        <v>0.91586906166688498</v>
      </c>
      <c r="AC203" s="134">
        <v>0.99848345093659496</v>
      </c>
      <c r="AD203" s="134">
        <v>0.25265288951266701</v>
      </c>
      <c r="AE203" s="134">
        <v>0.70878868645161697</v>
      </c>
      <c r="AF203" s="134">
        <v>0.90931636324024701</v>
      </c>
      <c r="AG203" s="134">
        <v>0.217561883711612</v>
      </c>
      <c r="AH203" s="134">
        <v>0.50635713188214704</v>
      </c>
      <c r="AI203" s="134">
        <v>0.93224829730167202</v>
      </c>
      <c r="AJ203" s="134">
        <v>0.49994484685810903</v>
      </c>
      <c r="AK203" s="134">
        <v>0.44174474489052901</v>
      </c>
      <c r="AL203" s="134">
        <v>0.34038231180294498</v>
      </c>
      <c r="AM203" s="134">
        <v>0.26885402151632998</v>
      </c>
      <c r="AN203" s="134">
        <v>0.79830576845502199</v>
      </c>
      <c r="AO203" s="134">
        <v>0.22369145367915799</v>
      </c>
      <c r="AP203" s="134">
        <v>0.25126001764511602</v>
      </c>
      <c r="AQ203" s="134">
        <v>0.42474986668498499</v>
      </c>
      <c r="AR203" s="134">
        <v>0.51751939759999999</v>
      </c>
      <c r="AT203" s="134">
        <v>0.81490754499999996</v>
      </c>
      <c r="AU203" s="134">
        <v>0.25156145673533498</v>
      </c>
      <c r="AV203" s="134">
        <v>0.24854516899829601</v>
      </c>
      <c r="AW203" s="143">
        <v>1.8</v>
      </c>
      <c r="AX203" s="143">
        <v>0</v>
      </c>
      <c r="AY203" s="143">
        <v>-1.26</v>
      </c>
      <c r="AZ203" s="143">
        <v>0.19</v>
      </c>
      <c r="BA203" s="143">
        <v>10.991899999999999</v>
      </c>
      <c r="BB203" s="143">
        <v>5.01</v>
      </c>
      <c r="BC203" s="143">
        <v>16.93</v>
      </c>
      <c r="BD203" s="143">
        <v>18</v>
      </c>
      <c r="BE203" s="143">
        <v>54909089.104130998</v>
      </c>
      <c r="BF203" s="143">
        <v>18311.75</v>
      </c>
      <c r="BG203" s="143">
        <v>0</v>
      </c>
      <c r="BH203" s="143">
        <v>1.2327049999999999</v>
      </c>
      <c r="BI203" s="143">
        <v>0</v>
      </c>
      <c r="BJ203" s="143">
        <v>0</v>
      </c>
      <c r="BK203" s="143">
        <v>1</v>
      </c>
      <c r="BL203" s="143">
        <v>2.3955476004589902</v>
      </c>
      <c r="BM203" s="143">
        <v>2.2933214006884901</v>
      </c>
    </row>
    <row r="204" spans="1:65" x14ac:dyDescent="0.25">
      <c r="A204" s="142" t="s">
        <v>4617</v>
      </c>
      <c r="B204" s="142" t="s">
        <v>1189</v>
      </c>
      <c r="C204" s="134" t="s">
        <v>4618</v>
      </c>
      <c r="D204" s="134" t="s">
        <v>4619</v>
      </c>
      <c r="E204" s="134" t="s">
        <v>4534</v>
      </c>
      <c r="F204" s="134" t="s">
        <v>4535</v>
      </c>
      <c r="G204" s="134" t="s">
        <v>692</v>
      </c>
      <c r="H204" s="134" t="s">
        <v>4604</v>
      </c>
      <c r="I204" s="134" t="s">
        <v>4604</v>
      </c>
      <c r="J204" s="134" t="s">
        <v>4407</v>
      </c>
      <c r="K204" s="134" t="s">
        <v>4407</v>
      </c>
      <c r="L204" s="143">
        <v>87.7</v>
      </c>
      <c r="M204" s="144">
        <v>206</v>
      </c>
      <c r="N204" s="143">
        <v>21.7</v>
      </c>
      <c r="O204" s="144">
        <v>181</v>
      </c>
      <c r="P204" s="143">
        <v>45.26</v>
      </c>
      <c r="Q204" s="144">
        <v>74</v>
      </c>
      <c r="R204" s="143">
        <v>70.42</v>
      </c>
      <c r="S204" s="145">
        <v>14</v>
      </c>
      <c r="T204" s="140" t="s">
        <v>4410</v>
      </c>
      <c r="U204" s="140" t="s">
        <v>4410</v>
      </c>
      <c r="V204" s="140" t="str">
        <f t="shared" si="3"/>
        <v>Y</v>
      </c>
      <c r="W204" s="134">
        <v>0.873043469542092</v>
      </c>
      <c r="X204" s="134">
        <v>0.69986843390564502</v>
      </c>
      <c r="Y204" s="134">
        <v>0.99492786164026303</v>
      </c>
      <c r="Z204" s="134">
        <v>0.98627840854023696</v>
      </c>
      <c r="AA204" s="134">
        <v>0.85742132488858103</v>
      </c>
      <c r="AB204" s="134">
        <v>0.99490115525253897</v>
      </c>
      <c r="AC204" s="134">
        <v>1</v>
      </c>
      <c r="AD204" s="134">
        <v>0.86123387831915499</v>
      </c>
      <c r="AE204" s="134">
        <v>0.53838337713070805</v>
      </c>
      <c r="AF204" s="134">
        <v>0.99419598326579395</v>
      </c>
      <c r="AG204" s="134">
        <v>0.14570204950631599</v>
      </c>
      <c r="AH204" s="134">
        <v>0.87257405909111596</v>
      </c>
      <c r="AI204" s="134">
        <v>1</v>
      </c>
      <c r="AJ204" s="134">
        <v>0.94852373423539404</v>
      </c>
      <c r="AK204" s="134">
        <v>0.662629253847274</v>
      </c>
      <c r="AL204" s="134">
        <v>0.96582270549756499</v>
      </c>
      <c r="AM204" s="134">
        <v>0.114064346258032</v>
      </c>
      <c r="AN204" s="134">
        <v>1</v>
      </c>
      <c r="AO204" s="134">
        <v>9.97872078947388E-2</v>
      </c>
      <c r="AP204" s="134">
        <v>0.77247677697954498</v>
      </c>
      <c r="AQ204" s="134">
        <v>0.88703185870011503</v>
      </c>
      <c r="AR204" s="134">
        <v>1</v>
      </c>
      <c r="AS204" s="134">
        <v>1</v>
      </c>
      <c r="AT204" s="134">
        <v>1</v>
      </c>
      <c r="AU204" s="134">
        <v>9.5348965154206197E-2</v>
      </c>
      <c r="AV204" s="134">
        <v>0.10542580525633399</v>
      </c>
      <c r="AW204" s="143">
        <v>0</v>
      </c>
      <c r="AX204" s="143">
        <v>0</v>
      </c>
      <c r="AY204" s="143">
        <v>-0.94</v>
      </c>
      <c r="AZ204" s="143">
        <v>-0.64</v>
      </c>
      <c r="BA204" s="143">
        <v>2.9716</v>
      </c>
      <c r="BB204" s="143">
        <v>5.05</v>
      </c>
      <c r="BC204" s="143">
        <v>20.149999999999999</v>
      </c>
      <c r="BD204" s="143">
        <v>4</v>
      </c>
      <c r="BE204" s="143">
        <v>469885.54501300002</v>
      </c>
      <c r="BF204" s="143">
        <v>6184.2259999999997</v>
      </c>
      <c r="BG204" s="143">
        <v>0</v>
      </c>
      <c r="BH204" s="143">
        <v>99.934306000000007</v>
      </c>
      <c r="BI204" s="143">
        <v>1</v>
      </c>
      <c r="BJ204" s="143">
        <v>2</v>
      </c>
      <c r="BK204" s="143"/>
      <c r="BL204" s="143">
        <v>2.7</v>
      </c>
      <c r="BM204" s="143">
        <v>1.9</v>
      </c>
    </row>
    <row r="205" spans="1:65" x14ac:dyDescent="0.25">
      <c r="A205" s="142" t="s">
        <v>4620</v>
      </c>
      <c r="B205" s="142" t="s">
        <v>519</v>
      </c>
      <c r="C205" s="134" t="s">
        <v>4618</v>
      </c>
      <c r="D205" s="134" t="s">
        <v>4619</v>
      </c>
      <c r="E205" s="134" t="s">
        <v>4534</v>
      </c>
      <c r="F205" s="134" t="s">
        <v>4535</v>
      </c>
      <c r="G205" s="134" t="s">
        <v>692</v>
      </c>
      <c r="H205" s="134" t="s">
        <v>4621</v>
      </c>
      <c r="I205" s="134" t="s">
        <v>4622</v>
      </c>
      <c r="J205" s="134" t="s">
        <v>4407</v>
      </c>
      <c r="K205" s="134" t="s">
        <v>4407</v>
      </c>
      <c r="L205" s="143">
        <v>88.2</v>
      </c>
      <c r="M205" s="144">
        <v>191</v>
      </c>
      <c r="N205" s="143">
        <v>24.3</v>
      </c>
      <c r="O205" s="144">
        <v>484</v>
      </c>
      <c r="P205" s="143">
        <v>58.982999999999997</v>
      </c>
      <c r="Q205" s="144">
        <v>2</v>
      </c>
      <c r="R205" s="143">
        <v>74.293999999999997</v>
      </c>
      <c r="S205" s="145">
        <v>1</v>
      </c>
      <c r="T205" s="140" t="s">
        <v>4410</v>
      </c>
      <c r="U205" s="140" t="s">
        <v>4410</v>
      </c>
      <c r="V205" s="140" t="str">
        <f t="shared" si="3"/>
        <v>Y</v>
      </c>
      <c r="W205" s="134">
        <v>0.92264436419430196</v>
      </c>
      <c r="X205" s="134">
        <v>0.60236988227669697</v>
      </c>
      <c r="Y205" s="134">
        <v>0.99850141366644096</v>
      </c>
      <c r="Z205" s="134">
        <v>0.99533261851833299</v>
      </c>
      <c r="AA205" s="134">
        <v>0.90494468794971505</v>
      </c>
      <c r="AB205" s="134">
        <v>0.99890739041125798</v>
      </c>
      <c r="AC205" s="134">
        <v>1</v>
      </c>
      <c r="AD205" s="134">
        <v>0.89760017732282105</v>
      </c>
      <c r="AE205" s="134">
        <v>0.371782234925773</v>
      </c>
      <c r="AF205" s="134">
        <v>0.99765477808650704</v>
      </c>
      <c r="AG205" s="134">
        <v>0.48997484289920801</v>
      </c>
      <c r="AH205" s="134">
        <v>0.81226019059039201</v>
      </c>
      <c r="AI205" s="134">
        <v>1</v>
      </c>
      <c r="AJ205" s="134">
        <v>0.97793874324373997</v>
      </c>
      <c r="AK205" s="134">
        <v>0.75486674110393703</v>
      </c>
      <c r="AL205" s="134">
        <v>0.98580584498522905</v>
      </c>
      <c r="AM205" s="134">
        <v>0.35518823321022702</v>
      </c>
      <c r="AN205" s="134">
        <v>1</v>
      </c>
      <c r="AO205" s="134">
        <v>0.28339094596353098</v>
      </c>
      <c r="AP205" s="134">
        <v>0.56943513403431001</v>
      </c>
      <c r="AQ205" s="134">
        <v>0.90642830591753298</v>
      </c>
      <c r="AR205" s="134">
        <v>1</v>
      </c>
      <c r="AS205" s="134">
        <v>1</v>
      </c>
      <c r="AT205" s="134">
        <v>1</v>
      </c>
      <c r="AU205" s="134">
        <v>0.27876921100323898</v>
      </c>
      <c r="AV205" s="134">
        <v>0.332130745319694</v>
      </c>
      <c r="AW205" s="143">
        <v>0</v>
      </c>
      <c r="AX205" s="143">
        <v>0</v>
      </c>
      <c r="AY205" s="143">
        <v>-7.0000000000000007E-2</v>
      </c>
      <c r="AZ205" s="143">
        <v>-0.04</v>
      </c>
      <c r="BA205" s="143">
        <v>2.4780000000000002</v>
      </c>
      <c r="BB205" s="143">
        <v>5.0599999999999996</v>
      </c>
      <c r="BC205" s="143">
        <v>20.76</v>
      </c>
      <c r="BD205" s="143">
        <v>2</v>
      </c>
      <c r="BE205" s="143">
        <v>2425468.6440070001</v>
      </c>
      <c r="BF205" s="143">
        <v>14649.99</v>
      </c>
      <c r="BG205" s="143">
        <v>0</v>
      </c>
      <c r="BH205" s="143">
        <v>95.424385000000001</v>
      </c>
      <c r="BI205" s="143">
        <v>1</v>
      </c>
      <c r="BJ205" s="143">
        <v>4</v>
      </c>
      <c r="BK205" s="143">
        <v>1</v>
      </c>
      <c r="BL205" s="143">
        <v>2.7836831959057902</v>
      </c>
      <c r="BM205" s="143">
        <v>1.9228226897924801</v>
      </c>
    </row>
    <row r="206" spans="1:65" x14ac:dyDescent="0.25">
      <c r="A206" s="142" t="s">
        <v>4623</v>
      </c>
      <c r="B206" s="142" t="s">
        <v>958</v>
      </c>
      <c r="C206" s="134" t="s">
        <v>4618</v>
      </c>
      <c r="D206" s="134" t="s">
        <v>4619</v>
      </c>
      <c r="E206" s="134" t="s">
        <v>4534</v>
      </c>
      <c r="F206" s="134" t="s">
        <v>4535</v>
      </c>
      <c r="G206" s="134" t="s">
        <v>692</v>
      </c>
      <c r="H206" s="134" t="s">
        <v>4624</v>
      </c>
      <c r="I206" s="134" t="s">
        <v>4604</v>
      </c>
      <c r="J206" s="134" t="s">
        <v>4407</v>
      </c>
      <c r="K206" s="134" t="s">
        <v>4407</v>
      </c>
      <c r="L206" s="143">
        <v>90.9</v>
      </c>
      <c r="M206" s="144">
        <v>108</v>
      </c>
      <c r="N206" s="143">
        <v>25.638000000000002</v>
      </c>
      <c r="O206" s="144">
        <v>636</v>
      </c>
      <c r="P206" s="143">
        <v>51.32</v>
      </c>
      <c r="Q206" s="144">
        <v>25</v>
      </c>
      <c r="R206" s="143">
        <v>72.194000000000003</v>
      </c>
      <c r="S206" s="145">
        <v>4</v>
      </c>
      <c r="T206" s="140" t="s">
        <v>4410</v>
      </c>
      <c r="U206" s="140" t="s">
        <v>4410</v>
      </c>
      <c r="V206" s="140" t="str">
        <f t="shared" si="3"/>
        <v>Y</v>
      </c>
      <c r="W206" s="134">
        <v>0.93789956614638004</v>
      </c>
      <c r="X206" s="134">
        <v>0.74648719115516504</v>
      </c>
      <c r="Y206" s="134">
        <v>0.99409531367717496</v>
      </c>
      <c r="Z206" s="134">
        <v>0.98388095575730405</v>
      </c>
      <c r="AA206" s="134">
        <v>0.96913028551880098</v>
      </c>
      <c r="AB206" s="134">
        <v>1</v>
      </c>
      <c r="AC206" s="134">
        <v>0.98762230985072896</v>
      </c>
      <c r="AD206" s="134">
        <v>0.93818334356301702</v>
      </c>
      <c r="AE206" s="134">
        <v>0.54531411363902504</v>
      </c>
      <c r="AF206" s="134">
        <v>0.99487183972501403</v>
      </c>
      <c r="AG206" s="134">
        <v>0.27440600099291901</v>
      </c>
      <c r="AH206" s="134">
        <v>0.84055470134785704</v>
      </c>
      <c r="AI206" s="134">
        <v>0.83265362416390098</v>
      </c>
      <c r="AJ206" s="134">
        <v>0.98529249549582698</v>
      </c>
      <c r="AK206" s="134">
        <v>0.74030292732656899</v>
      </c>
      <c r="AL206" s="134">
        <v>0.98885273906849502</v>
      </c>
      <c r="AM206" s="134">
        <v>0.245771192992113</v>
      </c>
      <c r="AN206" s="134">
        <v>0.99551790596566703</v>
      </c>
      <c r="AO206" s="134">
        <v>0.219814592219642</v>
      </c>
      <c r="AP206" s="134">
        <v>0.84196770365304496</v>
      </c>
      <c r="AQ206" s="134">
        <v>0.90588951560929099</v>
      </c>
      <c r="AR206" s="134">
        <v>1</v>
      </c>
      <c r="AS206" s="134">
        <v>1</v>
      </c>
      <c r="AT206" s="134">
        <v>1</v>
      </c>
      <c r="AU206" s="134">
        <v>0.208922379551262</v>
      </c>
      <c r="AV206" s="134">
        <v>0.23529037374165299</v>
      </c>
      <c r="AW206" s="143">
        <v>0</v>
      </c>
      <c r="AX206" s="143">
        <v>0</v>
      </c>
      <c r="AY206" s="143">
        <v>-0.27</v>
      </c>
      <c r="AZ206" s="143">
        <v>-0.02</v>
      </c>
      <c r="BA206" s="143">
        <v>3.9344000000000001</v>
      </c>
      <c r="BB206" s="143">
        <v>5.05</v>
      </c>
      <c r="BC206" s="143">
        <v>18.59</v>
      </c>
      <c r="BD206" s="143"/>
      <c r="BE206" s="143">
        <v>2406403.1003680001</v>
      </c>
      <c r="BF206" s="143">
        <v>8018.2759999999998</v>
      </c>
      <c r="BG206" s="143">
        <v>0</v>
      </c>
      <c r="BH206" s="143">
        <v>99.935576999999995</v>
      </c>
      <c r="BI206" s="143">
        <v>1</v>
      </c>
      <c r="BJ206" s="143">
        <v>4</v>
      </c>
      <c r="BK206" s="143"/>
      <c r="BL206" s="143">
        <v>2.9459893776536399</v>
      </c>
      <c r="BM206" s="143">
        <v>2.1459893776536401</v>
      </c>
    </row>
    <row r="207" spans="1:65" x14ac:dyDescent="0.25">
      <c r="A207" s="142" t="s">
        <v>4625</v>
      </c>
      <c r="B207" s="142" t="s">
        <v>861</v>
      </c>
      <c r="C207" s="134" t="s">
        <v>4618</v>
      </c>
      <c r="D207" s="134" t="s">
        <v>4619</v>
      </c>
      <c r="E207" s="134" t="s">
        <v>4534</v>
      </c>
      <c r="F207" s="134" t="s">
        <v>4535</v>
      </c>
      <c r="G207" s="134" t="s">
        <v>692</v>
      </c>
      <c r="H207" s="134" t="s">
        <v>4624</v>
      </c>
      <c r="I207" s="134" t="s">
        <v>4626</v>
      </c>
      <c r="J207" s="134" t="s">
        <v>4605</v>
      </c>
      <c r="K207" s="134" t="s">
        <v>4571</v>
      </c>
      <c r="L207" s="143">
        <v>79.7</v>
      </c>
      <c r="M207" s="144">
        <v>433</v>
      </c>
      <c r="N207" s="143">
        <v>21.4</v>
      </c>
      <c r="O207" s="144">
        <v>145</v>
      </c>
      <c r="P207" s="143">
        <v>25.86</v>
      </c>
      <c r="Q207" s="144">
        <v>696</v>
      </c>
      <c r="R207" s="143">
        <v>61.387</v>
      </c>
      <c r="S207" s="145">
        <v>307</v>
      </c>
      <c r="T207" s="140" t="s">
        <v>4410</v>
      </c>
      <c r="V207" s="140" t="str">
        <f t="shared" si="3"/>
        <v>Y</v>
      </c>
      <c r="W207" s="134">
        <v>0.76722862673686198</v>
      </c>
      <c r="X207" s="134">
        <v>0.71188044005166895</v>
      </c>
      <c r="Y207" s="134">
        <v>0.992827279087241</v>
      </c>
      <c r="Z207" s="134">
        <v>0.98696703859490897</v>
      </c>
      <c r="AA207" s="134">
        <v>0.91489021256244496</v>
      </c>
      <c r="AB207" s="134">
        <v>0.94573372375915998</v>
      </c>
      <c r="AC207" s="134">
        <v>1</v>
      </c>
      <c r="AD207" s="134">
        <v>0.72169000259540295</v>
      </c>
      <c r="AE207" s="134">
        <v>0.66567498198719199</v>
      </c>
      <c r="AF207" s="134">
        <v>0.99256597651120504</v>
      </c>
      <c r="AG207" s="134">
        <v>0.43065817866850897</v>
      </c>
      <c r="AH207" s="134">
        <v>0.91970769979595701</v>
      </c>
      <c r="AI207" s="134">
        <v>1</v>
      </c>
      <c r="AJ207" s="134">
        <v>0.81615619369783399</v>
      </c>
      <c r="AK207" s="134">
        <v>0.93691441332103498</v>
      </c>
      <c r="AL207" s="134">
        <v>0.71749613296593395</v>
      </c>
      <c r="AM207" s="134">
        <v>0.43135762313228398</v>
      </c>
      <c r="AN207" s="134">
        <v>0.95069696562233896</v>
      </c>
      <c r="AO207" s="134">
        <v>0.45893763286859002</v>
      </c>
      <c r="AP207" s="134">
        <v>0.44685695146252402</v>
      </c>
      <c r="AQ207" s="134">
        <v>0.436064460895146</v>
      </c>
      <c r="AR207" s="134">
        <v>0.75255419509999999</v>
      </c>
      <c r="AS207" s="134">
        <v>1</v>
      </c>
      <c r="AT207" s="134">
        <v>1</v>
      </c>
      <c r="AU207" s="134">
        <v>0.42740425656596998</v>
      </c>
      <c r="AV207" s="134">
        <v>0.45764922825430099</v>
      </c>
      <c r="AW207" s="143">
        <v>0</v>
      </c>
      <c r="AX207" s="143">
        <v>0</v>
      </c>
      <c r="AY207" s="143">
        <v>-0.03</v>
      </c>
      <c r="AZ207" s="143">
        <v>-0.03</v>
      </c>
      <c r="BA207" s="143">
        <v>2.5908000000000002</v>
      </c>
      <c r="BB207" s="143">
        <v>5.03</v>
      </c>
      <c r="BC207" s="143">
        <v>17.16</v>
      </c>
      <c r="BD207" s="143">
        <v>1</v>
      </c>
      <c r="BE207" s="143">
        <v>8400133.9080769997</v>
      </c>
      <c r="BF207" s="143">
        <v>14954.59</v>
      </c>
      <c r="BG207" s="143">
        <v>0</v>
      </c>
      <c r="BH207" s="143">
        <v>63.333029000000003</v>
      </c>
      <c r="BI207" s="143">
        <v>0</v>
      </c>
      <c r="BJ207" s="143">
        <v>1</v>
      </c>
      <c r="BK207" s="143"/>
      <c r="BL207" s="143">
        <v>3.5</v>
      </c>
      <c r="BM207" s="143">
        <v>2.69999999999999</v>
      </c>
    </row>
    <row r="208" spans="1:65" x14ac:dyDescent="0.25">
      <c r="A208" s="142" t="s">
        <v>4627</v>
      </c>
      <c r="B208" s="142" t="s">
        <v>0</v>
      </c>
      <c r="C208" s="134" t="s">
        <v>4618</v>
      </c>
      <c r="D208" s="134" t="s">
        <v>4619</v>
      </c>
      <c r="E208" s="134" t="s">
        <v>4534</v>
      </c>
      <c r="F208" s="134" t="s">
        <v>4535</v>
      </c>
      <c r="G208" s="134" t="s">
        <v>692</v>
      </c>
      <c r="H208" s="134" t="s">
        <v>4624</v>
      </c>
      <c r="I208" s="134" t="s">
        <v>4626</v>
      </c>
      <c r="J208" s="134" t="s">
        <v>4628</v>
      </c>
      <c r="K208" s="134" t="s">
        <v>4407</v>
      </c>
      <c r="L208" s="143">
        <v>88.8</v>
      </c>
      <c r="M208" s="144">
        <v>169</v>
      </c>
      <c r="N208" s="143">
        <v>22.033000000000001</v>
      </c>
      <c r="O208" s="144">
        <v>214</v>
      </c>
      <c r="P208" s="143">
        <v>46.24</v>
      </c>
      <c r="Q208" s="144">
        <v>63</v>
      </c>
      <c r="R208" s="143">
        <v>71.001999999999995</v>
      </c>
      <c r="S208" s="145">
        <v>10</v>
      </c>
      <c r="T208" s="140" t="s">
        <v>4410</v>
      </c>
      <c r="U208" s="140" t="s">
        <v>4410</v>
      </c>
      <c r="V208" s="140" t="str">
        <f t="shared" si="3"/>
        <v>Y</v>
      </c>
      <c r="W208" s="134">
        <v>0.87214245730592499</v>
      </c>
      <c r="X208" s="134">
        <v>0.67694489631732802</v>
      </c>
      <c r="Y208" s="134">
        <v>0.99592691919596898</v>
      </c>
      <c r="Z208" s="134">
        <v>0.99038468405142999</v>
      </c>
      <c r="AA208" s="134">
        <v>0.90015907151675101</v>
      </c>
      <c r="AB208" s="134">
        <v>0.99271593607505504</v>
      </c>
      <c r="AC208" s="134">
        <v>1</v>
      </c>
      <c r="AD208" s="134">
        <v>0.82091672256668902</v>
      </c>
      <c r="AE208" s="134">
        <v>0.54203642369378602</v>
      </c>
      <c r="AF208" s="134">
        <v>0.99618379638114696</v>
      </c>
      <c r="AG208" s="134">
        <v>0.31509076787276802</v>
      </c>
      <c r="AH208" s="134">
        <v>0.91659172202899597</v>
      </c>
      <c r="AI208" s="134">
        <v>1</v>
      </c>
      <c r="AJ208" s="134">
        <v>0.88969371621870097</v>
      </c>
      <c r="AK208" s="134">
        <v>0.81554929850963598</v>
      </c>
      <c r="AL208" s="134">
        <v>0.859204112503682</v>
      </c>
      <c r="AM208" s="134">
        <v>0.33108579857253001</v>
      </c>
      <c r="AN208" s="134">
        <v>1</v>
      </c>
      <c r="AO208" s="134">
        <v>0.29316175429522501</v>
      </c>
      <c r="AP208" s="134">
        <v>0.95717891135086497</v>
      </c>
      <c r="AQ208" s="134">
        <v>0.63272288396398702</v>
      </c>
      <c r="AR208" s="134">
        <v>0.97224909390000003</v>
      </c>
      <c r="AS208" s="134">
        <v>1</v>
      </c>
      <c r="AT208" s="134">
        <v>1</v>
      </c>
      <c r="AU208" s="134">
        <v>0.28373643562019701</v>
      </c>
      <c r="AV208" s="134">
        <v>0.332445180348172</v>
      </c>
      <c r="AW208" s="143">
        <v>0.06</v>
      </c>
      <c r="AX208" s="143">
        <v>0</v>
      </c>
      <c r="AY208" s="143">
        <v>-0.11</v>
      </c>
      <c r="AZ208" s="143">
        <v>-0.03</v>
      </c>
      <c r="BA208" s="143">
        <v>1.6084000000000001</v>
      </c>
      <c r="BB208" s="143">
        <v>5.04</v>
      </c>
      <c r="BC208" s="143">
        <v>17.86</v>
      </c>
      <c r="BD208" s="143">
        <v>1</v>
      </c>
      <c r="BE208" s="143">
        <v>6783964.5812870003</v>
      </c>
      <c r="BF208" s="143">
        <v>13687.18</v>
      </c>
      <c r="BG208" s="143">
        <v>0</v>
      </c>
      <c r="BH208" s="143">
        <v>74.909419</v>
      </c>
      <c r="BI208" s="143">
        <v>1</v>
      </c>
      <c r="BJ208" s="143">
        <v>1</v>
      </c>
      <c r="BK208" s="143"/>
      <c r="BL208" s="143">
        <v>3.4457932425922801</v>
      </c>
      <c r="BM208" s="143">
        <v>2.6457932425922901</v>
      </c>
    </row>
    <row r="209" spans="1:65" x14ac:dyDescent="0.25">
      <c r="A209" s="142" t="s">
        <v>4629</v>
      </c>
      <c r="B209" s="142" t="s">
        <v>513</v>
      </c>
      <c r="C209" s="134" t="s">
        <v>4618</v>
      </c>
      <c r="D209" s="134" t="s">
        <v>4619</v>
      </c>
      <c r="E209" s="134" t="s">
        <v>4534</v>
      </c>
      <c r="F209" s="134" t="s">
        <v>4535</v>
      </c>
      <c r="G209" s="134" t="s">
        <v>692</v>
      </c>
      <c r="H209" s="134" t="s">
        <v>4630</v>
      </c>
      <c r="I209" s="134" t="s">
        <v>4604</v>
      </c>
      <c r="J209" s="134" t="s">
        <v>4407</v>
      </c>
      <c r="K209" s="134" t="s">
        <v>4407</v>
      </c>
      <c r="L209" s="143">
        <v>81</v>
      </c>
      <c r="M209" s="144">
        <v>406</v>
      </c>
      <c r="N209" s="143">
        <v>25.856000000000002</v>
      </c>
      <c r="O209" s="144">
        <v>649</v>
      </c>
      <c r="P209" s="143">
        <v>47.1</v>
      </c>
      <c r="Q209" s="144">
        <v>54</v>
      </c>
      <c r="R209" s="143">
        <v>67.415000000000006</v>
      </c>
      <c r="S209" s="145">
        <v>67</v>
      </c>
      <c r="T209" s="140" t="s">
        <v>4410</v>
      </c>
      <c r="V209" s="140" t="str">
        <f t="shared" si="3"/>
        <v>Y</v>
      </c>
      <c r="W209" s="134">
        <v>0.88369162103078702</v>
      </c>
      <c r="X209" s="134">
        <v>0.53649460588237796</v>
      </c>
      <c r="Y209" s="134">
        <v>0.98740931311206703</v>
      </c>
      <c r="Z209" s="134">
        <v>0.94893935668690399</v>
      </c>
      <c r="AA209" s="134">
        <v>0.99254377920620596</v>
      </c>
      <c r="AB209" s="134">
        <v>0.99599376484127999</v>
      </c>
      <c r="AC209" s="134">
        <v>0.85151461211688295</v>
      </c>
      <c r="AD209" s="134">
        <v>0.91281158726399103</v>
      </c>
      <c r="AE209" s="134">
        <v>0.59766379687576898</v>
      </c>
      <c r="AF209" s="134">
        <v>0.98954450057586996</v>
      </c>
      <c r="AG209" s="134">
        <v>0.27206051766648598</v>
      </c>
      <c r="AH209" s="134">
        <v>0.88442910094013005</v>
      </c>
      <c r="AI209" s="134">
        <v>0.77510808968467504</v>
      </c>
      <c r="AJ209" s="134">
        <v>0.97426186711769702</v>
      </c>
      <c r="AK209" s="134">
        <v>0.60194669644157495</v>
      </c>
      <c r="AL209" s="134">
        <v>0.97456876055901098</v>
      </c>
      <c r="AM209" s="134">
        <v>0.20953008869246001</v>
      </c>
      <c r="AN209" s="134">
        <v>0.98655371789700097</v>
      </c>
      <c r="AO209" s="134">
        <v>0.19901167773982001</v>
      </c>
      <c r="AP209" s="134">
        <v>0.38689946187732899</v>
      </c>
      <c r="AR209" s="134">
        <v>1</v>
      </c>
      <c r="AS209" s="134">
        <v>1</v>
      </c>
      <c r="AT209" s="134">
        <v>1</v>
      </c>
      <c r="AU209" s="134">
        <v>0.10900530796173299</v>
      </c>
      <c r="AV209" s="134">
        <v>0.186253908778308</v>
      </c>
      <c r="AW209" s="143">
        <v>0</v>
      </c>
      <c r="AX209" s="143">
        <v>0</v>
      </c>
      <c r="AY209" s="143">
        <v>-0.28000000000000003</v>
      </c>
      <c r="AZ209" s="143">
        <v>-0.1</v>
      </c>
      <c r="BA209" s="143">
        <v>13.357100000000001</v>
      </c>
      <c r="BB209" s="143">
        <v>5.0599999999999996</v>
      </c>
      <c r="BC209" s="143">
        <v>21.4</v>
      </c>
      <c r="BD209" s="143">
        <v>4</v>
      </c>
      <c r="BE209" s="143">
        <v>3452989.138481</v>
      </c>
      <c r="BF209" s="143">
        <v>7086.72</v>
      </c>
      <c r="BG209" s="143">
        <v>0</v>
      </c>
      <c r="BH209" s="143">
        <v>96.927047999999999</v>
      </c>
      <c r="BI209" s="143">
        <v>1</v>
      </c>
      <c r="BJ209" s="143">
        <v>2</v>
      </c>
      <c r="BK209" s="143"/>
      <c r="BL209" s="143">
        <v>3.2676546647440698</v>
      </c>
      <c r="BM209" s="143">
        <v>2.0548149085665699</v>
      </c>
    </row>
    <row r="210" spans="1:65" x14ac:dyDescent="0.25">
      <c r="A210" s="142" t="s">
        <v>4631</v>
      </c>
      <c r="B210" s="142" t="s">
        <v>305</v>
      </c>
      <c r="C210" s="134" t="s">
        <v>4618</v>
      </c>
      <c r="D210" s="134" t="s">
        <v>4619</v>
      </c>
      <c r="E210" s="134" t="s">
        <v>4534</v>
      </c>
      <c r="F210" s="134" t="s">
        <v>4535</v>
      </c>
      <c r="G210" s="134" t="s">
        <v>692</v>
      </c>
      <c r="H210" s="134" t="s">
        <v>4604</v>
      </c>
      <c r="I210" s="134" t="s">
        <v>4604</v>
      </c>
      <c r="J210" s="134" t="s">
        <v>4407</v>
      </c>
      <c r="K210" s="134" t="s">
        <v>4407</v>
      </c>
      <c r="L210" s="143">
        <v>80.900000000000006</v>
      </c>
      <c r="M210" s="144">
        <v>408</v>
      </c>
      <c r="N210" s="143">
        <v>24.611000000000001</v>
      </c>
      <c r="O210" s="144">
        <v>525</v>
      </c>
      <c r="P210" s="143">
        <v>27.4</v>
      </c>
      <c r="Q210" s="144">
        <v>652</v>
      </c>
      <c r="R210" s="143">
        <v>61.23</v>
      </c>
      <c r="S210" s="145">
        <v>317</v>
      </c>
      <c r="T210" s="140" t="s">
        <v>4410</v>
      </c>
      <c r="V210" s="140" t="str">
        <f t="shared" si="3"/>
        <v>Y</v>
      </c>
      <c r="W210" s="134">
        <v>0.81818071902230805</v>
      </c>
      <c r="X210" s="134">
        <v>0.59947454590606397</v>
      </c>
      <c r="Y210" s="134">
        <v>0.979865147723468</v>
      </c>
      <c r="Z210" s="134">
        <v>0.983625907588907</v>
      </c>
      <c r="AA210" s="134">
        <v>0.99314315053031998</v>
      </c>
      <c r="AB210" s="134">
        <v>0.99890739041125798</v>
      </c>
      <c r="AC210" s="134">
        <v>0.846499709517466</v>
      </c>
      <c r="AD210" s="134">
        <v>0.81528378063948703</v>
      </c>
      <c r="AE210" s="134">
        <v>0.62532079112523198</v>
      </c>
      <c r="AF210" s="134">
        <v>0.96692318732315896</v>
      </c>
      <c r="AG210" s="134">
        <v>7.9195389518841502E-2</v>
      </c>
      <c r="AH210" s="134">
        <v>0.87708685447775003</v>
      </c>
      <c r="AI210" s="134">
        <v>0.67467798278899005</v>
      </c>
      <c r="AJ210" s="134">
        <v>0.91543184910100395</v>
      </c>
      <c r="AK210" s="134">
        <v>0.53398223214719198</v>
      </c>
      <c r="AL210" s="134">
        <v>0.96996891477561298</v>
      </c>
      <c r="AM210" s="134">
        <v>6.3894060589617302E-2</v>
      </c>
      <c r="AN210" s="134">
        <v>0.73107435794002995</v>
      </c>
      <c r="AO210" s="134">
        <v>5.7450774558668101E-2</v>
      </c>
      <c r="AP210" s="134">
        <v>0.88034383014532103</v>
      </c>
      <c r="AQ210" s="134">
        <v>0.86332508982494705</v>
      </c>
      <c r="AR210" s="134">
        <v>1</v>
      </c>
      <c r="AS210" s="134">
        <v>1</v>
      </c>
      <c r="AT210" s="134">
        <v>1</v>
      </c>
      <c r="AU210" s="134">
        <v>7.1551158758018596E-2</v>
      </c>
      <c r="AV210" s="134">
        <v>6.8712794699159002E-2</v>
      </c>
      <c r="AW210" s="143">
        <v>0.14000000000000001</v>
      </c>
      <c r="AX210" s="143">
        <v>0</v>
      </c>
      <c r="AY210" s="143">
        <v>-0.48</v>
      </c>
      <c r="AZ210" s="143">
        <v>-0.14000000000000001</v>
      </c>
      <c r="BA210" s="143">
        <v>9.0961999999999996</v>
      </c>
      <c r="BB210" s="143">
        <v>5.0599999999999996</v>
      </c>
      <c r="BC210" s="143">
        <v>19.62</v>
      </c>
      <c r="BD210" s="143">
        <v>7</v>
      </c>
      <c r="BE210" s="143">
        <v>786945.87276299996</v>
      </c>
      <c r="BF210" s="143">
        <v>5634.7950000000001</v>
      </c>
      <c r="BG210" s="143">
        <v>0</v>
      </c>
      <c r="BH210" s="143">
        <v>99.940267000000006</v>
      </c>
      <c r="BI210" s="143">
        <v>0</v>
      </c>
      <c r="BJ210" s="143">
        <v>3</v>
      </c>
      <c r="BK210" s="143"/>
      <c r="BL210" s="143">
        <v>2.69999999999999</v>
      </c>
      <c r="BM210" s="143">
        <v>1.9</v>
      </c>
    </row>
    <row r="211" spans="1:65" x14ac:dyDescent="0.25">
      <c r="A211" s="142" t="s">
        <v>4632</v>
      </c>
      <c r="B211" s="142" t="s">
        <v>1223</v>
      </c>
      <c r="C211" s="134" t="s">
        <v>4618</v>
      </c>
      <c r="D211" s="134" t="s">
        <v>4619</v>
      </c>
      <c r="E211" s="134" t="s">
        <v>4534</v>
      </c>
      <c r="F211" s="134" t="s">
        <v>4535</v>
      </c>
      <c r="G211" s="134" t="s">
        <v>692</v>
      </c>
      <c r="H211" s="134" t="s">
        <v>4633</v>
      </c>
      <c r="I211" s="134" t="s">
        <v>4633</v>
      </c>
      <c r="J211" s="134" t="s">
        <v>4407</v>
      </c>
      <c r="K211" s="134" t="s">
        <v>4407</v>
      </c>
      <c r="L211" s="143">
        <v>89.6</v>
      </c>
      <c r="M211" s="144">
        <v>146</v>
      </c>
      <c r="N211" s="143">
        <v>26.678000000000001</v>
      </c>
      <c r="O211" s="144">
        <v>711</v>
      </c>
      <c r="P211" s="143">
        <v>40.119999999999997</v>
      </c>
      <c r="Q211" s="144">
        <v>161</v>
      </c>
      <c r="R211" s="143">
        <v>67.680999999999997</v>
      </c>
      <c r="S211" s="145">
        <v>61</v>
      </c>
      <c r="T211" s="140" t="s">
        <v>4410</v>
      </c>
      <c r="U211" s="140" t="s">
        <v>4410</v>
      </c>
      <c r="V211" s="140" t="str">
        <f t="shared" si="3"/>
        <v>Y</v>
      </c>
      <c r="W211" s="134">
        <v>0.92380569498707399</v>
      </c>
      <c r="X211" s="134">
        <v>0.59775974812891497</v>
      </c>
      <c r="Y211" s="134">
        <v>0.98647429770736805</v>
      </c>
      <c r="Z211" s="134">
        <v>0.963043520399263</v>
      </c>
      <c r="AA211" s="134">
        <v>0.97902418206280595</v>
      </c>
      <c r="AB211" s="134">
        <v>0.98798129452384098</v>
      </c>
      <c r="AC211" s="134">
        <v>1</v>
      </c>
      <c r="AD211" s="134">
        <v>0.90674811598552896</v>
      </c>
      <c r="AE211" s="134">
        <v>0.72649617185395299</v>
      </c>
      <c r="AF211" s="134">
        <v>0.98560863060747195</v>
      </c>
      <c r="AG211" s="134">
        <v>0.40632479571364699</v>
      </c>
      <c r="AH211" s="134">
        <v>0.83629261681603695</v>
      </c>
      <c r="AI211" s="134">
        <v>1</v>
      </c>
      <c r="AJ211" s="134">
        <v>1</v>
      </c>
      <c r="AK211" s="134">
        <v>0.80341278702849706</v>
      </c>
      <c r="AL211" s="134">
        <v>0.97576616588620002</v>
      </c>
      <c r="AM211" s="134">
        <v>0.38695300392927601</v>
      </c>
      <c r="AN211" s="134">
        <v>0.96414324772533699</v>
      </c>
      <c r="AO211" s="134">
        <v>0.37364408059356802</v>
      </c>
      <c r="AP211" s="134">
        <v>0.71023731180493699</v>
      </c>
      <c r="AQ211" s="134">
        <v>0.89080339004962295</v>
      </c>
      <c r="AR211" s="134">
        <v>0.9472016043</v>
      </c>
      <c r="AS211" s="134">
        <v>0.82883633769999998</v>
      </c>
      <c r="AT211" s="134">
        <v>1</v>
      </c>
      <c r="AU211" s="134">
        <v>0.35802721415146999</v>
      </c>
      <c r="AV211" s="134">
        <v>0.37821283730052502</v>
      </c>
      <c r="AW211" s="143">
        <v>0.03</v>
      </c>
      <c r="AX211" s="143">
        <v>0</v>
      </c>
      <c r="AY211" s="143">
        <v>0.03</v>
      </c>
      <c r="AZ211" s="143">
        <v>0.02</v>
      </c>
      <c r="BA211" s="143">
        <v>4.8586</v>
      </c>
      <c r="BB211" s="143">
        <v>5.07</v>
      </c>
      <c r="BC211" s="143">
        <v>22.22</v>
      </c>
      <c r="BD211" s="143">
        <v>5</v>
      </c>
      <c r="BE211" s="143">
        <v>9676716.7298579998</v>
      </c>
      <c r="BF211" s="143">
        <v>8665.6560000000009</v>
      </c>
      <c r="BG211" s="143">
        <v>0</v>
      </c>
      <c r="BH211" s="143">
        <v>7.0421500000000004</v>
      </c>
      <c r="BI211" s="143">
        <v>1</v>
      </c>
      <c r="BJ211" s="143">
        <v>1</v>
      </c>
      <c r="BK211" s="143"/>
      <c r="BL211" s="143">
        <v>3.8</v>
      </c>
      <c r="BM211" s="143">
        <v>2.2000000000000002</v>
      </c>
    </row>
    <row r="212" spans="1:65" x14ac:dyDescent="0.25">
      <c r="A212" s="142" t="s">
        <v>4634</v>
      </c>
      <c r="B212" s="142" t="s">
        <v>951</v>
      </c>
      <c r="C212" s="134" t="s">
        <v>4618</v>
      </c>
      <c r="D212" s="134" t="s">
        <v>4619</v>
      </c>
      <c r="E212" s="134" t="s">
        <v>4534</v>
      </c>
      <c r="F212" s="134" t="s">
        <v>4535</v>
      </c>
      <c r="G212" s="134" t="s">
        <v>692</v>
      </c>
      <c r="H212" s="134" t="s">
        <v>4635</v>
      </c>
      <c r="I212" s="134" t="s">
        <v>4604</v>
      </c>
      <c r="J212" s="134" t="s">
        <v>4407</v>
      </c>
      <c r="K212" s="134" t="s">
        <v>4407</v>
      </c>
      <c r="L212" s="143">
        <v>88.6</v>
      </c>
      <c r="M212" s="144">
        <v>177</v>
      </c>
      <c r="N212" s="143">
        <v>24.556000000000001</v>
      </c>
      <c r="O212" s="144">
        <v>517</v>
      </c>
      <c r="P212" s="143">
        <v>51</v>
      </c>
      <c r="Q212" s="144">
        <v>27</v>
      </c>
      <c r="R212" s="143">
        <v>71.680999999999997</v>
      </c>
      <c r="S212" s="145">
        <v>6</v>
      </c>
      <c r="T212" s="140" t="s">
        <v>4410</v>
      </c>
      <c r="U212" s="140" t="s">
        <v>4410</v>
      </c>
      <c r="V212" s="140" t="str">
        <f t="shared" si="3"/>
        <v>Y</v>
      </c>
      <c r="W212" s="134">
        <v>0.94480180309508199</v>
      </c>
      <c r="X212" s="134">
        <v>0.630495842211659</v>
      </c>
      <c r="Y212" s="134">
        <v>0.996631382857043</v>
      </c>
      <c r="Z212" s="134">
        <v>0.98816576498637498</v>
      </c>
      <c r="AA212" s="134">
        <v>0.98691882669266995</v>
      </c>
      <c r="AB212" s="134">
        <v>0.99890739041125798</v>
      </c>
      <c r="AC212" s="134">
        <v>0.97549938194743002</v>
      </c>
      <c r="AD212" s="134">
        <v>0.96503012540343303</v>
      </c>
      <c r="AE212" s="134">
        <v>0.50500893177503203</v>
      </c>
      <c r="AF212" s="134">
        <v>0.997098190414209</v>
      </c>
      <c r="AG212" s="134">
        <v>0.46741759748260697</v>
      </c>
      <c r="AH212" s="134">
        <v>0.88002375306270197</v>
      </c>
      <c r="AI212" s="134">
        <v>0.74703736761977901</v>
      </c>
      <c r="AJ212" s="134">
        <v>0.98896937162187004</v>
      </c>
      <c r="AK212" s="134">
        <v>0.76700325258507696</v>
      </c>
      <c r="AL212" s="134">
        <v>0.99599235642678896</v>
      </c>
      <c r="AM212" s="134">
        <v>0.34424537953503997</v>
      </c>
      <c r="AN212" s="134">
        <v>0.99103581193133405</v>
      </c>
      <c r="AO212" s="134">
        <v>0.31216823654338699</v>
      </c>
      <c r="AP212" s="134">
        <v>0.60787870559050206</v>
      </c>
      <c r="AQ212" s="134">
        <v>0.88218274689576004</v>
      </c>
      <c r="AR212" s="134">
        <v>0.9960016518</v>
      </c>
      <c r="AS212" s="134">
        <v>1</v>
      </c>
      <c r="AT212" s="134">
        <v>1</v>
      </c>
      <c r="AU212" s="134">
        <v>0.25178259354209398</v>
      </c>
      <c r="AV212" s="134">
        <v>0.32343195259318902</v>
      </c>
      <c r="AW212" s="143">
        <v>0</v>
      </c>
      <c r="AX212" s="143">
        <v>0</v>
      </c>
      <c r="AY212" s="143">
        <v>-0.02</v>
      </c>
      <c r="AZ212" s="143">
        <v>0</v>
      </c>
      <c r="BA212" s="143">
        <v>3.6674000000000002</v>
      </c>
      <c r="BB212" s="143">
        <v>5.0599999999999996</v>
      </c>
      <c r="BC212" s="143">
        <v>19.48</v>
      </c>
      <c r="BD212" s="143">
        <v>7</v>
      </c>
      <c r="BE212" s="143">
        <v>3174569.9272139999</v>
      </c>
      <c r="BF212" s="143">
        <v>10439.35</v>
      </c>
      <c r="BG212" s="143">
        <v>0</v>
      </c>
      <c r="BH212" s="143">
        <v>59.322460999999997</v>
      </c>
      <c r="BI212" s="143">
        <v>1</v>
      </c>
      <c r="BJ212" s="143">
        <v>5</v>
      </c>
      <c r="BK212" s="143"/>
      <c r="BL212" s="143">
        <v>3.1499405134855101</v>
      </c>
      <c r="BM212" s="143">
        <v>2.0300849162949701</v>
      </c>
    </row>
    <row r="213" spans="1:65" x14ac:dyDescent="0.25">
      <c r="A213" s="142" t="s">
        <v>4636</v>
      </c>
      <c r="B213" s="142" t="s">
        <v>959</v>
      </c>
      <c r="C213" s="134" t="s">
        <v>4618</v>
      </c>
      <c r="D213" s="134" t="s">
        <v>4619</v>
      </c>
      <c r="E213" s="134" t="s">
        <v>4534</v>
      </c>
      <c r="F213" s="134" t="s">
        <v>4535</v>
      </c>
      <c r="G213" s="134" t="s">
        <v>692</v>
      </c>
      <c r="H213" s="134" t="s">
        <v>4604</v>
      </c>
      <c r="I213" s="134" t="s">
        <v>4604</v>
      </c>
      <c r="J213" s="134" t="s">
        <v>4407</v>
      </c>
      <c r="K213" s="134" t="s">
        <v>4407</v>
      </c>
      <c r="L213" s="143">
        <v>88.5</v>
      </c>
      <c r="M213" s="144">
        <v>178</v>
      </c>
      <c r="N213" s="143">
        <v>22.556000000000001</v>
      </c>
      <c r="O213" s="144">
        <v>275</v>
      </c>
      <c r="P213" s="143">
        <v>49.88</v>
      </c>
      <c r="Q213" s="144">
        <v>35</v>
      </c>
      <c r="R213" s="143">
        <v>71.941000000000003</v>
      </c>
      <c r="S213" s="145">
        <v>5</v>
      </c>
      <c r="T213" s="140" t="s">
        <v>4410</v>
      </c>
      <c r="U213" s="140" t="s">
        <v>4410</v>
      </c>
      <c r="V213" s="140" t="str">
        <f t="shared" si="3"/>
        <v>Y</v>
      </c>
      <c r="W213" s="134">
        <v>0.94858855611089599</v>
      </c>
      <c r="X213" s="134">
        <v>0.86188590580230295</v>
      </c>
      <c r="Y213" s="134">
        <v>0.99076512182482201</v>
      </c>
      <c r="Z213" s="134">
        <v>0.97666309259166695</v>
      </c>
      <c r="AA213" s="134">
        <v>0.94293127341749305</v>
      </c>
      <c r="AB213" s="134">
        <v>0.99890739041125798</v>
      </c>
      <c r="AC213" s="134">
        <v>0.99126503807142996</v>
      </c>
      <c r="AD213" s="134">
        <v>0.92662824516262099</v>
      </c>
      <c r="AE213" s="134">
        <v>0.63750981787249805</v>
      </c>
      <c r="AF213" s="134">
        <v>0.99534891487269805</v>
      </c>
      <c r="AG213" s="134">
        <v>0.63719704785541798</v>
      </c>
      <c r="AH213" s="134">
        <v>0.89546037855190097</v>
      </c>
      <c r="AI213" s="134">
        <v>0.88866734766210598</v>
      </c>
      <c r="AJ213" s="134">
        <v>0.97058499099165396</v>
      </c>
      <c r="AK213" s="134">
        <v>0.71845720666051704</v>
      </c>
      <c r="AL213" s="134">
        <v>0.98501981440674602</v>
      </c>
      <c r="AM213" s="134">
        <v>0.59152142028563104</v>
      </c>
      <c r="AN213" s="134">
        <v>1</v>
      </c>
      <c r="AO213" s="134">
        <v>0.49246680766211798</v>
      </c>
      <c r="AP213" s="134">
        <v>0.45332641750032499</v>
      </c>
      <c r="AQ213" s="134">
        <v>0.62302466035527804</v>
      </c>
      <c r="AR213" s="134">
        <v>0.99652758679999998</v>
      </c>
      <c r="AS213" s="134">
        <v>1</v>
      </c>
      <c r="AT213" s="134">
        <v>1</v>
      </c>
      <c r="AU213" s="134">
        <v>0.40175661124172501</v>
      </c>
      <c r="AV213" s="134">
        <v>0.54065555098265095</v>
      </c>
      <c r="AW213" s="143">
        <v>0</v>
      </c>
      <c r="AX213" s="143">
        <v>0</v>
      </c>
      <c r="AY213" s="143">
        <v>7.0000000000000007E-2</v>
      </c>
      <c r="AZ213" s="143">
        <v>0.03</v>
      </c>
      <c r="BA213" s="143">
        <v>3.2583000000000002</v>
      </c>
      <c r="BB213" s="143">
        <v>5.04</v>
      </c>
      <c r="BC213" s="143">
        <v>17.739999999999998</v>
      </c>
      <c r="BD213" s="143">
        <v>5</v>
      </c>
      <c r="BE213" s="143">
        <v>1640463.9993469999</v>
      </c>
      <c r="BF213" s="143">
        <v>12430.05</v>
      </c>
      <c r="BG213" s="143">
        <v>0</v>
      </c>
      <c r="BH213" s="143">
        <v>93.630847000000003</v>
      </c>
      <c r="BI213" s="143">
        <v>1</v>
      </c>
      <c r="BJ213" s="143">
        <v>2</v>
      </c>
      <c r="BK213" s="143"/>
      <c r="BL213" s="143">
        <v>3.4715430707195698</v>
      </c>
      <c r="BM213" s="143">
        <v>2.6715430707195602</v>
      </c>
    </row>
    <row r="214" spans="1:65" x14ac:dyDescent="0.25">
      <c r="A214" s="142" t="s">
        <v>4637</v>
      </c>
      <c r="B214" s="142" t="s">
        <v>850</v>
      </c>
      <c r="C214" s="134" t="s">
        <v>4618</v>
      </c>
      <c r="D214" s="134" t="s">
        <v>4619</v>
      </c>
      <c r="E214" s="134" t="s">
        <v>4534</v>
      </c>
      <c r="F214" s="134" t="s">
        <v>4535</v>
      </c>
      <c r="G214" s="134" t="s">
        <v>692</v>
      </c>
      <c r="H214" s="134" t="s">
        <v>4604</v>
      </c>
      <c r="I214" s="134" t="s">
        <v>4604</v>
      </c>
      <c r="J214" s="134" t="s">
        <v>4407</v>
      </c>
      <c r="K214" s="134" t="s">
        <v>4407</v>
      </c>
      <c r="L214" s="143">
        <v>85.6</v>
      </c>
      <c r="M214" s="144">
        <v>271</v>
      </c>
      <c r="N214" s="143">
        <v>23.689</v>
      </c>
      <c r="O214" s="144">
        <v>412</v>
      </c>
      <c r="P214" s="143">
        <v>24.28</v>
      </c>
      <c r="Q214" s="144">
        <v>738</v>
      </c>
      <c r="R214" s="143">
        <v>62.064</v>
      </c>
      <c r="S214" s="145">
        <v>269</v>
      </c>
      <c r="T214" s="140" t="s">
        <v>4410</v>
      </c>
      <c r="U214" s="140" t="s">
        <v>4410</v>
      </c>
      <c r="V214" s="140" t="str">
        <f t="shared" si="3"/>
        <v>Y</v>
      </c>
      <c r="W214" s="134">
        <v>0.85228736765978397</v>
      </c>
      <c r="X214" s="134">
        <v>0.66185308382989205</v>
      </c>
      <c r="Y214" s="134">
        <v>0.98231155789192703</v>
      </c>
      <c r="Z214" s="134">
        <v>0.94909238558794196</v>
      </c>
      <c r="AA214" s="134">
        <v>0.90722934358823704</v>
      </c>
      <c r="AB214" s="134">
        <v>0.99781478082251696</v>
      </c>
      <c r="AC214" s="134">
        <v>0.96330410508833397</v>
      </c>
      <c r="AD214" s="134">
        <v>0.82560216544820497</v>
      </c>
      <c r="AE214" s="134">
        <v>0.463629531804789</v>
      </c>
      <c r="AF214" s="134">
        <v>0.98278593598367103</v>
      </c>
      <c r="AG214" s="134">
        <v>0.14044727802397</v>
      </c>
      <c r="AH214" s="134">
        <v>0.87801806622419798</v>
      </c>
      <c r="AI214" s="134">
        <v>0.68652651144626797</v>
      </c>
      <c r="AJ214" s="134">
        <v>0.91543184910100395</v>
      </c>
      <c r="AK214" s="134">
        <v>0.46359046555658101</v>
      </c>
      <c r="AL214" s="134">
        <v>0.93570736818750999</v>
      </c>
      <c r="AM214" s="134">
        <v>0.13443958148770399</v>
      </c>
      <c r="AN214" s="134">
        <v>1</v>
      </c>
      <c r="AO214" s="134">
        <v>0.108014550705018</v>
      </c>
      <c r="AP214" s="134">
        <v>0.92544513627702896</v>
      </c>
      <c r="AQ214" s="134">
        <v>0.93983329823977202</v>
      </c>
      <c r="AR214" s="134">
        <v>1</v>
      </c>
      <c r="AS214" s="134">
        <v>1</v>
      </c>
      <c r="AT214" s="134">
        <v>1</v>
      </c>
      <c r="AU214" s="134">
        <v>0.124286629800703</v>
      </c>
      <c r="AV214" s="134">
        <v>0.13151766852910299</v>
      </c>
      <c r="AW214" s="143">
        <v>0.09</v>
      </c>
      <c r="AX214" s="143">
        <v>0</v>
      </c>
      <c r="AY214" s="143">
        <v>-0.14000000000000001</v>
      </c>
      <c r="AZ214" s="143">
        <v>-0.04</v>
      </c>
      <c r="BA214" s="143">
        <v>4.9558999999999997</v>
      </c>
      <c r="BB214" s="143">
        <v>5.04</v>
      </c>
      <c r="BC214" s="143">
        <v>18.559999999999999</v>
      </c>
      <c r="BD214" s="143">
        <v>13</v>
      </c>
      <c r="BE214" s="143">
        <v>902572.33951800002</v>
      </c>
      <c r="BF214" s="143">
        <v>5803.2160000000003</v>
      </c>
      <c r="BG214" s="143">
        <v>0</v>
      </c>
      <c r="BH214" s="143">
        <v>82.026516999999998</v>
      </c>
      <c r="BI214" s="143">
        <v>0</v>
      </c>
      <c r="BJ214" s="143">
        <v>1</v>
      </c>
      <c r="BK214" s="143"/>
      <c r="BL214" s="143">
        <v>3.1809027598437098</v>
      </c>
      <c r="BM214" s="143">
        <v>2.38090275984371</v>
      </c>
    </row>
    <row r="215" spans="1:65" x14ac:dyDescent="0.25">
      <c r="A215" s="142" t="s">
        <v>4638</v>
      </c>
      <c r="B215" s="142" t="s">
        <v>2148</v>
      </c>
      <c r="C215" s="134" t="s">
        <v>4618</v>
      </c>
      <c r="D215" s="134" t="s">
        <v>4619</v>
      </c>
      <c r="E215" s="134" t="s">
        <v>4534</v>
      </c>
      <c r="F215" s="134" t="s">
        <v>4535</v>
      </c>
      <c r="G215" s="134" t="s">
        <v>692</v>
      </c>
      <c r="H215" s="134" t="s">
        <v>4624</v>
      </c>
      <c r="I215" s="134" t="s">
        <v>4604</v>
      </c>
      <c r="J215" s="134" t="s">
        <v>4628</v>
      </c>
      <c r="K215" s="134" t="s">
        <v>4407</v>
      </c>
      <c r="L215" s="143">
        <v>83.3</v>
      </c>
      <c r="M215" s="144">
        <v>351</v>
      </c>
      <c r="N215" s="143">
        <v>22.521999999999998</v>
      </c>
      <c r="O215" s="144">
        <v>267</v>
      </c>
      <c r="P215" s="143">
        <v>27.5</v>
      </c>
      <c r="Q215" s="144">
        <v>646</v>
      </c>
      <c r="R215" s="143">
        <v>62.759</v>
      </c>
      <c r="S215" s="145">
        <v>226</v>
      </c>
      <c r="T215" s="140" t="s">
        <v>4410</v>
      </c>
      <c r="V215" s="140" t="str">
        <f t="shared" si="3"/>
        <v>Y</v>
      </c>
      <c r="W215" s="134">
        <v>0.79696085455332599</v>
      </c>
      <c r="X215" s="134">
        <v>0.79075075487531798</v>
      </c>
      <c r="Y215" s="134">
        <v>0.982977596262398</v>
      </c>
      <c r="Z215" s="134">
        <v>0.95577464759994601</v>
      </c>
      <c r="AA215" s="134">
        <v>0.90132232476417096</v>
      </c>
      <c r="AB215" s="134">
        <v>0.98688868493509896</v>
      </c>
      <c r="AC215" s="134">
        <v>0.992353450806301</v>
      </c>
      <c r="AD215" s="134">
        <v>0.74870903798543798</v>
      </c>
      <c r="AE215" s="134">
        <v>0.56803734590985999</v>
      </c>
      <c r="AF215" s="134">
        <v>0.98926620673971999</v>
      </c>
      <c r="AG215" s="134">
        <v>0.42348923895582602</v>
      </c>
      <c r="AH215" s="134">
        <v>0.79567745833633297</v>
      </c>
      <c r="AI215" s="134">
        <v>0.87862726506561895</v>
      </c>
      <c r="AJ215" s="134">
        <v>0.83086369820200801</v>
      </c>
      <c r="AK215" s="134">
        <v>0.64321083547744995</v>
      </c>
      <c r="AL215" s="134">
        <v>0.780608530819625</v>
      </c>
      <c r="AM215" s="134">
        <v>0.37780899977881999</v>
      </c>
      <c r="AN215" s="134">
        <v>0.98655371789700097</v>
      </c>
      <c r="AO215" s="134">
        <v>0.34364787487572301</v>
      </c>
      <c r="AP215" s="134">
        <v>0.69141681545632105</v>
      </c>
      <c r="AQ215" s="134">
        <v>0.71138625328850602</v>
      </c>
      <c r="AR215" s="134">
        <v>0.89746728330000003</v>
      </c>
      <c r="AS215" s="134">
        <v>1</v>
      </c>
      <c r="AT215" s="134">
        <v>1</v>
      </c>
      <c r="AU215" s="134">
        <v>0.29051718106037899</v>
      </c>
      <c r="AV215" s="134">
        <v>0.36545455911646402</v>
      </c>
      <c r="AW215" s="143">
        <v>0.03</v>
      </c>
      <c r="AX215" s="143">
        <v>0</v>
      </c>
      <c r="AY215" s="143">
        <v>-0.12</v>
      </c>
      <c r="AZ215" s="143">
        <v>0</v>
      </c>
      <c r="BA215" s="143">
        <v>5.5575999999999999</v>
      </c>
      <c r="BB215" s="143">
        <v>5.04</v>
      </c>
      <c r="BC215" s="143">
        <v>16.82</v>
      </c>
      <c r="BD215" s="143">
        <v>5</v>
      </c>
      <c r="BE215" s="143">
        <v>7322075.7190309996</v>
      </c>
      <c r="BF215" s="143">
        <v>10098.950000000001</v>
      </c>
      <c r="BG215" s="143">
        <v>0</v>
      </c>
      <c r="BH215" s="143">
        <v>64.245552000000004</v>
      </c>
      <c r="BI215" s="143">
        <v>0</v>
      </c>
      <c r="BJ215" s="143">
        <v>2</v>
      </c>
      <c r="BK215" s="143"/>
      <c r="BL215" s="143">
        <v>3.5</v>
      </c>
      <c r="BM215" s="143">
        <v>2.7</v>
      </c>
    </row>
    <row r="216" spans="1:65" x14ac:dyDescent="0.25">
      <c r="A216" s="142" t="s">
        <v>4639</v>
      </c>
      <c r="B216" s="142" t="s">
        <v>1375</v>
      </c>
      <c r="C216" s="134" t="s">
        <v>4618</v>
      </c>
      <c r="D216" s="134" t="s">
        <v>4619</v>
      </c>
      <c r="E216" s="134" t="s">
        <v>4534</v>
      </c>
      <c r="F216" s="134" t="s">
        <v>4535</v>
      </c>
      <c r="G216" s="134" t="s">
        <v>692</v>
      </c>
      <c r="H216" s="134" t="s">
        <v>4640</v>
      </c>
      <c r="I216" s="134" t="s">
        <v>4604</v>
      </c>
      <c r="J216" s="134" t="s">
        <v>4628</v>
      </c>
      <c r="K216" s="134" t="s">
        <v>4407</v>
      </c>
      <c r="L216" s="143">
        <v>97.5</v>
      </c>
      <c r="M216" s="144">
        <v>6</v>
      </c>
      <c r="N216" s="143">
        <v>24.466999999999999</v>
      </c>
      <c r="O216" s="144">
        <v>504</v>
      </c>
      <c r="P216" s="143">
        <v>24.18</v>
      </c>
      <c r="Q216" s="144">
        <v>747</v>
      </c>
      <c r="R216" s="143">
        <v>65.738</v>
      </c>
      <c r="S216" s="145">
        <v>109</v>
      </c>
      <c r="T216" s="140" t="s">
        <v>4410</v>
      </c>
      <c r="U216" s="140" t="s">
        <v>4410</v>
      </c>
      <c r="V216" s="140" t="str">
        <f t="shared" si="3"/>
        <v>Y</v>
      </c>
      <c r="W216" s="134">
        <v>0.95313466958156201</v>
      </c>
      <c r="X216" s="134">
        <v>0.97468381305654295</v>
      </c>
      <c r="Y216" s="134">
        <v>0.98938181136307601</v>
      </c>
      <c r="Z216" s="134">
        <v>0.97360251457090197</v>
      </c>
      <c r="AA216" s="134">
        <v>0.95531137092566998</v>
      </c>
      <c r="AB216" s="134">
        <v>0.99125912329006605</v>
      </c>
      <c r="AC216" s="134">
        <v>1</v>
      </c>
      <c r="AD216" s="134">
        <v>0.93197291324889697</v>
      </c>
      <c r="AE216" s="134">
        <v>0.81624324554863004</v>
      </c>
      <c r="AF216" s="134">
        <v>0.994394764577329</v>
      </c>
      <c r="AG216" s="134">
        <v>1</v>
      </c>
      <c r="AH216" s="134">
        <v>0.960179594930053</v>
      </c>
      <c r="AI216" s="134">
        <v>1</v>
      </c>
      <c r="AJ216" s="134">
        <v>0.98896937162187004</v>
      </c>
      <c r="AK216" s="134">
        <v>0.72816641584542996</v>
      </c>
      <c r="AL216" s="134">
        <v>0.97233725409419502</v>
      </c>
      <c r="AM216" s="134">
        <v>1</v>
      </c>
      <c r="AN216" s="134">
        <v>1</v>
      </c>
      <c r="AO216" s="134">
        <v>1</v>
      </c>
      <c r="AP216" s="134">
        <v>0.721512343173078</v>
      </c>
      <c r="AQ216" s="134">
        <v>0.71084746314190095</v>
      </c>
      <c r="AR216" s="134">
        <v>0.91726582290000003</v>
      </c>
      <c r="AS216" s="134">
        <v>1</v>
      </c>
      <c r="AT216" s="134">
        <v>1</v>
      </c>
      <c r="AU216" s="134">
        <v>0.66837664002888597</v>
      </c>
      <c r="AV216" s="134">
        <v>0.96970960336100898</v>
      </c>
      <c r="AW216" s="143">
        <v>0</v>
      </c>
      <c r="AX216" s="143">
        <v>0</v>
      </c>
      <c r="AY216" s="143">
        <v>0.04</v>
      </c>
      <c r="AZ216" s="143">
        <v>0.02</v>
      </c>
      <c r="BA216" s="143">
        <v>2.714</v>
      </c>
      <c r="BB216" s="143">
        <v>5.04</v>
      </c>
      <c r="BC216" s="143">
        <v>20.63</v>
      </c>
      <c r="BD216" s="143">
        <v>2</v>
      </c>
      <c r="BE216" s="143">
        <v>21526734.309494998</v>
      </c>
      <c r="BF216" s="143">
        <v>15071.02</v>
      </c>
      <c r="BG216" s="143">
        <v>0</v>
      </c>
      <c r="BH216" s="143">
        <v>72.028031999999996</v>
      </c>
      <c r="BI216" s="143">
        <v>0</v>
      </c>
      <c r="BJ216" s="143">
        <v>0</v>
      </c>
      <c r="BK216" s="143"/>
      <c r="BL216" s="143">
        <v>3.4699670714930901</v>
      </c>
      <c r="BM216" s="143">
        <v>2.6890789350883901</v>
      </c>
    </row>
    <row r="217" spans="1:65" x14ac:dyDescent="0.25">
      <c r="A217" s="142" t="s">
        <v>4641</v>
      </c>
      <c r="B217" s="142" t="s">
        <v>1376</v>
      </c>
      <c r="C217" s="134" t="s">
        <v>4618</v>
      </c>
      <c r="D217" s="134" t="s">
        <v>4619</v>
      </c>
      <c r="E217" s="134" t="s">
        <v>4534</v>
      </c>
      <c r="F217" s="134" t="s">
        <v>4535</v>
      </c>
      <c r="G217" s="134" t="s">
        <v>692</v>
      </c>
      <c r="H217" s="134" t="s">
        <v>4604</v>
      </c>
      <c r="I217" s="134" t="s">
        <v>4604</v>
      </c>
      <c r="J217" s="134" t="s">
        <v>4628</v>
      </c>
      <c r="K217" s="134" t="s">
        <v>4407</v>
      </c>
      <c r="L217" s="143">
        <v>84.8</v>
      </c>
      <c r="M217" s="144">
        <v>307</v>
      </c>
      <c r="N217" s="143">
        <v>22.978000000000002</v>
      </c>
      <c r="O217" s="144">
        <v>327</v>
      </c>
      <c r="P217" s="143">
        <v>24.38</v>
      </c>
      <c r="Q217" s="144">
        <v>736</v>
      </c>
      <c r="R217" s="143">
        <v>62.067</v>
      </c>
      <c r="S217" s="145">
        <v>268</v>
      </c>
      <c r="T217" s="140" t="s">
        <v>4410</v>
      </c>
      <c r="V217" s="140" t="str">
        <f t="shared" si="3"/>
        <v>Y</v>
      </c>
      <c r="W217" s="134">
        <v>0.81563515633182704</v>
      </c>
      <c r="X217" s="134">
        <v>0.890975516560227</v>
      </c>
      <c r="Y217" s="134">
        <v>0.98564174974427998</v>
      </c>
      <c r="Z217" s="134">
        <v>0.97673960704218599</v>
      </c>
      <c r="AA217" s="134">
        <v>0.86894237520527295</v>
      </c>
      <c r="AB217" s="134">
        <v>0.77492242471919903</v>
      </c>
      <c r="AC217" s="134">
        <v>1</v>
      </c>
      <c r="AD217" s="134">
        <v>0.76990333213786499</v>
      </c>
      <c r="AE217" s="134">
        <v>0.63918840448035996</v>
      </c>
      <c r="AF217" s="134">
        <v>0.99069743218277395</v>
      </c>
      <c r="AG217" s="134">
        <v>0.51890785266808104</v>
      </c>
      <c r="AH217" s="134">
        <v>0.78686676258147703</v>
      </c>
      <c r="AI217" s="134">
        <v>1</v>
      </c>
      <c r="AJ217" s="134">
        <v>0.86763245946244105</v>
      </c>
      <c r="AK217" s="134">
        <v>0.67476576532841404</v>
      </c>
      <c r="AL217" s="134">
        <v>0.70352432479093796</v>
      </c>
      <c r="AM217" s="134">
        <v>0.66614626306375202</v>
      </c>
      <c r="AN217" s="134">
        <v>0.98655371789700097</v>
      </c>
      <c r="AO217" s="134">
        <v>0.79728397107637505</v>
      </c>
      <c r="AP217" s="134">
        <v>0.66215082784969903</v>
      </c>
      <c r="AQ217" s="134">
        <v>0.718929316149159</v>
      </c>
      <c r="AR217" s="134">
        <v>0.59166443049999995</v>
      </c>
      <c r="AS217" s="134">
        <v>1</v>
      </c>
      <c r="AT217" s="134">
        <v>1</v>
      </c>
      <c r="AU217" s="134">
        <v>0.84493902764510098</v>
      </c>
      <c r="AV217" s="134">
        <v>0.775259477752968</v>
      </c>
      <c r="AW217" s="143">
        <v>0.03</v>
      </c>
      <c r="AX217" s="143">
        <v>0</v>
      </c>
      <c r="AY217" s="143">
        <v>-0.15</v>
      </c>
      <c r="AZ217" s="143">
        <v>-0.18</v>
      </c>
      <c r="BA217" s="143">
        <v>3.0531999999999999</v>
      </c>
      <c r="BB217" s="143">
        <v>5.03</v>
      </c>
      <c r="BC217" s="143">
        <v>19.27</v>
      </c>
      <c r="BD217" s="143">
        <v>3</v>
      </c>
      <c r="BE217" s="143">
        <v>22998343.819114</v>
      </c>
      <c r="BF217" s="143">
        <v>13878.18</v>
      </c>
      <c r="BG217" s="143">
        <v>0</v>
      </c>
      <c r="BH217" s="143">
        <v>82.915645999999995</v>
      </c>
      <c r="BI217" s="143">
        <v>0</v>
      </c>
      <c r="BJ217" s="143">
        <v>0</v>
      </c>
      <c r="BK217" s="143"/>
      <c r="BL217" s="143">
        <v>3.3448799580858002</v>
      </c>
      <c r="BM217" s="143">
        <v>2.6435927120312002</v>
      </c>
    </row>
    <row r="218" spans="1:65" x14ac:dyDescent="0.25">
      <c r="A218" s="142" t="s">
        <v>4642</v>
      </c>
      <c r="B218" s="142" t="s">
        <v>1340</v>
      </c>
      <c r="C218" s="134" t="s">
        <v>4618</v>
      </c>
      <c r="D218" s="134" t="s">
        <v>4619</v>
      </c>
      <c r="E218" s="134" t="s">
        <v>4534</v>
      </c>
      <c r="F218" s="134" t="s">
        <v>4535</v>
      </c>
      <c r="G218" s="134" t="s">
        <v>692</v>
      </c>
      <c r="H218" s="134" t="s">
        <v>4604</v>
      </c>
      <c r="I218" s="134" t="s">
        <v>4604</v>
      </c>
      <c r="J218" s="134" t="s">
        <v>4571</v>
      </c>
      <c r="K218" s="134" t="s">
        <v>4571</v>
      </c>
      <c r="L218" s="143">
        <v>56.7</v>
      </c>
      <c r="M218" s="144">
        <v>933</v>
      </c>
      <c r="N218" s="143">
        <v>25.074999999999999</v>
      </c>
      <c r="O218" s="144">
        <v>578</v>
      </c>
      <c r="P218" s="143">
        <v>16.399999999999999</v>
      </c>
      <c r="Q218" s="144">
        <v>1377</v>
      </c>
      <c r="R218" s="143">
        <v>49.341999999999999</v>
      </c>
      <c r="S218" s="145">
        <v>1104</v>
      </c>
      <c r="V218" s="140" t="str">
        <f t="shared" si="3"/>
        <v>N/A</v>
      </c>
      <c r="W218" s="134">
        <v>0.38327618158624399</v>
      </c>
      <c r="X218" s="134">
        <v>0.40848490567190299</v>
      </c>
      <c r="Y218" s="134">
        <v>0.987639864855691</v>
      </c>
      <c r="Z218" s="134">
        <v>0.97775979971577398</v>
      </c>
      <c r="AA218" s="134">
        <v>0.85647522290200095</v>
      </c>
      <c r="AB218" s="134">
        <v>0.84011479684745705</v>
      </c>
      <c r="AC218" s="134">
        <v>1</v>
      </c>
      <c r="AD218" s="134">
        <v>0.324148982973892</v>
      </c>
      <c r="AE218" s="134">
        <v>0.67969917397387503</v>
      </c>
      <c r="AF218" s="134">
        <v>0.98207032326214405</v>
      </c>
      <c r="AG218" s="134">
        <v>0.28366615227533298</v>
      </c>
      <c r="AH218" s="134">
        <v>0.76279852051942998</v>
      </c>
      <c r="AI218" s="134">
        <v>1</v>
      </c>
      <c r="AJ218" s="134">
        <v>0.44846858109350302</v>
      </c>
      <c r="AK218" s="134">
        <v>0.83739501917568804</v>
      </c>
      <c r="AL218" s="134">
        <v>0.235189823334714</v>
      </c>
      <c r="AM218" s="134">
        <v>0.36185358321462002</v>
      </c>
      <c r="AN218" s="134">
        <v>0.94173277755367302</v>
      </c>
      <c r="AO218" s="134">
        <v>0.327387401221442</v>
      </c>
      <c r="AP218" s="134">
        <v>9.6417542068366502E-2</v>
      </c>
      <c r="AQ218" s="134">
        <v>0.122488564213555</v>
      </c>
      <c r="AR218" s="134">
        <v>0.70949429119999996</v>
      </c>
      <c r="AS218" s="134">
        <v>0.60889819000000001</v>
      </c>
      <c r="AT218" s="134">
        <v>1</v>
      </c>
      <c r="AU218" s="134">
        <v>0.293513795582792</v>
      </c>
      <c r="AV218" s="134">
        <v>0.34119517059541399</v>
      </c>
      <c r="AW218" s="143">
        <v>0.15</v>
      </c>
      <c r="AX218" s="143">
        <v>0</v>
      </c>
      <c r="AY218" s="143">
        <v>-0.28000000000000003</v>
      </c>
      <c r="AZ218" s="143">
        <v>-0.16</v>
      </c>
      <c r="BA218" s="143">
        <v>5.4831000000000003</v>
      </c>
      <c r="BB218" s="143">
        <v>5.03</v>
      </c>
      <c r="BC218" s="143">
        <v>18.510000000000002</v>
      </c>
      <c r="BD218" s="143"/>
      <c r="BE218" s="143">
        <v>13471462.022783</v>
      </c>
      <c r="BF218" s="143">
        <v>10161.81</v>
      </c>
      <c r="BG218" s="143">
        <v>0</v>
      </c>
      <c r="BH218" s="143">
        <v>0</v>
      </c>
      <c r="BI218" s="143">
        <v>0</v>
      </c>
      <c r="BJ218" s="143">
        <v>1</v>
      </c>
      <c r="BK218" s="143"/>
      <c r="BL218" s="143">
        <v>2.40225850684141</v>
      </c>
      <c r="BM218" s="143">
        <v>2.3008212752150499</v>
      </c>
    </row>
    <row r="219" spans="1:65" x14ac:dyDescent="0.25">
      <c r="A219" s="142" t="s">
        <v>4643</v>
      </c>
      <c r="B219" s="142" t="s">
        <v>1336</v>
      </c>
      <c r="C219" s="134" t="s">
        <v>4618</v>
      </c>
      <c r="D219" s="134" t="s">
        <v>4619</v>
      </c>
      <c r="E219" s="134" t="s">
        <v>4534</v>
      </c>
      <c r="F219" s="134" t="s">
        <v>4535</v>
      </c>
      <c r="G219" s="134" t="s">
        <v>692</v>
      </c>
      <c r="H219" s="134" t="s">
        <v>4604</v>
      </c>
      <c r="I219" s="134" t="s">
        <v>4604</v>
      </c>
      <c r="J219" s="134" t="s">
        <v>4571</v>
      </c>
      <c r="K219" s="134" t="s">
        <v>4571</v>
      </c>
      <c r="L219" s="143">
        <v>65</v>
      </c>
      <c r="M219" s="144">
        <v>730</v>
      </c>
      <c r="N219" s="143">
        <v>23.132999999999999</v>
      </c>
      <c r="O219" s="144">
        <v>353</v>
      </c>
      <c r="P219" s="143">
        <v>19.420000000000002</v>
      </c>
      <c r="Q219" s="144">
        <v>1064</v>
      </c>
      <c r="R219" s="143">
        <v>53.762</v>
      </c>
      <c r="S219" s="145">
        <v>787</v>
      </c>
      <c r="V219" s="140" t="str">
        <f t="shared" si="3"/>
        <v>N/A</v>
      </c>
      <c r="W219" s="134">
        <v>0.456285861630019</v>
      </c>
      <c r="X219" s="134">
        <v>0.48213745449280299</v>
      </c>
      <c r="Y219" s="134">
        <v>0.98158147737044998</v>
      </c>
      <c r="Z219" s="134">
        <v>0.94513913897778701</v>
      </c>
      <c r="AA219" s="134">
        <v>0.93777984195553599</v>
      </c>
      <c r="AB219" s="134">
        <v>0.88855382194834098</v>
      </c>
      <c r="AC219" s="134">
        <v>1</v>
      </c>
      <c r="AD219" s="134">
        <v>0.42888436728106</v>
      </c>
      <c r="AE219" s="134">
        <v>0.70198473656216998</v>
      </c>
      <c r="AF219" s="134">
        <v>0.98393886759057603</v>
      </c>
      <c r="AG219" s="134">
        <v>0.28727088330379302</v>
      </c>
      <c r="AH219" s="134">
        <v>0.91343992842563204</v>
      </c>
      <c r="AI219" s="134">
        <v>1</v>
      </c>
      <c r="AJ219" s="134">
        <v>0.58083612163106202</v>
      </c>
      <c r="AK219" s="134">
        <v>0.783994368658673</v>
      </c>
      <c r="AL219" s="134">
        <v>0.47009566671233</v>
      </c>
      <c r="AM219" s="134">
        <v>0.35091226499530898</v>
      </c>
      <c r="AN219" s="134">
        <v>0.97758952982833602</v>
      </c>
      <c r="AO219" s="134">
        <v>0.32748493480635799</v>
      </c>
      <c r="AP219" s="134">
        <v>0.20762647047163901</v>
      </c>
      <c r="AQ219" s="134">
        <v>0.12787646616451401</v>
      </c>
      <c r="AR219" s="134">
        <v>0.68354083939999999</v>
      </c>
      <c r="AS219" s="134">
        <v>1</v>
      </c>
      <c r="AT219" s="134">
        <v>1</v>
      </c>
      <c r="AU219" s="134">
        <v>0.29491422770668702</v>
      </c>
      <c r="AV219" s="134">
        <v>0.33304023403104399</v>
      </c>
      <c r="AW219" s="143">
        <v>0</v>
      </c>
      <c r="AX219" s="143">
        <v>0</v>
      </c>
      <c r="AY219" s="143">
        <v>-0.02</v>
      </c>
      <c r="AZ219" s="143">
        <v>-0.05</v>
      </c>
      <c r="BA219" s="143">
        <v>8.2594999999999992</v>
      </c>
      <c r="BB219" s="143">
        <v>5.03</v>
      </c>
      <c r="BC219" s="143">
        <v>18.420000000000002</v>
      </c>
      <c r="BD219" s="143">
        <v>4</v>
      </c>
      <c r="BE219" s="143">
        <v>12322561.161273001</v>
      </c>
      <c r="BF219" s="143">
        <v>8921.4889999999996</v>
      </c>
      <c r="BG219" s="143">
        <v>0</v>
      </c>
      <c r="BH219" s="143">
        <v>8.600479</v>
      </c>
      <c r="BI219" s="143">
        <v>0</v>
      </c>
      <c r="BJ219" s="143">
        <v>2</v>
      </c>
      <c r="BK219" s="143"/>
      <c r="BL219" s="143">
        <v>2.4946656018899298</v>
      </c>
      <c r="BM219" s="143">
        <v>2.3344238552326999</v>
      </c>
    </row>
    <row r="220" spans="1:65" x14ac:dyDescent="0.25">
      <c r="A220" s="142" t="s">
        <v>4644</v>
      </c>
      <c r="B220" s="142" t="s">
        <v>612</v>
      </c>
      <c r="C220" s="134" t="s">
        <v>4618</v>
      </c>
      <c r="D220" s="134" t="s">
        <v>4619</v>
      </c>
      <c r="E220" s="134" t="s">
        <v>4534</v>
      </c>
      <c r="F220" s="134" t="s">
        <v>4535</v>
      </c>
      <c r="G220" s="134" t="s">
        <v>692</v>
      </c>
      <c r="H220" s="134" t="s">
        <v>4604</v>
      </c>
      <c r="I220" s="134" t="s">
        <v>4604</v>
      </c>
      <c r="J220" s="134" t="s">
        <v>4571</v>
      </c>
      <c r="K220" s="134" t="s">
        <v>4571</v>
      </c>
      <c r="L220" s="143">
        <v>50.8</v>
      </c>
      <c r="M220" s="144">
        <v>1135</v>
      </c>
      <c r="N220" s="143">
        <v>24.088999999999999</v>
      </c>
      <c r="O220" s="144">
        <v>457</v>
      </c>
      <c r="P220" s="143">
        <v>14.08</v>
      </c>
      <c r="Q220" s="144">
        <v>1581</v>
      </c>
      <c r="R220" s="143">
        <v>46.93</v>
      </c>
      <c r="S220" s="145">
        <v>1264</v>
      </c>
      <c r="V220" s="140" t="str">
        <f t="shared" si="3"/>
        <v>N/A</v>
      </c>
      <c r="W220" s="134">
        <v>0.297392439307543</v>
      </c>
      <c r="X220" s="134">
        <v>0.33626150881974098</v>
      </c>
      <c r="Y220" s="134">
        <v>0.98473235119998304</v>
      </c>
      <c r="Z220" s="134">
        <v>0.96926669570815105</v>
      </c>
      <c r="AA220" s="134">
        <v>0.86378019507711001</v>
      </c>
      <c r="AB220" s="134">
        <v>0.80150925804524897</v>
      </c>
      <c r="AC220" s="134">
        <v>1</v>
      </c>
      <c r="AD220" s="134">
        <v>0.249470275233342</v>
      </c>
      <c r="AE220" s="134">
        <v>0.62999700001709702</v>
      </c>
      <c r="AF220" s="134">
        <v>0.97725981552299201</v>
      </c>
      <c r="AG220" s="134">
        <v>0.29140704135163598</v>
      </c>
      <c r="AH220" s="134">
        <v>0.74456825979088603</v>
      </c>
      <c r="AI220" s="134">
        <v>1</v>
      </c>
      <c r="AJ220" s="134">
        <v>0.44111482884141601</v>
      </c>
      <c r="AK220" s="134">
        <v>0.84467692606437195</v>
      </c>
      <c r="AL220" s="134">
        <v>0</v>
      </c>
      <c r="AM220" s="134">
        <v>0.300567547325094</v>
      </c>
      <c r="AN220" s="134">
        <v>0.71314598180269795</v>
      </c>
      <c r="AO220" s="134">
        <v>0.23048279712446601</v>
      </c>
      <c r="AP220" s="134">
        <v>0.15125346007212101</v>
      </c>
      <c r="AQ220" s="134">
        <v>0.193608870677421</v>
      </c>
      <c r="AR220" s="134">
        <v>0.39846963530000001</v>
      </c>
      <c r="AS220" s="134">
        <v>1</v>
      </c>
      <c r="AT220" s="134">
        <v>1</v>
      </c>
      <c r="AU220" s="134">
        <v>0.19123781858198299</v>
      </c>
      <c r="AV220" s="134">
        <v>0.27399320075835898</v>
      </c>
      <c r="AW220" s="143">
        <v>0.35</v>
      </c>
      <c r="AX220" s="143">
        <v>0</v>
      </c>
      <c r="AY220" s="143">
        <v>-0.36</v>
      </c>
      <c r="AZ220" s="143">
        <v>-0.15</v>
      </c>
      <c r="BA220" s="143">
        <v>6.9866999999999999</v>
      </c>
      <c r="BB220" s="143">
        <v>5.0199999999999996</v>
      </c>
      <c r="BC220" s="143">
        <v>19.350000000000001</v>
      </c>
      <c r="BD220" s="143">
        <v>4</v>
      </c>
      <c r="BE220" s="143">
        <v>38641753.848068997</v>
      </c>
      <c r="BF220" s="143">
        <v>9284.3140000000003</v>
      </c>
      <c r="BG220" s="143">
        <v>0</v>
      </c>
      <c r="BH220" s="143">
        <v>0</v>
      </c>
      <c r="BI220" s="143">
        <v>0</v>
      </c>
      <c r="BJ220" s="143">
        <v>0</v>
      </c>
      <c r="BK220" s="143"/>
      <c r="BL220" s="143">
        <v>2.4</v>
      </c>
      <c r="BM220" s="143">
        <v>2.2999999999999998</v>
      </c>
    </row>
    <row r="221" spans="1:65" x14ac:dyDescent="0.25">
      <c r="A221" s="142" t="s">
        <v>4645</v>
      </c>
      <c r="B221" s="142" t="s">
        <v>862</v>
      </c>
      <c r="C221" s="134" t="s">
        <v>4618</v>
      </c>
      <c r="D221" s="134" t="s">
        <v>4619</v>
      </c>
      <c r="E221" s="134" t="s">
        <v>4534</v>
      </c>
      <c r="F221" s="134" t="s">
        <v>4535</v>
      </c>
      <c r="G221" s="134" t="s">
        <v>692</v>
      </c>
      <c r="H221" s="134" t="s">
        <v>4640</v>
      </c>
      <c r="I221" s="134" t="s">
        <v>4604</v>
      </c>
      <c r="J221" s="134" t="s">
        <v>4571</v>
      </c>
      <c r="K221" s="134" t="s">
        <v>4571</v>
      </c>
      <c r="L221" s="143">
        <v>55.5</v>
      </c>
      <c r="M221" s="144">
        <v>986</v>
      </c>
      <c r="N221" s="143">
        <v>24.689</v>
      </c>
      <c r="O221" s="144">
        <v>533</v>
      </c>
      <c r="P221" s="143">
        <v>14</v>
      </c>
      <c r="Q221" s="144">
        <v>1583</v>
      </c>
      <c r="R221" s="143">
        <v>48.27</v>
      </c>
      <c r="S221" s="145">
        <v>1180</v>
      </c>
      <c r="V221" s="140" t="str">
        <f t="shared" si="3"/>
        <v>N/A</v>
      </c>
      <c r="W221" s="134">
        <v>0.33100528449000499</v>
      </c>
      <c r="X221" s="134">
        <v>0.363919891023891</v>
      </c>
      <c r="Y221" s="134">
        <v>0.98888228258522304</v>
      </c>
      <c r="Z221" s="134">
        <v>0.978907516473561</v>
      </c>
      <c r="AA221" s="134">
        <v>0.87076966412874302</v>
      </c>
      <c r="AB221" s="134">
        <v>0.75015660737438605</v>
      </c>
      <c r="AC221" s="134">
        <v>1</v>
      </c>
      <c r="AD221" s="134">
        <v>0.27846740432879302</v>
      </c>
      <c r="AE221" s="134">
        <v>0.71745770730313896</v>
      </c>
      <c r="AF221" s="134">
        <v>0.98119568549138902</v>
      </c>
      <c r="AG221" s="134">
        <v>0.30645745465031499</v>
      </c>
      <c r="AH221" s="134">
        <v>0.729812135193321</v>
      </c>
      <c r="AI221" s="134">
        <v>1</v>
      </c>
      <c r="AJ221" s="134">
        <v>0.48891421847997901</v>
      </c>
      <c r="AK221" s="134">
        <v>0.83011311228700402</v>
      </c>
      <c r="AL221" s="134">
        <v>0.14602775487415401</v>
      </c>
      <c r="AM221" s="134">
        <v>0.31445359177890397</v>
      </c>
      <c r="AN221" s="134">
        <v>0.834162520729685</v>
      </c>
      <c r="AO221" s="134">
        <v>0.26087196771434701</v>
      </c>
      <c r="AP221" s="134">
        <v>0.11717710976652</v>
      </c>
      <c r="AQ221" s="134">
        <v>0.387573342851601</v>
      </c>
      <c r="AR221" s="134">
        <v>0.3460456663</v>
      </c>
      <c r="AS221" s="134">
        <v>1</v>
      </c>
      <c r="AT221" s="134">
        <v>1</v>
      </c>
      <c r="AU221" s="134">
        <v>0.24129805780687999</v>
      </c>
      <c r="AV221" s="134">
        <v>0.29468206666254099</v>
      </c>
      <c r="AW221" s="143">
        <v>0.09</v>
      </c>
      <c r="AX221" s="143">
        <v>0</v>
      </c>
      <c r="AY221" s="143">
        <v>-0.09</v>
      </c>
      <c r="AZ221" s="143">
        <v>-0.06</v>
      </c>
      <c r="BA221" s="143">
        <v>8.2956000000000003</v>
      </c>
      <c r="BB221" s="143">
        <v>5.03</v>
      </c>
      <c r="BC221" s="143">
        <v>19.510000000000002</v>
      </c>
      <c r="BD221" s="143">
        <v>3</v>
      </c>
      <c r="BE221" s="143">
        <v>34820139.760867998</v>
      </c>
      <c r="BF221" s="143">
        <v>8683.4590000000007</v>
      </c>
      <c r="BG221" s="143">
        <v>0</v>
      </c>
      <c r="BH221" s="143">
        <v>0</v>
      </c>
      <c r="BI221" s="143">
        <v>0</v>
      </c>
      <c r="BJ221" s="143">
        <v>0</v>
      </c>
      <c r="BK221" s="143"/>
      <c r="BL221" s="143">
        <v>2.3999999999999901</v>
      </c>
      <c r="BM221" s="143">
        <v>2.2999999999999998</v>
      </c>
    </row>
    <row r="222" spans="1:65" x14ac:dyDescent="0.25">
      <c r="A222" s="142" t="s">
        <v>4646</v>
      </c>
      <c r="B222" s="142" t="s">
        <v>630</v>
      </c>
      <c r="C222" s="134" t="s">
        <v>4618</v>
      </c>
      <c r="D222" s="134" t="s">
        <v>4619</v>
      </c>
      <c r="E222" s="134" t="s">
        <v>4534</v>
      </c>
      <c r="F222" s="134" t="s">
        <v>4535</v>
      </c>
      <c r="G222" s="134" t="s">
        <v>692</v>
      </c>
      <c r="H222" s="134" t="s">
        <v>4640</v>
      </c>
      <c r="I222" s="134" t="s">
        <v>4604</v>
      </c>
      <c r="J222" s="134" t="s">
        <v>4571</v>
      </c>
      <c r="K222" s="134" t="s">
        <v>4571</v>
      </c>
      <c r="L222" s="143">
        <v>46.8</v>
      </c>
      <c r="M222" s="144">
        <v>1249</v>
      </c>
      <c r="N222" s="143">
        <v>24.244</v>
      </c>
      <c r="O222" s="144">
        <v>479</v>
      </c>
      <c r="P222" s="143">
        <v>14.58</v>
      </c>
      <c r="Q222" s="144">
        <v>1544</v>
      </c>
      <c r="R222" s="143">
        <v>45.712000000000003</v>
      </c>
      <c r="S222" s="145">
        <v>1339</v>
      </c>
      <c r="V222" s="140" t="str">
        <f t="shared" si="3"/>
        <v>N/A</v>
      </c>
      <c r="W222" s="134">
        <v>0.35831478576446402</v>
      </c>
      <c r="X222" s="134">
        <v>0.404782816014428</v>
      </c>
      <c r="Y222" s="134">
        <v>0.97645810528990695</v>
      </c>
      <c r="Z222" s="134">
        <v>0.96385967453813304</v>
      </c>
      <c r="AA222" s="134">
        <v>0.74208269950073003</v>
      </c>
      <c r="AB222" s="134">
        <v>0.66201943388255202</v>
      </c>
      <c r="AC222" s="134">
        <v>1</v>
      </c>
      <c r="AD222" s="134">
        <v>0.29690804571138202</v>
      </c>
      <c r="AE222" s="134">
        <v>0.63106450923499502</v>
      </c>
      <c r="AF222" s="134">
        <v>0.96581001197856198</v>
      </c>
      <c r="AG222" s="134">
        <v>0.45669174063439499</v>
      </c>
      <c r="AH222" s="134">
        <v>0.60746523804458397</v>
      </c>
      <c r="AI222" s="134">
        <v>1</v>
      </c>
      <c r="AJ222" s="134">
        <v>0.61392800676545201</v>
      </c>
      <c r="AK222" s="134">
        <v>0.83739501917568804</v>
      </c>
      <c r="AL222" s="134">
        <v>0</v>
      </c>
      <c r="AM222" s="134">
        <v>0.52991050607746304</v>
      </c>
      <c r="AN222" s="134">
        <v>0.82519833266101905</v>
      </c>
      <c r="AO222" s="134">
        <v>0.49236559324642398</v>
      </c>
      <c r="AP222" s="134">
        <v>0.16044099646929599</v>
      </c>
      <c r="AQ222" s="134">
        <v>0.387573342851601</v>
      </c>
      <c r="AR222" s="134">
        <v>0.17689453099999999</v>
      </c>
      <c r="AT222" s="134">
        <v>0.60870591740000002</v>
      </c>
      <c r="AU222" s="134">
        <v>0.52915491641019896</v>
      </c>
      <c r="AV222" s="134">
        <v>0.53161026247204202</v>
      </c>
      <c r="AW222" s="143">
        <v>0.45</v>
      </c>
      <c r="AX222" s="143">
        <v>0</v>
      </c>
      <c r="AY222" s="143">
        <v>-0.83</v>
      </c>
      <c r="AZ222" s="143">
        <v>-0.41</v>
      </c>
      <c r="BA222" s="143">
        <v>9.4756999999999998</v>
      </c>
      <c r="BB222" s="143">
        <v>5.0199999999999996</v>
      </c>
      <c r="BC222" s="143">
        <v>19.68</v>
      </c>
      <c r="BD222" s="143">
        <v>2</v>
      </c>
      <c r="BE222" s="143">
        <v>53882247.496944003</v>
      </c>
      <c r="BF222" s="143">
        <v>13154.71</v>
      </c>
      <c r="BG222" s="143">
        <v>0</v>
      </c>
      <c r="BH222" s="143">
        <v>0</v>
      </c>
      <c r="BI222" s="143">
        <v>0</v>
      </c>
      <c r="BJ222" s="143">
        <v>0</v>
      </c>
      <c r="BK222" s="143"/>
      <c r="BL222" s="143">
        <v>2.4</v>
      </c>
      <c r="BM222" s="143">
        <v>2.2999999999999998</v>
      </c>
    </row>
    <row r="223" spans="1:65" x14ac:dyDescent="0.25">
      <c r="A223" s="142" t="s">
        <v>4647</v>
      </c>
      <c r="B223" s="142" t="s">
        <v>4648</v>
      </c>
      <c r="C223" s="134" t="s">
        <v>4618</v>
      </c>
      <c r="D223" s="134" t="s">
        <v>4619</v>
      </c>
      <c r="E223" s="134" t="s">
        <v>4534</v>
      </c>
      <c r="F223" s="134" t="s">
        <v>4535</v>
      </c>
      <c r="G223" s="134" t="s">
        <v>692</v>
      </c>
      <c r="H223" s="134" t="s">
        <v>4604</v>
      </c>
      <c r="I223" s="134" t="s">
        <v>4604</v>
      </c>
      <c r="J223" s="134" t="s">
        <v>4571</v>
      </c>
      <c r="K223" s="134" t="s">
        <v>4571</v>
      </c>
      <c r="L223" s="143">
        <v>47.9</v>
      </c>
      <c r="M223" s="144">
        <v>1209</v>
      </c>
      <c r="N223" s="143">
        <v>25.4</v>
      </c>
      <c r="O223" s="144">
        <v>606</v>
      </c>
      <c r="P223" s="143">
        <v>14.3</v>
      </c>
      <c r="Q223" s="144">
        <v>1565</v>
      </c>
      <c r="R223" s="143">
        <v>45.6</v>
      </c>
      <c r="S223" s="145">
        <v>1351</v>
      </c>
      <c r="V223" s="140" t="str">
        <f t="shared" si="3"/>
        <v>N/A</v>
      </c>
      <c r="W223" s="134">
        <v>0.41532829140612798</v>
      </c>
      <c r="X223" s="134">
        <v>0.46040264647228202</v>
      </c>
      <c r="Y223" s="134">
        <v>0.98095386429058296</v>
      </c>
      <c r="Z223" s="134">
        <v>0.96146222175520102</v>
      </c>
      <c r="AA223" s="134">
        <v>0.82607194679077001</v>
      </c>
      <c r="AB223" s="134">
        <v>0.84521364159491896</v>
      </c>
      <c r="AC223" s="134">
        <v>1</v>
      </c>
      <c r="AD223" s="134">
        <v>0.34508343348290199</v>
      </c>
      <c r="AE223" s="134">
        <v>0.62457906097734694</v>
      </c>
      <c r="AF223" s="134">
        <v>0.96581001197856198</v>
      </c>
      <c r="AG223" s="134">
        <v>0.50727009392634603</v>
      </c>
      <c r="AH223" s="134">
        <v>0.50105638809467301</v>
      </c>
      <c r="AI223" s="134">
        <v>1</v>
      </c>
      <c r="AJ223" s="134">
        <v>0.54406736037062897</v>
      </c>
      <c r="AK223" s="134">
        <v>0.82768580999077601</v>
      </c>
      <c r="AL223" s="134">
        <v>0.24338169938604401</v>
      </c>
      <c r="AM223" s="134">
        <v>0.51038773691230999</v>
      </c>
      <c r="AN223" s="134">
        <v>0.80726995652368805</v>
      </c>
      <c r="AO223" s="134">
        <v>0.48621121133740303</v>
      </c>
      <c r="AP223" s="134">
        <v>0.19321778013097601</v>
      </c>
      <c r="AQ223" s="134">
        <v>0.23078539451080499</v>
      </c>
      <c r="AR223" s="134">
        <v>0.3229336022</v>
      </c>
      <c r="AT223" s="134">
        <v>0.50866884629999998</v>
      </c>
      <c r="AU223" s="134">
        <v>0.39007029635517598</v>
      </c>
      <c r="AV223" s="134">
        <v>0.468554848385272</v>
      </c>
      <c r="AW223" s="143">
        <v>0.28000000000000003</v>
      </c>
      <c r="AX223" s="143">
        <v>0</v>
      </c>
      <c r="AY223" s="143">
        <v>-0.4</v>
      </c>
      <c r="AZ223" s="143">
        <v>-0.13</v>
      </c>
      <c r="BA223" s="143">
        <v>10.4077</v>
      </c>
      <c r="BB223" s="143">
        <v>5.0199999999999996</v>
      </c>
      <c r="BC223" s="143">
        <v>19.89</v>
      </c>
      <c r="BD223" s="143">
        <v>8</v>
      </c>
      <c r="BE223" s="143">
        <v>44276542.755535997</v>
      </c>
      <c r="BF223" s="143">
        <v>10969.5</v>
      </c>
      <c r="BG223" s="143">
        <v>0</v>
      </c>
      <c r="BH223" s="143">
        <v>0</v>
      </c>
      <c r="BI223" s="143">
        <v>0</v>
      </c>
      <c r="BJ223" s="143">
        <v>0</v>
      </c>
      <c r="BK223" s="143"/>
      <c r="BL223" s="143">
        <v>2.4</v>
      </c>
      <c r="BM223" s="143">
        <v>2.2999999999999998</v>
      </c>
    </row>
    <row r="224" spans="1:65" x14ac:dyDescent="0.25">
      <c r="A224" s="142" t="s">
        <v>4649</v>
      </c>
      <c r="B224" s="142" t="s">
        <v>867</v>
      </c>
      <c r="C224" s="134" t="s">
        <v>4618</v>
      </c>
      <c r="D224" s="134" t="s">
        <v>4619</v>
      </c>
      <c r="E224" s="134" t="s">
        <v>4534</v>
      </c>
      <c r="F224" s="134" t="s">
        <v>4535</v>
      </c>
      <c r="G224" s="134" t="s">
        <v>692</v>
      </c>
      <c r="H224" s="134" t="s">
        <v>4624</v>
      </c>
      <c r="I224" s="134" t="s">
        <v>4604</v>
      </c>
      <c r="J224" s="134" t="s">
        <v>4571</v>
      </c>
      <c r="K224" s="134" t="s">
        <v>4571</v>
      </c>
      <c r="L224" s="143">
        <v>80.8</v>
      </c>
      <c r="M224" s="144">
        <v>411</v>
      </c>
      <c r="N224" s="143">
        <v>21.611000000000001</v>
      </c>
      <c r="O224" s="144">
        <v>172</v>
      </c>
      <c r="P224" s="143">
        <v>28.08</v>
      </c>
      <c r="Q224" s="144">
        <v>621</v>
      </c>
      <c r="R224" s="143">
        <v>62.423000000000002</v>
      </c>
      <c r="S224" s="145">
        <v>249</v>
      </c>
      <c r="T224" s="140" t="s">
        <v>4410</v>
      </c>
      <c r="V224" s="140" t="str">
        <f t="shared" si="3"/>
        <v>Y</v>
      </c>
      <c r="W224" s="134">
        <v>0.72035931296342504</v>
      </c>
      <c r="X224" s="134">
        <v>0.71440937452912201</v>
      </c>
      <c r="Y224" s="134">
        <v>0.98583387619730001</v>
      </c>
      <c r="Z224" s="134">
        <v>0.96187029882463604</v>
      </c>
      <c r="AA224" s="134">
        <v>0.84220447261301701</v>
      </c>
      <c r="AB224" s="134">
        <v>0.96394388357152205</v>
      </c>
      <c r="AC224" s="134">
        <v>1</v>
      </c>
      <c r="AD224" s="134">
        <v>0.67069040917419398</v>
      </c>
      <c r="AE224" s="134">
        <v>0.67538683699266999</v>
      </c>
      <c r="AF224" s="134">
        <v>0.99061791965816004</v>
      </c>
      <c r="AG224" s="134">
        <v>0.19632796368243899</v>
      </c>
      <c r="AH224" s="134">
        <v>0.83625680097963495</v>
      </c>
      <c r="AI224" s="134">
        <v>1</v>
      </c>
      <c r="AJ224" s="134">
        <v>0.77938743243740105</v>
      </c>
      <c r="AK224" s="134">
        <v>0.781567066362445</v>
      </c>
      <c r="AL224" s="134">
        <v>0.66964353877312099</v>
      </c>
      <c r="AM224" s="134">
        <v>0.230607757429802</v>
      </c>
      <c r="AN224" s="134">
        <v>0.97310743579400305</v>
      </c>
      <c r="AO224" s="134">
        <v>0.20594881834701401</v>
      </c>
      <c r="AP224" s="134">
        <v>0.72233161111855904</v>
      </c>
      <c r="AQ224" s="134">
        <v>0.54436129119239696</v>
      </c>
      <c r="AR224" s="134">
        <v>0.96318037010000002</v>
      </c>
      <c r="AS224" s="134">
        <v>1</v>
      </c>
      <c r="AT224" s="134">
        <v>1</v>
      </c>
      <c r="AU224" s="134">
        <v>0.196720166159633</v>
      </c>
      <c r="AV224" s="134">
        <v>0.229655306760843</v>
      </c>
      <c r="AW224" s="143">
        <v>0.03</v>
      </c>
      <c r="AX224" s="143">
        <v>1</v>
      </c>
      <c r="AY224" s="143">
        <v>-0.15</v>
      </c>
      <c r="AZ224" s="143">
        <v>0.02</v>
      </c>
      <c r="BA224" s="143">
        <v>5.7675000000000001</v>
      </c>
      <c r="BB224" s="143">
        <v>5.03</v>
      </c>
      <c r="BC224" s="143">
        <v>15.66</v>
      </c>
      <c r="BD224" s="143">
        <v>4</v>
      </c>
      <c r="BE224" s="143">
        <v>5440288.175822</v>
      </c>
      <c r="BF224" s="143">
        <v>8837.8420000000006</v>
      </c>
      <c r="BG224" s="143">
        <v>0</v>
      </c>
      <c r="BH224" s="143">
        <v>44.541356</v>
      </c>
      <c r="BI224" s="143">
        <v>0</v>
      </c>
      <c r="BJ224" s="143">
        <v>3</v>
      </c>
      <c r="BK224" s="143"/>
      <c r="BL224" s="143">
        <v>3.4999999999999898</v>
      </c>
      <c r="BM224" s="143">
        <v>2.7</v>
      </c>
    </row>
    <row r="225" spans="1:65" x14ac:dyDescent="0.25">
      <c r="A225" s="142" t="s">
        <v>4650</v>
      </c>
      <c r="B225" s="142" t="s">
        <v>4651</v>
      </c>
      <c r="C225" s="134" t="s">
        <v>4618</v>
      </c>
      <c r="D225" s="134" t="s">
        <v>4619</v>
      </c>
      <c r="E225" s="134" t="s">
        <v>4534</v>
      </c>
      <c r="F225" s="134" t="s">
        <v>4535</v>
      </c>
      <c r="G225" s="134" t="s">
        <v>692</v>
      </c>
      <c r="H225" s="134" t="s">
        <v>4604</v>
      </c>
      <c r="I225" s="134" t="s">
        <v>4604</v>
      </c>
      <c r="J225" s="134" t="s">
        <v>4571</v>
      </c>
      <c r="K225" s="134" t="s">
        <v>4571</v>
      </c>
      <c r="L225" s="143">
        <v>73.7</v>
      </c>
      <c r="M225" s="144">
        <v>556</v>
      </c>
      <c r="N225" s="143">
        <v>22.4</v>
      </c>
      <c r="O225" s="144">
        <v>257</v>
      </c>
      <c r="P225" s="143">
        <v>16.739999999999998</v>
      </c>
      <c r="Q225" s="144">
        <v>1323</v>
      </c>
      <c r="R225" s="143">
        <v>56.012999999999998</v>
      </c>
      <c r="S225" s="145">
        <v>639</v>
      </c>
      <c r="V225" s="140" t="str">
        <f t="shared" si="3"/>
        <v>N/A</v>
      </c>
      <c r="W225" s="134">
        <v>0.55072045377791701</v>
      </c>
      <c r="X225" s="134">
        <v>0.57200340245274195</v>
      </c>
      <c r="Y225" s="134">
        <v>0.97618912825567905</v>
      </c>
      <c r="Z225" s="134">
        <v>0.96505840092960005</v>
      </c>
      <c r="AA225" s="134">
        <v>0.82988364945506399</v>
      </c>
      <c r="AB225" s="134">
        <v>0.91732587445187397</v>
      </c>
      <c r="AC225" s="134">
        <v>1</v>
      </c>
      <c r="AD225" s="134">
        <v>0.50332998921114303</v>
      </c>
      <c r="AE225" s="134">
        <v>0.68181270122494797</v>
      </c>
      <c r="AF225" s="134">
        <v>0.96986515073388102</v>
      </c>
      <c r="AG225" s="134">
        <v>0.32994211629383302</v>
      </c>
      <c r="AH225" s="134">
        <v>0.81032613542469201</v>
      </c>
      <c r="AI225" s="134">
        <v>1</v>
      </c>
      <c r="AJ225" s="134">
        <v>0.61760488289149496</v>
      </c>
      <c r="AK225" s="134">
        <v>0.88108646050779205</v>
      </c>
      <c r="AL225" s="134">
        <v>0.53660714789113895</v>
      </c>
      <c r="AM225" s="134">
        <v>0.33598827790189201</v>
      </c>
      <c r="AN225" s="134">
        <v>0.91035811931334298</v>
      </c>
      <c r="AO225" s="134">
        <v>0.37208604967724102</v>
      </c>
      <c r="AP225" s="134">
        <v>0.91295660397949596</v>
      </c>
      <c r="AQ225" s="134">
        <v>0.69683891787544205</v>
      </c>
      <c r="AR225" s="134">
        <v>0.71820829389999996</v>
      </c>
      <c r="AT225" s="134">
        <v>1</v>
      </c>
      <c r="AU225" s="134">
        <v>0.26860616701223999</v>
      </c>
      <c r="AV225" s="134">
        <v>0.35660716038429802</v>
      </c>
      <c r="AW225" s="143">
        <v>0.04</v>
      </c>
      <c r="AX225" s="143">
        <v>0</v>
      </c>
      <c r="AY225" s="143">
        <v>0.45</v>
      </c>
      <c r="AZ225" s="143">
        <v>0.1</v>
      </c>
      <c r="BA225" s="143">
        <v>3.2614999999999998</v>
      </c>
      <c r="BB225" s="143">
        <v>5.03</v>
      </c>
      <c r="BC225" s="143">
        <v>17.59</v>
      </c>
      <c r="BD225" s="143">
        <v>1</v>
      </c>
      <c r="BE225" s="143">
        <v>9250861.5676419996</v>
      </c>
      <c r="BF225" s="143">
        <v>8039.2610000000004</v>
      </c>
      <c r="BG225" s="143">
        <v>0</v>
      </c>
      <c r="BH225" s="143">
        <v>0</v>
      </c>
      <c r="BI225" s="143">
        <v>0</v>
      </c>
      <c r="BJ225" s="143">
        <v>0</v>
      </c>
      <c r="BK225" s="143"/>
      <c r="BL225" s="143">
        <v>3.1780020953616002</v>
      </c>
      <c r="BM225" s="143">
        <v>2.58290985285876</v>
      </c>
    </row>
    <row r="226" spans="1:65" x14ac:dyDescent="0.25">
      <c r="A226" s="142" t="s">
        <v>4652</v>
      </c>
      <c r="B226" s="142" t="s">
        <v>4653</v>
      </c>
      <c r="C226" s="134" t="s">
        <v>4618</v>
      </c>
      <c r="D226" s="134" t="s">
        <v>4619</v>
      </c>
      <c r="E226" s="134" t="s">
        <v>4534</v>
      </c>
      <c r="F226" s="134" t="s">
        <v>4535</v>
      </c>
      <c r="G226" s="134" t="s">
        <v>692</v>
      </c>
      <c r="H226" s="134" t="s">
        <v>4600</v>
      </c>
      <c r="I226" s="134" t="s">
        <v>4604</v>
      </c>
      <c r="J226" s="134" t="s">
        <v>4571</v>
      </c>
      <c r="K226" s="134" t="s">
        <v>4571</v>
      </c>
      <c r="L226" s="143">
        <v>63.5</v>
      </c>
      <c r="M226" s="144">
        <v>748</v>
      </c>
      <c r="N226" s="143">
        <v>22.1</v>
      </c>
      <c r="O226" s="144">
        <v>219</v>
      </c>
      <c r="P226" s="143">
        <v>16</v>
      </c>
      <c r="Q226" s="144">
        <v>1426</v>
      </c>
      <c r="R226" s="143">
        <v>52.466999999999999</v>
      </c>
      <c r="S226" s="145">
        <v>871</v>
      </c>
      <c r="V226" s="140" t="str">
        <f t="shared" si="3"/>
        <v>N/A</v>
      </c>
      <c r="W226" s="134">
        <v>0.43120195038077702</v>
      </c>
      <c r="X226" s="134">
        <v>0.38723959489091703</v>
      </c>
      <c r="Y226" s="134">
        <v>0.98359240091206301</v>
      </c>
      <c r="Z226" s="134">
        <v>0.954346377856922</v>
      </c>
      <c r="AA226" s="134">
        <v>0.79067133999327699</v>
      </c>
      <c r="AB226" s="134">
        <v>0.80187346124149605</v>
      </c>
      <c r="AC226" s="134">
        <v>1</v>
      </c>
      <c r="AD226" s="134">
        <v>0.39094907675231999</v>
      </c>
      <c r="AE226" s="134">
        <v>0.52443104984638</v>
      </c>
      <c r="AF226" s="134">
        <v>0.98437618647595304</v>
      </c>
      <c r="AG226" s="134">
        <v>0.28495790099136298</v>
      </c>
      <c r="AH226" s="134">
        <v>0.75319987636373298</v>
      </c>
      <c r="AI226" s="134">
        <v>1</v>
      </c>
      <c r="AJ226" s="134">
        <v>0.44111482884141601</v>
      </c>
      <c r="AK226" s="134">
        <v>0.81554929850963598</v>
      </c>
      <c r="AL226" s="134">
        <v>0.38292121033328202</v>
      </c>
      <c r="AM226" s="134">
        <v>0.25243073389642101</v>
      </c>
      <c r="AN226" s="134">
        <v>0.82071623862668597</v>
      </c>
      <c r="AO226" s="134">
        <v>0.22811352963019199</v>
      </c>
      <c r="AP226" s="134">
        <v>0.72522160591529194</v>
      </c>
      <c r="AQ226" s="134">
        <v>0.84231227200607806</v>
      </c>
      <c r="AR226" s="134">
        <v>0.75153731040000005</v>
      </c>
      <c r="AT226" s="134">
        <v>0.7949690573</v>
      </c>
      <c r="AU226" s="134">
        <v>0.21926319696065699</v>
      </c>
      <c r="AV226" s="134">
        <v>0.26336713762319702</v>
      </c>
      <c r="AW226" s="143">
        <v>0.01</v>
      </c>
      <c r="AX226" s="143">
        <v>0</v>
      </c>
      <c r="AY226" s="143">
        <v>0.12</v>
      </c>
      <c r="AZ226" s="143">
        <v>0.08</v>
      </c>
      <c r="BA226" s="143">
        <v>6.0991999999999997</v>
      </c>
      <c r="BB226" s="143">
        <v>5.03</v>
      </c>
      <c r="BC226" s="143">
        <v>16.02</v>
      </c>
      <c r="BD226" s="143">
        <v>1</v>
      </c>
      <c r="BE226" s="143">
        <v>17004647.397036001</v>
      </c>
      <c r="BF226" s="143">
        <v>12743.7</v>
      </c>
      <c r="BG226" s="143">
        <v>0</v>
      </c>
      <c r="BH226" s="143">
        <v>0</v>
      </c>
      <c r="BI226" s="143">
        <v>0</v>
      </c>
      <c r="BJ226" s="143">
        <v>0</v>
      </c>
      <c r="BK226" s="143"/>
      <c r="BL226" s="143">
        <v>2.80193045379841</v>
      </c>
      <c r="BM226" s="143">
        <v>2.4461565286539599</v>
      </c>
    </row>
    <row r="227" spans="1:65" x14ac:dyDescent="0.25">
      <c r="A227" s="142" t="s">
        <v>4654</v>
      </c>
      <c r="B227" s="142" t="s">
        <v>870</v>
      </c>
      <c r="C227" s="134" t="s">
        <v>4618</v>
      </c>
      <c r="D227" s="134" t="s">
        <v>4619</v>
      </c>
      <c r="E227" s="134" t="s">
        <v>4534</v>
      </c>
      <c r="F227" s="134" t="s">
        <v>4535</v>
      </c>
      <c r="G227" s="134" t="s">
        <v>692</v>
      </c>
      <c r="H227" s="134" t="s">
        <v>4604</v>
      </c>
      <c r="I227" s="134" t="s">
        <v>4604</v>
      </c>
      <c r="J227" s="134" t="s">
        <v>4571</v>
      </c>
      <c r="K227" s="134" t="s">
        <v>4571</v>
      </c>
      <c r="L227" s="143">
        <v>62.3</v>
      </c>
      <c r="M227" s="144">
        <v>776</v>
      </c>
      <c r="N227" s="143">
        <v>22.888999999999999</v>
      </c>
      <c r="O227" s="144">
        <v>316</v>
      </c>
      <c r="P227" s="143">
        <v>14.3</v>
      </c>
      <c r="Q227" s="144">
        <v>1565</v>
      </c>
      <c r="R227" s="143">
        <v>51.237000000000002</v>
      </c>
      <c r="S227" s="145">
        <v>970</v>
      </c>
      <c r="V227" s="140" t="str">
        <f t="shared" si="3"/>
        <v>N/A</v>
      </c>
      <c r="W227" s="134">
        <v>0.289457587599807</v>
      </c>
      <c r="X227" s="134">
        <v>0.30491672671172898</v>
      </c>
      <c r="Y227" s="134">
        <v>0.94470600682074501</v>
      </c>
      <c r="Z227" s="134">
        <v>0.87058855935531998</v>
      </c>
      <c r="AA227" s="134">
        <v>0.82517871069307602</v>
      </c>
      <c r="AB227" s="134">
        <v>0.87689931966842904</v>
      </c>
      <c r="AC227" s="134">
        <v>0.99331642549487398</v>
      </c>
      <c r="AD227" s="134">
        <v>0.239765230126784</v>
      </c>
      <c r="AE227" s="134">
        <v>0.72003278333088805</v>
      </c>
      <c r="AF227" s="134">
        <v>0.93539647131366999</v>
      </c>
      <c r="AG227" s="134">
        <v>0.263586827152688</v>
      </c>
      <c r="AH227" s="134">
        <v>0.86512436511952995</v>
      </c>
      <c r="AI227" s="134">
        <v>0.81677659715747797</v>
      </c>
      <c r="AJ227" s="134">
        <v>0.47052983784976299</v>
      </c>
      <c r="AK227" s="134">
        <v>0.78884897325112902</v>
      </c>
      <c r="AL227" s="134">
        <v>0.422297262805784</v>
      </c>
      <c r="AM227" s="134">
        <v>0.29129894417765101</v>
      </c>
      <c r="AN227" s="134">
        <v>0.74900273407736095</v>
      </c>
      <c r="AO227" s="134">
        <v>0.261878186279</v>
      </c>
      <c r="AP227" s="134">
        <v>0.51968837091987397</v>
      </c>
      <c r="AQ227" s="134">
        <v>0.66882182750416197</v>
      </c>
      <c r="AR227" s="134">
        <v>0.6364814741</v>
      </c>
      <c r="AS227" s="134">
        <v>0.97198789740000002</v>
      </c>
      <c r="AT227" s="134">
        <v>1</v>
      </c>
      <c r="AU227" s="134">
        <v>0.238417704294421</v>
      </c>
      <c r="AV227" s="134">
        <v>0.274511812403541</v>
      </c>
      <c r="AW227" s="143">
        <v>0.24</v>
      </c>
      <c r="AX227" s="143">
        <v>0</v>
      </c>
      <c r="AY227" s="143">
        <v>-0.13</v>
      </c>
      <c r="AZ227" s="143">
        <v>0</v>
      </c>
      <c r="BA227" s="143">
        <v>8.8238000000000003</v>
      </c>
      <c r="BB227" s="143">
        <v>5.0199999999999996</v>
      </c>
      <c r="BC227" s="143">
        <v>17.88</v>
      </c>
      <c r="BD227" s="143">
        <v>2</v>
      </c>
      <c r="BE227" s="143">
        <v>20215996.326841999</v>
      </c>
      <c r="BF227" s="143">
        <v>11010.58</v>
      </c>
      <c r="BG227" s="143">
        <v>0</v>
      </c>
      <c r="BH227" s="143">
        <v>0</v>
      </c>
      <c r="BI227" s="143">
        <v>0</v>
      </c>
      <c r="BJ227" s="143">
        <v>0</v>
      </c>
      <c r="BK227" s="143"/>
      <c r="BL227" s="143">
        <v>2.4</v>
      </c>
      <c r="BM227" s="143">
        <v>2.2999999999999901</v>
      </c>
    </row>
    <row r="228" spans="1:65" x14ac:dyDescent="0.25">
      <c r="A228" s="142" t="s">
        <v>4655</v>
      </c>
      <c r="B228" s="142" t="s">
        <v>869</v>
      </c>
      <c r="C228" s="134" t="s">
        <v>4618</v>
      </c>
      <c r="D228" s="134" t="s">
        <v>4619</v>
      </c>
      <c r="E228" s="134" t="s">
        <v>4534</v>
      </c>
      <c r="F228" s="134" t="s">
        <v>4535</v>
      </c>
      <c r="G228" s="134" t="s">
        <v>692</v>
      </c>
      <c r="H228" s="134" t="s">
        <v>4604</v>
      </c>
      <c r="I228" s="134" t="s">
        <v>4604</v>
      </c>
      <c r="J228" s="134" t="s">
        <v>4571</v>
      </c>
      <c r="K228" s="134" t="s">
        <v>4571</v>
      </c>
      <c r="L228" s="143">
        <v>75.900000000000006</v>
      </c>
      <c r="M228" s="144">
        <v>507</v>
      </c>
      <c r="N228" s="143">
        <v>24.844000000000001</v>
      </c>
      <c r="O228" s="144">
        <v>556</v>
      </c>
      <c r="P228" s="143">
        <v>17.3</v>
      </c>
      <c r="Q228" s="144">
        <v>1261</v>
      </c>
      <c r="R228" s="143">
        <v>56.119</v>
      </c>
      <c r="S228" s="145">
        <v>634</v>
      </c>
      <c r="T228" s="140" t="s">
        <v>4410</v>
      </c>
      <c r="V228" s="140" t="str">
        <f t="shared" si="3"/>
        <v>Y</v>
      </c>
      <c r="W228" s="134">
        <v>0.62806756481905501</v>
      </c>
      <c r="X228" s="134">
        <v>0.62513225379298298</v>
      </c>
      <c r="Y228" s="134">
        <v>0.93668792951469604</v>
      </c>
      <c r="Z228" s="134">
        <v>0.92445473252078403</v>
      </c>
      <c r="AA228" s="134">
        <v>0.81850167371743299</v>
      </c>
      <c r="AB228" s="134">
        <v>0.94536952056291201</v>
      </c>
      <c r="AC228" s="134">
        <v>0.99123860777017203</v>
      </c>
      <c r="AD228" s="134">
        <v>0.57412713880932398</v>
      </c>
      <c r="AE228" s="134">
        <v>0.73229674494975605</v>
      </c>
      <c r="AF228" s="134">
        <v>0.93503866495290699</v>
      </c>
      <c r="AG228" s="134">
        <v>0.36891244756188002</v>
      </c>
      <c r="AH228" s="134">
        <v>0.70470523387562101</v>
      </c>
      <c r="AI228" s="134">
        <v>0.84857408455104399</v>
      </c>
      <c r="AJ228" s="134">
        <v>0.72423429054675104</v>
      </c>
      <c r="AK228" s="134">
        <v>0.62864702170008302</v>
      </c>
      <c r="AL228" s="134">
        <v>0.61651391545599199</v>
      </c>
      <c r="AM228" s="134">
        <v>0.435492578540081</v>
      </c>
      <c r="AN228" s="134">
        <v>0.94621487158800599</v>
      </c>
      <c r="AO228" s="134">
        <v>0.37696958671216801</v>
      </c>
      <c r="AP228" s="134">
        <v>0.71675453378460596</v>
      </c>
      <c r="AQ228" s="134">
        <v>0.70114923953319197</v>
      </c>
      <c r="AR228" s="134">
        <v>0.7640928602</v>
      </c>
      <c r="AS228" s="134">
        <v>1</v>
      </c>
      <c r="AT228" s="134">
        <v>0.90842794839999996</v>
      </c>
      <c r="AU228" s="134">
        <v>0.33059288525187502</v>
      </c>
      <c r="AV228" s="134">
        <v>0.39927253187968498</v>
      </c>
      <c r="AW228" s="143">
        <v>0.14000000000000001</v>
      </c>
      <c r="AX228" s="143">
        <v>0</v>
      </c>
      <c r="AY228" s="143">
        <v>0.16</v>
      </c>
      <c r="AZ228" s="143">
        <v>0.2</v>
      </c>
      <c r="BA228" s="143">
        <v>7.9329000000000001</v>
      </c>
      <c r="BB228" s="143">
        <v>5.0199999999999996</v>
      </c>
      <c r="BC228" s="143">
        <v>17.53</v>
      </c>
      <c r="BD228" s="143">
        <v>8</v>
      </c>
      <c r="BE228" s="143">
        <v>39844189.674915001</v>
      </c>
      <c r="BF228" s="143">
        <v>16799.79</v>
      </c>
      <c r="BG228" s="143">
        <v>0</v>
      </c>
      <c r="BH228" s="143">
        <v>0</v>
      </c>
      <c r="BI228" s="143">
        <v>0</v>
      </c>
      <c r="BJ228" s="143">
        <v>1</v>
      </c>
      <c r="BK228" s="143"/>
      <c r="BL228" s="143">
        <v>2.3999999999999901</v>
      </c>
      <c r="BM228" s="143">
        <v>2.2999999999999998</v>
      </c>
    </row>
    <row r="229" spans="1:65" x14ac:dyDescent="0.25">
      <c r="A229" s="142" t="s">
        <v>4656</v>
      </c>
      <c r="B229" s="142" t="s">
        <v>611</v>
      </c>
      <c r="C229" s="134" t="s">
        <v>4618</v>
      </c>
      <c r="D229" s="134" t="s">
        <v>4619</v>
      </c>
      <c r="E229" s="134" t="s">
        <v>4534</v>
      </c>
      <c r="F229" s="134" t="s">
        <v>4535</v>
      </c>
      <c r="G229" s="134" t="s">
        <v>692</v>
      </c>
      <c r="H229" s="134" t="s">
        <v>4604</v>
      </c>
      <c r="I229" s="134" t="s">
        <v>4604</v>
      </c>
      <c r="J229" s="134" t="s">
        <v>4605</v>
      </c>
      <c r="K229" s="134" t="s">
        <v>4571</v>
      </c>
      <c r="L229" s="143">
        <v>43.3</v>
      </c>
      <c r="M229" s="144">
        <v>1336</v>
      </c>
      <c r="N229" s="143">
        <v>27.722000000000001</v>
      </c>
      <c r="O229" s="144">
        <v>822</v>
      </c>
      <c r="P229" s="143">
        <v>15.6</v>
      </c>
      <c r="Q229" s="144">
        <v>1466</v>
      </c>
      <c r="R229" s="143">
        <v>43.725999999999999</v>
      </c>
      <c r="S229" s="145">
        <v>1460</v>
      </c>
      <c r="V229" s="140" t="str">
        <f t="shared" si="3"/>
        <v>N/A</v>
      </c>
      <c r="W229" s="134">
        <v>0.365334299697394</v>
      </c>
      <c r="X229" s="134">
        <v>0.40863072808782802</v>
      </c>
      <c r="Y229" s="134">
        <v>0.84290460358036601</v>
      </c>
      <c r="Z229" s="134">
        <v>0.74706873140061203</v>
      </c>
      <c r="AA229" s="134">
        <v>0.91015832379189698</v>
      </c>
      <c r="AB229" s="134">
        <v>0.86014597264105597</v>
      </c>
      <c r="AC229" s="134">
        <v>1</v>
      </c>
      <c r="AD229" s="134">
        <v>0.28014290457174301</v>
      </c>
      <c r="AE229" s="134">
        <v>0.697029255978874</v>
      </c>
      <c r="AF229" s="134">
        <v>0.82014306688553795</v>
      </c>
      <c r="AG229" s="134">
        <v>0.188437269523067</v>
      </c>
      <c r="AH229" s="134">
        <v>0.474445221648094</v>
      </c>
      <c r="AI229" s="134">
        <v>1</v>
      </c>
      <c r="AJ229" s="134">
        <v>0.59554362613523604</v>
      </c>
      <c r="AK229" s="134">
        <v>0.46601776785280802</v>
      </c>
      <c r="AL229" s="134">
        <v>0.35675654012945901</v>
      </c>
      <c r="AM229" s="134">
        <v>0.228411270792548</v>
      </c>
      <c r="AN229" s="134">
        <v>0.67280713549370297</v>
      </c>
      <c r="AO229" s="134">
        <v>0.27374829641204901</v>
      </c>
      <c r="AP229" s="134">
        <v>0.76956167937658504</v>
      </c>
      <c r="AQ229" s="134">
        <v>0.785739300955275</v>
      </c>
      <c r="AR229" s="134">
        <v>6.4453726180000004E-2</v>
      </c>
      <c r="AT229" s="134">
        <v>0</v>
      </c>
      <c r="AU229" s="134">
        <v>0.24878597380485201</v>
      </c>
      <c r="AV229" s="134">
        <v>0.27264903739666502</v>
      </c>
      <c r="AW229" s="143">
        <v>0.94</v>
      </c>
      <c r="AX229" s="143">
        <v>1</v>
      </c>
      <c r="AY229" s="143">
        <v>-0.17</v>
      </c>
      <c r="AZ229" s="143">
        <v>0.67</v>
      </c>
      <c r="BA229" s="143">
        <v>16.507000000000001</v>
      </c>
      <c r="BB229" s="143">
        <v>5.01</v>
      </c>
      <c r="BC229" s="143">
        <v>17.43</v>
      </c>
      <c r="BD229" s="143">
        <v>20</v>
      </c>
      <c r="BE229" s="143">
        <v>27608470.301902</v>
      </c>
      <c r="BF229" s="143">
        <v>7594.4009999999998</v>
      </c>
      <c r="BG229" s="143">
        <v>0</v>
      </c>
      <c r="BH229" s="143">
        <v>23.368513</v>
      </c>
      <c r="BI229" s="143">
        <v>0</v>
      </c>
      <c r="BJ229" s="143">
        <v>0</v>
      </c>
      <c r="BK229" s="143"/>
      <c r="BL229" s="143">
        <v>2.4</v>
      </c>
      <c r="BM229" s="143">
        <v>2.2999999999999998</v>
      </c>
    </row>
    <row r="230" spans="1:65" x14ac:dyDescent="0.25">
      <c r="A230" s="142" t="s">
        <v>4657</v>
      </c>
      <c r="B230" s="142" t="s">
        <v>288</v>
      </c>
      <c r="C230" s="134" t="s">
        <v>4658</v>
      </c>
      <c r="D230" s="134" t="s">
        <v>4659</v>
      </c>
      <c r="E230" s="134" t="s">
        <v>4534</v>
      </c>
      <c r="F230" s="134" t="s">
        <v>4535</v>
      </c>
      <c r="G230" s="134" t="s">
        <v>692</v>
      </c>
      <c r="H230" s="134" t="s">
        <v>4633</v>
      </c>
      <c r="I230" s="134" t="s">
        <v>4633</v>
      </c>
      <c r="J230" s="134" t="s">
        <v>4407</v>
      </c>
      <c r="K230" s="134" t="s">
        <v>4407</v>
      </c>
      <c r="L230" s="143">
        <v>87.9</v>
      </c>
      <c r="M230" s="144">
        <v>198</v>
      </c>
      <c r="N230" s="143">
        <v>26.878</v>
      </c>
      <c r="O230" s="144">
        <v>724</v>
      </c>
      <c r="P230" s="143">
        <v>22.28</v>
      </c>
      <c r="Q230" s="144">
        <v>843</v>
      </c>
      <c r="R230" s="143">
        <v>61.100999999999999</v>
      </c>
      <c r="S230" s="145">
        <v>325</v>
      </c>
      <c r="T230" s="140" t="s">
        <v>4410</v>
      </c>
      <c r="U230" s="140" t="s">
        <v>4410</v>
      </c>
      <c r="V230" s="140" t="str">
        <f t="shared" si="3"/>
        <v>Y</v>
      </c>
      <c r="W230" s="134">
        <v>0.85412819937484796</v>
      </c>
      <c r="X230" s="134">
        <v>0.61532500412698499</v>
      </c>
      <c r="Y230" s="134">
        <v>0.98753739741407998</v>
      </c>
      <c r="Z230" s="134">
        <v>0.95949835085854296</v>
      </c>
      <c r="AA230" s="134">
        <v>0.97712188750504503</v>
      </c>
      <c r="AB230" s="134">
        <v>0.990530716897571</v>
      </c>
      <c r="AC230" s="134">
        <v>1</v>
      </c>
      <c r="AD230" s="134">
        <v>0.89233588725818203</v>
      </c>
      <c r="AE230" s="134">
        <v>0.70682525636369198</v>
      </c>
      <c r="AF230" s="134">
        <v>0.99077694470738797</v>
      </c>
      <c r="AG230" s="134">
        <v>0.24341930219868599</v>
      </c>
      <c r="AH230" s="134">
        <v>0.925724760311469</v>
      </c>
      <c r="AI230" s="134">
        <v>1</v>
      </c>
      <c r="AJ230" s="134">
        <v>1</v>
      </c>
      <c r="AK230" s="134">
        <v>0.73059371814165697</v>
      </c>
      <c r="AL230" s="134">
        <v>0.97375246818182604</v>
      </c>
      <c r="AM230" s="134">
        <v>0.278733276259227</v>
      </c>
      <c r="AN230" s="134">
        <v>1</v>
      </c>
      <c r="AO230" s="134">
        <v>0.26416245152407902</v>
      </c>
      <c r="AP230" s="134">
        <v>0.58386956643608201</v>
      </c>
      <c r="AR230" s="134">
        <v>0.99587392939999997</v>
      </c>
      <c r="AS230" s="134">
        <v>1</v>
      </c>
      <c r="AT230" s="134">
        <v>1</v>
      </c>
      <c r="AU230" s="134">
        <v>0.17851787133865199</v>
      </c>
      <c r="AV230" s="134">
        <v>0.25137102789958099</v>
      </c>
      <c r="AW230" s="143">
        <v>0.03</v>
      </c>
      <c r="AX230" s="143">
        <v>0</v>
      </c>
      <c r="AY230" s="143">
        <v>0.01</v>
      </c>
      <c r="AZ230" s="143">
        <v>0</v>
      </c>
      <c r="BA230" s="143">
        <v>4.2058999999999997</v>
      </c>
      <c r="BB230" s="143">
        <v>5.08</v>
      </c>
      <c r="BC230" s="143">
        <v>23.48</v>
      </c>
      <c r="BD230" s="143">
        <v>2</v>
      </c>
      <c r="BE230" s="143">
        <v>1499377.159554</v>
      </c>
      <c r="BF230" s="143">
        <v>4288.45</v>
      </c>
      <c r="BG230" s="143">
        <v>0</v>
      </c>
      <c r="BH230" s="143">
        <v>43.504244999999997</v>
      </c>
      <c r="BI230" s="143">
        <v>0</v>
      </c>
      <c r="BJ230" s="143">
        <v>1</v>
      </c>
      <c r="BK230" s="143"/>
      <c r="BL230" s="143">
        <v>3.7999999999999901</v>
      </c>
      <c r="BM230" s="143">
        <v>2.2000000000000002</v>
      </c>
    </row>
    <row r="231" spans="1:65" x14ac:dyDescent="0.25">
      <c r="A231" s="142" t="s">
        <v>4660</v>
      </c>
      <c r="B231" s="142" t="s">
        <v>292</v>
      </c>
      <c r="C231" s="134" t="s">
        <v>4658</v>
      </c>
      <c r="D231" s="134" t="s">
        <v>4659</v>
      </c>
      <c r="E231" s="134" t="s">
        <v>4534</v>
      </c>
      <c r="F231" s="134" t="s">
        <v>4535</v>
      </c>
      <c r="G231" s="134" t="s">
        <v>692</v>
      </c>
      <c r="H231" s="134" t="s">
        <v>4633</v>
      </c>
      <c r="I231" s="134" t="s">
        <v>4633</v>
      </c>
      <c r="J231" s="134" t="s">
        <v>4407</v>
      </c>
      <c r="K231" s="134" t="s">
        <v>4407</v>
      </c>
      <c r="L231" s="143">
        <v>89.8</v>
      </c>
      <c r="M231" s="144">
        <v>141</v>
      </c>
      <c r="N231" s="143">
        <v>28</v>
      </c>
      <c r="O231" s="144">
        <v>853</v>
      </c>
      <c r="P231" s="143">
        <v>16.760000000000002</v>
      </c>
      <c r="Q231" s="144">
        <v>1316</v>
      </c>
      <c r="R231" s="143">
        <v>59.52</v>
      </c>
      <c r="S231" s="145">
        <v>403</v>
      </c>
      <c r="T231" s="140" t="s">
        <v>4410</v>
      </c>
      <c r="U231" s="140" t="s">
        <v>4410</v>
      </c>
      <c r="V231" s="140" t="str">
        <f t="shared" si="3"/>
        <v>Y</v>
      </c>
      <c r="W231" s="134">
        <v>0.94084784752381401</v>
      </c>
      <c r="X231" s="134">
        <v>0.71905550281754405</v>
      </c>
      <c r="Y231" s="134">
        <v>0.97493390209594599</v>
      </c>
      <c r="Z231" s="134">
        <v>0.93197865348849795</v>
      </c>
      <c r="AA231" s="134">
        <v>0.93958253116188895</v>
      </c>
      <c r="AB231" s="134">
        <v>0.99562956164503302</v>
      </c>
      <c r="AC231" s="134">
        <v>0.90316970830677601</v>
      </c>
      <c r="AD231" s="134">
        <v>0.89787475867891797</v>
      </c>
      <c r="AE231" s="134">
        <v>0.68177244789483105</v>
      </c>
      <c r="AF231" s="134">
        <v>0.97193247637384705</v>
      </c>
      <c r="AG231" s="134">
        <v>0.243800782047352</v>
      </c>
      <c r="AH231" s="134">
        <v>0.86139951813373705</v>
      </c>
      <c r="AI231" s="134">
        <v>0.80283796777149696</v>
      </c>
      <c r="AJ231" s="134">
        <v>1</v>
      </c>
      <c r="AK231" s="134">
        <v>0.81069469391718096</v>
      </c>
      <c r="AL231" s="134">
        <v>0.96713397233045895</v>
      </c>
      <c r="AM231" s="134">
        <v>0.20861249061742199</v>
      </c>
      <c r="AN231" s="134">
        <v>0.94621487158800599</v>
      </c>
      <c r="AO231" s="134">
        <v>0.24413466672848499</v>
      </c>
      <c r="AP231" s="134">
        <v>0.81483483377987598</v>
      </c>
      <c r="AQ231" s="134">
        <v>0.94091087869461898</v>
      </c>
      <c r="AR231" s="134">
        <v>0.99574650600000003</v>
      </c>
      <c r="AS231" s="134">
        <v>1</v>
      </c>
      <c r="AT231" s="134">
        <v>1</v>
      </c>
      <c r="AU231" s="134">
        <v>0.22869699525326001</v>
      </c>
      <c r="AV231" s="134">
        <v>0.23906751991012701</v>
      </c>
      <c r="AW231" s="143">
        <v>0.04</v>
      </c>
      <c r="AX231" s="143">
        <v>0</v>
      </c>
      <c r="AY231" s="143">
        <v>0.54</v>
      </c>
      <c r="AZ231" s="143">
        <v>0.27</v>
      </c>
      <c r="BA231" s="143">
        <v>5.1012000000000004</v>
      </c>
      <c r="BB231" s="143">
        <v>5.07</v>
      </c>
      <c r="BC231" s="143">
        <v>23.23</v>
      </c>
      <c r="BD231" s="143">
        <v>8</v>
      </c>
      <c r="BE231" s="143">
        <v>1526630.226119</v>
      </c>
      <c r="BF231" s="143">
        <v>3929.9690000000001</v>
      </c>
      <c r="BG231" s="143">
        <v>0</v>
      </c>
      <c r="BH231" s="143">
        <v>0.25733499999999998</v>
      </c>
      <c r="BI231" s="143">
        <v>0</v>
      </c>
      <c r="BJ231" s="143">
        <v>0</v>
      </c>
      <c r="BK231" s="143"/>
      <c r="BL231" s="143">
        <v>3.7999999999999901</v>
      </c>
      <c r="BM231" s="143">
        <v>2.2000000000000002</v>
      </c>
    </row>
    <row r="232" spans="1:65" x14ac:dyDescent="0.25">
      <c r="A232" s="142" t="s">
        <v>4661</v>
      </c>
      <c r="B232" s="142" t="s">
        <v>943</v>
      </c>
      <c r="C232" s="134" t="s">
        <v>4658</v>
      </c>
      <c r="D232" s="134" t="s">
        <v>4659</v>
      </c>
      <c r="E232" s="134" t="s">
        <v>4534</v>
      </c>
      <c r="F232" s="134" t="s">
        <v>4535</v>
      </c>
      <c r="G232" s="134" t="s">
        <v>692</v>
      </c>
      <c r="H232" s="134" t="s">
        <v>4633</v>
      </c>
      <c r="I232" s="134" t="s">
        <v>4633</v>
      </c>
      <c r="J232" s="134" t="s">
        <v>4407</v>
      </c>
      <c r="K232" s="134" t="s">
        <v>4407</v>
      </c>
      <c r="L232" s="143">
        <v>86</v>
      </c>
      <c r="M232" s="144">
        <v>256</v>
      </c>
      <c r="N232" s="143">
        <v>28.975000000000001</v>
      </c>
      <c r="O232" s="144">
        <v>969</v>
      </c>
      <c r="P232" s="143">
        <v>36.619999999999997</v>
      </c>
      <c r="Q232" s="144">
        <v>272</v>
      </c>
      <c r="R232" s="143">
        <v>64.548000000000002</v>
      </c>
      <c r="S232" s="145">
        <v>147</v>
      </c>
      <c r="T232" s="140" t="s">
        <v>4410</v>
      </c>
      <c r="U232" s="140" t="s">
        <v>4410</v>
      </c>
      <c r="V232" s="140" t="str">
        <f t="shared" si="3"/>
        <v>Y</v>
      </c>
      <c r="W232" s="134">
        <v>0.97886098502244201</v>
      </c>
      <c r="X232" s="134">
        <v>0.78856699497733296</v>
      </c>
      <c r="Y232" s="134">
        <v>0.99882162442147504</v>
      </c>
      <c r="Z232" s="134">
        <v>0.99816365318754097</v>
      </c>
      <c r="AA232" s="134">
        <v>1</v>
      </c>
      <c r="AB232" s="134">
        <v>1</v>
      </c>
      <c r="AC232" s="134">
        <v>1</v>
      </c>
      <c r="AD232" s="134">
        <v>0.98248302646812602</v>
      </c>
      <c r="AE232" s="134">
        <v>0.56209111033982095</v>
      </c>
      <c r="AF232" s="134">
        <v>0.99952332241493802</v>
      </c>
      <c r="AG232" s="134">
        <v>0.24343593209349201</v>
      </c>
      <c r="AH232" s="134">
        <v>0.87225171656349898</v>
      </c>
      <c r="AI232" s="134">
        <v>1</v>
      </c>
      <c r="AJ232" s="134">
        <v>1</v>
      </c>
      <c r="AK232" s="134">
        <v>0.87380455361910803</v>
      </c>
      <c r="AL232" s="134">
        <v>1</v>
      </c>
      <c r="AM232" s="134">
        <v>0.216254891156728</v>
      </c>
      <c r="AN232" s="134">
        <v>1</v>
      </c>
      <c r="AO232" s="134">
        <v>0.217398600532311</v>
      </c>
      <c r="AP232" s="134">
        <v>0.65120019440909205</v>
      </c>
      <c r="AQ232" s="134">
        <v>1</v>
      </c>
      <c r="AR232" s="134">
        <v>1</v>
      </c>
      <c r="AS232" s="134">
        <v>0</v>
      </c>
      <c r="AT232" s="134">
        <v>1</v>
      </c>
      <c r="AU232" s="134">
        <v>0.19987457184450499</v>
      </c>
      <c r="AV232" s="134">
        <v>0.22151783317037901</v>
      </c>
      <c r="AW232" s="143">
        <v>0</v>
      </c>
      <c r="AX232" s="143">
        <v>0</v>
      </c>
      <c r="AY232" s="143">
        <v>0.05</v>
      </c>
      <c r="AZ232" s="143">
        <v>0.04</v>
      </c>
      <c r="BA232" s="143">
        <v>1.0611999999999999</v>
      </c>
      <c r="BB232" s="143">
        <v>5.07</v>
      </c>
      <c r="BC232" s="143">
        <v>22.88</v>
      </c>
      <c r="BD232" s="143"/>
      <c r="BE232" s="143">
        <v>2250302.0965729998</v>
      </c>
      <c r="BF232" s="143">
        <v>3084.9780000000001</v>
      </c>
      <c r="BG232" s="143">
        <v>0</v>
      </c>
      <c r="BH232" s="143">
        <v>0</v>
      </c>
      <c r="BI232" s="143">
        <v>1</v>
      </c>
      <c r="BJ232" s="143">
        <v>0</v>
      </c>
      <c r="BK232" s="143"/>
      <c r="BL232" s="143">
        <v>3.8</v>
      </c>
      <c r="BM232" s="143">
        <v>2.19999999999999</v>
      </c>
    </row>
    <row r="233" spans="1:65" x14ac:dyDescent="0.25">
      <c r="A233" s="142" t="s">
        <v>4662</v>
      </c>
      <c r="B233" s="142" t="s">
        <v>2170</v>
      </c>
      <c r="C233" s="134" t="s">
        <v>4658</v>
      </c>
      <c r="D233" s="134" t="s">
        <v>4659</v>
      </c>
      <c r="E233" s="134" t="s">
        <v>4534</v>
      </c>
      <c r="F233" s="134" t="s">
        <v>4535</v>
      </c>
      <c r="G233" s="134" t="s">
        <v>692</v>
      </c>
      <c r="H233" s="134" t="s">
        <v>4663</v>
      </c>
      <c r="I233" s="134" t="s">
        <v>4664</v>
      </c>
      <c r="J233" s="134" t="s">
        <v>4407</v>
      </c>
      <c r="K233" s="134" t="s">
        <v>4407</v>
      </c>
      <c r="L233" s="143">
        <v>93.5</v>
      </c>
      <c r="M233" s="144">
        <v>43</v>
      </c>
      <c r="N233" s="143">
        <v>27.687999999999999</v>
      </c>
      <c r="O233" s="144">
        <v>814</v>
      </c>
      <c r="P233" s="143">
        <v>18.96</v>
      </c>
      <c r="Q233" s="144">
        <v>1100</v>
      </c>
      <c r="R233" s="143">
        <v>61.591000000000001</v>
      </c>
      <c r="S233" s="145">
        <v>300</v>
      </c>
      <c r="T233" s="140" t="s">
        <v>4410</v>
      </c>
      <c r="U233" s="140" t="s">
        <v>4410</v>
      </c>
      <c r="V233" s="140" t="str">
        <f t="shared" si="3"/>
        <v>Y</v>
      </c>
      <c r="W233" s="134">
        <v>0.98383643702424795</v>
      </c>
      <c r="X233" s="134">
        <v>0.63795851200514697</v>
      </c>
      <c r="Y233" s="134">
        <v>0.99942362064093904</v>
      </c>
      <c r="Z233" s="134">
        <v>0.99813814837070103</v>
      </c>
      <c r="AA233" s="134">
        <v>0.99398663879244398</v>
      </c>
      <c r="AB233" s="134">
        <v>0.99890739041125798</v>
      </c>
      <c r="AC233" s="134">
        <v>1</v>
      </c>
      <c r="AD233" s="134">
        <v>0.96877256371901799</v>
      </c>
      <c r="AE233" s="134">
        <v>0.46192115318424198</v>
      </c>
      <c r="AF233" s="134">
        <v>0.999841372513395</v>
      </c>
      <c r="AG233" s="134">
        <v>0.15696356053364399</v>
      </c>
      <c r="AH233" s="134">
        <v>0.89606924777073305</v>
      </c>
      <c r="AI233" s="134">
        <v>1</v>
      </c>
      <c r="AJ233" s="134">
        <v>1</v>
      </c>
      <c r="AK233" s="134">
        <v>0.85195883295305597</v>
      </c>
      <c r="AL233" s="134">
        <v>1</v>
      </c>
      <c r="AM233" s="134">
        <v>0.146508734116126</v>
      </c>
      <c r="AN233" s="134">
        <v>1</v>
      </c>
      <c r="AO233" s="134">
        <v>0.13917078376478501</v>
      </c>
      <c r="AP233" s="134">
        <v>0.97414588521247303</v>
      </c>
      <c r="AQ233" s="134">
        <v>0.95060910230332796</v>
      </c>
      <c r="AR233" s="134">
        <v>0.98889113770000003</v>
      </c>
      <c r="AS233" s="134">
        <v>1</v>
      </c>
      <c r="AT233" s="134">
        <v>1</v>
      </c>
      <c r="AU233" s="134">
        <v>0.158561375689483</v>
      </c>
      <c r="AV233" s="134">
        <v>0.15037119801395499</v>
      </c>
      <c r="AW233" s="143">
        <v>0</v>
      </c>
      <c r="AX233" s="143">
        <v>0</v>
      </c>
      <c r="AY233" s="143">
        <v>-0.05</v>
      </c>
      <c r="AZ233" s="143">
        <v>-0.02</v>
      </c>
      <c r="BA233" s="143">
        <v>0.73709999999999998</v>
      </c>
      <c r="BB233" s="143">
        <v>5.0599999999999996</v>
      </c>
      <c r="BC233" s="143">
        <v>22.1</v>
      </c>
      <c r="BD233" s="143"/>
      <c r="BE233" s="143">
        <v>1311883.9874740001</v>
      </c>
      <c r="BF233" s="143">
        <v>4013.06</v>
      </c>
      <c r="BG233" s="143">
        <v>0</v>
      </c>
      <c r="BH233" s="143">
        <v>0</v>
      </c>
      <c r="BI233" s="143">
        <v>0</v>
      </c>
      <c r="BJ233" s="143">
        <v>1</v>
      </c>
      <c r="BK233" s="143"/>
      <c r="BL233" s="143">
        <v>3.7999999999999901</v>
      </c>
      <c r="BM233" s="143">
        <v>2.19999999999999</v>
      </c>
    </row>
    <row r="234" spans="1:65" x14ac:dyDescent="0.25">
      <c r="A234" s="142" t="s">
        <v>4665</v>
      </c>
      <c r="B234" s="142" t="s">
        <v>529</v>
      </c>
      <c r="C234" s="134" t="s">
        <v>4658</v>
      </c>
      <c r="D234" s="134" t="s">
        <v>4659</v>
      </c>
      <c r="E234" s="134" t="s">
        <v>4534</v>
      </c>
      <c r="F234" s="134" t="s">
        <v>4535</v>
      </c>
      <c r="G234" s="134" t="s">
        <v>692</v>
      </c>
      <c r="H234" s="134" t="s">
        <v>4633</v>
      </c>
      <c r="I234" s="134" t="s">
        <v>4633</v>
      </c>
      <c r="J234" s="134" t="s">
        <v>4407</v>
      </c>
      <c r="K234" s="134" t="s">
        <v>4407</v>
      </c>
      <c r="L234" s="143">
        <v>87.9</v>
      </c>
      <c r="M234" s="144">
        <v>198</v>
      </c>
      <c r="N234" s="143">
        <v>28.611000000000001</v>
      </c>
      <c r="O234" s="144">
        <v>917</v>
      </c>
      <c r="P234" s="143">
        <v>17.260000000000002</v>
      </c>
      <c r="Q234" s="144">
        <v>1264</v>
      </c>
      <c r="R234" s="143">
        <v>58.85</v>
      </c>
      <c r="S234" s="145">
        <v>445</v>
      </c>
      <c r="T234" s="140" t="s">
        <v>4410</v>
      </c>
      <c r="U234" s="140" t="s">
        <v>4410</v>
      </c>
      <c r="V234" s="140" t="str">
        <f t="shared" si="3"/>
        <v>Y</v>
      </c>
      <c r="W234" s="134">
        <v>0.98739547811991002</v>
      </c>
      <c r="X234" s="134">
        <v>0.88159869682604697</v>
      </c>
      <c r="Y234" s="134">
        <v>0.99668261657784896</v>
      </c>
      <c r="Z234" s="134">
        <v>0.99354728133955394</v>
      </c>
      <c r="AA234" s="134">
        <v>0.99656365501802202</v>
      </c>
      <c r="AB234" s="134">
        <v>0.99599376484127999</v>
      </c>
      <c r="AC234" s="134">
        <v>1</v>
      </c>
      <c r="AD234" s="134">
        <v>0.993263192940809</v>
      </c>
      <c r="AE234" s="134">
        <v>0.70940658643990595</v>
      </c>
      <c r="AF234" s="134">
        <v>0.99821136575880598</v>
      </c>
      <c r="AG234" s="134">
        <v>0.39950250983719499</v>
      </c>
      <c r="AH234" s="134">
        <v>0.91533816775493104</v>
      </c>
      <c r="AI234" s="134">
        <v>1</v>
      </c>
      <c r="AJ234" s="134">
        <v>1</v>
      </c>
      <c r="AK234" s="134">
        <v>0.95390552939463102</v>
      </c>
      <c r="AL234" s="134">
        <v>0.99271653981250796</v>
      </c>
      <c r="AM234" s="134">
        <v>0.41502390311080201</v>
      </c>
      <c r="AN234" s="134">
        <v>1</v>
      </c>
      <c r="AO234" s="134">
        <v>0.40501351123046198</v>
      </c>
      <c r="AP234" s="134">
        <v>0.61873925301807498</v>
      </c>
      <c r="AQ234" s="134">
        <v>0.69576133742059598</v>
      </c>
      <c r="AR234" s="134">
        <v>0.84957942559999999</v>
      </c>
      <c r="AT234" s="134">
        <v>1</v>
      </c>
      <c r="AU234" s="134">
        <v>0.44220124148474099</v>
      </c>
      <c r="AV234" s="134">
        <v>0.435376063628722</v>
      </c>
      <c r="AW234" s="143">
        <v>0</v>
      </c>
      <c r="AX234" s="143">
        <v>0</v>
      </c>
      <c r="AY234" s="143">
        <v>-0.01</v>
      </c>
      <c r="AZ234" s="143">
        <v>-0.02</v>
      </c>
      <c r="BA234" s="143">
        <v>1.2396</v>
      </c>
      <c r="BB234" s="143">
        <v>5.08</v>
      </c>
      <c r="BC234" s="143">
        <v>27.83</v>
      </c>
      <c r="BD234" s="143">
        <v>1</v>
      </c>
      <c r="BE234" s="143">
        <v>6892747.4987570001</v>
      </c>
      <c r="BF234" s="143">
        <v>3596.951</v>
      </c>
      <c r="BG234" s="143">
        <v>0</v>
      </c>
      <c r="BH234" s="143">
        <v>7.3143060000000002</v>
      </c>
      <c r="BI234" s="143">
        <v>0</v>
      </c>
      <c r="BJ234" s="143">
        <v>0</v>
      </c>
      <c r="BK234" s="143"/>
      <c r="BL234" s="143">
        <v>3.8</v>
      </c>
      <c r="BM234" s="143">
        <v>2.19999999999999</v>
      </c>
    </row>
    <row r="235" spans="1:65" x14ac:dyDescent="0.25">
      <c r="A235" s="142" t="s">
        <v>4666</v>
      </c>
      <c r="B235" s="142" t="s">
        <v>534</v>
      </c>
      <c r="C235" s="134" t="s">
        <v>4658</v>
      </c>
      <c r="D235" s="134" t="s">
        <v>4659</v>
      </c>
      <c r="E235" s="134" t="s">
        <v>4534</v>
      </c>
      <c r="F235" s="134" t="s">
        <v>4535</v>
      </c>
      <c r="G235" s="134" t="s">
        <v>692</v>
      </c>
      <c r="H235" s="134" t="s">
        <v>4633</v>
      </c>
      <c r="I235" s="134" t="s">
        <v>4633</v>
      </c>
      <c r="J235" s="134" t="s">
        <v>4407</v>
      </c>
      <c r="K235" s="134" t="s">
        <v>4407</v>
      </c>
      <c r="L235" s="143">
        <v>91.1</v>
      </c>
      <c r="M235" s="144">
        <v>100</v>
      </c>
      <c r="N235" s="143">
        <v>29.7</v>
      </c>
      <c r="O235" s="144">
        <v>1104</v>
      </c>
      <c r="P235" s="143">
        <v>18.8</v>
      </c>
      <c r="Q235" s="144">
        <v>1110</v>
      </c>
      <c r="R235" s="143">
        <v>60.067</v>
      </c>
      <c r="S235" s="145">
        <v>373</v>
      </c>
      <c r="T235" s="140" t="s">
        <v>4410</v>
      </c>
      <c r="U235" s="140" t="s">
        <v>4410</v>
      </c>
      <c r="V235" s="140" t="str">
        <f t="shared" si="3"/>
        <v>Y</v>
      </c>
      <c r="W235" s="134">
        <v>0.85157975019523902</v>
      </c>
      <c r="X235" s="134">
        <v>0.74724768274201603</v>
      </c>
      <c r="Y235" s="134">
        <v>0.98234998318253097</v>
      </c>
      <c r="Z235" s="134">
        <v>0.96133469767100199</v>
      </c>
      <c r="AA235" s="134">
        <v>0.95563666693016502</v>
      </c>
      <c r="AB235" s="134">
        <v>0.97887621461765995</v>
      </c>
      <c r="AC235" s="134">
        <v>1</v>
      </c>
      <c r="AD235" s="134">
        <v>0.77434199672408499</v>
      </c>
      <c r="AE235" s="134">
        <v>0.82326790649388704</v>
      </c>
      <c r="AF235" s="134">
        <v>0.98250764214752195</v>
      </c>
      <c r="AG235" s="134">
        <v>0.52795926654297098</v>
      </c>
      <c r="AH235" s="134">
        <v>0.87149958399906002</v>
      </c>
      <c r="AI235" s="134">
        <v>1</v>
      </c>
      <c r="AJ235" s="134">
        <v>1</v>
      </c>
      <c r="AK235" s="134">
        <v>0.864095344434196</v>
      </c>
      <c r="AL235" s="134">
        <v>0.91096402633560303</v>
      </c>
      <c r="AM235" s="134">
        <v>0.51965810159502401</v>
      </c>
      <c r="AN235" s="134">
        <v>0.99103581193133405</v>
      </c>
      <c r="AO235" s="134">
        <v>0.58002113741320704</v>
      </c>
      <c r="AP235" s="134">
        <v>0.73420293270207804</v>
      </c>
      <c r="AQ235" s="134">
        <v>0.86278629967834197</v>
      </c>
      <c r="AR235" s="134">
        <v>0.72823339480000004</v>
      </c>
      <c r="AS235" s="134">
        <v>1</v>
      </c>
      <c r="AT235" s="134">
        <v>1</v>
      </c>
      <c r="AU235" s="134">
        <v>0.56863733473081901</v>
      </c>
      <c r="AV235" s="134">
        <v>0.61101002239430702</v>
      </c>
      <c r="AW235" s="143">
        <v>0.06</v>
      </c>
      <c r="AX235" s="143">
        <v>0</v>
      </c>
      <c r="AY235" s="143">
        <v>0.59</v>
      </c>
      <c r="AZ235" s="143">
        <v>0.27</v>
      </c>
      <c r="BA235" s="143">
        <v>4.1334</v>
      </c>
      <c r="BB235" s="143">
        <v>5.08</v>
      </c>
      <c r="BC235" s="143">
        <v>26.56</v>
      </c>
      <c r="BD235" s="143">
        <v>2</v>
      </c>
      <c r="BE235" s="143">
        <v>8792842.6556150001</v>
      </c>
      <c r="BF235" s="143">
        <v>5456.0529999999999</v>
      </c>
      <c r="BG235" s="143">
        <v>0</v>
      </c>
      <c r="BH235" s="143">
        <v>24.799683999999999</v>
      </c>
      <c r="BI235" s="143">
        <v>0</v>
      </c>
      <c r="BJ235" s="143">
        <v>0</v>
      </c>
      <c r="BK235" s="143"/>
      <c r="BL235" s="143">
        <v>3.8</v>
      </c>
      <c r="BM235" s="143">
        <v>2.19999999999999</v>
      </c>
    </row>
    <row r="236" spans="1:65" x14ac:dyDescent="0.25">
      <c r="A236" s="142" t="s">
        <v>4667</v>
      </c>
      <c r="B236" s="142" t="s">
        <v>33</v>
      </c>
      <c r="C236" s="134" t="s">
        <v>4658</v>
      </c>
      <c r="D236" s="134" t="s">
        <v>4659</v>
      </c>
      <c r="E236" s="134" t="s">
        <v>4534</v>
      </c>
      <c r="F236" s="134" t="s">
        <v>4535</v>
      </c>
      <c r="G236" s="134" t="s">
        <v>692</v>
      </c>
      <c r="H236" s="134" t="s">
        <v>4633</v>
      </c>
      <c r="I236" s="134" t="s">
        <v>4633</v>
      </c>
      <c r="J236" s="134" t="s">
        <v>4407</v>
      </c>
      <c r="K236" s="134" t="s">
        <v>4407</v>
      </c>
      <c r="L236" s="143">
        <v>90.6</v>
      </c>
      <c r="M236" s="144">
        <v>119</v>
      </c>
      <c r="N236" s="143">
        <v>30.475000000000001</v>
      </c>
      <c r="O236" s="144">
        <v>1242</v>
      </c>
      <c r="P236" s="143">
        <v>39.08</v>
      </c>
      <c r="Q236" s="144">
        <v>186</v>
      </c>
      <c r="R236" s="143">
        <v>66.402000000000001</v>
      </c>
      <c r="S236" s="145">
        <v>90</v>
      </c>
      <c r="T236" s="140" t="s">
        <v>4410</v>
      </c>
      <c r="U236" s="140" t="s">
        <v>4410</v>
      </c>
      <c r="V236" s="140" t="str">
        <f t="shared" si="3"/>
        <v>Y</v>
      </c>
      <c r="W236" s="134">
        <v>0.99617820928244405</v>
      </c>
      <c r="X236" s="134">
        <v>0.78202886698861296</v>
      </c>
      <c r="Y236" s="134">
        <v>0.99966698081476502</v>
      </c>
      <c r="Z236" s="134">
        <v>0.99892879769273202</v>
      </c>
      <c r="AA236" s="134">
        <v>0.97806869457905798</v>
      </c>
      <c r="AB236" s="134">
        <v>0.99854318721501101</v>
      </c>
      <c r="AC236" s="134">
        <v>1</v>
      </c>
      <c r="AD236" s="134">
        <v>0.99715049983635096</v>
      </c>
      <c r="AE236" s="134">
        <v>0.63473472600385805</v>
      </c>
      <c r="AF236" s="134">
        <v>0.99674038405344501</v>
      </c>
      <c r="AG236" s="134">
        <v>0.270381774505142</v>
      </c>
      <c r="AH236" s="134">
        <v>0.75445343063779802</v>
      </c>
      <c r="AI236" s="134">
        <v>1</v>
      </c>
      <c r="AJ236" s="134">
        <v>1</v>
      </c>
      <c r="AK236" s="134">
        <v>0.77671246176998898</v>
      </c>
      <c r="AL236" s="134">
        <v>0.99877575429068999</v>
      </c>
      <c r="AM236" s="134">
        <v>0.284632517073519</v>
      </c>
      <c r="AN236" s="134">
        <v>0.99551790596566703</v>
      </c>
      <c r="AO236" s="134">
        <v>0.28262946268185801</v>
      </c>
      <c r="AP236" s="134">
        <v>0.69717274186160505</v>
      </c>
      <c r="AQ236" s="134">
        <v>0.88649306839187303</v>
      </c>
      <c r="AR236" s="134">
        <v>0.8358445162</v>
      </c>
      <c r="AS236" s="134">
        <v>1</v>
      </c>
      <c r="AT236" s="134">
        <v>1</v>
      </c>
      <c r="AU236" s="134">
        <v>0.27413477615666998</v>
      </c>
      <c r="AV236" s="134">
        <v>0.28440366337320599</v>
      </c>
      <c r="AW236" s="143">
        <v>0.03</v>
      </c>
      <c r="AX236" s="143">
        <v>0</v>
      </c>
      <c r="AY236" s="143">
        <v>-0.02</v>
      </c>
      <c r="AZ236" s="143">
        <v>0</v>
      </c>
      <c r="BA236" s="143">
        <v>5.1981000000000002</v>
      </c>
      <c r="BB236" s="143">
        <v>5.07</v>
      </c>
      <c r="BC236" s="143">
        <v>24.8</v>
      </c>
      <c r="BD236" s="143"/>
      <c r="BE236" s="143">
        <v>3876188.283998</v>
      </c>
      <c r="BF236" s="143">
        <v>3339.0740000000001</v>
      </c>
      <c r="BG236" s="143">
        <v>0</v>
      </c>
      <c r="BH236" s="143">
        <v>32.037145000000002</v>
      </c>
      <c r="BI236" s="143">
        <v>1</v>
      </c>
      <c r="BJ236" s="143">
        <v>0</v>
      </c>
      <c r="BK236" s="143"/>
      <c r="BL236" s="143">
        <v>3.7999999999999901</v>
      </c>
      <c r="BM236" s="143">
        <v>2.19999999999999</v>
      </c>
    </row>
    <row r="237" spans="1:65" x14ac:dyDescent="0.25">
      <c r="A237" s="142" t="s">
        <v>4668</v>
      </c>
      <c r="B237" s="142" t="s">
        <v>1235</v>
      </c>
      <c r="C237" s="134" t="s">
        <v>4658</v>
      </c>
      <c r="D237" s="134" t="s">
        <v>4659</v>
      </c>
      <c r="E237" s="134" t="s">
        <v>4534</v>
      </c>
      <c r="F237" s="134" t="s">
        <v>4535</v>
      </c>
      <c r="G237" s="134" t="s">
        <v>692</v>
      </c>
      <c r="H237" s="134" t="s">
        <v>4633</v>
      </c>
      <c r="I237" s="134" t="s">
        <v>4633</v>
      </c>
      <c r="J237" s="134" t="s">
        <v>4407</v>
      </c>
      <c r="K237" s="134" t="s">
        <v>4407</v>
      </c>
      <c r="L237" s="143">
        <v>77.099999999999994</v>
      </c>
      <c r="M237" s="144">
        <v>485</v>
      </c>
      <c r="N237" s="143">
        <v>27.189</v>
      </c>
      <c r="O237" s="144">
        <v>760</v>
      </c>
      <c r="P237" s="143">
        <v>16.48</v>
      </c>
      <c r="Q237" s="144">
        <v>1367</v>
      </c>
      <c r="R237" s="143">
        <v>55.463999999999999</v>
      </c>
      <c r="S237" s="145">
        <v>680</v>
      </c>
      <c r="T237" s="140" t="s">
        <v>4410</v>
      </c>
      <c r="V237" s="140" t="str">
        <f t="shared" si="3"/>
        <v>Y</v>
      </c>
      <c r="W237" s="134">
        <v>0.98252532951779803</v>
      </c>
      <c r="X237" s="134">
        <v>0.92587275883721998</v>
      </c>
      <c r="Y237" s="134">
        <v>0.99728461279731295</v>
      </c>
      <c r="Z237" s="134">
        <v>0.99155790562605695</v>
      </c>
      <c r="AA237" s="134">
        <v>0.99516148681098904</v>
      </c>
      <c r="AB237" s="134">
        <v>0.99927159360750595</v>
      </c>
      <c r="AC237" s="134">
        <v>1</v>
      </c>
      <c r="AD237" s="134">
        <v>0.99507854467003798</v>
      </c>
      <c r="AE237" s="134">
        <v>0.53736442207088897</v>
      </c>
      <c r="AF237" s="134">
        <v>0.99415622700348705</v>
      </c>
      <c r="AG237" s="134">
        <v>0.227694257293097</v>
      </c>
      <c r="AH237" s="134">
        <v>0.91053884567708199</v>
      </c>
      <c r="AI237" s="134">
        <v>1</v>
      </c>
      <c r="AJ237" s="134">
        <v>1</v>
      </c>
      <c r="AK237" s="134">
        <v>0.944196320209719</v>
      </c>
      <c r="AL237" s="134">
        <v>0.98297136444321798</v>
      </c>
      <c r="AM237" s="134">
        <v>0.224928568117017</v>
      </c>
      <c r="AN237" s="134">
        <v>0.95517905965667205</v>
      </c>
      <c r="AO237" s="134">
        <v>0.23915243880061299</v>
      </c>
      <c r="AP237" s="134">
        <v>0.64482919405344896</v>
      </c>
      <c r="AQ237" s="134">
        <v>0.80675211877414399</v>
      </c>
      <c r="AR237" s="134">
        <v>0.83951810329999998</v>
      </c>
      <c r="AU237" s="134">
        <v>0.250432252829833</v>
      </c>
      <c r="AV237" s="134">
        <v>0.26016932313611801</v>
      </c>
      <c r="AW237" s="143">
        <v>0</v>
      </c>
      <c r="AX237" s="143">
        <v>0</v>
      </c>
      <c r="AY237" s="143">
        <v>0</v>
      </c>
      <c r="AZ237" s="143">
        <v>0</v>
      </c>
      <c r="BA237" s="143">
        <v>5.7180999999999997</v>
      </c>
      <c r="BB237" s="143">
        <v>5.07</v>
      </c>
      <c r="BC237" s="143">
        <v>24.94</v>
      </c>
      <c r="BD237" s="143">
        <v>1</v>
      </c>
      <c r="BE237" s="143">
        <v>3757019.0470639998</v>
      </c>
      <c r="BF237" s="143">
        <v>2000.0450000000001</v>
      </c>
      <c r="BG237" s="143">
        <v>0</v>
      </c>
      <c r="BH237" s="143">
        <v>0</v>
      </c>
      <c r="BI237" s="143">
        <v>0</v>
      </c>
      <c r="BJ237" s="143">
        <v>0</v>
      </c>
      <c r="BK237" s="143"/>
      <c r="BL237" s="143">
        <v>3.8</v>
      </c>
      <c r="BM237" s="143">
        <v>2.2000000000000002</v>
      </c>
    </row>
    <row r="238" spans="1:65" x14ac:dyDescent="0.25">
      <c r="A238" s="142" t="s">
        <v>4669</v>
      </c>
      <c r="B238" s="142" t="s">
        <v>1231</v>
      </c>
      <c r="C238" s="134" t="s">
        <v>4658</v>
      </c>
      <c r="D238" s="134" t="s">
        <v>4659</v>
      </c>
      <c r="E238" s="134" t="s">
        <v>4534</v>
      </c>
      <c r="F238" s="134" t="s">
        <v>4535</v>
      </c>
      <c r="G238" s="134" t="s">
        <v>692</v>
      </c>
      <c r="H238" s="134" t="s">
        <v>4633</v>
      </c>
      <c r="I238" s="134" t="s">
        <v>4633</v>
      </c>
      <c r="J238" s="134" t="s">
        <v>4407</v>
      </c>
      <c r="K238" s="134" t="s">
        <v>4407</v>
      </c>
      <c r="L238" s="143">
        <v>91.7</v>
      </c>
      <c r="M238" s="144">
        <v>83</v>
      </c>
      <c r="N238" s="143">
        <v>31.375</v>
      </c>
      <c r="O238" s="144">
        <v>1367</v>
      </c>
      <c r="P238" s="143">
        <v>16.559999999999999</v>
      </c>
      <c r="Q238" s="144">
        <v>1354</v>
      </c>
      <c r="R238" s="143">
        <v>58.962000000000003</v>
      </c>
      <c r="S238" s="145">
        <v>438</v>
      </c>
      <c r="T238" s="140" t="s">
        <v>4410</v>
      </c>
      <c r="U238" s="140" t="s">
        <v>4410</v>
      </c>
      <c r="V238" s="140" t="str">
        <f t="shared" si="3"/>
        <v>Y</v>
      </c>
      <c r="W238" s="134">
        <v>0.99815042970636603</v>
      </c>
      <c r="X238" s="134">
        <v>0.94664576188814398</v>
      </c>
      <c r="Y238" s="134">
        <v>0.99920587732751598</v>
      </c>
      <c r="Z238" s="134">
        <v>0.99790860501914402</v>
      </c>
      <c r="AA238" s="134">
        <v>0.94727326450604898</v>
      </c>
      <c r="AB238" s="134">
        <v>0.99599376484127999</v>
      </c>
      <c r="AC238" s="134">
        <v>1</v>
      </c>
      <c r="AD238" s="134">
        <v>0.97627092378944602</v>
      </c>
      <c r="AE238" s="134">
        <v>0.68976796458171596</v>
      </c>
      <c r="AF238" s="134">
        <v>0.99518988982347001</v>
      </c>
      <c r="AG238" s="134">
        <v>0.22056887469287001</v>
      </c>
      <c r="AH238" s="134">
        <v>0.925617312802263</v>
      </c>
      <c r="AI238" s="134">
        <v>1</v>
      </c>
      <c r="AJ238" s="134">
        <v>1</v>
      </c>
      <c r="AK238" s="134">
        <v>0.83011311228700402</v>
      </c>
      <c r="AL238" s="134">
        <v>0.99965768900924201</v>
      </c>
      <c r="AM238" s="134">
        <v>0.348175003044223</v>
      </c>
      <c r="AN238" s="134">
        <v>1</v>
      </c>
      <c r="AO238" s="134">
        <v>0.33299312956182098</v>
      </c>
      <c r="AP238" s="134">
        <v>0.85498223178514499</v>
      </c>
      <c r="AQ238" s="134">
        <v>0.98293651433235796</v>
      </c>
      <c r="AR238" s="134">
        <v>0.87568285670000001</v>
      </c>
      <c r="AT238" s="134">
        <v>1</v>
      </c>
      <c r="AU238" s="134">
        <v>0.41834076545991</v>
      </c>
      <c r="AV238" s="134">
        <v>0.35630044059879001</v>
      </c>
      <c r="AW238" s="143">
        <v>0</v>
      </c>
      <c r="AX238" s="143">
        <v>0</v>
      </c>
      <c r="AY238" s="143">
        <v>0</v>
      </c>
      <c r="AZ238" s="143">
        <v>0</v>
      </c>
      <c r="BA238" s="143">
        <v>2.8818000000000001</v>
      </c>
      <c r="BB238" s="143">
        <v>5.07</v>
      </c>
      <c r="BC238" s="143">
        <v>27.1</v>
      </c>
      <c r="BD238" s="143"/>
      <c r="BE238" s="143">
        <v>4537833.0487940004</v>
      </c>
      <c r="BF238" s="143">
        <v>2535.8440000000001</v>
      </c>
      <c r="BG238" s="143">
        <v>0</v>
      </c>
      <c r="BH238" s="143">
        <v>0</v>
      </c>
      <c r="BI238" s="143">
        <v>0</v>
      </c>
      <c r="BJ238" s="143">
        <v>0</v>
      </c>
      <c r="BK238" s="143"/>
      <c r="BL238" s="143">
        <v>3.8</v>
      </c>
      <c r="BM238" s="143">
        <v>2.19999999999999</v>
      </c>
    </row>
    <row r="239" spans="1:65" x14ac:dyDescent="0.25">
      <c r="A239" s="142" t="s">
        <v>4670</v>
      </c>
      <c r="B239" s="142" t="s">
        <v>283</v>
      </c>
      <c r="C239" s="134" t="s">
        <v>4658</v>
      </c>
      <c r="D239" s="134" t="s">
        <v>4659</v>
      </c>
      <c r="E239" s="134" t="s">
        <v>4534</v>
      </c>
      <c r="F239" s="134" t="s">
        <v>4535</v>
      </c>
      <c r="G239" s="134" t="s">
        <v>692</v>
      </c>
      <c r="H239" s="134" t="s">
        <v>4663</v>
      </c>
      <c r="I239" s="134" t="s">
        <v>4633</v>
      </c>
      <c r="J239" s="134" t="s">
        <v>4407</v>
      </c>
      <c r="K239" s="134" t="s">
        <v>4407</v>
      </c>
      <c r="L239" s="143">
        <v>93.8</v>
      </c>
      <c r="M239" s="144">
        <v>36</v>
      </c>
      <c r="N239" s="143">
        <v>27.010999999999999</v>
      </c>
      <c r="O239" s="144">
        <v>741</v>
      </c>
      <c r="P239" s="143">
        <v>17.059999999999999</v>
      </c>
      <c r="Q239" s="144">
        <v>1283</v>
      </c>
      <c r="R239" s="143">
        <v>61.283000000000001</v>
      </c>
      <c r="S239" s="145">
        <v>313</v>
      </c>
      <c r="T239" s="140" t="s">
        <v>4410</v>
      </c>
      <c r="U239" s="140" t="s">
        <v>4410</v>
      </c>
      <c r="V239" s="140" t="str">
        <f t="shared" si="3"/>
        <v>Y</v>
      </c>
      <c r="W239" s="134">
        <v>0.91293453548643799</v>
      </c>
      <c r="X239" s="134">
        <v>0.78273952053457896</v>
      </c>
      <c r="Y239" s="134">
        <v>0.99399284623556405</v>
      </c>
      <c r="Z239" s="134">
        <v>0.98533473031716801</v>
      </c>
      <c r="AA239" s="134">
        <v>0.94673847919082299</v>
      </c>
      <c r="AB239" s="134">
        <v>0.98397505936512097</v>
      </c>
      <c r="AC239" s="134">
        <v>1</v>
      </c>
      <c r="AD239" s="134">
        <v>0.85433506094327105</v>
      </c>
      <c r="AE239" s="134">
        <v>0.646120278088398</v>
      </c>
      <c r="AF239" s="134">
        <v>0.99328158923273202</v>
      </c>
      <c r="AG239" s="134">
        <v>0.58528225433160097</v>
      </c>
      <c r="AH239" s="134">
        <v>0.88507378599536302</v>
      </c>
      <c r="AI239" s="134">
        <v>1</v>
      </c>
      <c r="AJ239" s="134">
        <v>1</v>
      </c>
      <c r="AK239" s="134">
        <v>0.82283120539832</v>
      </c>
      <c r="AL239" s="134">
        <v>0.97970451874987696</v>
      </c>
      <c r="AM239" s="134">
        <v>0.61246594796813503</v>
      </c>
      <c r="AN239" s="134">
        <v>0.97310743579400305</v>
      </c>
      <c r="AO239" s="134">
        <v>0.57943847475504495</v>
      </c>
      <c r="AP239" s="134">
        <v>0.744213282068793</v>
      </c>
      <c r="AQ239" s="134">
        <v>0.87625605463655898</v>
      </c>
      <c r="AR239" s="134">
        <v>0.91701567809999995</v>
      </c>
      <c r="AS239" s="134">
        <v>1</v>
      </c>
      <c r="AT239" s="134">
        <v>1</v>
      </c>
      <c r="AU239" s="134">
        <v>0.62322490158018595</v>
      </c>
      <c r="AV239" s="134">
        <v>0.63556659792126302</v>
      </c>
      <c r="AW239" s="143">
        <v>0</v>
      </c>
      <c r="AX239" s="143">
        <v>0</v>
      </c>
      <c r="AY239" s="143">
        <v>-0.08</v>
      </c>
      <c r="AZ239" s="143">
        <v>-0.02</v>
      </c>
      <c r="BA239" s="143">
        <v>2.5512999999999999</v>
      </c>
      <c r="BB239" s="143">
        <v>5.07</v>
      </c>
      <c r="BC239" s="143">
        <v>25.51</v>
      </c>
      <c r="BD239" s="143">
        <v>1</v>
      </c>
      <c r="BE239" s="143">
        <v>4347896.166952</v>
      </c>
      <c r="BF239" s="143">
        <v>6358.68</v>
      </c>
      <c r="BG239" s="143">
        <v>0</v>
      </c>
      <c r="BH239" s="143">
        <v>0</v>
      </c>
      <c r="BI239" s="143">
        <v>0</v>
      </c>
      <c r="BJ239" s="143">
        <v>0</v>
      </c>
      <c r="BK239" s="143"/>
      <c r="BL239" s="143">
        <v>3.8</v>
      </c>
      <c r="BM239" s="143">
        <v>2.19999999999999</v>
      </c>
    </row>
    <row r="240" spans="1:65" x14ac:dyDescent="0.25">
      <c r="A240" s="142" t="s">
        <v>4671</v>
      </c>
      <c r="B240" s="142" t="s">
        <v>535</v>
      </c>
      <c r="C240" s="134" t="s">
        <v>4658</v>
      </c>
      <c r="D240" s="134" t="s">
        <v>4659</v>
      </c>
      <c r="E240" s="134" t="s">
        <v>4534</v>
      </c>
      <c r="F240" s="134" t="s">
        <v>4535</v>
      </c>
      <c r="G240" s="134" t="s">
        <v>692</v>
      </c>
      <c r="H240" s="134" t="s">
        <v>4633</v>
      </c>
      <c r="I240" s="134" t="s">
        <v>4633</v>
      </c>
      <c r="J240" s="134" t="s">
        <v>4407</v>
      </c>
      <c r="K240" s="134" t="s">
        <v>4407</v>
      </c>
      <c r="L240" s="143">
        <v>98</v>
      </c>
      <c r="M240" s="144">
        <v>4</v>
      </c>
      <c r="N240" s="143">
        <v>27.056000000000001</v>
      </c>
      <c r="O240" s="144">
        <v>742</v>
      </c>
      <c r="P240" s="143">
        <v>17.16</v>
      </c>
      <c r="Q240" s="144">
        <v>1276</v>
      </c>
      <c r="R240" s="143">
        <v>62.701000000000001</v>
      </c>
      <c r="S240" s="145">
        <v>234</v>
      </c>
      <c r="T240" s="140" t="s">
        <v>4410</v>
      </c>
      <c r="U240" s="140" t="s">
        <v>4410</v>
      </c>
      <c r="V240" s="140" t="str">
        <f t="shared" si="3"/>
        <v>Y</v>
      </c>
      <c r="W240" s="134">
        <v>0.97899258754530905</v>
      </c>
      <c r="X240" s="134">
        <v>0.86228103378849297</v>
      </c>
      <c r="Y240" s="134">
        <v>0.99787380058657504</v>
      </c>
      <c r="Z240" s="134">
        <v>0.99500105589941701</v>
      </c>
      <c r="AA240" s="134">
        <v>0.98906429807186302</v>
      </c>
      <c r="AB240" s="134">
        <v>0.99745057762626899</v>
      </c>
      <c r="AC240" s="134">
        <v>1</v>
      </c>
      <c r="AD240" s="134">
        <v>0.96087576279231202</v>
      </c>
      <c r="AE240" s="134">
        <v>0.64472005349219097</v>
      </c>
      <c r="AF240" s="134">
        <v>0.99733672798805095</v>
      </c>
      <c r="AG240" s="134">
        <v>0.50068703535258097</v>
      </c>
      <c r="AH240" s="134">
        <v>0.898791251337274</v>
      </c>
      <c r="AI240" s="134">
        <v>1</v>
      </c>
      <c r="AJ240" s="134">
        <v>1</v>
      </c>
      <c r="AK240" s="134">
        <v>0.91264139035875502</v>
      </c>
      <c r="AL240" s="134">
        <v>0.98933682784806998</v>
      </c>
      <c r="AM240" s="134">
        <v>0.65972487924896195</v>
      </c>
      <c r="AN240" s="134">
        <v>0.99551790596566703</v>
      </c>
      <c r="AO240" s="134">
        <v>0.61219325018374104</v>
      </c>
      <c r="AP240" s="134">
        <v>0.74776955285590996</v>
      </c>
      <c r="AQ240" s="134">
        <v>0.94360482975091697</v>
      </c>
      <c r="AR240" s="134">
        <v>0.98342434079999996</v>
      </c>
      <c r="AS240" s="134">
        <v>1</v>
      </c>
      <c r="AT240" s="134">
        <v>1</v>
      </c>
      <c r="AU240" s="134">
        <v>0.74164669998221</v>
      </c>
      <c r="AV240" s="134">
        <v>0.66842041131897401</v>
      </c>
      <c r="AW240" s="143">
        <v>0</v>
      </c>
      <c r="AX240" s="143">
        <v>0</v>
      </c>
      <c r="AY240" s="143">
        <v>0.06</v>
      </c>
      <c r="AZ240" s="143">
        <v>0.02</v>
      </c>
      <c r="BA240" s="143">
        <v>1.7728999999999999</v>
      </c>
      <c r="BB240" s="143">
        <v>5.07</v>
      </c>
      <c r="BC240" s="143">
        <v>25.13</v>
      </c>
      <c r="BD240" s="143">
        <v>1</v>
      </c>
      <c r="BE240" s="143">
        <v>6452025.8379309997</v>
      </c>
      <c r="BF240" s="143">
        <v>7061.9880000000003</v>
      </c>
      <c r="BG240" s="143">
        <v>0</v>
      </c>
      <c r="BH240" s="143">
        <v>0</v>
      </c>
      <c r="BI240" s="143">
        <v>0</v>
      </c>
      <c r="BJ240" s="143">
        <v>0</v>
      </c>
      <c r="BK240" s="143"/>
      <c r="BL240" s="143">
        <v>3.7999999999999901</v>
      </c>
      <c r="BM240" s="143">
        <v>2.2000000000000002</v>
      </c>
    </row>
    <row r="241" spans="1:65" x14ac:dyDescent="0.25">
      <c r="A241" s="142" t="s">
        <v>4672</v>
      </c>
      <c r="B241" s="142" t="s">
        <v>2179</v>
      </c>
      <c r="C241" s="134" t="s">
        <v>4658</v>
      </c>
      <c r="D241" s="134" t="s">
        <v>4659</v>
      </c>
      <c r="E241" s="134" t="s">
        <v>4534</v>
      </c>
      <c r="F241" s="134" t="s">
        <v>4535</v>
      </c>
      <c r="G241" s="134" t="s">
        <v>692</v>
      </c>
      <c r="H241" s="134" t="s">
        <v>4663</v>
      </c>
      <c r="I241" s="134" t="s">
        <v>4664</v>
      </c>
      <c r="J241" s="134" t="s">
        <v>4407</v>
      </c>
      <c r="K241" s="134" t="s">
        <v>4407</v>
      </c>
      <c r="L241" s="143">
        <v>94.2</v>
      </c>
      <c r="M241" s="144">
        <v>33</v>
      </c>
      <c r="N241" s="143">
        <v>25.443999999999999</v>
      </c>
      <c r="O241" s="144">
        <v>611</v>
      </c>
      <c r="P241" s="143">
        <v>19.12</v>
      </c>
      <c r="Q241" s="144">
        <v>1090</v>
      </c>
      <c r="R241" s="143">
        <v>62.625</v>
      </c>
      <c r="S241" s="145">
        <v>236</v>
      </c>
      <c r="T241" s="140" t="s">
        <v>4410</v>
      </c>
      <c r="U241" s="140" t="s">
        <v>4410</v>
      </c>
      <c r="V241" s="140" t="str">
        <f t="shared" si="3"/>
        <v>Y</v>
      </c>
      <c r="W241" s="134">
        <v>0.98366966209681295</v>
      </c>
      <c r="X241" s="134">
        <v>0.69280642965844597</v>
      </c>
      <c r="Y241" s="134">
        <v>1</v>
      </c>
      <c r="Z241" s="134">
        <v>0.99987247591580097</v>
      </c>
      <c r="AA241" s="134">
        <v>0.991182506070303</v>
      </c>
      <c r="AB241" s="134">
        <v>0.99599376484127999</v>
      </c>
      <c r="AC241" s="134">
        <v>1</v>
      </c>
      <c r="AD241" s="134">
        <v>0.96742881879553899</v>
      </c>
      <c r="AE241" s="134">
        <v>0.50650376306801104</v>
      </c>
      <c r="AF241" s="134">
        <v>0.99956307867724603</v>
      </c>
      <c r="AG241" s="134">
        <v>0.53188465191665302</v>
      </c>
      <c r="AH241" s="134">
        <v>0.84990263464874105</v>
      </c>
      <c r="AI241" s="134">
        <v>1</v>
      </c>
      <c r="AJ241" s="134">
        <v>1</v>
      </c>
      <c r="AK241" s="134">
        <v>0.783994368658673</v>
      </c>
      <c r="AL241" s="134">
        <v>0.999786910175401</v>
      </c>
      <c r="AM241" s="134">
        <v>0.41713155328840201</v>
      </c>
      <c r="AN241" s="134">
        <v>1</v>
      </c>
      <c r="AO241" s="134">
        <v>0.31999901427920002</v>
      </c>
      <c r="AP241" s="134">
        <v>0.77232306924536298</v>
      </c>
      <c r="AQ241" s="134">
        <v>1</v>
      </c>
      <c r="AR241" s="134">
        <v>1</v>
      </c>
      <c r="AS241" s="134">
        <v>1</v>
      </c>
      <c r="AT241" s="134">
        <v>1</v>
      </c>
      <c r="AU241" s="134">
        <v>0.34127660358760498</v>
      </c>
      <c r="AV241" s="134">
        <v>0.40203235718878999</v>
      </c>
      <c r="AW241" s="143">
        <v>0</v>
      </c>
      <c r="AX241" s="143">
        <v>0</v>
      </c>
      <c r="AY241" s="143">
        <v>-0.03</v>
      </c>
      <c r="AZ241" s="143">
        <v>-0.02</v>
      </c>
      <c r="BA241" s="143">
        <v>2.7345000000000002</v>
      </c>
      <c r="BB241" s="143">
        <v>5.0599999999999996</v>
      </c>
      <c r="BC241" s="143">
        <v>22.81</v>
      </c>
      <c r="BD241" s="143">
        <v>1</v>
      </c>
      <c r="BE241" s="143">
        <v>6476263.3229670003</v>
      </c>
      <c r="BF241" s="143">
        <v>8181.4070000000002</v>
      </c>
      <c r="BG241" s="143">
        <v>12086.001324000001</v>
      </c>
      <c r="BH241" s="143">
        <v>0</v>
      </c>
      <c r="BI241" s="143">
        <v>0</v>
      </c>
      <c r="BJ241" s="143">
        <v>0</v>
      </c>
      <c r="BK241" s="143"/>
      <c r="BL241" s="143">
        <v>3.77481823050746</v>
      </c>
      <c r="BM241" s="143">
        <v>2.2419696158209099</v>
      </c>
    </row>
    <row r="242" spans="1:65" x14ac:dyDescent="0.25">
      <c r="A242" s="142" t="s">
        <v>4673</v>
      </c>
      <c r="B242" s="142" t="s">
        <v>952</v>
      </c>
      <c r="C242" s="134" t="s">
        <v>4658</v>
      </c>
      <c r="D242" s="134" t="s">
        <v>4659</v>
      </c>
      <c r="E242" s="134" t="s">
        <v>4534</v>
      </c>
      <c r="F242" s="134" t="s">
        <v>4535</v>
      </c>
      <c r="G242" s="134" t="s">
        <v>692</v>
      </c>
      <c r="H242" s="134" t="s">
        <v>4664</v>
      </c>
      <c r="I242" s="134" t="s">
        <v>4664</v>
      </c>
      <c r="J242" s="134" t="s">
        <v>4407</v>
      </c>
      <c r="K242" s="134" t="s">
        <v>4407</v>
      </c>
      <c r="L242" s="143">
        <v>85.4</v>
      </c>
      <c r="M242" s="144">
        <v>279</v>
      </c>
      <c r="N242" s="143">
        <v>26.187999999999999</v>
      </c>
      <c r="O242" s="144">
        <v>671</v>
      </c>
      <c r="P242" s="143">
        <v>37.86</v>
      </c>
      <c r="Q242" s="144">
        <v>228</v>
      </c>
      <c r="R242" s="143">
        <v>65.691000000000003</v>
      </c>
      <c r="S242" s="145">
        <v>112</v>
      </c>
      <c r="T242" s="140" t="s">
        <v>4410</v>
      </c>
      <c r="U242" s="140" t="s">
        <v>4410</v>
      </c>
      <c r="V242" s="140" t="str">
        <f t="shared" si="3"/>
        <v>Y</v>
      </c>
      <c r="W242" s="134">
        <v>0.72445802061914599</v>
      </c>
      <c r="X242" s="134">
        <v>0.64627581190715999</v>
      </c>
      <c r="Y242" s="134">
        <v>0.99035525205837904</v>
      </c>
      <c r="Z242" s="134">
        <v>0.97117955697113001</v>
      </c>
      <c r="AA242" s="134">
        <v>0.88145897764053205</v>
      </c>
      <c r="AB242" s="134">
        <v>0.953746194076599</v>
      </c>
      <c r="AC242" s="134">
        <v>1</v>
      </c>
      <c r="AD242" s="134">
        <v>0.65443188997326895</v>
      </c>
      <c r="AE242" s="134">
        <v>0.76493059725726698</v>
      </c>
      <c r="AF242" s="134">
        <v>0.99041913834662498</v>
      </c>
      <c r="AG242" s="134">
        <v>0.45556737948090498</v>
      </c>
      <c r="AH242" s="134">
        <v>0.82429431162141498</v>
      </c>
      <c r="AI242" s="134">
        <v>1</v>
      </c>
      <c r="AJ242" s="134">
        <v>1</v>
      </c>
      <c r="AK242" s="134">
        <v>0.864095344434196</v>
      </c>
      <c r="AL242" s="134">
        <v>0.72721414652565797</v>
      </c>
      <c r="AM242" s="134">
        <v>0.41737023412851398</v>
      </c>
      <c r="AN242" s="134">
        <v>0.982071623862669</v>
      </c>
      <c r="AO242" s="134">
        <v>0.40777870529802102</v>
      </c>
      <c r="AP242" s="134">
        <v>0.72117596015737895</v>
      </c>
      <c r="AQ242" s="134">
        <v>0.63487804487368105</v>
      </c>
      <c r="AR242" s="134">
        <v>0.92858288219999996</v>
      </c>
      <c r="AS242" s="134">
        <v>1</v>
      </c>
      <c r="AT242" s="134">
        <v>1</v>
      </c>
      <c r="AU242" s="134">
        <v>0.34909482061611602</v>
      </c>
      <c r="AV242" s="134">
        <v>0.39829281390524002</v>
      </c>
      <c r="AW242" s="143">
        <v>0</v>
      </c>
      <c r="AX242" s="143">
        <v>0</v>
      </c>
      <c r="AY242" s="143">
        <v>0.16</v>
      </c>
      <c r="AZ242" s="143">
        <v>0.03</v>
      </c>
      <c r="BA242" s="143">
        <v>4.1776</v>
      </c>
      <c r="BB242" s="143">
        <v>5.04</v>
      </c>
      <c r="BC242" s="143">
        <v>19.809999999999999</v>
      </c>
      <c r="BD242" s="143"/>
      <c r="BE242" s="143">
        <v>2424900.3258139999</v>
      </c>
      <c r="BF242" s="143">
        <v>5186.9049999999997</v>
      </c>
      <c r="BG242" s="143">
        <v>0</v>
      </c>
      <c r="BH242" s="143">
        <v>9.0489540000000002</v>
      </c>
      <c r="BI242" s="143">
        <v>1</v>
      </c>
      <c r="BJ242" s="143">
        <v>0</v>
      </c>
      <c r="BK242" s="143"/>
      <c r="BL242" s="143">
        <v>3.4007790645609299</v>
      </c>
      <c r="BM242" s="143">
        <v>2.6639196598403401</v>
      </c>
    </row>
    <row r="243" spans="1:65" x14ac:dyDescent="0.25">
      <c r="A243" s="142" t="s">
        <v>4674</v>
      </c>
      <c r="B243" s="142" t="s">
        <v>509</v>
      </c>
      <c r="C243" s="134" t="s">
        <v>4658</v>
      </c>
      <c r="D243" s="134" t="s">
        <v>4659</v>
      </c>
      <c r="E243" s="134" t="s">
        <v>4534</v>
      </c>
      <c r="F243" s="134" t="s">
        <v>4535</v>
      </c>
      <c r="G243" s="134" t="s">
        <v>692</v>
      </c>
      <c r="H243" s="134" t="s">
        <v>4664</v>
      </c>
      <c r="I243" s="134" t="s">
        <v>4664</v>
      </c>
      <c r="J243" s="134" t="s">
        <v>4407</v>
      </c>
      <c r="K243" s="134" t="s">
        <v>4407</v>
      </c>
      <c r="L243" s="143">
        <v>91.3</v>
      </c>
      <c r="M243" s="144">
        <v>96</v>
      </c>
      <c r="N243" s="143">
        <v>28.013000000000002</v>
      </c>
      <c r="O243" s="144">
        <v>857</v>
      </c>
      <c r="P243" s="143">
        <v>40.28</v>
      </c>
      <c r="Q243" s="144">
        <v>153</v>
      </c>
      <c r="R243" s="143">
        <v>67.855999999999995</v>
      </c>
      <c r="S243" s="145">
        <v>54</v>
      </c>
      <c r="T243" s="140" t="s">
        <v>4410</v>
      </c>
      <c r="U243" s="140" t="s">
        <v>4410</v>
      </c>
      <c r="V243" s="140" t="str">
        <f t="shared" si="3"/>
        <v>Y</v>
      </c>
      <c r="W243" s="134">
        <v>0.89365578150298997</v>
      </c>
      <c r="X243" s="134">
        <v>0.77723080189499005</v>
      </c>
      <c r="Y243" s="134">
        <v>0.98904879217784003</v>
      </c>
      <c r="Z243" s="134">
        <v>0.96967477277758696</v>
      </c>
      <c r="AA243" s="134">
        <v>0.93579810754695902</v>
      </c>
      <c r="AB243" s="134">
        <v>0.98397505936512097</v>
      </c>
      <c r="AC243" s="134">
        <v>1</v>
      </c>
      <c r="AD243" s="134">
        <v>0.82879021491234806</v>
      </c>
      <c r="AE243" s="134">
        <v>0.666899752096478</v>
      </c>
      <c r="AF243" s="134">
        <v>0.99093596975661602</v>
      </c>
      <c r="AG243" s="134">
        <v>0.31510452631032798</v>
      </c>
      <c r="AH243" s="134">
        <v>0.85201576899645104</v>
      </c>
      <c r="AI243" s="134">
        <v>1</v>
      </c>
      <c r="AJ243" s="134">
        <v>1</v>
      </c>
      <c r="AK243" s="134">
        <v>0.74515753191902501</v>
      </c>
      <c r="AL243" s="134">
        <v>0.92132118051243395</v>
      </c>
      <c r="AM243" s="134">
        <v>0.300517645752781</v>
      </c>
      <c r="AN243" s="134">
        <v>0.982071623862669</v>
      </c>
      <c r="AO243" s="134">
        <v>0.24978082530187501</v>
      </c>
      <c r="AP243" s="134">
        <v>0.88472662810366798</v>
      </c>
      <c r="AQ243" s="134">
        <v>0.84554501320898101</v>
      </c>
      <c r="AR243" s="134">
        <v>1</v>
      </c>
      <c r="AS243" s="134">
        <v>1</v>
      </c>
      <c r="AT243" s="134">
        <v>1</v>
      </c>
      <c r="AU243" s="134">
        <v>0.23768042222184299</v>
      </c>
      <c r="AV243" s="134">
        <v>0.284825910807329</v>
      </c>
      <c r="AW243" s="143">
        <v>0.02</v>
      </c>
      <c r="AX243" s="143">
        <v>0</v>
      </c>
      <c r="AY243" s="143">
        <v>0.23</v>
      </c>
      <c r="AZ243" s="143">
        <v>0.1</v>
      </c>
      <c r="BA243" s="143">
        <v>4.7065999999999999</v>
      </c>
      <c r="BB243" s="143">
        <v>5.05</v>
      </c>
      <c r="BC243" s="143">
        <v>20.73</v>
      </c>
      <c r="BD243" s="143"/>
      <c r="BE243" s="143">
        <v>10182177.932026999</v>
      </c>
      <c r="BF243" s="143">
        <v>6397.9790000000003</v>
      </c>
      <c r="BG243" s="143">
        <v>0</v>
      </c>
      <c r="BH243" s="143">
        <v>4.514106</v>
      </c>
      <c r="BI243" s="143">
        <v>1</v>
      </c>
      <c r="BJ243" s="143">
        <v>1</v>
      </c>
      <c r="BK243" s="143"/>
      <c r="BL243" s="143">
        <v>3.5</v>
      </c>
      <c r="BM243" s="143">
        <v>2.69999999999999</v>
      </c>
    </row>
    <row r="244" spans="1:65" x14ac:dyDescent="0.25">
      <c r="A244" s="142" t="s">
        <v>4675</v>
      </c>
      <c r="B244" s="142" t="s">
        <v>1207</v>
      </c>
      <c r="C244" s="134" t="s">
        <v>4658</v>
      </c>
      <c r="D244" s="134" t="s">
        <v>4659</v>
      </c>
      <c r="E244" s="134" t="s">
        <v>4534</v>
      </c>
      <c r="F244" s="134" t="s">
        <v>4535</v>
      </c>
      <c r="G244" s="134" t="s">
        <v>692</v>
      </c>
      <c r="H244" s="134" t="s">
        <v>4664</v>
      </c>
      <c r="I244" s="134" t="s">
        <v>4664</v>
      </c>
      <c r="J244" s="134" t="s">
        <v>4407</v>
      </c>
      <c r="K244" s="134" t="s">
        <v>4407</v>
      </c>
      <c r="L244" s="143">
        <v>89.2</v>
      </c>
      <c r="M244" s="144">
        <v>156</v>
      </c>
      <c r="N244" s="143">
        <v>22.832999999999998</v>
      </c>
      <c r="O244" s="144">
        <v>309</v>
      </c>
      <c r="P244" s="143">
        <v>23.22</v>
      </c>
      <c r="Q244" s="144">
        <v>802</v>
      </c>
      <c r="R244" s="143">
        <v>63.195999999999998</v>
      </c>
      <c r="S244" s="145">
        <v>200</v>
      </c>
      <c r="T244" s="140" t="s">
        <v>4410</v>
      </c>
      <c r="U244" s="140" t="s">
        <v>4410</v>
      </c>
      <c r="V244" s="140" t="str">
        <f t="shared" si="3"/>
        <v>Y</v>
      </c>
      <c r="W244" s="134">
        <v>0.89787272830598197</v>
      </c>
      <c r="X244" s="134">
        <v>0.92921444562495503</v>
      </c>
      <c r="Y244" s="134">
        <v>0.99121341688187004</v>
      </c>
      <c r="Z244" s="134">
        <v>0.978907516473561</v>
      </c>
      <c r="AA244" s="134">
        <v>0.97508232025832997</v>
      </c>
      <c r="AB244" s="134">
        <v>0.98652448173885199</v>
      </c>
      <c r="AC244" s="134">
        <v>1</v>
      </c>
      <c r="AD244" s="134">
        <v>0.84702682781868999</v>
      </c>
      <c r="AE244" s="134">
        <v>0.82291517816049098</v>
      </c>
      <c r="AF244" s="134">
        <v>0.99550793992192699</v>
      </c>
      <c r="AG244" s="134">
        <v>0.74248885382765595</v>
      </c>
      <c r="AH244" s="134">
        <v>0.95129726750239296</v>
      </c>
      <c r="AI244" s="134">
        <v>1</v>
      </c>
      <c r="AJ244" s="134">
        <v>1</v>
      </c>
      <c r="AK244" s="134">
        <v>0.84710422836059995</v>
      </c>
      <c r="AL244" s="134">
        <v>0.85763440371942301</v>
      </c>
      <c r="AM244" s="134">
        <v>0.55646274941131502</v>
      </c>
      <c r="AN244" s="134">
        <v>1</v>
      </c>
      <c r="AO244" s="134">
        <v>0.34641674999303901</v>
      </c>
      <c r="AP244" s="134">
        <v>0.56569536895956196</v>
      </c>
      <c r="AR244" s="134">
        <v>0.78039348139999998</v>
      </c>
      <c r="AS244" s="134">
        <v>1</v>
      </c>
      <c r="AT244" s="134">
        <v>1</v>
      </c>
      <c r="AU244" s="134">
        <v>0.37491148922349199</v>
      </c>
      <c r="AV244" s="134">
        <v>0.55105754700126797</v>
      </c>
      <c r="AW244" s="143">
        <v>0</v>
      </c>
      <c r="AX244" s="143">
        <v>0</v>
      </c>
      <c r="AY244" s="143">
        <v>0.33</v>
      </c>
      <c r="AZ244" s="143">
        <v>0.01</v>
      </c>
      <c r="BA244" s="143">
        <v>4.1707000000000001</v>
      </c>
      <c r="BB244" s="143">
        <v>5.03</v>
      </c>
      <c r="BC244" s="143">
        <v>19.62</v>
      </c>
      <c r="BD244" s="143">
        <v>1</v>
      </c>
      <c r="BE244" s="143">
        <v>3951837.2882849998</v>
      </c>
      <c r="BF244" s="143">
        <v>4651.7560000000003</v>
      </c>
      <c r="BG244" s="143">
        <v>0</v>
      </c>
      <c r="BH244" s="143">
        <v>99.974248000000003</v>
      </c>
      <c r="BI244" s="143">
        <v>0</v>
      </c>
      <c r="BJ244" s="143">
        <v>1</v>
      </c>
      <c r="BK244" s="143"/>
      <c r="BL244" s="143">
        <v>2.40006074184193</v>
      </c>
      <c r="BM244" s="143">
        <v>2.30002208794251</v>
      </c>
    </row>
    <row r="245" spans="1:65" x14ac:dyDescent="0.25">
      <c r="A245" s="142" t="s">
        <v>4676</v>
      </c>
      <c r="B245" s="142" t="s">
        <v>520</v>
      </c>
      <c r="C245" s="134" t="s">
        <v>4658</v>
      </c>
      <c r="D245" s="134" t="s">
        <v>4659</v>
      </c>
      <c r="E245" s="134" t="s">
        <v>4534</v>
      </c>
      <c r="F245" s="134" t="s">
        <v>4535</v>
      </c>
      <c r="G245" s="134" t="s">
        <v>692</v>
      </c>
      <c r="H245" s="134" t="s">
        <v>4664</v>
      </c>
      <c r="I245" s="134" t="s">
        <v>4664</v>
      </c>
      <c r="J245" s="134" t="s">
        <v>4407</v>
      </c>
      <c r="K245" s="134" t="s">
        <v>4407</v>
      </c>
      <c r="L245" s="143">
        <v>86.7</v>
      </c>
      <c r="M245" s="144">
        <v>238</v>
      </c>
      <c r="N245" s="143">
        <v>27.324999999999999</v>
      </c>
      <c r="O245" s="144">
        <v>771</v>
      </c>
      <c r="P245" s="143">
        <v>37.82</v>
      </c>
      <c r="Q245" s="144">
        <v>230</v>
      </c>
      <c r="R245" s="143">
        <v>65.731999999999999</v>
      </c>
      <c r="S245" s="145">
        <v>110</v>
      </c>
      <c r="T245" s="140" t="s">
        <v>4410</v>
      </c>
      <c r="U245" s="140" t="s">
        <v>4410</v>
      </c>
      <c r="V245" s="140" t="str">
        <f t="shared" si="3"/>
        <v>Y</v>
      </c>
      <c r="W245" s="134">
        <v>0.75827644797177296</v>
      </c>
      <c r="X245" s="134">
        <v>0.625332644249045</v>
      </c>
      <c r="Y245" s="134">
        <v>0.98547524015166199</v>
      </c>
      <c r="Z245" s="134">
        <v>0.96217635662671297</v>
      </c>
      <c r="AA245" s="134">
        <v>0.84441015845901202</v>
      </c>
      <c r="AB245" s="134">
        <v>0.98288244977637895</v>
      </c>
      <c r="AC245" s="134">
        <v>1</v>
      </c>
      <c r="AD245" s="134">
        <v>0.69855712435027595</v>
      </c>
      <c r="AE245" s="134">
        <v>0.70265380603789496</v>
      </c>
      <c r="AF245" s="134">
        <v>0.98537009303362899</v>
      </c>
      <c r="AG245" s="134">
        <v>0.50330016798145505</v>
      </c>
      <c r="AH245" s="134">
        <v>0.806601288438899</v>
      </c>
      <c r="AI245" s="134">
        <v>1</v>
      </c>
      <c r="AJ245" s="134">
        <v>1</v>
      </c>
      <c r="AK245" s="134">
        <v>0.73787562503034099</v>
      </c>
      <c r="AL245" s="134">
        <v>0.80220726464501502</v>
      </c>
      <c r="AM245" s="134">
        <v>0.38022088911048502</v>
      </c>
      <c r="AN245" s="134">
        <v>0.97758952982833602</v>
      </c>
      <c r="AO245" s="134">
        <v>0.38348986868983997</v>
      </c>
      <c r="AP245" s="134">
        <v>0.74086419079602295</v>
      </c>
      <c r="AQ245" s="134">
        <v>0.84446743275413405</v>
      </c>
      <c r="AR245" s="134">
        <v>0.93834433319999999</v>
      </c>
      <c r="AS245" s="134">
        <v>1</v>
      </c>
      <c r="AT245" s="134">
        <v>1</v>
      </c>
      <c r="AU245" s="134">
        <v>0.23033565762329</v>
      </c>
      <c r="AV245" s="134">
        <v>0.37224211990911699</v>
      </c>
      <c r="AW245" s="143">
        <v>0.04</v>
      </c>
      <c r="AX245" s="143">
        <v>0</v>
      </c>
      <c r="AY245" s="143">
        <v>0.59</v>
      </c>
      <c r="AZ245" s="143">
        <v>0.28000000000000003</v>
      </c>
      <c r="BA245" s="143">
        <v>3.8765000000000001</v>
      </c>
      <c r="BB245" s="143">
        <v>5.04</v>
      </c>
      <c r="BC245" s="143">
        <v>20.04</v>
      </c>
      <c r="BD245" s="143"/>
      <c r="BE245" s="143">
        <v>3059493.2309360001</v>
      </c>
      <c r="BF245" s="143">
        <v>7023.2070000000003</v>
      </c>
      <c r="BG245" s="143">
        <v>0</v>
      </c>
      <c r="BH245" s="143">
        <v>0</v>
      </c>
      <c r="BI245" s="143">
        <v>1</v>
      </c>
      <c r="BJ245" s="143">
        <v>0</v>
      </c>
      <c r="BK245" s="143"/>
      <c r="BL245" s="143">
        <v>3.5</v>
      </c>
      <c r="BM245" s="143">
        <v>2.7</v>
      </c>
    </row>
    <row r="246" spans="1:65" x14ac:dyDescent="0.25">
      <c r="A246" s="142" t="s">
        <v>4677</v>
      </c>
      <c r="B246" s="142" t="s">
        <v>2185</v>
      </c>
      <c r="C246" s="134" t="s">
        <v>4658</v>
      </c>
      <c r="D246" s="134" t="s">
        <v>4659</v>
      </c>
      <c r="E246" s="134" t="s">
        <v>4534</v>
      </c>
      <c r="F246" s="134" t="s">
        <v>4535</v>
      </c>
      <c r="G246" s="134" t="s">
        <v>692</v>
      </c>
      <c r="H246" s="134" t="s">
        <v>4664</v>
      </c>
      <c r="I246" s="134" t="s">
        <v>4664</v>
      </c>
      <c r="J246" s="134" t="s">
        <v>4407</v>
      </c>
      <c r="K246" s="134" t="s">
        <v>4407</v>
      </c>
      <c r="L246" s="143">
        <v>79.900000000000006</v>
      </c>
      <c r="M246" s="144">
        <v>431</v>
      </c>
      <c r="N246" s="143">
        <v>24.678000000000001</v>
      </c>
      <c r="O246" s="144">
        <v>531</v>
      </c>
      <c r="P246" s="143">
        <v>25.66</v>
      </c>
      <c r="Q246" s="144">
        <v>702</v>
      </c>
      <c r="R246" s="143">
        <v>60.293999999999997</v>
      </c>
      <c r="S246" s="145">
        <v>359</v>
      </c>
      <c r="T246" s="140" t="s">
        <v>4410</v>
      </c>
      <c r="V246" s="140" t="str">
        <f t="shared" si="3"/>
        <v>Y</v>
      </c>
      <c r="W246" s="134">
        <v>0.63050814483085604</v>
      </c>
      <c r="X246" s="134">
        <v>0.66374093036011705</v>
      </c>
      <c r="Y246" s="134">
        <v>0.95346697307847295</v>
      </c>
      <c r="Z246" s="134">
        <v>0.93149406196854301</v>
      </c>
      <c r="AA246" s="134">
        <v>0.91678865264223797</v>
      </c>
      <c r="AB246" s="134">
        <v>0.97159215069271399</v>
      </c>
      <c r="AC246" s="134">
        <v>0.79138526807776399</v>
      </c>
      <c r="AD246" s="134">
        <v>0.68093008832583601</v>
      </c>
      <c r="AE246" s="134">
        <v>0.71282163803141896</v>
      </c>
      <c r="AF246" s="134">
        <v>0.95241215158108705</v>
      </c>
      <c r="AG246" s="134">
        <v>0.18518272747652001</v>
      </c>
      <c r="AH246" s="134">
        <v>0.69059379433329005</v>
      </c>
      <c r="AI246" s="134">
        <v>0.81162796377137403</v>
      </c>
      <c r="AJ246" s="134">
        <v>1</v>
      </c>
      <c r="AK246" s="134">
        <v>0.68932957910578196</v>
      </c>
      <c r="AL246" s="134">
        <v>0.75112811033195603</v>
      </c>
      <c r="AM246" s="134">
        <v>0.29642891118612902</v>
      </c>
      <c r="AN246" s="134">
        <v>0.91932230738200904</v>
      </c>
      <c r="AO246" s="134">
        <v>0.35467978326323002</v>
      </c>
      <c r="AP246" s="134">
        <v>0.91316871419739398</v>
      </c>
      <c r="AR246" s="134">
        <v>0.92137881720000003</v>
      </c>
      <c r="AT246" s="134">
        <v>1</v>
      </c>
      <c r="AU246" s="134">
        <v>0.38843814628832801</v>
      </c>
      <c r="AV246" s="134">
        <v>0.36547553794733301</v>
      </c>
      <c r="AW246" s="143">
        <v>0.2</v>
      </c>
      <c r="AX246" s="143">
        <v>0</v>
      </c>
      <c r="AY246" s="143">
        <v>0.08</v>
      </c>
      <c r="AZ246" s="143">
        <v>0</v>
      </c>
      <c r="BA246" s="143">
        <v>15.2362</v>
      </c>
      <c r="BB246" s="143">
        <v>5.03</v>
      </c>
      <c r="BC246" s="143">
        <v>19.71</v>
      </c>
      <c r="BD246" s="143">
        <v>4</v>
      </c>
      <c r="BE246" s="143">
        <v>8093138.025994</v>
      </c>
      <c r="BF246" s="143">
        <v>5306.74</v>
      </c>
      <c r="BG246" s="143">
        <v>0</v>
      </c>
      <c r="BH246" s="143">
        <v>41.250129999999999</v>
      </c>
      <c r="BI246" s="143">
        <v>0</v>
      </c>
      <c r="BJ246" s="143">
        <v>3</v>
      </c>
      <c r="BK246" s="143"/>
      <c r="BL246" s="143">
        <v>3.0478110914039398</v>
      </c>
      <c r="BM246" s="143">
        <v>2.53556766960142</v>
      </c>
    </row>
    <row r="247" spans="1:65" x14ac:dyDescent="0.25">
      <c r="A247" s="142" t="s">
        <v>4678</v>
      </c>
      <c r="B247" s="142" t="s">
        <v>33</v>
      </c>
      <c r="C247" s="134" t="s">
        <v>4658</v>
      </c>
      <c r="D247" s="134" t="s">
        <v>4659</v>
      </c>
      <c r="E247" s="134" t="s">
        <v>4534</v>
      </c>
      <c r="F247" s="134" t="s">
        <v>4535</v>
      </c>
      <c r="G247" s="134" t="s">
        <v>692</v>
      </c>
      <c r="H247" s="134" t="s">
        <v>4663</v>
      </c>
      <c r="I247" s="134" t="s">
        <v>4633</v>
      </c>
      <c r="J247" s="134" t="s">
        <v>4407</v>
      </c>
      <c r="K247" s="134" t="s">
        <v>4407</v>
      </c>
      <c r="L247" s="143">
        <v>88.8</v>
      </c>
      <c r="M247" s="144">
        <v>169</v>
      </c>
      <c r="N247" s="143">
        <v>24.722000000000001</v>
      </c>
      <c r="O247" s="144">
        <v>537</v>
      </c>
      <c r="P247" s="143">
        <v>36.9</v>
      </c>
      <c r="Q247" s="144">
        <v>260</v>
      </c>
      <c r="R247" s="143">
        <v>66.992999999999995</v>
      </c>
      <c r="S247" s="145">
        <v>76</v>
      </c>
      <c r="T247" s="140" t="s">
        <v>4410</v>
      </c>
      <c r="U247" s="140" t="s">
        <v>4410</v>
      </c>
      <c r="V247" s="140" t="str">
        <f t="shared" si="3"/>
        <v>Y</v>
      </c>
      <c r="W247" s="134">
        <v>0.98268216209379</v>
      </c>
      <c r="X247" s="134">
        <v>0.70593610001767004</v>
      </c>
      <c r="Y247" s="134">
        <v>0.99800188488858799</v>
      </c>
      <c r="Z247" s="134">
        <v>0.99515408480045497</v>
      </c>
      <c r="AA247" s="134">
        <v>0.99915909752852305</v>
      </c>
      <c r="AB247" s="134">
        <v>0.99854318721501101</v>
      </c>
      <c r="AC247" s="134">
        <v>0.97499356899202705</v>
      </c>
      <c r="AD247" s="134">
        <v>0.95519609918023196</v>
      </c>
      <c r="AE247" s="134">
        <v>0.641345255230795</v>
      </c>
      <c r="AF247" s="134">
        <v>0.99916551605417503</v>
      </c>
      <c r="AG247" s="134">
        <v>0.29914292569240603</v>
      </c>
      <c r="AH247" s="134">
        <v>0.83478835168715904</v>
      </c>
      <c r="AI247" s="134">
        <v>0.74514163649853504</v>
      </c>
      <c r="AJ247" s="134">
        <v>1</v>
      </c>
      <c r="AK247" s="134">
        <v>0.84224962376814405</v>
      </c>
      <c r="AL247" s="134">
        <v>0.99776948876979199</v>
      </c>
      <c r="AM247" s="134">
        <v>0.29076175524650399</v>
      </c>
      <c r="AN247" s="134">
        <v>1</v>
      </c>
      <c r="AO247" s="134">
        <v>0.258357790364173</v>
      </c>
      <c r="AP247" s="134">
        <v>0.69038640271656104</v>
      </c>
      <c r="AQ247" s="134">
        <v>0.84392864260752898</v>
      </c>
      <c r="AR247" s="134">
        <v>0.8358445162</v>
      </c>
      <c r="AS247" s="134">
        <v>1</v>
      </c>
      <c r="AT247" s="134">
        <v>1</v>
      </c>
      <c r="AU247" s="134">
        <v>0.29205281457701099</v>
      </c>
      <c r="AV247" s="134">
        <v>0.28384751550039899</v>
      </c>
      <c r="AW247" s="143">
        <v>0</v>
      </c>
      <c r="AX247" s="143">
        <v>0</v>
      </c>
      <c r="AY247" s="143">
        <v>-0.03</v>
      </c>
      <c r="AZ247" s="143">
        <v>0</v>
      </c>
      <c r="BA247" s="143">
        <v>2.4775</v>
      </c>
      <c r="BB247" s="143">
        <v>5.0599999999999996</v>
      </c>
      <c r="BC247" s="143">
        <v>21.59</v>
      </c>
      <c r="BD247" s="143">
        <v>1</v>
      </c>
      <c r="BE247" s="143">
        <v>2979332.9370340002</v>
      </c>
      <c r="BF247" s="143">
        <v>5205.9089999999997</v>
      </c>
      <c r="BG247" s="143">
        <v>0</v>
      </c>
      <c r="BH247" s="143">
        <v>0</v>
      </c>
      <c r="BI247" s="143">
        <v>1</v>
      </c>
      <c r="BJ247" s="143">
        <v>0</v>
      </c>
      <c r="BK247" s="143"/>
      <c r="BL247" s="143">
        <v>3.7999726279563801</v>
      </c>
      <c r="BM247" s="143">
        <v>2.2000456200726801</v>
      </c>
    </row>
    <row r="248" spans="1:65" x14ac:dyDescent="0.25">
      <c r="A248" s="142" t="s">
        <v>4679</v>
      </c>
      <c r="B248" s="142" t="s">
        <v>950</v>
      </c>
      <c r="C248" s="134" t="s">
        <v>4658</v>
      </c>
      <c r="D248" s="134" t="s">
        <v>4659</v>
      </c>
      <c r="E248" s="134" t="s">
        <v>4534</v>
      </c>
      <c r="F248" s="134" t="s">
        <v>4535</v>
      </c>
      <c r="G248" s="134" t="s">
        <v>692</v>
      </c>
      <c r="H248" s="134" t="s">
        <v>4640</v>
      </c>
      <c r="I248" s="134" t="s">
        <v>4664</v>
      </c>
      <c r="J248" s="134" t="s">
        <v>4407</v>
      </c>
      <c r="K248" s="134" t="s">
        <v>4407</v>
      </c>
      <c r="L248" s="143">
        <v>87.9</v>
      </c>
      <c r="M248" s="144">
        <v>198</v>
      </c>
      <c r="N248" s="143">
        <v>23.943999999999999</v>
      </c>
      <c r="O248" s="144">
        <v>439</v>
      </c>
      <c r="P248" s="143">
        <v>43.14</v>
      </c>
      <c r="Q248" s="144">
        <v>103</v>
      </c>
      <c r="R248" s="143">
        <v>69.031999999999996</v>
      </c>
      <c r="S248" s="145">
        <v>34</v>
      </c>
      <c r="T248" s="140" t="s">
        <v>4410</v>
      </c>
      <c r="U248" s="140" t="s">
        <v>4410</v>
      </c>
      <c r="V248" s="140" t="str">
        <f t="shared" si="3"/>
        <v>Y</v>
      </c>
      <c r="W248" s="134">
        <v>0.89673919333444896</v>
      </c>
      <c r="X248" s="134">
        <v>0.66871908152277404</v>
      </c>
      <c r="Y248" s="134">
        <v>0.99304502240066395</v>
      </c>
      <c r="Z248" s="134">
        <v>0.99173643934393496</v>
      </c>
      <c r="AA248" s="134">
        <v>0.98041599331887497</v>
      </c>
      <c r="AB248" s="134">
        <v>0.99745057762626899</v>
      </c>
      <c r="AC248" s="134">
        <v>1</v>
      </c>
      <c r="AD248" s="134">
        <v>0.91196004013490195</v>
      </c>
      <c r="AE248" s="134">
        <v>0.58918853781667302</v>
      </c>
      <c r="AF248" s="134">
        <v>0.995945258807304</v>
      </c>
      <c r="AG248" s="134">
        <v>0.25678415354940198</v>
      </c>
      <c r="AH248" s="134">
        <v>0.902695177505076</v>
      </c>
      <c r="AI248" s="134">
        <v>1</v>
      </c>
      <c r="AJ248" s="134">
        <v>1</v>
      </c>
      <c r="AK248" s="134">
        <v>0.70874799747560602</v>
      </c>
      <c r="AL248" s="134">
        <v>0.99741240430700195</v>
      </c>
      <c r="AM248" s="134">
        <v>0.17805700342466099</v>
      </c>
      <c r="AN248" s="134">
        <v>1</v>
      </c>
      <c r="AO248" s="134">
        <v>0.15176961143516199</v>
      </c>
      <c r="AP248" s="134">
        <v>0.63169339602649299</v>
      </c>
      <c r="AR248" s="134">
        <v>1</v>
      </c>
      <c r="AS248" s="134">
        <v>0.95032678020000005</v>
      </c>
      <c r="AT248" s="134">
        <v>1</v>
      </c>
      <c r="AU248" s="134">
        <v>0.101729232642668</v>
      </c>
      <c r="AV248" s="134">
        <v>0.166037109149337</v>
      </c>
      <c r="AW248" s="143">
        <v>0</v>
      </c>
      <c r="AX248" s="143">
        <v>0</v>
      </c>
      <c r="AY248" s="143">
        <v>-0.05</v>
      </c>
      <c r="AZ248" s="143">
        <v>-0.01</v>
      </c>
      <c r="BA248" s="143">
        <v>1.6001000000000001</v>
      </c>
      <c r="BB248" s="143">
        <v>5.05</v>
      </c>
      <c r="BC248" s="143">
        <v>19.97</v>
      </c>
      <c r="BD248" s="143">
        <v>7</v>
      </c>
      <c r="BE248" s="143">
        <v>2390248.139434</v>
      </c>
      <c r="BF248" s="143">
        <v>4544.41</v>
      </c>
      <c r="BG248" s="143">
        <v>12253.420812</v>
      </c>
      <c r="BH248" s="143">
        <v>52.051434</v>
      </c>
      <c r="BI248" s="143">
        <v>1</v>
      </c>
      <c r="BJ248" s="143">
        <v>0</v>
      </c>
      <c r="BK248" s="143"/>
      <c r="BL248" s="143">
        <v>3.5071321947405401</v>
      </c>
      <c r="BM248" s="143">
        <v>2.6881124417506901</v>
      </c>
    </row>
    <row r="249" spans="1:65" x14ac:dyDescent="0.25">
      <c r="A249" s="142" t="s">
        <v>4680</v>
      </c>
      <c r="B249" s="142" t="s">
        <v>269</v>
      </c>
      <c r="C249" s="134" t="s">
        <v>4658</v>
      </c>
      <c r="D249" s="134" t="s">
        <v>4659</v>
      </c>
      <c r="E249" s="134" t="s">
        <v>4534</v>
      </c>
      <c r="F249" s="134" t="s">
        <v>4535</v>
      </c>
      <c r="G249" s="134" t="s">
        <v>692</v>
      </c>
      <c r="H249" s="134" t="s">
        <v>4664</v>
      </c>
      <c r="I249" s="134" t="s">
        <v>4664</v>
      </c>
      <c r="J249" s="134" t="s">
        <v>4407</v>
      </c>
      <c r="K249" s="134" t="s">
        <v>4407</v>
      </c>
      <c r="L249" s="143">
        <v>85</v>
      </c>
      <c r="M249" s="144">
        <v>300</v>
      </c>
      <c r="N249" s="143">
        <v>24.9</v>
      </c>
      <c r="O249" s="144">
        <v>561</v>
      </c>
      <c r="P249" s="143">
        <v>38.08</v>
      </c>
      <c r="Q249" s="144">
        <v>221</v>
      </c>
      <c r="R249" s="143">
        <v>66.06</v>
      </c>
      <c r="S249" s="145">
        <v>100</v>
      </c>
      <c r="T249" s="140" t="s">
        <v>4410</v>
      </c>
      <c r="V249" s="140" t="str">
        <f t="shared" si="3"/>
        <v>Y</v>
      </c>
      <c r="W249" s="134">
        <v>0.975224863976343</v>
      </c>
      <c r="X249" s="134">
        <v>0.896670089560619</v>
      </c>
      <c r="Y249" s="134">
        <v>0.99678508401945998</v>
      </c>
      <c r="Z249" s="134">
        <v>0.99150689599237696</v>
      </c>
      <c r="AA249" s="134">
        <v>0.96030166640620895</v>
      </c>
      <c r="AB249" s="134">
        <v>0.99927159360750595</v>
      </c>
      <c r="AC249" s="134">
        <v>1</v>
      </c>
      <c r="AD249" s="134">
        <v>0.93894918200843702</v>
      </c>
      <c r="AE249" s="134">
        <v>0.62567875011734397</v>
      </c>
      <c r="AF249" s="134">
        <v>0.99618379638114696</v>
      </c>
      <c r="AG249" s="134">
        <v>0.51883506711133698</v>
      </c>
      <c r="AH249" s="134">
        <v>0.88195780822840197</v>
      </c>
      <c r="AI249" s="134">
        <v>1</v>
      </c>
      <c r="AJ249" s="134">
        <v>1</v>
      </c>
      <c r="AK249" s="134">
        <v>0.660201951551046</v>
      </c>
      <c r="AL249" s="134">
        <v>0.99548013631723697</v>
      </c>
      <c r="AM249" s="134">
        <v>0.56346833625942305</v>
      </c>
      <c r="AN249" s="134">
        <v>1</v>
      </c>
      <c r="AO249" s="134">
        <v>0.49403259944010403</v>
      </c>
      <c r="AP249" s="134">
        <v>0.70206333758955497</v>
      </c>
      <c r="AQ249" s="134">
        <v>0.91289378832333901</v>
      </c>
      <c r="AR249" s="134">
        <v>0</v>
      </c>
      <c r="AS249" s="134">
        <v>1</v>
      </c>
      <c r="AT249" s="134">
        <v>0.97118926760000002</v>
      </c>
      <c r="AU249" s="134">
        <v>0.49366159611959098</v>
      </c>
      <c r="AV249" s="134">
        <v>0.50912749243453903</v>
      </c>
      <c r="AW249" s="143">
        <v>0</v>
      </c>
      <c r="AX249" s="143">
        <v>0</v>
      </c>
      <c r="AY249" s="143">
        <v>0</v>
      </c>
      <c r="AZ249" s="143">
        <v>0</v>
      </c>
      <c r="BA249" s="143">
        <v>2.3083999999999998</v>
      </c>
      <c r="BB249" s="143">
        <v>5.0599999999999996</v>
      </c>
      <c r="BC249" s="143">
        <v>20.38</v>
      </c>
      <c r="BD249" s="143">
        <v>3</v>
      </c>
      <c r="BE249" s="143">
        <v>13195190.315718999</v>
      </c>
      <c r="BF249" s="143">
        <v>7750.7659999999996</v>
      </c>
      <c r="BG249" s="143">
        <v>0</v>
      </c>
      <c r="BH249" s="143">
        <v>2.3763079999999999</v>
      </c>
      <c r="BI249" s="143">
        <v>1</v>
      </c>
      <c r="BJ249" s="143">
        <v>0</v>
      </c>
      <c r="BK249" s="143"/>
      <c r="BL249" s="143">
        <v>3.5</v>
      </c>
      <c r="BM249" s="143">
        <v>2.7</v>
      </c>
    </row>
    <row r="250" spans="1:65" x14ac:dyDescent="0.25">
      <c r="A250" s="142" t="s">
        <v>4681</v>
      </c>
      <c r="B250" s="142" t="s">
        <v>1203</v>
      </c>
      <c r="C250" s="134" t="s">
        <v>4658</v>
      </c>
      <c r="D250" s="134" t="s">
        <v>4659</v>
      </c>
      <c r="E250" s="134" t="s">
        <v>4534</v>
      </c>
      <c r="F250" s="134" t="s">
        <v>4535</v>
      </c>
      <c r="G250" s="134" t="s">
        <v>692</v>
      </c>
      <c r="H250" s="134" t="s">
        <v>4635</v>
      </c>
      <c r="I250" s="134" t="s">
        <v>4604</v>
      </c>
      <c r="J250" s="134" t="s">
        <v>4407</v>
      </c>
      <c r="K250" s="134" t="s">
        <v>4407</v>
      </c>
      <c r="L250" s="143">
        <v>88</v>
      </c>
      <c r="M250" s="144">
        <v>197</v>
      </c>
      <c r="N250" s="143">
        <v>23.132999999999999</v>
      </c>
      <c r="O250" s="144">
        <v>353</v>
      </c>
      <c r="P250" s="143">
        <v>43.88</v>
      </c>
      <c r="Q250" s="144">
        <v>88</v>
      </c>
      <c r="R250" s="143">
        <v>69.581999999999994</v>
      </c>
      <c r="S250" s="145">
        <v>27</v>
      </c>
      <c r="T250" s="140" t="s">
        <v>4410</v>
      </c>
      <c r="U250" s="140" t="s">
        <v>4410</v>
      </c>
      <c r="V250" s="140" t="str">
        <f t="shared" si="3"/>
        <v>Y</v>
      </c>
      <c r="W250" s="134">
        <v>0.97736728035185205</v>
      </c>
      <c r="X250" s="134">
        <v>0.66037836235617797</v>
      </c>
      <c r="Y250" s="134">
        <v>0.99886004971207898</v>
      </c>
      <c r="Z250" s="134">
        <v>0.99798511946966295</v>
      </c>
      <c r="AA250" s="134">
        <v>0.96439360215370595</v>
      </c>
      <c r="AB250" s="134">
        <v>0.99963579680375303</v>
      </c>
      <c r="AC250" s="134">
        <v>1</v>
      </c>
      <c r="AD250" s="134">
        <v>0.94826811994734395</v>
      </c>
      <c r="AE250" s="134">
        <v>0.57380130439465304</v>
      </c>
      <c r="AF250" s="134">
        <v>0.99880770969341204</v>
      </c>
      <c r="AG250" s="134">
        <v>0.32017275843625298</v>
      </c>
      <c r="AH250" s="134">
        <v>0.80484631245520799</v>
      </c>
      <c r="AI250" s="134">
        <v>1</v>
      </c>
      <c r="AJ250" s="134">
        <v>0.99632312387395705</v>
      </c>
      <c r="AK250" s="134">
        <v>0.82768580999077601</v>
      </c>
      <c r="AL250" s="134">
        <v>0.99446033370092601</v>
      </c>
      <c r="AM250" s="134">
        <v>0.24733049707179</v>
      </c>
      <c r="AN250" s="134">
        <v>1</v>
      </c>
      <c r="AO250" s="134">
        <v>0.21846461397288999</v>
      </c>
      <c r="AP250" s="134">
        <v>0.57519966125829103</v>
      </c>
      <c r="AQ250" s="134">
        <v>0.71569657494625605</v>
      </c>
      <c r="AR250" s="134">
        <v>1</v>
      </c>
      <c r="AS250" s="134">
        <v>1</v>
      </c>
      <c r="AT250" s="134">
        <v>0.99997850740000005</v>
      </c>
      <c r="AU250" s="134">
        <v>0.141913222384103</v>
      </c>
      <c r="AV250" s="134">
        <v>0.21783333948022901</v>
      </c>
      <c r="AW250" s="143">
        <v>0</v>
      </c>
      <c r="AX250" s="143">
        <v>0</v>
      </c>
      <c r="AY250" s="143">
        <v>0</v>
      </c>
      <c r="AZ250" s="143">
        <v>0</v>
      </c>
      <c r="BA250" s="143">
        <v>1.5925</v>
      </c>
      <c r="BB250" s="143">
        <v>5.05</v>
      </c>
      <c r="BC250" s="143">
        <v>19.37</v>
      </c>
      <c r="BD250" s="143">
        <v>1</v>
      </c>
      <c r="BE250" s="143">
        <v>3054863.8630889999</v>
      </c>
      <c r="BF250" s="143">
        <v>5945.9750000000004</v>
      </c>
      <c r="BG250" s="143">
        <v>0</v>
      </c>
      <c r="BH250" s="143">
        <v>68.064797999999996</v>
      </c>
      <c r="BI250" s="143">
        <v>1</v>
      </c>
      <c r="BJ250" s="143">
        <v>1</v>
      </c>
      <c r="BK250" s="143"/>
      <c r="BL250" s="143">
        <v>3.3232427447430601</v>
      </c>
      <c r="BM250" s="143">
        <v>2.4721518159320901</v>
      </c>
    </row>
    <row r="251" spans="1:65" x14ac:dyDescent="0.25">
      <c r="A251" s="142" t="s">
        <v>4682</v>
      </c>
      <c r="B251" s="142" t="s">
        <v>1208</v>
      </c>
      <c r="C251" s="134" t="s">
        <v>4658</v>
      </c>
      <c r="D251" s="134" t="s">
        <v>4659</v>
      </c>
      <c r="E251" s="134" t="s">
        <v>4534</v>
      </c>
      <c r="F251" s="134" t="s">
        <v>4535</v>
      </c>
      <c r="G251" s="134" t="s">
        <v>692</v>
      </c>
      <c r="H251" s="134" t="s">
        <v>4640</v>
      </c>
      <c r="I251" s="134" t="s">
        <v>4604</v>
      </c>
      <c r="J251" s="134" t="s">
        <v>4407</v>
      </c>
      <c r="K251" s="134" t="s">
        <v>4407</v>
      </c>
      <c r="L251" s="143">
        <v>87.5</v>
      </c>
      <c r="M251" s="144">
        <v>211</v>
      </c>
      <c r="N251" s="143">
        <v>22.832999999999998</v>
      </c>
      <c r="O251" s="144">
        <v>309</v>
      </c>
      <c r="P251" s="143">
        <v>40.24</v>
      </c>
      <c r="Q251" s="144">
        <v>156</v>
      </c>
      <c r="R251" s="143">
        <v>68.302000000000007</v>
      </c>
      <c r="S251" s="145">
        <v>43</v>
      </c>
      <c r="T251" s="140" t="s">
        <v>4410</v>
      </c>
      <c r="U251" s="140" t="s">
        <v>4410</v>
      </c>
      <c r="V251" s="140" t="str">
        <f t="shared" si="3"/>
        <v>Y</v>
      </c>
      <c r="W251" s="134">
        <v>0.97866609355275302</v>
      </c>
      <c r="X251" s="134">
        <v>0.77893660113697905</v>
      </c>
      <c r="Y251" s="134">
        <v>0.9990521761651</v>
      </c>
      <c r="Z251" s="134">
        <v>0.99701593642975395</v>
      </c>
      <c r="AA251" s="134">
        <v>0.91618255948459304</v>
      </c>
      <c r="AB251" s="134">
        <v>1</v>
      </c>
      <c r="AC251" s="134">
        <v>1</v>
      </c>
      <c r="AD251" s="134">
        <v>0.94401864160190596</v>
      </c>
      <c r="AE251" s="134">
        <v>0.52188974568033797</v>
      </c>
      <c r="AF251" s="134">
        <v>0.99956307867724603</v>
      </c>
      <c r="AG251" s="134">
        <v>0.286907960411041</v>
      </c>
      <c r="AH251" s="134">
        <v>0.85008171383075104</v>
      </c>
      <c r="AI251" s="134">
        <v>1</v>
      </c>
      <c r="AJ251" s="134">
        <v>0.98896937162187004</v>
      </c>
      <c r="AK251" s="134">
        <v>0.73059371814165697</v>
      </c>
      <c r="AL251" s="134">
        <v>0.99364653179120299</v>
      </c>
      <c r="AM251" s="134">
        <v>0.20507587279104</v>
      </c>
      <c r="AN251" s="134">
        <v>1</v>
      </c>
      <c r="AO251" s="134">
        <v>0.15220272887387301</v>
      </c>
      <c r="AP251" s="134">
        <v>0.626497800450182</v>
      </c>
      <c r="AQ251" s="134">
        <v>0.86063113876864905</v>
      </c>
      <c r="AR251" s="134">
        <v>1</v>
      </c>
      <c r="AS251" s="134">
        <v>1</v>
      </c>
      <c r="AT251" s="134">
        <v>0.76825267060000002</v>
      </c>
      <c r="AU251" s="134">
        <v>9.53723708956596E-2</v>
      </c>
      <c r="AV251" s="134">
        <v>0.17884490358511801</v>
      </c>
      <c r="AW251" s="143">
        <v>0</v>
      </c>
      <c r="AX251" s="143">
        <v>0</v>
      </c>
      <c r="AY251" s="143">
        <v>-0.01</v>
      </c>
      <c r="AZ251" s="143">
        <v>0</v>
      </c>
      <c r="BA251" s="143">
        <v>0.7742</v>
      </c>
      <c r="BB251" s="143">
        <v>5.05</v>
      </c>
      <c r="BC251" s="143">
        <v>18.45</v>
      </c>
      <c r="BD251" s="143">
        <v>3</v>
      </c>
      <c r="BE251" s="143">
        <v>3162935.9983180002</v>
      </c>
      <c r="BF251" s="143">
        <v>4933.6139999999996</v>
      </c>
      <c r="BG251" s="143">
        <v>0</v>
      </c>
      <c r="BH251" s="143">
        <v>36.423229999999997</v>
      </c>
      <c r="BI251" s="143">
        <v>1</v>
      </c>
      <c r="BJ251" s="143">
        <v>0</v>
      </c>
      <c r="BK251" s="143"/>
      <c r="BL251" s="143">
        <v>3.4966613801553899</v>
      </c>
      <c r="BM251" s="143">
        <v>2.6966613801553798</v>
      </c>
    </row>
    <row r="252" spans="1:65" x14ac:dyDescent="0.25">
      <c r="A252" s="142" t="s">
        <v>4683</v>
      </c>
      <c r="B252" s="142" t="s">
        <v>515</v>
      </c>
      <c r="C252" s="134" t="s">
        <v>4658</v>
      </c>
      <c r="D252" s="134" t="s">
        <v>4659</v>
      </c>
      <c r="E252" s="134" t="s">
        <v>4534</v>
      </c>
      <c r="F252" s="134" t="s">
        <v>4535</v>
      </c>
      <c r="G252" s="134" t="s">
        <v>692</v>
      </c>
      <c r="H252" s="134" t="s">
        <v>4640</v>
      </c>
      <c r="I252" s="134" t="s">
        <v>4664</v>
      </c>
      <c r="J252" s="134" t="s">
        <v>4407</v>
      </c>
      <c r="K252" s="134" t="s">
        <v>4407</v>
      </c>
      <c r="L252" s="143">
        <v>90.7</v>
      </c>
      <c r="M252" s="144">
        <v>117</v>
      </c>
      <c r="N252" s="143">
        <v>25.274999999999999</v>
      </c>
      <c r="O252" s="144">
        <v>594</v>
      </c>
      <c r="P252" s="143">
        <v>21.18</v>
      </c>
      <c r="Q252" s="144">
        <v>916</v>
      </c>
      <c r="R252" s="143">
        <v>62.201999999999998</v>
      </c>
      <c r="S252" s="145">
        <v>260</v>
      </c>
      <c r="T252" s="140" t="s">
        <v>4410</v>
      </c>
      <c r="U252" s="140" t="s">
        <v>4410</v>
      </c>
      <c r="V252" s="140" t="str">
        <f t="shared" si="3"/>
        <v>Y</v>
      </c>
      <c r="W252" s="134">
        <v>0.927515154238442</v>
      </c>
      <c r="X252" s="134">
        <v>0.800616264288186</v>
      </c>
      <c r="Y252" s="134">
        <v>0.99488943634965898</v>
      </c>
      <c r="Z252" s="134">
        <v>0.98699254341174902</v>
      </c>
      <c r="AA252" s="134">
        <v>0.943240603108776</v>
      </c>
      <c r="AB252" s="134">
        <v>0.99745057762626899</v>
      </c>
      <c r="AC252" s="134">
        <v>1</v>
      </c>
      <c r="AD252" s="134">
        <v>0.89231017465308105</v>
      </c>
      <c r="AE252" s="134">
        <v>0.71327522711004998</v>
      </c>
      <c r="AF252" s="134">
        <v>0.993202076708118</v>
      </c>
      <c r="AG252" s="134">
        <v>0.15125650840268401</v>
      </c>
      <c r="AH252" s="134">
        <v>0.79424482488025905</v>
      </c>
      <c r="AI252" s="134">
        <v>1</v>
      </c>
      <c r="AJ252" s="134">
        <v>1</v>
      </c>
      <c r="AK252" s="134">
        <v>0.52427302296227996</v>
      </c>
      <c r="AL252" s="134">
        <v>0.99053669507139297</v>
      </c>
      <c r="AM252" s="134">
        <v>0.12762285082892599</v>
      </c>
      <c r="AN252" s="134">
        <v>1</v>
      </c>
      <c r="AO252" s="134">
        <v>0.115275925072804</v>
      </c>
      <c r="AP252" s="134">
        <v>0.86576141946789598</v>
      </c>
      <c r="AR252" s="134">
        <v>1</v>
      </c>
      <c r="AS252" s="134">
        <v>1</v>
      </c>
      <c r="AT252" s="134">
        <v>0.99957391689999997</v>
      </c>
      <c r="AU252" s="134">
        <v>0.10324479463045901</v>
      </c>
      <c r="AV252" s="134">
        <v>0.12028531884884899</v>
      </c>
      <c r="AW252" s="143">
        <v>0</v>
      </c>
      <c r="AX252" s="143">
        <v>0</v>
      </c>
      <c r="AY252" s="143">
        <v>0</v>
      </c>
      <c r="AZ252" s="143">
        <v>0.01</v>
      </c>
      <c r="BA252" s="143">
        <v>2.5842999999999998</v>
      </c>
      <c r="BB252" s="143">
        <v>5.04</v>
      </c>
      <c r="BC252" s="143">
        <v>18.63</v>
      </c>
      <c r="BD252" s="143"/>
      <c r="BE252" s="143">
        <v>3808339.748375</v>
      </c>
      <c r="BF252" s="143">
        <v>4765.5420000000004</v>
      </c>
      <c r="BG252" s="143">
        <v>0</v>
      </c>
      <c r="BH252" s="143">
        <v>19.380179999999999</v>
      </c>
      <c r="BI252" s="143">
        <v>0</v>
      </c>
      <c r="BJ252" s="143">
        <v>1</v>
      </c>
      <c r="BK252" s="143"/>
      <c r="BL252" s="143">
        <v>3.4999999999999898</v>
      </c>
      <c r="BM252" s="143">
        <v>2.7</v>
      </c>
    </row>
    <row r="253" spans="1:65" x14ac:dyDescent="0.25">
      <c r="A253" s="142" t="s">
        <v>4684</v>
      </c>
      <c r="B253" s="142" t="s">
        <v>1202</v>
      </c>
      <c r="C253" s="134" t="s">
        <v>4658</v>
      </c>
      <c r="D253" s="134" t="s">
        <v>4659</v>
      </c>
      <c r="E253" s="134" t="s">
        <v>4534</v>
      </c>
      <c r="F253" s="134" t="s">
        <v>4535</v>
      </c>
      <c r="G253" s="134" t="s">
        <v>692</v>
      </c>
      <c r="H253" s="134" t="s">
        <v>4664</v>
      </c>
      <c r="I253" s="134" t="s">
        <v>4664</v>
      </c>
      <c r="J253" s="134" t="s">
        <v>4407</v>
      </c>
      <c r="K253" s="134" t="s">
        <v>4407</v>
      </c>
      <c r="L253" s="143">
        <v>79.099999999999994</v>
      </c>
      <c r="M253" s="144">
        <v>440</v>
      </c>
      <c r="N253" s="143">
        <v>24.1</v>
      </c>
      <c r="O253" s="144">
        <v>458</v>
      </c>
      <c r="P253" s="143">
        <v>42.32</v>
      </c>
      <c r="Q253" s="144">
        <v>110</v>
      </c>
      <c r="R253" s="143">
        <v>65.772999999999996</v>
      </c>
      <c r="S253" s="145">
        <v>107</v>
      </c>
      <c r="T253" s="140" t="s">
        <v>4410</v>
      </c>
      <c r="V253" s="140" t="str">
        <f t="shared" si="3"/>
        <v>Y</v>
      </c>
      <c r="W253" s="134">
        <v>0.85661581846874701</v>
      </c>
      <c r="X253" s="134">
        <v>0.77182337445886895</v>
      </c>
      <c r="Y253" s="134">
        <v>0.98808815991273902</v>
      </c>
      <c r="Z253" s="134">
        <v>0.96801695968300605</v>
      </c>
      <c r="AA253" s="134">
        <v>0.962996338221487</v>
      </c>
      <c r="AB253" s="134">
        <v>0.99963579680375303</v>
      </c>
      <c r="AC253" s="134">
        <v>0.86336866167502002</v>
      </c>
      <c r="AD253" s="134">
        <v>0.87333322686085002</v>
      </c>
      <c r="AE253" s="134">
        <v>0.84343289181283998</v>
      </c>
      <c r="AF253" s="134">
        <v>0.99065767592046705</v>
      </c>
      <c r="AG253" s="134">
        <v>0.11121603697834601</v>
      </c>
      <c r="AH253" s="134">
        <v>0.85391400832574904</v>
      </c>
      <c r="AI253" s="134">
        <v>0.46963484859663801</v>
      </c>
      <c r="AJ253" s="134">
        <v>1</v>
      </c>
      <c r="AK253" s="134">
        <v>0.57524637118306698</v>
      </c>
      <c r="AL253" s="134">
        <v>0.989704655130352</v>
      </c>
      <c r="AM253" s="134">
        <v>9.9955584747347198E-2</v>
      </c>
      <c r="AN253" s="134">
        <v>1</v>
      </c>
      <c r="AO253" s="134">
        <v>8.9769693987779703E-2</v>
      </c>
      <c r="AP253" s="134">
        <v>0.76088908904154795</v>
      </c>
      <c r="AR253" s="134">
        <v>1</v>
      </c>
      <c r="AS253" s="134">
        <v>5.598063331E-2</v>
      </c>
      <c r="AT253" s="134">
        <v>1</v>
      </c>
      <c r="AU253" s="134">
        <v>6.8287277350251793E-2</v>
      </c>
      <c r="AV253" s="134">
        <v>9.9314078433667893E-2</v>
      </c>
      <c r="AW253" s="143">
        <v>0</v>
      </c>
      <c r="AX253" s="143">
        <v>0</v>
      </c>
      <c r="AY253" s="143">
        <v>0.02</v>
      </c>
      <c r="AZ253" s="143">
        <v>-0.02</v>
      </c>
      <c r="BA253" s="143">
        <v>3.1840999999999999</v>
      </c>
      <c r="BB253" s="143">
        <v>5.05</v>
      </c>
      <c r="BC253" s="143">
        <v>18.79</v>
      </c>
      <c r="BD253" s="143">
        <v>11</v>
      </c>
      <c r="BE253" s="143">
        <v>3306180.2574590002</v>
      </c>
      <c r="BF253" s="143">
        <v>5073.7560000000003</v>
      </c>
      <c r="BG253" s="143">
        <v>1966.0236640000001</v>
      </c>
      <c r="BH253" s="143">
        <v>59.498887000000003</v>
      </c>
      <c r="BI253" s="143">
        <v>1</v>
      </c>
      <c r="BJ253" s="143">
        <v>0</v>
      </c>
      <c r="BK253" s="143"/>
      <c r="BL253" s="143">
        <v>3.4999999999999898</v>
      </c>
      <c r="BM253" s="143">
        <v>2.7</v>
      </c>
    </row>
    <row r="254" spans="1:65" x14ac:dyDescent="0.25">
      <c r="A254" s="142" t="s">
        <v>4685</v>
      </c>
      <c r="B254" s="142" t="s">
        <v>2194</v>
      </c>
      <c r="C254" s="134" t="s">
        <v>4658</v>
      </c>
      <c r="D254" s="134" t="s">
        <v>4659</v>
      </c>
      <c r="E254" s="134" t="s">
        <v>4534</v>
      </c>
      <c r="F254" s="134" t="s">
        <v>4535</v>
      </c>
      <c r="G254" s="134" t="s">
        <v>692</v>
      </c>
      <c r="H254" s="134" t="s">
        <v>4664</v>
      </c>
      <c r="I254" s="134" t="s">
        <v>4664</v>
      </c>
      <c r="J254" s="134" t="s">
        <v>4407</v>
      </c>
      <c r="K254" s="134" t="s">
        <v>4407</v>
      </c>
      <c r="L254" s="143">
        <v>83.9</v>
      </c>
      <c r="M254" s="144">
        <v>339</v>
      </c>
      <c r="N254" s="143">
        <v>24.588999999999999</v>
      </c>
      <c r="O254" s="144">
        <v>521</v>
      </c>
      <c r="P254" s="143">
        <v>46.06</v>
      </c>
      <c r="Q254" s="144">
        <v>67</v>
      </c>
      <c r="R254" s="143">
        <v>68.456999999999994</v>
      </c>
      <c r="S254" s="145">
        <v>42</v>
      </c>
      <c r="T254" s="140" t="s">
        <v>4410</v>
      </c>
      <c r="V254" s="140" t="str">
        <f t="shared" si="3"/>
        <v>Y</v>
      </c>
      <c r="W254" s="134">
        <v>0.74189861556264802</v>
      </c>
      <c r="X254" s="134">
        <v>0.64216267377821301</v>
      </c>
      <c r="Y254" s="134">
        <v>0.97722661110198905</v>
      </c>
      <c r="Z254" s="134">
        <v>0.96676722365786005</v>
      </c>
      <c r="AA254" s="134">
        <v>0.73964196884169997</v>
      </c>
      <c r="AB254" s="134">
        <v>0.97778360502891803</v>
      </c>
      <c r="AC254" s="134">
        <v>0.98226071853021701</v>
      </c>
      <c r="AD254" s="134">
        <v>0.69192452650769198</v>
      </c>
      <c r="AE254" s="134">
        <v>0.63252283962693501</v>
      </c>
      <c r="AF254" s="134">
        <v>0.978372990867589</v>
      </c>
      <c r="AG254" s="134">
        <v>0.26794640175351597</v>
      </c>
      <c r="AH254" s="134">
        <v>0.84524657591649999</v>
      </c>
      <c r="AI254" s="134">
        <v>0.68252959467251095</v>
      </c>
      <c r="AJ254" s="134">
        <v>1</v>
      </c>
      <c r="AK254" s="134">
        <v>0.57039176659061097</v>
      </c>
      <c r="AL254" s="134">
        <v>0.82601256216549601</v>
      </c>
      <c r="AM254" s="134">
        <v>0.20263171062603799</v>
      </c>
      <c r="AN254" s="134">
        <v>0.93725068351934004</v>
      </c>
      <c r="AO254" s="134">
        <v>0.192892035480593</v>
      </c>
      <c r="AP254" s="134">
        <v>0.96595721924605005</v>
      </c>
      <c r="AQ254" s="134">
        <v>0.97162192012219795</v>
      </c>
      <c r="AR254" s="134">
        <v>1</v>
      </c>
      <c r="AS254" s="134">
        <v>1</v>
      </c>
      <c r="AT254" s="134">
        <v>0.83482311229999995</v>
      </c>
      <c r="AU254" s="134">
        <v>0.20053429058806199</v>
      </c>
      <c r="AV254" s="134">
        <v>0.22199486521192099</v>
      </c>
      <c r="AW254" s="143">
        <v>7.0000000000000007E-2</v>
      </c>
      <c r="AX254" s="143">
        <v>0</v>
      </c>
      <c r="AY254" s="143">
        <v>0.55000000000000004</v>
      </c>
      <c r="AZ254" s="143">
        <v>0.34</v>
      </c>
      <c r="BA254" s="143">
        <v>4.3166000000000002</v>
      </c>
      <c r="BB254" s="143">
        <v>5.04</v>
      </c>
      <c r="BC254" s="143">
        <v>18.309999999999999</v>
      </c>
      <c r="BD254" s="143">
        <v>8</v>
      </c>
      <c r="BE254" s="143">
        <v>6076565.8023229996</v>
      </c>
      <c r="BF254" s="143">
        <v>10616.9</v>
      </c>
      <c r="BG254" s="143">
        <v>38008.469344999998</v>
      </c>
      <c r="BH254" s="143">
        <v>0.56994699999999998</v>
      </c>
      <c r="BI254" s="143">
        <v>1</v>
      </c>
      <c r="BJ254" s="143">
        <v>1</v>
      </c>
      <c r="BK254" s="143"/>
      <c r="BL254" s="143">
        <v>3.5</v>
      </c>
      <c r="BM254" s="143">
        <v>2.7</v>
      </c>
    </row>
    <row r="255" spans="1:65" x14ac:dyDescent="0.25">
      <c r="A255" s="142" t="s">
        <v>4686</v>
      </c>
      <c r="B255" s="142" t="s">
        <v>1350</v>
      </c>
      <c r="C255" s="134" t="s">
        <v>4658</v>
      </c>
      <c r="D255" s="134" t="s">
        <v>4659</v>
      </c>
      <c r="E255" s="134" t="s">
        <v>4534</v>
      </c>
      <c r="F255" s="134" t="s">
        <v>4535</v>
      </c>
      <c r="G255" s="134" t="s">
        <v>692</v>
      </c>
      <c r="H255" s="134" t="s">
        <v>4664</v>
      </c>
      <c r="I255" s="134" t="s">
        <v>4664</v>
      </c>
      <c r="J255" s="134" t="s">
        <v>4628</v>
      </c>
      <c r="K255" s="134" t="s">
        <v>4407</v>
      </c>
      <c r="L255" s="143">
        <v>72.599999999999994</v>
      </c>
      <c r="M255" s="144">
        <v>582</v>
      </c>
      <c r="N255" s="143">
        <v>26.462</v>
      </c>
      <c r="O255" s="144">
        <v>697</v>
      </c>
      <c r="P255" s="143">
        <v>15.86</v>
      </c>
      <c r="Q255" s="144">
        <v>1441</v>
      </c>
      <c r="R255" s="143">
        <v>53.999000000000002</v>
      </c>
      <c r="S255" s="145">
        <v>775</v>
      </c>
      <c r="V255" s="140" t="str">
        <f t="shared" si="3"/>
        <v>N/A</v>
      </c>
      <c r="W255" s="134">
        <v>0.577679941518772</v>
      </c>
      <c r="X255" s="134">
        <v>0.590269159803264</v>
      </c>
      <c r="Y255" s="134">
        <v>0.98566736660468202</v>
      </c>
      <c r="Z255" s="134">
        <v>0.959574865309062</v>
      </c>
      <c r="AA255" s="134">
        <v>0.725379961636888</v>
      </c>
      <c r="AB255" s="134">
        <v>0.97159215069271399</v>
      </c>
      <c r="AC255" s="134">
        <v>1</v>
      </c>
      <c r="AD255" s="134">
        <v>0.52920439558305399</v>
      </c>
      <c r="AE255" s="134">
        <v>0.70535168883549204</v>
      </c>
      <c r="AF255" s="134">
        <v>0.98135471054061796</v>
      </c>
      <c r="AG255" s="134">
        <v>0.16897372723927101</v>
      </c>
      <c r="AH255" s="134">
        <v>0.73443237808916095</v>
      </c>
      <c r="AI255" s="134">
        <v>1</v>
      </c>
      <c r="AJ255" s="134">
        <v>1</v>
      </c>
      <c r="AK255" s="134">
        <v>0.74758483421525301</v>
      </c>
      <c r="AL255" s="134">
        <v>0.62798392287539395</v>
      </c>
      <c r="AM255" s="134">
        <v>0.17308446727242599</v>
      </c>
      <c r="AN255" s="134">
        <v>0.85657299090134897</v>
      </c>
      <c r="AO255" s="134">
        <v>0.18368339511909801</v>
      </c>
      <c r="AP255" s="134">
        <v>0.433996339310801</v>
      </c>
      <c r="AQ255" s="134">
        <v>0.572917171710282</v>
      </c>
      <c r="AR255" s="134">
        <v>0.81057915469999997</v>
      </c>
      <c r="AS255" s="134">
        <v>1</v>
      </c>
      <c r="AT255" s="134">
        <v>1</v>
      </c>
      <c r="AU255" s="134">
        <v>0.106821683131632</v>
      </c>
      <c r="AV255" s="134">
        <v>0.16104223353543601</v>
      </c>
      <c r="AW255" s="143">
        <v>0.15</v>
      </c>
      <c r="AX255" s="143">
        <v>0</v>
      </c>
      <c r="AY255" s="143">
        <v>0.36</v>
      </c>
      <c r="AZ255" s="143">
        <v>0.39</v>
      </c>
      <c r="BA255" s="143">
        <v>6.2935999999999996</v>
      </c>
      <c r="BB255" s="143">
        <v>5.03</v>
      </c>
      <c r="BC255" s="143">
        <v>18.07</v>
      </c>
      <c r="BD255" s="143"/>
      <c r="BE255" s="143">
        <v>6467052.9847769998</v>
      </c>
      <c r="BF255" s="143">
        <v>4123.808</v>
      </c>
      <c r="BG255" s="143">
        <v>0</v>
      </c>
      <c r="BH255" s="143">
        <v>0</v>
      </c>
      <c r="BI255" s="143">
        <v>0</v>
      </c>
      <c r="BJ255" s="143">
        <v>0</v>
      </c>
      <c r="BK255" s="143"/>
      <c r="BL255" s="143">
        <v>3.0815032968624601</v>
      </c>
      <c r="BM255" s="143">
        <v>2.54781938067724</v>
      </c>
    </row>
    <row r="256" spans="1:65" x14ac:dyDescent="0.25">
      <c r="A256" s="142" t="s">
        <v>4687</v>
      </c>
      <c r="B256" s="142" t="s">
        <v>206</v>
      </c>
      <c r="C256" s="134" t="s">
        <v>4658</v>
      </c>
      <c r="D256" s="134" t="s">
        <v>4659</v>
      </c>
      <c r="E256" s="134" t="s">
        <v>4534</v>
      </c>
      <c r="F256" s="134" t="s">
        <v>4535</v>
      </c>
      <c r="G256" s="134" t="s">
        <v>692</v>
      </c>
      <c r="H256" s="134" t="s">
        <v>4640</v>
      </c>
      <c r="I256" s="134" t="s">
        <v>4664</v>
      </c>
      <c r="J256" s="134" t="s">
        <v>4605</v>
      </c>
      <c r="K256" s="134" t="s">
        <v>4571</v>
      </c>
      <c r="L256" s="143">
        <v>64.7</v>
      </c>
      <c r="M256" s="144">
        <v>736</v>
      </c>
      <c r="N256" s="143">
        <v>24.544</v>
      </c>
      <c r="O256" s="144">
        <v>514</v>
      </c>
      <c r="P256" s="143">
        <v>19.86</v>
      </c>
      <c r="Q256" s="144">
        <v>1033</v>
      </c>
      <c r="R256" s="143">
        <v>53.338999999999999</v>
      </c>
      <c r="S256" s="145">
        <v>810</v>
      </c>
      <c r="V256" s="140" t="str">
        <f t="shared" si="3"/>
        <v>N/A</v>
      </c>
      <c r="W256" s="134">
        <v>0.41643477890545599</v>
      </c>
      <c r="X256" s="134">
        <v>0.37651645585780502</v>
      </c>
      <c r="Y256" s="134">
        <v>0.98428405614293601</v>
      </c>
      <c r="Z256" s="134">
        <v>0.95784053776396205</v>
      </c>
      <c r="AA256" s="134">
        <v>0.79872387720236604</v>
      </c>
      <c r="AB256" s="134">
        <v>0.89693049546202797</v>
      </c>
      <c r="AC256" s="134">
        <v>0.95670494481920398</v>
      </c>
      <c r="AD256" s="134">
        <v>0.39736865715914998</v>
      </c>
      <c r="AE256" s="134">
        <v>0.59410865459865203</v>
      </c>
      <c r="AF256" s="134">
        <v>0.98266666719675</v>
      </c>
      <c r="AG256" s="134">
        <v>0.27401753085813702</v>
      </c>
      <c r="AH256" s="134">
        <v>0.74929595019593098</v>
      </c>
      <c r="AI256" s="134">
        <v>0.75926619979523902</v>
      </c>
      <c r="AJ256" s="134">
        <v>0.77203368018531504</v>
      </c>
      <c r="AK256" s="134">
        <v>0.66748385843973002</v>
      </c>
      <c r="AL256" s="134">
        <v>0.461468077902356</v>
      </c>
      <c r="AM256" s="134">
        <v>0.30582062323929898</v>
      </c>
      <c r="AN256" s="134">
        <v>0.91484021334767596</v>
      </c>
      <c r="AO256" s="134">
        <v>0.26665885297329001</v>
      </c>
      <c r="AP256" s="134">
        <v>0.35630122121820901</v>
      </c>
      <c r="AQ256" s="134">
        <v>0.37571995833319899</v>
      </c>
      <c r="AR256" s="134">
        <v>0.80500689150000004</v>
      </c>
      <c r="AS256" s="134">
        <v>1</v>
      </c>
      <c r="AT256" s="134">
        <v>1</v>
      </c>
      <c r="AU256" s="134">
        <v>0.27997848711678502</v>
      </c>
      <c r="AV256" s="134">
        <v>0.29070344967787198</v>
      </c>
      <c r="AW256" s="143">
        <v>0.01</v>
      </c>
      <c r="AX256" s="143">
        <v>0</v>
      </c>
      <c r="AY256" s="143">
        <v>0.09</v>
      </c>
      <c r="AZ256" s="143">
        <v>-0.03</v>
      </c>
      <c r="BA256" s="143">
        <v>6.3456000000000001</v>
      </c>
      <c r="BB256" s="143">
        <v>5.03</v>
      </c>
      <c r="BC256" s="143">
        <v>19.59</v>
      </c>
      <c r="BD256" s="143">
        <v>15</v>
      </c>
      <c r="BE256" s="143">
        <v>8634874.2613740005</v>
      </c>
      <c r="BF256" s="143">
        <v>10943.97</v>
      </c>
      <c r="BG256" s="143">
        <v>0</v>
      </c>
      <c r="BH256" s="143">
        <v>0</v>
      </c>
      <c r="BI256" s="143">
        <v>0</v>
      </c>
      <c r="BJ256" s="143">
        <v>2</v>
      </c>
      <c r="BK256" s="143"/>
      <c r="BL256" s="143">
        <v>2.7071423827306198</v>
      </c>
      <c r="BM256" s="143">
        <v>2.4116881391747702</v>
      </c>
    </row>
    <row r="257" spans="1:65" x14ac:dyDescent="0.25">
      <c r="A257" s="142" t="s">
        <v>4688</v>
      </c>
      <c r="B257" s="142" t="s">
        <v>618</v>
      </c>
      <c r="C257" s="134" t="s">
        <v>4658</v>
      </c>
      <c r="D257" s="134" t="s">
        <v>4659</v>
      </c>
      <c r="E257" s="134" t="s">
        <v>4534</v>
      </c>
      <c r="F257" s="134" t="s">
        <v>4535</v>
      </c>
      <c r="G257" s="134" t="s">
        <v>692</v>
      </c>
      <c r="H257" s="134" t="s">
        <v>4664</v>
      </c>
      <c r="I257" s="134" t="s">
        <v>4664</v>
      </c>
      <c r="J257" s="134" t="s">
        <v>4605</v>
      </c>
      <c r="K257" s="134" t="s">
        <v>4571</v>
      </c>
      <c r="L257" s="143">
        <v>73.400000000000006</v>
      </c>
      <c r="M257" s="144">
        <v>565</v>
      </c>
      <c r="N257" s="143">
        <v>23.033000000000001</v>
      </c>
      <c r="O257" s="144">
        <v>338</v>
      </c>
      <c r="P257" s="143">
        <v>35.119999999999997</v>
      </c>
      <c r="Q257" s="144">
        <v>305</v>
      </c>
      <c r="R257" s="143">
        <v>61.829000000000001</v>
      </c>
      <c r="S257" s="145">
        <v>288</v>
      </c>
      <c r="V257" s="140" t="str">
        <f t="shared" si="3"/>
        <v>N/A</v>
      </c>
      <c r="W257" s="134">
        <v>0.70143709384087205</v>
      </c>
      <c r="X257" s="134">
        <v>0.57631381616019595</v>
      </c>
      <c r="Y257" s="134">
        <v>0.99267357792482402</v>
      </c>
      <c r="Z257" s="134">
        <v>0.98268222936583804</v>
      </c>
      <c r="AA257" s="134">
        <v>0.81053040958648703</v>
      </c>
      <c r="AB257" s="134">
        <v>0.97559838585143399</v>
      </c>
      <c r="AC257" s="134">
        <v>1</v>
      </c>
      <c r="AD257" s="134">
        <v>0.64883469483852496</v>
      </c>
      <c r="AE257" s="134">
        <v>0.61130217092718098</v>
      </c>
      <c r="AF257" s="134">
        <v>0.99284427034735401</v>
      </c>
      <c r="AG257" s="134">
        <v>0.29225165001728298</v>
      </c>
      <c r="AH257" s="134">
        <v>0.82053364879921997</v>
      </c>
      <c r="AI257" s="134">
        <v>1</v>
      </c>
      <c r="AJ257" s="134">
        <v>1</v>
      </c>
      <c r="AK257" s="134">
        <v>0.82040390310209199</v>
      </c>
      <c r="AL257" s="134">
        <v>0.768917619412534</v>
      </c>
      <c r="AM257" s="134">
        <v>0.27609237073360099</v>
      </c>
      <c r="AN257" s="134">
        <v>0.982071623862669</v>
      </c>
      <c r="AO257" s="134">
        <v>0.27329280362150299</v>
      </c>
      <c r="AP257" s="134">
        <v>0.44856911546553202</v>
      </c>
      <c r="AQ257" s="134">
        <v>0.35847867202547401</v>
      </c>
      <c r="AR257" s="134">
        <v>0.9768901686</v>
      </c>
      <c r="AT257" s="134">
        <v>1</v>
      </c>
      <c r="AU257" s="134">
        <v>0.15766584926098101</v>
      </c>
      <c r="AV257" s="134">
        <v>0.252653037795456</v>
      </c>
      <c r="AW257" s="143">
        <v>0.01</v>
      </c>
      <c r="AX257" s="143">
        <v>0</v>
      </c>
      <c r="AY257" s="143">
        <v>0.45</v>
      </c>
      <c r="AZ257" s="143">
        <v>0.15</v>
      </c>
      <c r="BA257" s="143">
        <v>3.5950000000000002</v>
      </c>
      <c r="BB257" s="143">
        <v>5.03</v>
      </c>
      <c r="BC257" s="143">
        <v>19.32</v>
      </c>
      <c r="BD257" s="143">
        <v>1</v>
      </c>
      <c r="BE257" s="143">
        <v>3457730.7556969998</v>
      </c>
      <c r="BF257" s="143">
        <v>5367.06</v>
      </c>
      <c r="BG257" s="143">
        <v>0</v>
      </c>
      <c r="BH257" s="143">
        <v>0</v>
      </c>
      <c r="BI257" s="143">
        <v>1</v>
      </c>
      <c r="BJ257" s="143">
        <v>0</v>
      </c>
      <c r="BK257" s="143"/>
      <c r="BL257" s="143">
        <v>2.83491269462227</v>
      </c>
      <c r="BM257" s="143">
        <v>2.4581500707717399</v>
      </c>
    </row>
    <row r="258" spans="1:65" x14ac:dyDescent="0.25">
      <c r="A258" s="142" t="s">
        <v>4689</v>
      </c>
      <c r="B258" s="142" t="s">
        <v>1356</v>
      </c>
      <c r="C258" s="134" t="s">
        <v>4658</v>
      </c>
      <c r="D258" s="134" t="s">
        <v>4659</v>
      </c>
      <c r="E258" s="134" t="s">
        <v>4534</v>
      </c>
      <c r="F258" s="134" t="s">
        <v>4535</v>
      </c>
      <c r="G258" s="134" t="s">
        <v>692</v>
      </c>
      <c r="H258" s="134" t="s">
        <v>4664</v>
      </c>
      <c r="I258" s="134" t="s">
        <v>4664</v>
      </c>
      <c r="J258" s="134" t="s">
        <v>4605</v>
      </c>
      <c r="K258" s="134" t="s">
        <v>4571</v>
      </c>
      <c r="L258" s="143">
        <v>67.2</v>
      </c>
      <c r="M258" s="144">
        <v>685</v>
      </c>
      <c r="N258" s="143">
        <v>26.088000000000001</v>
      </c>
      <c r="O258" s="144">
        <v>661</v>
      </c>
      <c r="P258" s="143">
        <v>13.84</v>
      </c>
      <c r="Q258" s="144">
        <v>1593</v>
      </c>
      <c r="R258" s="143">
        <v>51.651000000000003</v>
      </c>
      <c r="S258" s="145">
        <v>932</v>
      </c>
      <c r="V258" s="140" t="str">
        <f t="shared" si="3"/>
        <v>N/A</v>
      </c>
      <c r="W258" s="134">
        <v>0.391840608645046</v>
      </c>
      <c r="X258" s="134">
        <v>0.39022341685729001</v>
      </c>
      <c r="Y258" s="134">
        <v>0.97440875645768998</v>
      </c>
      <c r="Z258" s="134">
        <v>0.95108176130143895</v>
      </c>
      <c r="AA258" s="134">
        <v>0.77001984613672303</v>
      </c>
      <c r="AB258" s="134">
        <v>0.78694113019535905</v>
      </c>
      <c r="AC258" s="134">
        <v>1</v>
      </c>
      <c r="AD258" s="134">
        <v>0.31761442750360402</v>
      </c>
      <c r="AE258" s="134">
        <v>0.53662849113157896</v>
      </c>
      <c r="AF258" s="134">
        <v>0.946369199710415</v>
      </c>
      <c r="AG258" s="134">
        <v>0.22488928691332299</v>
      </c>
      <c r="AH258" s="134">
        <v>0.85724488111112196</v>
      </c>
      <c r="AI258" s="134">
        <v>1</v>
      </c>
      <c r="AJ258" s="134">
        <v>1</v>
      </c>
      <c r="AK258" s="134">
        <v>0.75972134569639305</v>
      </c>
      <c r="AL258" s="134">
        <v>0.38284740106815601</v>
      </c>
      <c r="AM258" s="134">
        <v>0.231527239574149</v>
      </c>
      <c r="AN258" s="134">
        <v>0.95517905965667205</v>
      </c>
      <c r="AO258" s="134">
        <v>0.24032751112501699</v>
      </c>
      <c r="AP258" s="134">
        <v>0.43549189501397101</v>
      </c>
      <c r="AQ258" s="134">
        <v>0.422055915628687</v>
      </c>
      <c r="AR258" s="134">
        <v>0.73393551830000003</v>
      </c>
      <c r="AS258" s="134">
        <v>1</v>
      </c>
      <c r="AT258" s="134">
        <v>1</v>
      </c>
      <c r="AU258" s="134">
        <v>0.21598186358160901</v>
      </c>
      <c r="AV258" s="134">
        <v>0.25407981310300598</v>
      </c>
      <c r="AW258" s="143">
        <v>0.92</v>
      </c>
      <c r="AX258" s="143">
        <v>0</v>
      </c>
      <c r="AY258" s="143">
        <v>-0.51</v>
      </c>
      <c r="AZ258" s="143">
        <v>0.09</v>
      </c>
      <c r="BA258" s="143">
        <v>5.0919999999999996</v>
      </c>
      <c r="BB258" s="143">
        <v>5.03</v>
      </c>
      <c r="BC258" s="143">
        <v>19.170000000000002</v>
      </c>
      <c r="BD258" s="143"/>
      <c r="BE258" s="143">
        <v>5688074.7649630001</v>
      </c>
      <c r="BF258" s="143">
        <v>5750.9949999999999</v>
      </c>
      <c r="BG258" s="143">
        <v>0</v>
      </c>
      <c r="BH258" s="143">
        <v>0.745062</v>
      </c>
      <c r="BI258" s="143">
        <v>0</v>
      </c>
      <c r="BJ258" s="143">
        <v>0</v>
      </c>
      <c r="BK258" s="143"/>
      <c r="BL258" s="143">
        <v>2.4559291162716099</v>
      </c>
      <c r="BM258" s="143">
        <v>2.3203378604623999</v>
      </c>
    </row>
    <row r="259" spans="1:65" x14ac:dyDescent="0.25">
      <c r="A259" s="142" t="s">
        <v>4690</v>
      </c>
      <c r="B259" s="142" t="s">
        <v>627</v>
      </c>
      <c r="C259" s="134" t="s">
        <v>4658</v>
      </c>
      <c r="D259" s="134" t="s">
        <v>4659</v>
      </c>
      <c r="E259" s="134" t="s">
        <v>4534</v>
      </c>
      <c r="F259" s="134" t="s">
        <v>4535</v>
      </c>
      <c r="G259" s="134" t="s">
        <v>692</v>
      </c>
      <c r="H259" s="134" t="s">
        <v>4640</v>
      </c>
      <c r="I259" s="134" t="s">
        <v>4604</v>
      </c>
      <c r="J259" s="134" t="s">
        <v>4571</v>
      </c>
      <c r="K259" s="134" t="s">
        <v>4571</v>
      </c>
      <c r="L259" s="143">
        <v>68.400000000000006</v>
      </c>
      <c r="M259" s="144">
        <v>669</v>
      </c>
      <c r="N259" s="143">
        <v>24.489000000000001</v>
      </c>
      <c r="O259" s="144">
        <v>509</v>
      </c>
      <c r="P259" s="143">
        <v>16.62</v>
      </c>
      <c r="Q259" s="144">
        <v>1338</v>
      </c>
      <c r="R259" s="143">
        <v>53.51</v>
      </c>
      <c r="S259" s="145">
        <v>800</v>
      </c>
      <c r="V259" s="140" t="str">
        <f t="shared" ref="V259:V322" si="4">IF(OR(T259="Y",U259="Y"),"Y","N/A")</f>
        <v>N/A</v>
      </c>
      <c r="W259" s="134">
        <v>0.48469212186637101</v>
      </c>
      <c r="X259" s="134">
        <v>0.47445662790460302</v>
      </c>
      <c r="Y259" s="134">
        <v>0.98450179945635896</v>
      </c>
      <c r="Z259" s="134">
        <v>0.95784053776396205</v>
      </c>
      <c r="AA259" s="134">
        <v>0.82889796856056197</v>
      </c>
      <c r="AB259" s="134">
        <v>0.91186282650816497</v>
      </c>
      <c r="AC259" s="134">
        <v>1</v>
      </c>
      <c r="AD259" s="134">
        <v>0.447000674461909</v>
      </c>
      <c r="AE259" s="134">
        <v>0.67899690118630196</v>
      </c>
      <c r="AF259" s="134">
        <v>0.98672180595206904</v>
      </c>
      <c r="AG259" s="134">
        <v>0.34925816307683799</v>
      </c>
      <c r="AH259" s="134">
        <v>0.85857006705799099</v>
      </c>
      <c r="AI259" s="134">
        <v>1</v>
      </c>
      <c r="AJ259" s="134">
        <v>0.606574254513365</v>
      </c>
      <c r="AK259" s="134">
        <v>0.80098548473226905</v>
      </c>
      <c r="AL259" s="134">
        <v>0.45267858489791202</v>
      </c>
      <c r="AM259" s="134">
        <v>0.39306845324244699</v>
      </c>
      <c r="AN259" s="134">
        <v>0.93276858948500696</v>
      </c>
      <c r="AO259" s="134">
        <v>0.33958924401125501</v>
      </c>
      <c r="AP259" s="134">
        <v>0.18325914983549901</v>
      </c>
      <c r="AR259" s="134">
        <v>0.79922386999999995</v>
      </c>
      <c r="AS259" s="134">
        <v>1</v>
      </c>
      <c r="AT259" s="134">
        <v>1</v>
      </c>
      <c r="AU259" s="134">
        <v>0.28632515317795298</v>
      </c>
      <c r="AV259" s="134">
        <v>0.35480315811079099</v>
      </c>
      <c r="AW259" s="143">
        <v>0</v>
      </c>
      <c r="AX259" s="143">
        <v>0</v>
      </c>
      <c r="AY259" s="143">
        <v>0.17</v>
      </c>
      <c r="AZ259" s="143">
        <v>0.01</v>
      </c>
      <c r="BA259" s="143">
        <v>7.2552000000000003</v>
      </c>
      <c r="BB259" s="143">
        <v>5.03</v>
      </c>
      <c r="BC259" s="143">
        <v>19.55</v>
      </c>
      <c r="BD259" s="143">
        <v>13</v>
      </c>
      <c r="BE259" s="143">
        <v>7138372.7704189997</v>
      </c>
      <c r="BF259" s="143">
        <v>9549.6450000000004</v>
      </c>
      <c r="BG259" s="143">
        <v>0</v>
      </c>
      <c r="BH259" s="143">
        <v>2.6092379999999999</v>
      </c>
      <c r="BI259" s="143">
        <v>0</v>
      </c>
      <c r="BJ259" s="143">
        <v>1</v>
      </c>
      <c r="BK259" s="143"/>
      <c r="BL259" s="143">
        <v>2.4287177199746202</v>
      </c>
      <c r="BM259" s="143">
        <v>2.3104428072635002</v>
      </c>
    </row>
    <row r="260" spans="1:65" x14ac:dyDescent="0.25">
      <c r="A260" s="142" t="s">
        <v>4691</v>
      </c>
      <c r="B260" s="142" t="s">
        <v>50</v>
      </c>
      <c r="C260" s="134" t="s">
        <v>4658</v>
      </c>
      <c r="D260" s="134" t="s">
        <v>4659</v>
      </c>
      <c r="E260" s="134" t="s">
        <v>4534</v>
      </c>
      <c r="F260" s="134" t="s">
        <v>4535</v>
      </c>
      <c r="G260" s="134" t="s">
        <v>692</v>
      </c>
      <c r="H260" s="134" t="s">
        <v>4640</v>
      </c>
      <c r="I260" s="134" t="s">
        <v>4664</v>
      </c>
      <c r="J260" s="134" t="s">
        <v>4605</v>
      </c>
      <c r="K260" s="134" t="s">
        <v>4571</v>
      </c>
      <c r="L260" s="143">
        <v>62</v>
      </c>
      <c r="M260" s="144">
        <v>782</v>
      </c>
      <c r="N260" s="143">
        <v>24.655999999999999</v>
      </c>
      <c r="O260" s="144">
        <v>529</v>
      </c>
      <c r="P260" s="143">
        <v>16.64</v>
      </c>
      <c r="Q260" s="144">
        <v>1334</v>
      </c>
      <c r="R260" s="143">
        <v>51.328000000000003</v>
      </c>
      <c r="S260" s="145">
        <v>955</v>
      </c>
      <c r="V260" s="140" t="str">
        <f t="shared" si="4"/>
        <v>N/A</v>
      </c>
      <c r="W260" s="134">
        <v>0.38341590904147299</v>
      </c>
      <c r="X260" s="134">
        <v>0.42870634466385499</v>
      </c>
      <c r="Y260" s="134">
        <v>0.97132192477916302</v>
      </c>
      <c r="Z260" s="134">
        <v>0.94794466883015505</v>
      </c>
      <c r="AA260" s="134">
        <v>0.73582895001419801</v>
      </c>
      <c r="AB260" s="134">
        <v>0.74068732427195805</v>
      </c>
      <c r="AC260" s="134">
        <v>1</v>
      </c>
      <c r="AD260" s="134">
        <v>0.30986740772774901</v>
      </c>
      <c r="AE260" s="134">
        <v>0.62394160287386002</v>
      </c>
      <c r="AF260" s="134">
        <v>0.95257117663031499</v>
      </c>
      <c r="AG260" s="134">
        <v>0.61323730753549999</v>
      </c>
      <c r="AH260" s="134">
        <v>0.67669724980936996</v>
      </c>
      <c r="AI260" s="134">
        <v>1</v>
      </c>
      <c r="AJ260" s="134">
        <v>0.95587748648748005</v>
      </c>
      <c r="AK260" s="134">
        <v>0.76457595028884895</v>
      </c>
      <c r="AL260" s="134">
        <v>0.11228406361394799</v>
      </c>
      <c r="AM260" s="134">
        <v>0.70835898851169898</v>
      </c>
      <c r="AN260" s="134">
        <v>0.90587602527901001</v>
      </c>
      <c r="AO260" s="134">
        <v>0.67394124424994295</v>
      </c>
      <c r="AP260" s="134">
        <v>0.25423868643099301</v>
      </c>
      <c r="AQ260" s="134">
        <v>0.39942672720836597</v>
      </c>
      <c r="AR260" s="134">
        <v>0.28752140009999999</v>
      </c>
      <c r="AS260" s="134">
        <v>1</v>
      </c>
      <c r="AT260" s="134">
        <v>1</v>
      </c>
      <c r="AU260" s="134">
        <v>0.58231419972773402</v>
      </c>
      <c r="AV260" s="134">
        <v>0.67782246402886004</v>
      </c>
      <c r="AW260" s="143">
        <v>0.8</v>
      </c>
      <c r="AX260" s="143">
        <v>0</v>
      </c>
      <c r="AY260" s="143">
        <v>-0.92</v>
      </c>
      <c r="AZ260" s="143">
        <v>-0.21</v>
      </c>
      <c r="BA260" s="143">
        <v>10.0052</v>
      </c>
      <c r="BB260" s="143">
        <v>5.03</v>
      </c>
      <c r="BC260" s="143">
        <v>19.440000000000001</v>
      </c>
      <c r="BD260" s="143">
        <v>7</v>
      </c>
      <c r="BE260" s="143">
        <v>29176525.12644</v>
      </c>
      <c r="BF260" s="143">
        <v>14602.49</v>
      </c>
      <c r="BG260" s="143">
        <v>0</v>
      </c>
      <c r="BH260" s="143">
        <v>24.592783000000001</v>
      </c>
      <c r="BI260" s="143">
        <v>0</v>
      </c>
      <c r="BJ260" s="143">
        <v>0</v>
      </c>
      <c r="BK260" s="143"/>
      <c r="BL260" s="143">
        <v>2.3999999999999901</v>
      </c>
      <c r="BM260" s="143">
        <v>2.2999999999999901</v>
      </c>
    </row>
    <row r="261" spans="1:65" x14ac:dyDescent="0.25">
      <c r="A261" s="142" t="s">
        <v>4692</v>
      </c>
      <c r="B261" s="142" t="s">
        <v>2202</v>
      </c>
      <c r="C261" s="134" t="s">
        <v>4658</v>
      </c>
      <c r="D261" s="134" t="s">
        <v>4659</v>
      </c>
      <c r="E261" s="134" t="s">
        <v>4534</v>
      </c>
      <c r="F261" s="134" t="s">
        <v>4535</v>
      </c>
      <c r="G261" s="134" t="s">
        <v>692</v>
      </c>
      <c r="H261" s="134" t="s">
        <v>4664</v>
      </c>
      <c r="I261" s="134" t="s">
        <v>4664</v>
      </c>
      <c r="J261" s="134" t="s">
        <v>4628</v>
      </c>
      <c r="K261" s="134" t="s">
        <v>4407</v>
      </c>
      <c r="L261" s="143">
        <v>72.8</v>
      </c>
      <c r="M261" s="144">
        <v>577</v>
      </c>
      <c r="N261" s="143">
        <v>22.567</v>
      </c>
      <c r="O261" s="144">
        <v>278</v>
      </c>
      <c r="P261" s="143">
        <v>21.54</v>
      </c>
      <c r="Q261" s="144">
        <v>893</v>
      </c>
      <c r="R261" s="143">
        <v>57.258000000000003</v>
      </c>
      <c r="S261" s="145">
        <v>552</v>
      </c>
      <c r="V261" s="140" t="str">
        <f t="shared" si="4"/>
        <v>N/A</v>
      </c>
      <c r="W261" s="134">
        <v>0.63581447401241298</v>
      </c>
      <c r="X261" s="134">
        <v>0.69417686041697302</v>
      </c>
      <c r="Y261" s="134">
        <v>0.98086420527917395</v>
      </c>
      <c r="Z261" s="134">
        <v>0.95177039135611197</v>
      </c>
      <c r="AA261" s="134">
        <v>0.85850543598876805</v>
      </c>
      <c r="AB261" s="134">
        <v>0.91259123290066002</v>
      </c>
      <c r="AC261" s="134">
        <v>1</v>
      </c>
      <c r="AD261" s="134">
        <v>0.58776182253933495</v>
      </c>
      <c r="AE261" s="134">
        <v>0.65774041384534199</v>
      </c>
      <c r="AF261" s="134">
        <v>0.98552911808285804</v>
      </c>
      <c r="AG261" s="134">
        <v>0.36071354808260198</v>
      </c>
      <c r="AH261" s="134">
        <v>0.91834669801268698</v>
      </c>
      <c r="AI261" s="134">
        <v>1</v>
      </c>
      <c r="AJ261" s="134">
        <v>1</v>
      </c>
      <c r="AK261" s="134">
        <v>0.81554929850963598</v>
      </c>
      <c r="AL261" s="134">
        <v>0.48411847470858399</v>
      </c>
      <c r="AM261" s="134">
        <v>0.34498878014085799</v>
      </c>
      <c r="AN261" s="134">
        <v>1</v>
      </c>
      <c r="AO261" s="134">
        <v>0.28482122715383601</v>
      </c>
      <c r="AP261" s="134">
        <v>0.72384650755255397</v>
      </c>
      <c r="AQ261" s="134">
        <v>0.78466172050042804</v>
      </c>
      <c r="AR261" s="134">
        <v>0.2331634041</v>
      </c>
      <c r="AT261" s="134">
        <v>1</v>
      </c>
      <c r="AU261" s="134">
        <v>0.33008977792748301</v>
      </c>
      <c r="AV261" s="134">
        <v>0.36148883730654302</v>
      </c>
      <c r="AW261" s="143">
        <v>0.03</v>
      </c>
      <c r="AX261" s="143">
        <v>0</v>
      </c>
      <c r="AY261" s="143">
        <v>-0.04</v>
      </c>
      <c r="AZ261" s="143">
        <v>-0.03</v>
      </c>
      <c r="BA261" s="143">
        <v>3.0047999999999999</v>
      </c>
      <c r="BB261" s="143">
        <v>5.03</v>
      </c>
      <c r="BC261" s="143">
        <v>19.63</v>
      </c>
      <c r="BD261" s="143">
        <v>1</v>
      </c>
      <c r="BE261" s="143">
        <v>7774728.4299640004</v>
      </c>
      <c r="BF261" s="143">
        <v>5908.5730000000003</v>
      </c>
      <c r="BG261" s="143">
        <v>9911.9442230000004</v>
      </c>
      <c r="BH261" s="143">
        <v>80.135869</v>
      </c>
      <c r="BI261" s="143">
        <v>0</v>
      </c>
      <c r="BJ261" s="143">
        <v>0</v>
      </c>
      <c r="BK261" s="143"/>
      <c r="BL261" s="143">
        <v>2.52628054093663</v>
      </c>
      <c r="BM261" s="143">
        <v>2.3459201967042298</v>
      </c>
    </row>
    <row r="262" spans="1:65" x14ac:dyDescent="0.25">
      <c r="A262" s="142" t="s">
        <v>4693</v>
      </c>
      <c r="B262" s="142" t="s">
        <v>619</v>
      </c>
      <c r="C262" s="134" t="s">
        <v>4658</v>
      </c>
      <c r="D262" s="134" t="s">
        <v>4659</v>
      </c>
      <c r="E262" s="134" t="s">
        <v>4534</v>
      </c>
      <c r="F262" s="134" t="s">
        <v>4535</v>
      </c>
      <c r="G262" s="134" t="s">
        <v>692</v>
      </c>
      <c r="H262" s="134" t="s">
        <v>4664</v>
      </c>
      <c r="I262" s="134" t="s">
        <v>4664</v>
      </c>
      <c r="J262" s="134" t="s">
        <v>4407</v>
      </c>
      <c r="K262" s="134" t="s">
        <v>4407</v>
      </c>
      <c r="L262" s="143">
        <v>76</v>
      </c>
      <c r="M262" s="144">
        <v>504</v>
      </c>
      <c r="N262" s="143">
        <v>22.567</v>
      </c>
      <c r="O262" s="144">
        <v>278</v>
      </c>
      <c r="P262" s="143">
        <v>20.92</v>
      </c>
      <c r="Q262" s="144">
        <v>936</v>
      </c>
      <c r="R262" s="143">
        <v>58.118000000000002</v>
      </c>
      <c r="S262" s="145">
        <v>492</v>
      </c>
      <c r="T262" s="140" t="s">
        <v>4410</v>
      </c>
      <c r="V262" s="140" t="str">
        <f t="shared" si="4"/>
        <v>Y</v>
      </c>
      <c r="W262" s="134">
        <v>0.78205352799475603</v>
      </c>
      <c r="X262" s="134">
        <v>0.84740357102320096</v>
      </c>
      <c r="Y262" s="134">
        <v>0.98196573027649003</v>
      </c>
      <c r="Z262" s="134">
        <v>0.95659080173881605</v>
      </c>
      <c r="AA262" s="134">
        <v>0.92241349547550699</v>
      </c>
      <c r="AB262" s="134">
        <v>0.94099908220794504</v>
      </c>
      <c r="AC262" s="134">
        <v>1</v>
      </c>
      <c r="AD262" s="134">
        <v>0.72081190667893302</v>
      </c>
      <c r="AE262" s="134">
        <v>0.76617845049088495</v>
      </c>
      <c r="AF262" s="134">
        <v>0.99045889460893199</v>
      </c>
      <c r="AG262" s="134">
        <v>0.49572588784743798</v>
      </c>
      <c r="AH262" s="134">
        <v>0.85563316847303805</v>
      </c>
      <c r="AI262" s="134">
        <v>1</v>
      </c>
      <c r="AJ262" s="134">
        <v>1</v>
      </c>
      <c r="AK262" s="134">
        <v>0.86652264673042401</v>
      </c>
      <c r="AL262" s="134">
        <v>0.59872188257473502</v>
      </c>
      <c r="AM262" s="134">
        <v>0.35947005222101303</v>
      </c>
      <c r="AN262" s="134">
        <v>0.99551790596566703</v>
      </c>
      <c r="AO262" s="134">
        <v>0.20299038530594299</v>
      </c>
      <c r="AP262" s="134">
        <v>0.412433884685523</v>
      </c>
      <c r="AQ262" s="134">
        <v>0.35686230142402298</v>
      </c>
      <c r="AR262" s="134">
        <v>0.94462971569999998</v>
      </c>
      <c r="AT262" s="134">
        <v>1</v>
      </c>
      <c r="AU262" s="134">
        <v>0.251408912559902</v>
      </c>
      <c r="AV262" s="134">
        <v>0.34297496619586898</v>
      </c>
      <c r="AW262" s="143">
        <v>0</v>
      </c>
      <c r="AX262" s="143">
        <v>0</v>
      </c>
      <c r="AY262" s="143">
        <v>-0.03</v>
      </c>
      <c r="AZ262" s="143">
        <v>-0.02</v>
      </c>
      <c r="BA262" s="143">
        <v>5.3231999999999999</v>
      </c>
      <c r="BB262" s="143">
        <v>5.03</v>
      </c>
      <c r="BC262" s="143">
        <v>19.53</v>
      </c>
      <c r="BD262" s="143">
        <v>1</v>
      </c>
      <c r="BE262" s="143">
        <v>3268497.3936470002</v>
      </c>
      <c r="BF262" s="143">
        <v>4054.2649999999999</v>
      </c>
      <c r="BG262" s="143">
        <v>0</v>
      </c>
      <c r="BH262" s="143">
        <v>99.969421999999994</v>
      </c>
      <c r="BI262" s="143">
        <v>0</v>
      </c>
      <c r="BJ262" s="143">
        <v>0</v>
      </c>
      <c r="BK262" s="143"/>
      <c r="BL262" s="143">
        <v>2.3999999999999901</v>
      </c>
      <c r="BM262" s="143">
        <v>2.2999999999999901</v>
      </c>
    </row>
    <row r="263" spans="1:65" x14ac:dyDescent="0.25">
      <c r="A263" s="142" t="s">
        <v>4694</v>
      </c>
      <c r="B263" s="142" t="s">
        <v>851</v>
      </c>
      <c r="C263" s="134" t="s">
        <v>4658</v>
      </c>
      <c r="D263" s="134" t="s">
        <v>4659</v>
      </c>
      <c r="E263" s="134" t="s">
        <v>4534</v>
      </c>
      <c r="F263" s="134" t="s">
        <v>4535</v>
      </c>
      <c r="G263" s="134" t="s">
        <v>692</v>
      </c>
      <c r="H263" s="134" t="s">
        <v>4664</v>
      </c>
      <c r="I263" s="134" t="s">
        <v>4664</v>
      </c>
      <c r="J263" s="134" t="s">
        <v>4628</v>
      </c>
      <c r="K263" s="134" t="s">
        <v>4407</v>
      </c>
      <c r="L263" s="143">
        <v>79.3</v>
      </c>
      <c r="M263" s="144">
        <v>435</v>
      </c>
      <c r="N263" s="143">
        <v>21.978000000000002</v>
      </c>
      <c r="O263" s="144">
        <v>209</v>
      </c>
      <c r="P263" s="143">
        <v>19.3</v>
      </c>
      <c r="Q263" s="144">
        <v>1077</v>
      </c>
      <c r="R263" s="143">
        <v>58.874000000000002</v>
      </c>
      <c r="S263" s="145">
        <v>443</v>
      </c>
      <c r="T263" s="140" t="s">
        <v>4410</v>
      </c>
      <c r="V263" s="140" t="str">
        <f t="shared" si="4"/>
        <v>Y</v>
      </c>
      <c r="W263" s="134">
        <v>0.60605669542180896</v>
      </c>
      <c r="X263" s="134">
        <v>0.65257409432411695</v>
      </c>
      <c r="Y263" s="134">
        <v>0.98206819771810105</v>
      </c>
      <c r="Z263" s="134">
        <v>0.96197231809199502</v>
      </c>
      <c r="AA263" s="134">
        <v>0.78706881326752298</v>
      </c>
      <c r="AB263" s="134">
        <v>0.92060370321809903</v>
      </c>
      <c r="AC263" s="134">
        <v>0.99220431131118703</v>
      </c>
      <c r="AD263" s="134">
        <v>0.54179719619255695</v>
      </c>
      <c r="AE263" s="134">
        <v>0.69879585410512601</v>
      </c>
      <c r="AF263" s="134">
        <v>0.98743741867359602</v>
      </c>
      <c r="AG263" s="134">
        <v>0.33880317579447899</v>
      </c>
      <c r="AH263" s="134">
        <v>0.75319987636373298</v>
      </c>
      <c r="AI263" s="134">
        <v>0.83152128873909903</v>
      </c>
      <c r="AJ263" s="134">
        <v>1</v>
      </c>
      <c r="AK263" s="134">
        <v>0.81312199621340797</v>
      </c>
      <c r="AL263" s="134">
        <v>0.49087368912840401</v>
      </c>
      <c r="AM263" s="134">
        <v>0.33911861581374902</v>
      </c>
      <c r="AN263" s="134">
        <v>0.87898346107301395</v>
      </c>
      <c r="AO263" s="134">
        <v>0.33315695795507</v>
      </c>
      <c r="AP263" s="134">
        <v>0.769243572025335</v>
      </c>
      <c r="AQ263" s="134">
        <v>0.86709662117445496</v>
      </c>
      <c r="AR263" s="134">
        <v>0.7350911591</v>
      </c>
      <c r="AS263" s="134">
        <v>1</v>
      </c>
      <c r="AT263" s="134">
        <v>1</v>
      </c>
      <c r="AU263" s="134">
        <v>0.38545967862556502</v>
      </c>
      <c r="AV263" s="134">
        <v>0.37709208138864497</v>
      </c>
      <c r="AW263" s="143">
        <v>0</v>
      </c>
      <c r="AX263" s="143">
        <v>0</v>
      </c>
      <c r="AY263" s="143">
        <v>-0.06</v>
      </c>
      <c r="AZ263" s="143">
        <v>-0.05</v>
      </c>
      <c r="BA263" s="143">
        <v>5.1855000000000002</v>
      </c>
      <c r="BB263" s="143">
        <v>5.03</v>
      </c>
      <c r="BC263" s="143">
        <v>17.489999999999998</v>
      </c>
      <c r="BD263" s="143">
        <v>2</v>
      </c>
      <c r="BE263" s="143">
        <v>9528102.8121949993</v>
      </c>
      <c r="BF263" s="143">
        <v>6212.2870000000003</v>
      </c>
      <c r="BG263" s="143">
        <v>0</v>
      </c>
      <c r="BH263" s="143">
        <v>74.705415000000002</v>
      </c>
      <c r="BI263" s="143">
        <v>0</v>
      </c>
      <c r="BJ263" s="143">
        <v>0</v>
      </c>
      <c r="BK263" s="143"/>
      <c r="BL263" s="143">
        <v>2.3999999999999901</v>
      </c>
      <c r="BM263" s="143">
        <v>2.2999999999999998</v>
      </c>
    </row>
    <row r="264" spans="1:65" x14ac:dyDescent="0.25">
      <c r="A264" s="142" t="s">
        <v>4695</v>
      </c>
      <c r="B264" s="142" t="s">
        <v>106</v>
      </c>
      <c r="C264" s="134" t="s">
        <v>4658</v>
      </c>
      <c r="D264" s="134" t="s">
        <v>4659</v>
      </c>
      <c r="E264" s="134" t="s">
        <v>4534</v>
      </c>
      <c r="F264" s="134" t="s">
        <v>4535</v>
      </c>
      <c r="G264" s="134" t="s">
        <v>692</v>
      </c>
      <c r="H264" s="134" t="s">
        <v>4664</v>
      </c>
      <c r="I264" s="134" t="s">
        <v>4664</v>
      </c>
      <c r="J264" s="134" t="s">
        <v>4605</v>
      </c>
      <c r="K264" s="134" t="s">
        <v>4571</v>
      </c>
      <c r="L264" s="143">
        <v>60.7</v>
      </c>
      <c r="M264" s="144">
        <v>813</v>
      </c>
      <c r="N264" s="143">
        <v>22.266999999999999</v>
      </c>
      <c r="O264" s="144">
        <v>240</v>
      </c>
      <c r="P264" s="143">
        <v>14.32</v>
      </c>
      <c r="Q264" s="144">
        <v>1564</v>
      </c>
      <c r="R264" s="143">
        <v>50.917999999999999</v>
      </c>
      <c r="S264" s="145">
        <v>994</v>
      </c>
      <c r="V264" s="140" t="str">
        <f t="shared" si="4"/>
        <v>N/A</v>
      </c>
      <c r="W264" s="134">
        <v>0.32693725914465199</v>
      </c>
      <c r="X264" s="134">
        <v>0.37046897876697199</v>
      </c>
      <c r="Y264" s="134">
        <v>0.96303487043888603</v>
      </c>
      <c r="Z264" s="134">
        <v>0.89400198121417196</v>
      </c>
      <c r="AA264" s="134">
        <v>0.75352626854281002</v>
      </c>
      <c r="AB264" s="134">
        <v>0.68933467360109602</v>
      </c>
      <c r="AC264" s="134">
        <v>1</v>
      </c>
      <c r="AD264" s="134">
        <v>0.24400916876461901</v>
      </c>
      <c r="AE264" s="134">
        <v>0.70554124335895196</v>
      </c>
      <c r="AF264" s="134">
        <v>0.96922905053696795</v>
      </c>
      <c r="AG264" s="134">
        <v>0.47532979596612301</v>
      </c>
      <c r="AH264" s="134">
        <v>0.74030617525906495</v>
      </c>
      <c r="AI264" s="134">
        <v>1</v>
      </c>
      <c r="AJ264" s="134">
        <v>1</v>
      </c>
      <c r="AK264" s="134">
        <v>0.72088450895674505</v>
      </c>
      <c r="AL264" s="134">
        <v>7.3600865856012998E-2</v>
      </c>
      <c r="AM264" s="134">
        <v>0.49808894183513602</v>
      </c>
      <c r="AN264" s="134">
        <v>0.89691183721034495</v>
      </c>
      <c r="AO264" s="134">
        <v>0.44067714940533997</v>
      </c>
      <c r="AP264" s="134">
        <v>0.12943540707955101</v>
      </c>
      <c r="AR264" s="134">
        <v>1</v>
      </c>
      <c r="AT264" s="134">
        <v>0.88043534769999998</v>
      </c>
      <c r="AU264" s="134">
        <v>0.38063197973614099</v>
      </c>
      <c r="AV264" s="134">
        <v>0.47193176715226298</v>
      </c>
      <c r="AW264" s="143">
        <v>0.02</v>
      </c>
      <c r="AX264" s="143">
        <v>0</v>
      </c>
      <c r="AY264" s="143">
        <v>-0.26</v>
      </c>
      <c r="AZ264" s="143">
        <v>-0.21</v>
      </c>
      <c r="BA264" s="143">
        <v>10.536</v>
      </c>
      <c r="BB264" s="143">
        <v>5.0199999999999996</v>
      </c>
      <c r="BC264" s="143">
        <v>17.27</v>
      </c>
      <c r="BD264" s="143">
        <v>2</v>
      </c>
      <c r="BE264" s="143">
        <v>24333554.684691001</v>
      </c>
      <c r="BF264" s="143">
        <v>10253.26</v>
      </c>
      <c r="BG264" s="143">
        <v>0</v>
      </c>
      <c r="BH264" s="143">
        <v>1.5737699999999999</v>
      </c>
      <c r="BI264" s="143">
        <v>0</v>
      </c>
      <c r="BJ264" s="143">
        <v>0</v>
      </c>
      <c r="BK264" s="143"/>
      <c r="BL264" s="143">
        <v>2.3999999999999901</v>
      </c>
      <c r="BM264" s="143">
        <v>2.2999999999999901</v>
      </c>
    </row>
    <row r="265" spans="1:65" x14ac:dyDescent="0.25">
      <c r="A265" s="142" t="s">
        <v>4696</v>
      </c>
      <c r="B265" s="142" t="s">
        <v>624</v>
      </c>
      <c r="C265" s="134" t="s">
        <v>4658</v>
      </c>
      <c r="D265" s="134" t="s">
        <v>4659</v>
      </c>
      <c r="E265" s="134" t="s">
        <v>4534</v>
      </c>
      <c r="F265" s="134" t="s">
        <v>4535</v>
      </c>
      <c r="G265" s="134" t="s">
        <v>692</v>
      </c>
      <c r="H265" s="134" t="s">
        <v>4664</v>
      </c>
      <c r="I265" s="134" t="s">
        <v>4664</v>
      </c>
      <c r="J265" s="134" t="s">
        <v>4628</v>
      </c>
      <c r="K265" s="134" t="s">
        <v>4407</v>
      </c>
      <c r="L265" s="143">
        <v>68.900000000000006</v>
      </c>
      <c r="M265" s="144">
        <v>661</v>
      </c>
      <c r="N265" s="143">
        <v>21.443999999999999</v>
      </c>
      <c r="O265" s="144">
        <v>154</v>
      </c>
      <c r="P265" s="143">
        <v>18.3</v>
      </c>
      <c r="Q265" s="144">
        <v>1166</v>
      </c>
      <c r="R265" s="143">
        <v>55.252000000000002</v>
      </c>
      <c r="S265" s="145">
        <v>691</v>
      </c>
      <c r="V265" s="140" t="str">
        <f t="shared" si="4"/>
        <v>N/A</v>
      </c>
      <c r="W265" s="134">
        <v>0.729277281486989</v>
      </c>
      <c r="X265" s="134">
        <v>0.79997240756090704</v>
      </c>
      <c r="Y265" s="134">
        <v>0.92445587867240098</v>
      </c>
      <c r="Z265" s="134">
        <v>0.82473089867752403</v>
      </c>
      <c r="AA265" s="134">
        <v>0.83925695644416598</v>
      </c>
      <c r="AB265" s="134">
        <v>0.85686814387483101</v>
      </c>
      <c r="AC265" s="134">
        <v>0.99734713560272603</v>
      </c>
      <c r="AD265" s="134">
        <v>0.55864856862978995</v>
      </c>
      <c r="AE265" s="134">
        <v>0.73024757754288105</v>
      </c>
      <c r="AF265" s="134">
        <v>0.97328418929228699</v>
      </c>
      <c r="AG265" s="134">
        <v>0.341361078524479</v>
      </c>
      <c r="AH265" s="134">
        <v>0.60058859745542803</v>
      </c>
      <c r="AI265" s="134">
        <v>0.80171643840449802</v>
      </c>
      <c r="AJ265" s="134">
        <v>1</v>
      </c>
      <c r="AK265" s="134">
        <v>0.69175688140200997</v>
      </c>
      <c r="AL265" s="134">
        <v>0.60203701381313302</v>
      </c>
      <c r="AM265" s="134">
        <v>0.20502881205999299</v>
      </c>
      <c r="AN265" s="134">
        <v>0.95069696562233896</v>
      </c>
      <c r="AO265" s="134">
        <v>0.31246418177600299</v>
      </c>
      <c r="AP265" s="134">
        <v>0.75688190341649897</v>
      </c>
      <c r="AQ265" s="134">
        <v>0.89673008230882401</v>
      </c>
      <c r="AR265" s="134">
        <v>0.28360257</v>
      </c>
      <c r="AT265" s="134">
        <v>0.7934229344</v>
      </c>
      <c r="AU265" s="134">
        <v>0.19909895973643399</v>
      </c>
      <c r="AV265" s="134">
        <v>0.29726154099306001</v>
      </c>
      <c r="AW265" s="143">
        <v>0.18</v>
      </c>
      <c r="AX265" s="143">
        <v>0</v>
      </c>
      <c r="AY265" s="143">
        <v>-0.2</v>
      </c>
      <c r="AZ265" s="143">
        <v>-0.02</v>
      </c>
      <c r="BA265" s="143">
        <v>11.0352</v>
      </c>
      <c r="BB265" s="143">
        <v>5.03</v>
      </c>
      <c r="BC265" s="143">
        <v>13.66</v>
      </c>
      <c r="BD265" s="143">
        <v>3</v>
      </c>
      <c r="BE265" s="143">
        <v>15458577.372637</v>
      </c>
      <c r="BF265" s="143">
        <v>5094.2</v>
      </c>
      <c r="BG265" s="143">
        <v>0</v>
      </c>
      <c r="BH265" s="143">
        <v>63.320259</v>
      </c>
      <c r="BI265" s="143">
        <v>0</v>
      </c>
      <c r="BJ265" s="143">
        <v>0</v>
      </c>
      <c r="BK265" s="143"/>
      <c r="BL265" s="143">
        <v>2.4</v>
      </c>
      <c r="BM265" s="143">
        <v>2.2999999999999998</v>
      </c>
    </row>
    <row r="266" spans="1:65" x14ac:dyDescent="0.25">
      <c r="A266" s="142" t="s">
        <v>4697</v>
      </c>
      <c r="B266" s="142" t="s">
        <v>209</v>
      </c>
      <c r="C266" s="134" t="s">
        <v>4658</v>
      </c>
      <c r="D266" s="134" t="s">
        <v>4659</v>
      </c>
      <c r="E266" s="134" t="s">
        <v>4534</v>
      </c>
      <c r="F266" s="134" t="s">
        <v>4535</v>
      </c>
      <c r="G266" s="134" t="s">
        <v>692</v>
      </c>
      <c r="H266" s="134" t="s">
        <v>4664</v>
      </c>
      <c r="I266" s="134" t="s">
        <v>4664</v>
      </c>
      <c r="J266" s="134" t="s">
        <v>4407</v>
      </c>
      <c r="K266" s="134" t="s">
        <v>4407</v>
      </c>
      <c r="L266" s="143">
        <v>57</v>
      </c>
      <c r="M266" s="144">
        <v>923</v>
      </c>
      <c r="N266" s="143">
        <v>26.233000000000001</v>
      </c>
      <c r="O266" s="144">
        <v>672</v>
      </c>
      <c r="P266" s="143">
        <v>16.5</v>
      </c>
      <c r="Q266" s="144">
        <v>1363</v>
      </c>
      <c r="R266" s="143">
        <v>49.088999999999999</v>
      </c>
      <c r="S266" s="145">
        <v>1112</v>
      </c>
      <c r="V266" s="140" t="str">
        <f t="shared" si="4"/>
        <v>N/A</v>
      </c>
      <c r="W266" s="134">
        <v>0.67778178089631702</v>
      </c>
      <c r="X266" s="134">
        <v>0.752099508314928</v>
      </c>
      <c r="Y266" s="134">
        <v>0.67944341735065805</v>
      </c>
      <c r="Z266" s="134">
        <v>0.78772340944310704</v>
      </c>
      <c r="AA266" s="134">
        <v>0.866422439724571</v>
      </c>
      <c r="AB266" s="134">
        <v>0.88345497720087995</v>
      </c>
      <c r="AC266" s="134">
        <v>1</v>
      </c>
      <c r="AD266" s="134">
        <v>0.53716150615668301</v>
      </c>
      <c r="AE266" s="134">
        <v>0.76363123340629502</v>
      </c>
      <c r="AF266" s="134">
        <v>0.69634206606139104</v>
      </c>
      <c r="AG266" s="134">
        <v>0.339943605218476</v>
      </c>
      <c r="AH266" s="134">
        <v>0.21535346111707401</v>
      </c>
      <c r="AI266" s="134">
        <v>1</v>
      </c>
      <c r="AJ266" s="134">
        <v>1</v>
      </c>
      <c r="AK266" s="134">
        <v>0.43689014029807299</v>
      </c>
      <c r="AL266" s="134">
        <v>0.63604394224599303</v>
      </c>
      <c r="AM266" s="134">
        <v>0.28936252360708198</v>
      </c>
      <c r="AN266" s="134">
        <v>0.74900273407736095</v>
      </c>
      <c r="AO266" s="134">
        <v>0.33293640351204101</v>
      </c>
      <c r="AP266" s="134">
        <v>0.43261161162256301</v>
      </c>
      <c r="AQ266" s="134">
        <v>0.56806805990592701</v>
      </c>
      <c r="AR266" s="134">
        <v>0.51630255780000001</v>
      </c>
      <c r="AT266" s="134">
        <v>0.69642525929999999</v>
      </c>
      <c r="AU266" s="134">
        <v>0.26632223609024802</v>
      </c>
      <c r="AV266" s="134">
        <v>0.339193309740698</v>
      </c>
      <c r="AW266" s="143">
        <v>0.89</v>
      </c>
      <c r="AX266" s="143">
        <v>0</v>
      </c>
      <c r="AY266" s="143">
        <v>0.12</v>
      </c>
      <c r="AZ266" s="143">
        <v>0.74</v>
      </c>
      <c r="BA266" s="143">
        <v>26.304500000000001</v>
      </c>
      <c r="BB266" s="143">
        <v>5.01</v>
      </c>
      <c r="BC266" s="143">
        <v>10.06</v>
      </c>
      <c r="BD266" s="143">
        <v>22</v>
      </c>
      <c r="BE266" s="143">
        <v>36375703.366475001</v>
      </c>
      <c r="BF266" s="143">
        <v>5703.0360000000001</v>
      </c>
      <c r="BG266" s="143">
        <v>0</v>
      </c>
      <c r="BH266" s="143">
        <v>38.383966000000001</v>
      </c>
      <c r="BI266" s="143">
        <v>0</v>
      </c>
      <c r="BJ266" s="143">
        <v>0</v>
      </c>
      <c r="BK266" s="143"/>
      <c r="BL266" s="143">
        <v>2.4</v>
      </c>
      <c r="BM266" s="143">
        <v>2.2999999999999901</v>
      </c>
    </row>
    <row r="267" spans="1:65" x14ac:dyDescent="0.25">
      <c r="A267" s="142" t="s">
        <v>4698</v>
      </c>
      <c r="B267" s="142" t="s">
        <v>210</v>
      </c>
      <c r="C267" s="134" t="s">
        <v>4658</v>
      </c>
      <c r="D267" s="134" t="s">
        <v>4659</v>
      </c>
      <c r="E267" s="134" t="s">
        <v>4534</v>
      </c>
      <c r="F267" s="134" t="s">
        <v>4535</v>
      </c>
      <c r="G267" s="134" t="s">
        <v>692</v>
      </c>
      <c r="H267" s="134" t="s">
        <v>4640</v>
      </c>
      <c r="I267" s="134" t="s">
        <v>4664</v>
      </c>
      <c r="J267" s="134" t="s">
        <v>4628</v>
      </c>
      <c r="K267" s="134" t="s">
        <v>4407</v>
      </c>
      <c r="L267" s="143">
        <v>73.099999999999994</v>
      </c>
      <c r="M267" s="144">
        <v>572</v>
      </c>
      <c r="N267" s="143">
        <v>26.878</v>
      </c>
      <c r="O267" s="144">
        <v>724</v>
      </c>
      <c r="P267" s="143">
        <v>19.36</v>
      </c>
      <c r="Q267" s="144">
        <v>1070</v>
      </c>
      <c r="R267" s="143">
        <v>55.194000000000003</v>
      </c>
      <c r="S267" s="145">
        <v>697</v>
      </c>
      <c r="V267" s="140" t="str">
        <f t="shared" si="4"/>
        <v>N/A</v>
      </c>
      <c r="W267" s="134">
        <v>0.749931287179745</v>
      </c>
      <c r="X267" s="134">
        <v>0.82925721731230195</v>
      </c>
      <c r="Y267" s="134">
        <v>0.94319461205698496</v>
      </c>
      <c r="Z267" s="134">
        <v>1</v>
      </c>
      <c r="AA267" s="134">
        <v>0.85537052324876195</v>
      </c>
      <c r="AB267" s="134">
        <v>0.79968824206401201</v>
      </c>
      <c r="AC267" s="134">
        <v>1</v>
      </c>
      <c r="AD267" s="134">
        <v>0.70646280971370301</v>
      </c>
      <c r="AE267" s="134">
        <v>0.85466766447440101</v>
      </c>
      <c r="AF267" s="134">
        <v>0.92549716199921495</v>
      </c>
      <c r="AG267" s="134">
        <v>1</v>
      </c>
      <c r="AH267" s="134">
        <v>0.67658980230016497</v>
      </c>
      <c r="AI267" s="134">
        <v>1</v>
      </c>
      <c r="AJ267" s="134">
        <v>0.98896937162187004</v>
      </c>
      <c r="AK267" s="134">
        <v>0.73544832273411298</v>
      </c>
      <c r="AL267" s="134">
        <v>0.616446391883122</v>
      </c>
      <c r="AM267" s="134">
        <v>1</v>
      </c>
      <c r="AN267" s="134">
        <v>0.91484021334767596</v>
      </c>
      <c r="AO267" s="134">
        <v>1</v>
      </c>
      <c r="AP267" s="134">
        <v>0.55062817870626202</v>
      </c>
      <c r="AQ267" s="134">
        <v>0.84608380335558497</v>
      </c>
      <c r="AR267" s="134">
        <v>0.40472369600000002</v>
      </c>
      <c r="AT267" s="134">
        <v>0.19330047189999999</v>
      </c>
      <c r="AU267" s="134">
        <v>1</v>
      </c>
      <c r="AV267" s="134">
        <v>1</v>
      </c>
      <c r="AW267" s="143">
        <v>1.1499999999999999</v>
      </c>
      <c r="AX267" s="143">
        <v>0</v>
      </c>
      <c r="AY267" s="143">
        <v>-0.4</v>
      </c>
      <c r="AZ267" s="143">
        <v>0.68</v>
      </c>
      <c r="BA267" s="143">
        <v>8.7470999999999997</v>
      </c>
      <c r="BB267" s="143">
        <v>5.01</v>
      </c>
      <c r="BC267" s="143">
        <v>12.97</v>
      </c>
      <c r="BD267" s="143">
        <v>18</v>
      </c>
      <c r="BE267" s="143">
        <v>77752932.928011999</v>
      </c>
      <c r="BF267" s="143">
        <v>15398.88</v>
      </c>
      <c r="BG267" s="143">
        <v>0</v>
      </c>
      <c r="BH267" s="143">
        <v>59.403579000000001</v>
      </c>
      <c r="BI267" s="143">
        <v>0</v>
      </c>
      <c r="BJ267" s="143">
        <v>0</v>
      </c>
      <c r="BK267" s="143"/>
      <c r="BL267" s="143">
        <v>2.3999999999999901</v>
      </c>
      <c r="BM267" s="143">
        <v>2.2999999999999998</v>
      </c>
    </row>
    <row r="268" spans="1:65" x14ac:dyDescent="0.25">
      <c r="A268" s="142" t="s">
        <v>4699</v>
      </c>
      <c r="B268" s="142" t="s">
        <v>609</v>
      </c>
      <c r="C268" s="134" t="s">
        <v>4658</v>
      </c>
      <c r="D268" s="134" t="s">
        <v>4659</v>
      </c>
      <c r="E268" s="134" t="s">
        <v>4534</v>
      </c>
      <c r="F268" s="134" t="s">
        <v>4535</v>
      </c>
      <c r="G268" s="134" t="s">
        <v>692</v>
      </c>
      <c r="H268" s="134" t="s">
        <v>4640</v>
      </c>
      <c r="I268" s="134" t="s">
        <v>4604</v>
      </c>
      <c r="J268" s="134" t="s">
        <v>4605</v>
      </c>
      <c r="K268" s="134" t="s">
        <v>4571</v>
      </c>
      <c r="L268" s="143">
        <v>46.4</v>
      </c>
      <c r="M268" s="144">
        <v>1260</v>
      </c>
      <c r="N268" s="143">
        <v>24.856000000000002</v>
      </c>
      <c r="O268" s="144">
        <v>557</v>
      </c>
      <c r="P268" s="143">
        <v>15.64</v>
      </c>
      <c r="Q268" s="144">
        <v>1463</v>
      </c>
      <c r="R268" s="143">
        <v>45.728000000000002</v>
      </c>
      <c r="S268" s="145">
        <v>1335</v>
      </c>
      <c r="V268" s="140" t="str">
        <f t="shared" si="4"/>
        <v>N/A</v>
      </c>
      <c r="W268" s="134">
        <v>0.46602295162409901</v>
      </c>
      <c r="X268" s="134">
        <v>0.52245885225204802</v>
      </c>
      <c r="Y268" s="134">
        <v>0.97954493696843403</v>
      </c>
      <c r="Z268" s="134">
        <v>0.95521354162947203</v>
      </c>
      <c r="AA268" s="134">
        <v>0.860339901135448</v>
      </c>
      <c r="AB268" s="134">
        <v>0.77346561193421004</v>
      </c>
      <c r="AC268" s="134">
        <v>1</v>
      </c>
      <c r="AD268" s="134">
        <v>0.41258038066867597</v>
      </c>
      <c r="AE268" s="134">
        <v>0.77792594141656002</v>
      </c>
      <c r="AF268" s="134">
        <v>0.968235143979292</v>
      </c>
      <c r="AG268" s="134">
        <v>0.60012537921595699</v>
      </c>
      <c r="AH268" s="134">
        <v>0.56355502261590995</v>
      </c>
      <c r="AI268" s="134">
        <v>1</v>
      </c>
      <c r="AJ268" s="134">
        <v>0.62495863514358196</v>
      </c>
      <c r="AK268" s="134">
        <v>0.72573911354920095</v>
      </c>
      <c r="AL268" s="134">
        <v>0.159365327176758</v>
      </c>
      <c r="AM268" s="134">
        <v>0.59684915098672997</v>
      </c>
      <c r="AN268" s="134">
        <v>0.81623414459235299</v>
      </c>
      <c r="AO268" s="134">
        <v>0.65448765241337004</v>
      </c>
      <c r="AP268" s="134">
        <v>0.39519683683717399</v>
      </c>
      <c r="AQ268" s="134">
        <v>0.42474986668498499</v>
      </c>
      <c r="AR268" s="134">
        <v>0</v>
      </c>
      <c r="AT268" s="134">
        <v>0</v>
      </c>
      <c r="AU268" s="134">
        <v>0.501439680818068</v>
      </c>
      <c r="AV268" s="134">
        <v>0.62376809839170599</v>
      </c>
      <c r="AW268" s="143">
        <v>0.56000000000000005</v>
      </c>
      <c r="AX268" s="143">
        <v>0</v>
      </c>
      <c r="AY268" s="143">
        <v>-0.41</v>
      </c>
      <c r="AZ268" s="143">
        <v>0.13</v>
      </c>
      <c r="BA268" s="143">
        <v>10.235099999999999</v>
      </c>
      <c r="BB268" s="143">
        <v>5.01</v>
      </c>
      <c r="BC268" s="143">
        <v>18.010000000000002</v>
      </c>
      <c r="BD268" s="143">
        <v>9</v>
      </c>
      <c r="BE268" s="143">
        <v>42561904.574790001</v>
      </c>
      <c r="BF268" s="143">
        <v>10606.66</v>
      </c>
      <c r="BG268" s="143">
        <v>0</v>
      </c>
      <c r="BH268" s="143">
        <v>18.640768999999999</v>
      </c>
      <c r="BI268" s="143">
        <v>0</v>
      </c>
      <c r="BJ268" s="143">
        <v>0</v>
      </c>
      <c r="BK268" s="143"/>
      <c r="BL268" s="143">
        <v>2.4</v>
      </c>
      <c r="BM268" s="143">
        <v>2.2999999999999901</v>
      </c>
    </row>
    <row r="269" spans="1:65" x14ac:dyDescent="0.25">
      <c r="A269" s="142" t="s">
        <v>4700</v>
      </c>
      <c r="B269" s="142" t="s">
        <v>805</v>
      </c>
      <c r="C269" s="134" t="s">
        <v>4701</v>
      </c>
      <c r="D269" s="134" t="s">
        <v>4702</v>
      </c>
      <c r="E269" s="134" t="s">
        <v>4534</v>
      </c>
      <c r="F269" s="134" t="s">
        <v>4535</v>
      </c>
      <c r="G269" s="134" t="s">
        <v>4473</v>
      </c>
      <c r="H269" s="134" t="s">
        <v>4703</v>
      </c>
      <c r="I269" s="134" t="s">
        <v>4704</v>
      </c>
      <c r="J269" s="134" t="s">
        <v>4407</v>
      </c>
      <c r="K269" s="134" t="s">
        <v>4407</v>
      </c>
      <c r="L269" s="143"/>
      <c r="M269" s="144"/>
      <c r="N269" s="143">
        <v>35.213999999999999</v>
      </c>
      <c r="O269" s="144">
        <v>1712</v>
      </c>
      <c r="P269" s="143">
        <v>4.2</v>
      </c>
      <c r="Q269" s="144">
        <v>1771</v>
      </c>
      <c r="R269" s="143"/>
      <c r="S269" s="145"/>
      <c r="V269" s="140" t="str">
        <f t="shared" si="4"/>
        <v>N/A</v>
      </c>
      <c r="W269" s="134">
        <v>0.95908618253688005</v>
      </c>
      <c r="X269" s="134">
        <v>0.63975141245285005</v>
      </c>
      <c r="Y269" s="134">
        <v>0.99901375087449595</v>
      </c>
      <c r="Z269" s="134">
        <v>0.99709245088027298</v>
      </c>
      <c r="AB269" s="134">
        <v>0.99635796803752796</v>
      </c>
      <c r="AC269" s="134">
        <v>1</v>
      </c>
      <c r="AD269" s="134">
        <v>0.90160329546410201</v>
      </c>
      <c r="AE269" s="134">
        <v>0.69269804314230299</v>
      </c>
      <c r="AF269" s="134">
        <v>0.99574647749576894</v>
      </c>
      <c r="AH269" s="134">
        <v>0.91727222292063104</v>
      </c>
      <c r="AI269" s="134">
        <v>1</v>
      </c>
      <c r="AJ269" s="134">
        <v>1</v>
      </c>
      <c r="AK269" s="134">
        <v>0.75486674110393703</v>
      </c>
      <c r="AL269" s="134">
        <v>0.99599432880082905</v>
      </c>
      <c r="AN269" s="134">
        <v>1</v>
      </c>
      <c r="AP269" s="134">
        <v>0.50319363222035796</v>
      </c>
      <c r="AQ269" s="134">
        <v>0.57237838156367704</v>
      </c>
      <c r="AR269" s="134">
        <v>1</v>
      </c>
      <c r="AW269" s="143">
        <v>0</v>
      </c>
      <c r="AX269" s="143">
        <v>0</v>
      </c>
      <c r="AY269" s="143">
        <v>0</v>
      </c>
      <c r="AZ269" s="143">
        <v>0</v>
      </c>
      <c r="BA269" s="143">
        <v>2.0827</v>
      </c>
      <c r="BB269" s="143">
        <v>5.07</v>
      </c>
      <c r="BC269" s="143">
        <v>26.71</v>
      </c>
      <c r="BD269" s="143"/>
      <c r="BE269" s="143"/>
      <c r="BF269" s="143">
        <v>2724.82</v>
      </c>
      <c r="BG269" s="143"/>
      <c r="BH269" s="143"/>
      <c r="BI269" s="143">
        <v>0</v>
      </c>
      <c r="BJ269" s="143">
        <v>1</v>
      </c>
      <c r="BK269" s="143"/>
      <c r="BL269" s="143"/>
      <c r="BM269" s="143"/>
    </row>
    <row r="270" spans="1:65" x14ac:dyDescent="0.25">
      <c r="A270" s="142" t="s">
        <v>1657</v>
      </c>
      <c r="B270" s="142" t="s">
        <v>910</v>
      </c>
      <c r="C270" s="134" t="s">
        <v>4701</v>
      </c>
      <c r="D270" s="134" t="s">
        <v>4702</v>
      </c>
      <c r="E270" s="134" t="s">
        <v>4534</v>
      </c>
      <c r="F270" s="134" t="s">
        <v>4535</v>
      </c>
      <c r="G270" s="134" t="s">
        <v>692</v>
      </c>
      <c r="H270" s="134" t="s">
        <v>4705</v>
      </c>
      <c r="I270" s="134" t="s">
        <v>4633</v>
      </c>
      <c r="J270" s="134" t="s">
        <v>4407</v>
      </c>
      <c r="K270" s="134" t="s">
        <v>4407</v>
      </c>
      <c r="L270" s="143">
        <v>81.5</v>
      </c>
      <c r="M270" s="144">
        <v>397</v>
      </c>
      <c r="N270" s="143">
        <v>32.286999999999999</v>
      </c>
      <c r="O270" s="144">
        <v>1485</v>
      </c>
      <c r="P270" s="143">
        <v>59.033000000000001</v>
      </c>
      <c r="Q270" s="144">
        <v>1</v>
      </c>
      <c r="R270" s="143">
        <v>69.415000000000006</v>
      </c>
      <c r="S270" s="145">
        <v>29</v>
      </c>
      <c r="T270" s="140" t="s">
        <v>4410</v>
      </c>
      <c r="V270" s="140" t="str">
        <f t="shared" si="4"/>
        <v>Y</v>
      </c>
      <c r="W270" s="134">
        <v>0.932325007289866</v>
      </c>
      <c r="X270" s="134">
        <v>0.70252161738780805</v>
      </c>
      <c r="Y270" s="134">
        <v>0.99832209564362195</v>
      </c>
      <c r="Z270" s="134">
        <v>0.99512857998361604</v>
      </c>
      <c r="AA270" s="134">
        <v>0.95868725121315002</v>
      </c>
      <c r="AB270" s="134">
        <v>0.99963579680375303</v>
      </c>
      <c r="AC270" s="134">
        <v>1</v>
      </c>
      <c r="AD270" s="134">
        <v>0.97463932311618096</v>
      </c>
      <c r="AE270" s="134">
        <v>0.54529728456315696</v>
      </c>
      <c r="AF270" s="134">
        <v>0.99674038405344501</v>
      </c>
      <c r="AG270" s="134">
        <v>0.221628998484692</v>
      </c>
      <c r="AH270" s="134">
        <v>0.958388803109961</v>
      </c>
      <c r="AI270" s="134">
        <v>1</v>
      </c>
      <c r="AJ270" s="134">
        <v>1</v>
      </c>
      <c r="AK270" s="134">
        <v>0.77913976406621699</v>
      </c>
      <c r="AL270" s="134">
        <v>0.99779968914013695</v>
      </c>
      <c r="AM270" s="134">
        <v>0.18878941057639101</v>
      </c>
      <c r="AN270" s="134">
        <v>1</v>
      </c>
      <c r="AO270" s="134">
        <v>0.19315479781242301</v>
      </c>
      <c r="AP270" s="134">
        <v>0.58395698933514195</v>
      </c>
      <c r="AQ270" s="134">
        <v>0.65750723329400196</v>
      </c>
      <c r="AR270" s="134">
        <v>0.97716363080000002</v>
      </c>
      <c r="AS270" s="134">
        <v>0.21232345259999999</v>
      </c>
      <c r="AT270" s="134">
        <v>1</v>
      </c>
      <c r="AU270" s="134">
        <v>0.155051683313285</v>
      </c>
      <c r="AV270" s="134">
        <v>1.78842624528356E-2</v>
      </c>
      <c r="AW270" s="143">
        <v>0</v>
      </c>
      <c r="AX270" s="143">
        <v>0</v>
      </c>
      <c r="AY270" s="143">
        <v>0.08</v>
      </c>
      <c r="AZ270" s="143">
        <v>-0.01</v>
      </c>
      <c r="BA270" s="143">
        <v>1.2025999999999999</v>
      </c>
      <c r="BB270" s="143">
        <v>5.08</v>
      </c>
      <c r="BC270" s="143">
        <v>27.94</v>
      </c>
      <c r="BD270" s="143">
        <v>4</v>
      </c>
      <c r="BE270" s="143"/>
      <c r="BF270" s="143">
        <v>3256.6660000000002</v>
      </c>
      <c r="BG270" s="143">
        <v>0</v>
      </c>
      <c r="BH270" s="143">
        <v>99.946753000000001</v>
      </c>
      <c r="BI270" s="143">
        <v>1</v>
      </c>
      <c r="BJ270" s="143">
        <v>3</v>
      </c>
      <c r="BK270" s="143">
        <v>1</v>
      </c>
      <c r="BL270" s="143">
        <v>3.7999999999999901</v>
      </c>
      <c r="BM270" s="143">
        <v>2.2000000000000002</v>
      </c>
    </row>
    <row r="271" spans="1:65" x14ac:dyDescent="0.25">
      <c r="A271" s="142" t="s">
        <v>1654</v>
      </c>
      <c r="B271" s="142" t="s">
        <v>667</v>
      </c>
      <c r="C271" s="134" t="s">
        <v>4701</v>
      </c>
      <c r="D271" s="134" t="s">
        <v>4702</v>
      </c>
      <c r="E271" s="134" t="s">
        <v>4534</v>
      </c>
      <c r="F271" s="134" t="s">
        <v>4535</v>
      </c>
      <c r="G271" s="134" t="s">
        <v>692</v>
      </c>
      <c r="H271" s="134" t="s">
        <v>4706</v>
      </c>
      <c r="I271" s="134" t="s">
        <v>4633</v>
      </c>
      <c r="J271" s="134" t="s">
        <v>4407</v>
      </c>
      <c r="K271" s="134" t="s">
        <v>4407</v>
      </c>
      <c r="L271" s="143">
        <v>84.1</v>
      </c>
      <c r="M271" s="144">
        <v>332</v>
      </c>
      <c r="N271" s="143">
        <v>32.325000000000003</v>
      </c>
      <c r="O271" s="144">
        <v>1489</v>
      </c>
      <c r="P271" s="143">
        <v>54.082999999999998</v>
      </c>
      <c r="Q271" s="144">
        <v>16</v>
      </c>
      <c r="R271" s="143">
        <v>68.619</v>
      </c>
      <c r="S271" s="145">
        <v>39</v>
      </c>
      <c r="T271" s="140" t="s">
        <v>4410</v>
      </c>
      <c r="V271" s="140" t="str">
        <f t="shared" si="4"/>
        <v>Y</v>
      </c>
      <c r="W271" s="134">
        <v>0.97799600044688095</v>
      </c>
      <c r="X271" s="134">
        <v>0.59846313362725201</v>
      </c>
      <c r="Y271" s="134">
        <v>0.99883443285167695</v>
      </c>
      <c r="Z271" s="134">
        <v>0.99525610406781395</v>
      </c>
      <c r="AA271" s="134">
        <v>0.95633155409857296</v>
      </c>
      <c r="AB271" s="134">
        <v>0.99817898401876404</v>
      </c>
      <c r="AC271" s="134">
        <v>1</v>
      </c>
      <c r="AD271" s="134">
        <v>0.96085130446063105</v>
      </c>
      <c r="AE271" s="134">
        <v>0.60657934094676302</v>
      </c>
      <c r="AF271" s="134">
        <v>0.99610428385653205</v>
      </c>
      <c r="AG271" s="134">
        <v>0.221628998484692</v>
      </c>
      <c r="AH271" s="134">
        <v>0.91286687504320296</v>
      </c>
      <c r="AI271" s="134">
        <v>1</v>
      </c>
      <c r="AJ271" s="134">
        <v>1</v>
      </c>
      <c r="AK271" s="134">
        <v>0.72331181125297395</v>
      </c>
      <c r="AL271" s="134">
        <v>0.99977652459275201</v>
      </c>
      <c r="AM271" s="134">
        <v>0.18878941057639101</v>
      </c>
      <c r="AN271" s="134">
        <v>1</v>
      </c>
      <c r="AO271" s="134">
        <v>0.19315479781242301</v>
      </c>
      <c r="AP271" s="134">
        <v>0.39143955829338301</v>
      </c>
      <c r="AQ271" s="134">
        <v>0.59716273073205395</v>
      </c>
      <c r="AR271" s="134">
        <v>0.98405711890000003</v>
      </c>
      <c r="AS271" s="134">
        <v>1</v>
      </c>
      <c r="AT271" s="134">
        <v>1</v>
      </c>
      <c r="AU271" s="134">
        <v>0.155051683313285</v>
      </c>
      <c r="AV271" s="134">
        <v>1.78842624528356E-2</v>
      </c>
      <c r="AW271" s="143">
        <v>0</v>
      </c>
      <c r="AX271" s="143">
        <v>0</v>
      </c>
      <c r="AY271" s="143">
        <v>0</v>
      </c>
      <c r="AZ271" s="143">
        <v>0</v>
      </c>
      <c r="BA271" s="143">
        <v>4.7093999999999996</v>
      </c>
      <c r="BB271" s="143">
        <v>5.08</v>
      </c>
      <c r="BC271" s="143">
        <v>27.8</v>
      </c>
      <c r="BD271" s="143"/>
      <c r="BE271" s="143">
        <v>969162.5</v>
      </c>
      <c r="BF271" s="143">
        <v>1712.009</v>
      </c>
      <c r="BG271" s="143">
        <v>0</v>
      </c>
      <c r="BH271" s="143">
        <v>82.713605000000001</v>
      </c>
      <c r="BI271" s="143">
        <v>1</v>
      </c>
      <c r="BJ271" s="143">
        <v>1</v>
      </c>
      <c r="BK271" s="143">
        <v>1</v>
      </c>
      <c r="BL271" s="143">
        <v>3.8</v>
      </c>
      <c r="BM271" s="143">
        <v>2.2000000000000002</v>
      </c>
    </row>
    <row r="272" spans="1:65" x14ac:dyDescent="0.25">
      <c r="A272" s="142" t="s">
        <v>1655</v>
      </c>
      <c r="B272" s="142" t="s">
        <v>1290</v>
      </c>
      <c r="C272" s="134" t="s">
        <v>4701</v>
      </c>
      <c r="D272" s="134" t="s">
        <v>4702</v>
      </c>
      <c r="E272" s="134" t="s">
        <v>4534</v>
      </c>
      <c r="F272" s="134" t="s">
        <v>4535</v>
      </c>
      <c r="G272" s="134" t="s">
        <v>4473</v>
      </c>
      <c r="H272" s="134" t="s">
        <v>4707</v>
      </c>
      <c r="I272" s="134" t="s">
        <v>4704</v>
      </c>
      <c r="J272" s="134" t="s">
        <v>4407</v>
      </c>
      <c r="K272" s="134" t="s">
        <v>4407</v>
      </c>
      <c r="L272" s="143"/>
      <c r="M272" s="144"/>
      <c r="N272" s="143">
        <v>35.256999999999998</v>
      </c>
      <c r="O272" s="144">
        <v>1716</v>
      </c>
      <c r="P272" s="143">
        <v>4.2</v>
      </c>
      <c r="Q272" s="144">
        <v>1771</v>
      </c>
      <c r="R272" s="143"/>
      <c r="S272" s="145"/>
      <c r="V272" s="140" t="str">
        <f t="shared" si="4"/>
        <v>N/A</v>
      </c>
      <c r="W272" s="134">
        <v>0.96979783678640596</v>
      </c>
      <c r="X272" s="134">
        <v>0.58587245245094199</v>
      </c>
      <c r="Y272" s="134">
        <v>0.99907779302550204</v>
      </c>
      <c r="Z272" s="134">
        <v>0.99637831600876103</v>
      </c>
      <c r="AB272" s="134">
        <v>0.994536952056291</v>
      </c>
      <c r="AC272" s="134">
        <v>1</v>
      </c>
      <c r="AD272" s="134">
        <v>0.94633162631034196</v>
      </c>
      <c r="AE272" s="134">
        <v>0.69091188690085203</v>
      </c>
      <c r="AF272" s="134">
        <v>0.99900649100494698</v>
      </c>
      <c r="AH272" s="134">
        <v>0.958245539764353</v>
      </c>
      <c r="AI272" s="134">
        <v>1</v>
      </c>
      <c r="AJ272" s="134">
        <v>1</v>
      </c>
      <c r="AK272" s="134">
        <v>0.81797660080586398</v>
      </c>
      <c r="AL272" s="134">
        <v>0.99781960668937797</v>
      </c>
      <c r="AN272" s="134">
        <v>1</v>
      </c>
      <c r="AP272" s="134">
        <v>0.58934157836814605</v>
      </c>
      <c r="AQ272" s="134">
        <v>0.53035274592593795</v>
      </c>
      <c r="AR272" s="134">
        <v>1</v>
      </c>
      <c r="AW272" s="143">
        <v>0</v>
      </c>
      <c r="AX272" s="143">
        <v>0</v>
      </c>
      <c r="AY272" s="143">
        <v>0</v>
      </c>
      <c r="AZ272" s="143">
        <v>0</v>
      </c>
      <c r="BA272" s="143">
        <v>1.5249999999999999</v>
      </c>
      <c r="BB272" s="143">
        <v>5.07</v>
      </c>
      <c r="BC272" s="143">
        <v>26.94</v>
      </c>
      <c r="BD272" s="143"/>
      <c r="BE272" s="143"/>
      <c r="BF272" s="143">
        <v>2760.587</v>
      </c>
      <c r="BG272" s="143"/>
      <c r="BH272" s="143"/>
      <c r="BI272" s="143">
        <v>0</v>
      </c>
      <c r="BJ272" s="143">
        <v>1</v>
      </c>
      <c r="BK272" s="143"/>
      <c r="BL272" s="143"/>
      <c r="BM272" s="143"/>
    </row>
    <row r="273" spans="1:65" x14ac:dyDescent="0.25">
      <c r="A273" s="142" t="s">
        <v>1653</v>
      </c>
      <c r="B273" s="142" t="s">
        <v>807</v>
      </c>
      <c r="C273" s="134" t="s">
        <v>4701</v>
      </c>
      <c r="D273" s="134" t="s">
        <v>4702</v>
      </c>
      <c r="E273" s="134" t="s">
        <v>4534</v>
      </c>
      <c r="F273" s="134" t="s">
        <v>4535</v>
      </c>
      <c r="G273" s="134" t="s">
        <v>4473</v>
      </c>
      <c r="H273" s="134" t="s">
        <v>4707</v>
      </c>
      <c r="I273" s="134" t="s">
        <v>4704</v>
      </c>
      <c r="J273" s="134" t="s">
        <v>4407</v>
      </c>
      <c r="K273" s="134" t="s">
        <v>4407</v>
      </c>
      <c r="L273" s="143"/>
      <c r="M273" s="144"/>
      <c r="N273" s="143">
        <v>36.728999999999999</v>
      </c>
      <c r="O273" s="144">
        <v>1748</v>
      </c>
      <c r="P273" s="143">
        <v>37.4</v>
      </c>
      <c r="Q273" s="144">
        <v>246</v>
      </c>
      <c r="R273" s="143"/>
      <c r="S273" s="145"/>
      <c r="V273" s="140" t="str">
        <f t="shared" si="4"/>
        <v>N/A</v>
      </c>
      <c r="W273" s="134">
        <v>0.89606632064645197</v>
      </c>
      <c r="X273" s="134">
        <v>0.64979954598313105</v>
      </c>
      <c r="Y273" s="134">
        <v>0.99231494187918601</v>
      </c>
      <c r="Z273" s="134">
        <v>0.97283737006571103</v>
      </c>
      <c r="AB273" s="134">
        <v>0.98834549772008795</v>
      </c>
      <c r="AC273" s="134">
        <v>1</v>
      </c>
      <c r="AD273" s="134">
        <v>0.88800467209490397</v>
      </c>
      <c r="AE273" s="134">
        <v>0.48958917730099699</v>
      </c>
      <c r="AF273" s="134">
        <v>0.988153031395123</v>
      </c>
      <c r="AH273" s="134">
        <v>0.84703736773659299</v>
      </c>
      <c r="AI273" s="134">
        <v>1</v>
      </c>
      <c r="AJ273" s="134">
        <v>1</v>
      </c>
      <c r="AK273" s="134">
        <v>0.69903878829069399</v>
      </c>
      <c r="AL273" s="134">
        <v>0.98236744275029597</v>
      </c>
      <c r="AN273" s="134">
        <v>0.91035811931334298</v>
      </c>
      <c r="AP273" s="134">
        <v>0.72019574837052103</v>
      </c>
      <c r="AQ273" s="134">
        <v>0.7049207708827</v>
      </c>
      <c r="AR273" s="134">
        <v>1</v>
      </c>
      <c r="AT273" s="134">
        <v>1</v>
      </c>
      <c r="AW273" s="143">
        <v>0.01</v>
      </c>
      <c r="AX273" s="143">
        <v>0</v>
      </c>
      <c r="AY273" s="143">
        <v>0.18</v>
      </c>
      <c r="AZ273" s="143">
        <v>0.16</v>
      </c>
      <c r="BA273" s="143">
        <v>4.9737</v>
      </c>
      <c r="BB273" s="143">
        <v>5.07</v>
      </c>
      <c r="BC273" s="143">
        <v>27.46</v>
      </c>
      <c r="BD273" s="143"/>
      <c r="BE273" s="143"/>
      <c r="BF273" s="143">
        <v>2108.279</v>
      </c>
      <c r="BG273" s="143"/>
      <c r="BH273" s="143"/>
      <c r="BI273" s="143">
        <v>1</v>
      </c>
      <c r="BJ273" s="143">
        <v>1</v>
      </c>
      <c r="BK273" s="143"/>
      <c r="BL273" s="143"/>
      <c r="BM273" s="143"/>
    </row>
    <row r="274" spans="1:65" x14ac:dyDescent="0.25">
      <c r="A274" s="142" t="s">
        <v>1656</v>
      </c>
      <c r="B274" s="142" t="s">
        <v>421</v>
      </c>
      <c r="C274" s="134" t="s">
        <v>4701</v>
      </c>
      <c r="D274" s="134" t="s">
        <v>4702</v>
      </c>
      <c r="E274" s="134" t="s">
        <v>4534</v>
      </c>
      <c r="F274" s="134" t="s">
        <v>4535</v>
      </c>
      <c r="G274" s="134" t="s">
        <v>692</v>
      </c>
      <c r="H274" s="134" t="s">
        <v>4633</v>
      </c>
      <c r="I274" s="134" t="s">
        <v>4633</v>
      </c>
      <c r="J274" s="134" t="s">
        <v>4407</v>
      </c>
      <c r="K274" s="134" t="s">
        <v>4407</v>
      </c>
      <c r="L274" s="143">
        <v>88.8</v>
      </c>
      <c r="M274" s="144">
        <v>169</v>
      </c>
      <c r="N274" s="143">
        <v>31.125</v>
      </c>
      <c r="O274" s="144">
        <v>1335</v>
      </c>
      <c r="P274" s="143">
        <v>28.4</v>
      </c>
      <c r="Q274" s="144">
        <v>609</v>
      </c>
      <c r="R274" s="143">
        <v>62.024999999999999</v>
      </c>
      <c r="S274" s="145">
        <v>273</v>
      </c>
      <c r="T274" s="140" t="s">
        <v>4410</v>
      </c>
      <c r="U274" s="140" t="s">
        <v>4410</v>
      </c>
      <c r="V274" s="140" t="str">
        <f t="shared" si="4"/>
        <v>Y</v>
      </c>
      <c r="W274" s="134">
        <v>0.99469519531233197</v>
      </c>
      <c r="X274" s="134">
        <v>0.82904390588267596</v>
      </c>
      <c r="Y274" s="134">
        <v>0.99891128343288504</v>
      </c>
      <c r="Z274" s="134">
        <v>0.99665886899399803</v>
      </c>
      <c r="AA274" s="134">
        <v>1</v>
      </c>
      <c r="AB274" s="134">
        <v>0.99890739041125798</v>
      </c>
      <c r="AC274" s="134">
        <v>0.98556716816534795</v>
      </c>
      <c r="AD274" s="134">
        <v>0.98435576120629997</v>
      </c>
      <c r="AE274" s="134">
        <v>0.62902694024527295</v>
      </c>
      <c r="AF274" s="134">
        <v>0.99459354588886495</v>
      </c>
      <c r="AG274" s="134">
        <v>0.443864565402186</v>
      </c>
      <c r="AH274" s="134">
        <v>0.95025860824674002</v>
      </c>
      <c r="AI274" s="134">
        <v>0.796685625906702</v>
      </c>
      <c r="AJ274" s="134">
        <v>1</v>
      </c>
      <c r="AK274" s="134">
        <v>0.88351376280402005</v>
      </c>
      <c r="AL274" s="134">
        <v>0.99923443696882996</v>
      </c>
      <c r="AM274" s="134">
        <v>0.33921614378658899</v>
      </c>
      <c r="AN274" s="134">
        <v>1</v>
      </c>
      <c r="AO274" s="134">
        <v>0.30043033237446698</v>
      </c>
      <c r="AP274" s="134">
        <v>0.62809572044798501</v>
      </c>
      <c r="AQ274" s="134">
        <v>0.78843325201157299</v>
      </c>
      <c r="AR274" s="134">
        <v>0.71858524509999999</v>
      </c>
      <c r="AS274" s="134">
        <v>1</v>
      </c>
      <c r="AT274" s="134">
        <v>1</v>
      </c>
      <c r="AU274" s="134">
        <v>0.23295603731279599</v>
      </c>
      <c r="AV274" s="134">
        <v>0.318178441540034</v>
      </c>
      <c r="AW274" s="143">
        <v>0</v>
      </c>
      <c r="AX274" s="143">
        <v>0</v>
      </c>
      <c r="AY274" s="143">
        <v>-7.0000000000000007E-2</v>
      </c>
      <c r="AZ274" s="143">
        <v>-0.01</v>
      </c>
      <c r="BA274" s="143">
        <v>1.0109999999999999</v>
      </c>
      <c r="BB274" s="143">
        <v>5.07</v>
      </c>
      <c r="BC274" s="143">
        <v>27.51</v>
      </c>
      <c r="BD274" s="143"/>
      <c r="BE274" s="143">
        <v>2197218</v>
      </c>
      <c r="BF274" s="143">
        <v>1592.9639999999999</v>
      </c>
      <c r="BG274" s="143">
        <v>0</v>
      </c>
      <c r="BH274" s="143">
        <v>99.952404000000001</v>
      </c>
      <c r="BI274" s="143">
        <v>0</v>
      </c>
      <c r="BJ274" s="143">
        <v>2</v>
      </c>
      <c r="BK274" s="143"/>
      <c r="BL274" s="143">
        <v>3.8</v>
      </c>
      <c r="BM274" s="143">
        <v>2.2000000000000002</v>
      </c>
    </row>
    <row r="275" spans="1:65" x14ac:dyDescent="0.25">
      <c r="A275" s="142" t="s">
        <v>1652</v>
      </c>
      <c r="B275" s="142" t="s">
        <v>2219</v>
      </c>
      <c r="C275" s="134" t="s">
        <v>4701</v>
      </c>
      <c r="D275" s="134" t="s">
        <v>4702</v>
      </c>
      <c r="E275" s="134" t="s">
        <v>4534</v>
      </c>
      <c r="F275" s="134" t="s">
        <v>4535</v>
      </c>
      <c r="G275" s="134" t="s">
        <v>692</v>
      </c>
      <c r="H275" s="134" t="s">
        <v>4708</v>
      </c>
      <c r="I275" s="134" t="s">
        <v>4709</v>
      </c>
      <c r="J275" s="134" t="s">
        <v>4407</v>
      </c>
      <c r="K275" s="134" t="s">
        <v>4407</v>
      </c>
      <c r="L275" s="143">
        <v>91.3</v>
      </c>
      <c r="M275" s="144">
        <v>96</v>
      </c>
      <c r="N275" s="143">
        <v>31.05</v>
      </c>
      <c r="O275" s="144">
        <v>1329</v>
      </c>
      <c r="P275" s="143">
        <v>44.12</v>
      </c>
      <c r="Q275" s="144">
        <v>85</v>
      </c>
      <c r="R275" s="143">
        <v>68.123000000000005</v>
      </c>
      <c r="S275" s="145">
        <v>48</v>
      </c>
      <c r="T275" s="140" t="s">
        <v>4410</v>
      </c>
      <c r="U275" s="140" t="s">
        <v>4410</v>
      </c>
      <c r="V275" s="140" t="str">
        <f t="shared" si="4"/>
        <v>Y</v>
      </c>
      <c r="W275" s="134">
        <v>0.96298476027967905</v>
      </c>
      <c r="X275" s="134">
        <v>0.653718984874469</v>
      </c>
      <c r="Y275" s="134">
        <v>0.99752797297113804</v>
      </c>
      <c r="Z275" s="134">
        <v>0.99421040657738602</v>
      </c>
      <c r="AA275" s="134">
        <v>0.98971515644721597</v>
      </c>
      <c r="AB275" s="134">
        <v>0.99526535844878605</v>
      </c>
      <c r="AC275" s="134">
        <v>1</v>
      </c>
      <c r="AD275" s="134">
        <v>0.91642859823762102</v>
      </c>
      <c r="AE275" s="134">
        <v>0.41914312055740099</v>
      </c>
      <c r="AF275" s="134">
        <v>0.99169133874045001</v>
      </c>
      <c r="AG275" s="134">
        <v>0.29680677477958201</v>
      </c>
      <c r="AH275" s="134">
        <v>0.92679923540352405</v>
      </c>
      <c r="AI275" s="134">
        <v>1</v>
      </c>
      <c r="AJ275" s="134">
        <v>1</v>
      </c>
      <c r="AK275" s="134">
        <v>0.80584008932472495</v>
      </c>
      <c r="AL275" s="134">
        <v>0.99237817433173203</v>
      </c>
      <c r="AM275" s="134">
        <v>0.28178709447709199</v>
      </c>
      <c r="AN275" s="134">
        <v>1</v>
      </c>
      <c r="AO275" s="134">
        <v>0.27150277766460901</v>
      </c>
      <c r="AP275" s="134">
        <v>0.77057845503729205</v>
      </c>
      <c r="AQ275" s="134">
        <v>0.86925178208414799</v>
      </c>
      <c r="AR275" s="134">
        <v>0.98602327379999999</v>
      </c>
      <c r="AS275" s="134">
        <v>1</v>
      </c>
      <c r="AT275" s="134">
        <v>1</v>
      </c>
      <c r="AU275" s="134">
        <v>0.25359484020878598</v>
      </c>
      <c r="AV275" s="134">
        <v>0.27588992240563598</v>
      </c>
      <c r="AW275" s="143">
        <v>0</v>
      </c>
      <c r="AX275" s="143">
        <v>0</v>
      </c>
      <c r="AY275" s="143">
        <v>0.08</v>
      </c>
      <c r="AZ275" s="143">
        <v>0.05</v>
      </c>
      <c r="BA275" s="143">
        <v>2.0057</v>
      </c>
      <c r="BB275" s="143">
        <v>5.0599999999999996</v>
      </c>
      <c r="BC275" s="143">
        <v>27.81</v>
      </c>
      <c r="BD275" s="143"/>
      <c r="BE275" s="143">
        <v>1245430.5</v>
      </c>
      <c r="BF275" s="143">
        <v>3063.308</v>
      </c>
      <c r="BG275" s="143">
        <v>0</v>
      </c>
      <c r="BH275" s="143">
        <v>69.947995000000006</v>
      </c>
      <c r="BI275" s="143">
        <v>1</v>
      </c>
      <c r="BJ275" s="143">
        <v>1</v>
      </c>
      <c r="BK275" s="143"/>
      <c r="BL275" s="143">
        <v>3.7999999999999901</v>
      </c>
      <c r="BM275" s="143">
        <v>2.19999999999999</v>
      </c>
    </row>
    <row r="276" spans="1:65" x14ac:dyDescent="0.25">
      <c r="A276" s="142" t="s">
        <v>1651</v>
      </c>
      <c r="B276" s="142" t="s">
        <v>669</v>
      </c>
      <c r="C276" s="134" t="s">
        <v>4701</v>
      </c>
      <c r="D276" s="134" t="s">
        <v>4702</v>
      </c>
      <c r="E276" s="134" t="s">
        <v>4534</v>
      </c>
      <c r="F276" s="134" t="s">
        <v>4535</v>
      </c>
      <c r="G276" s="134" t="s">
        <v>692</v>
      </c>
      <c r="H276" s="134" t="s">
        <v>4710</v>
      </c>
      <c r="I276" s="134" t="s">
        <v>4709</v>
      </c>
      <c r="J276" s="134" t="s">
        <v>4407</v>
      </c>
      <c r="K276" s="134" t="s">
        <v>4407</v>
      </c>
      <c r="L276" s="143">
        <v>91</v>
      </c>
      <c r="M276" s="144">
        <v>106</v>
      </c>
      <c r="N276" s="143">
        <v>30.538</v>
      </c>
      <c r="O276" s="144">
        <v>1255</v>
      </c>
      <c r="P276" s="143">
        <v>43.68</v>
      </c>
      <c r="Q276" s="144">
        <v>93</v>
      </c>
      <c r="R276" s="143">
        <v>68.046999999999997</v>
      </c>
      <c r="S276" s="145">
        <v>50</v>
      </c>
      <c r="T276" s="140" t="s">
        <v>4410</v>
      </c>
      <c r="U276" s="140" t="s">
        <v>4410</v>
      </c>
      <c r="V276" s="140" t="str">
        <f t="shared" si="4"/>
        <v>Y</v>
      </c>
      <c r="W276" s="134">
        <v>0.92208267479126205</v>
      </c>
      <c r="X276" s="134">
        <v>0.53074927191441701</v>
      </c>
      <c r="Y276" s="134">
        <v>0.99541458198791399</v>
      </c>
      <c r="Z276" s="134">
        <v>0.99227204049756801</v>
      </c>
      <c r="AA276" s="134">
        <v>0.99336746234576001</v>
      </c>
      <c r="AB276" s="134">
        <v>0.99198752968256099</v>
      </c>
      <c r="AC276" s="134">
        <v>1</v>
      </c>
      <c r="AD276" s="134">
        <v>0.90132808697129596</v>
      </c>
      <c r="AE276" s="134">
        <v>0.55795843511450405</v>
      </c>
      <c r="AF276" s="134">
        <v>0.99753550929958601</v>
      </c>
      <c r="AG276" s="134">
        <v>0.38093227104703598</v>
      </c>
      <c r="AH276" s="134">
        <v>0.93664859041403503</v>
      </c>
      <c r="AI276" s="134">
        <v>1</v>
      </c>
      <c r="AJ276" s="134">
        <v>1</v>
      </c>
      <c r="AK276" s="134">
        <v>0.88836836739647596</v>
      </c>
      <c r="AL276" s="134">
        <v>0.99575467678360896</v>
      </c>
      <c r="AM276" s="134">
        <v>0.31141519554699398</v>
      </c>
      <c r="AN276" s="134">
        <v>1</v>
      </c>
      <c r="AO276" s="134">
        <v>0.26892343697451798</v>
      </c>
      <c r="AP276" s="134">
        <v>0.76628125432914496</v>
      </c>
      <c r="AQ276" s="134">
        <v>0.82668735613816702</v>
      </c>
      <c r="AR276" s="134">
        <v>0.97616386519999998</v>
      </c>
      <c r="AS276" s="134">
        <v>1</v>
      </c>
      <c r="AT276" s="134">
        <v>1</v>
      </c>
      <c r="AU276" s="134">
        <v>0.23828154476378499</v>
      </c>
      <c r="AV276" s="134">
        <v>0.29257089355342097</v>
      </c>
      <c r="AW276" s="143">
        <v>0.02</v>
      </c>
      <c r="AX276" s="143">
        <v>0</v>
      </c>
      <c r="AY276" s="143">
        <v>-0.18</v>
      </c>
      <c r="AZ276" s="143">
        <v>-0.05</v>
      </c>
      <c r="BA276" s="143">
        <v>1.6492</v>
      </c>
      <c r="BB276" s="143">
        <v>5.0599999999999996</v>
      </c>
      <c r="BC276" s="143">
        <v>27.71</v>
      </c>
      <c r="BD276" s="143"/>
      <c r="BE276" s="143">
        <v>1667234</v>
      </c>
      <c r="BF276" s="143">
        <v>3736.3389999999999</v>
      </c>
      <c r="BG276" s="143">
        <v>0</v>
      </c>
      <c r="BH276" s="143">
        <v>62.85286</v>
      </c>
      <c r="BI276" s="143">
        <v>1</v>
      </c>
      <c r="BJ276" s="143">
        <v>1</v>
      </c>
      <c r="BK276" s="143"/>
      <c r="BL276" s="143">
        <v>3.8</v>
      </c>
      <c r="BM276" s="143">
        <v>2.19999999999999</v>
      </c>
    </row>
    <row r="277" spans="1:65" x14ac:dyDescent="0.25">
      <c r="A277" s="142" t="s">
        <v>1650</v>
      </c>
      <c r="B277" s="142" t="s">
        <v>808</v>
      </c>
      <c r="C277" s="134" t="s">
        <v>4701</v>
      </c>
      <c r="D277" s="134" t="s">
        <v>4702</v>
      </c>
      <c r="E277" s="134" t="s">
        <v>4534</v>
      </c>
      <c r="F277" s="134" t="s">
        <v>4535</v>
      </c>
      <c r="G277" s="134" t="s">
        <v>692</v>
      </c>
      <c r="H277" s="134" t="s">
        <v>4710</v>
      </c>
      <c r="I277" s="134" t="s">
        <v>4709</v>
      </c>
      <c r="J277" s="134" t="s">
        <v>4407</v>
      </c>
      <c r="K277" s="134" t="s">
        <v>4407</v>
      </c>
      <c r="L277" s="143">
        <v>91.8</v>
      </c>
      <c r="M277" s="144">
        <v>81</v>
      </c>
      <c r="N277" s="143">
        <v>30.2</v>
      </c>
      <c r="O277" s="144">
        <v>1192</v>
      </c>
      <c r="P277" s="143">
        <v>39.28</v>
      </c>
      <c r="Q277" s="144">
        <v>183</v>
      </c>
      <c r="R277" s="143">
        <v>66.959999999999994</v>
      </c>
      <c r="S277" s="145">
        <v>77</v>
      </c>
      <c r="T277" s="140" t="s">
        <v>4410</v>
      </c>
      <c r="U277" s="140" t="s">
        <v>4410</v>
      </c>
      <c r="V277" s="140" t="str">
        <f t="shared" si="4"/>
        <v>Y</v>
      </c>
      <c r="W277" s="134">
        <v>0.88870566646131399</v>
      </c>
      <c r="X277" s="134">
        <v>0.73183284591550501</v>
      </c>
      <c r="Y277" s="134">
        <v>0.99613185407919003</v>
      </c>
      <c r="Z277" s="134">
        <v>0.99140487672501798</v>
      </c>
      <c r="AA277" s="134">
        <v>0.96925152922010505</v>
      </c>
      <c r="AB277" s="134">
        <v>0.989073904112582</v>
      </c>
      <c r="AC277" s="134">
        <v>1</v>
      </c>
      <c r="AD277" s="134">
        <v>0.84770842089943099</v>
      </c>
      <c r="AE277" s="134">
        <v>0.616639262176781</v>
      </c>
      <c r="AF277" s="134">
        <v>0.99284427034735401</v>
      </c>
      <c r="AG277" s="134">
        <v>0.25172810039452698</v>
      </c>
      <c r="AH277" s="134">
        <v>0.86365591582705403</v>
      </c>
      <c r="AI277" s="134">
        <v>1</v>
      </c>
      <c r="AJ277" s="134">
        <v>1</v>
      </c>
      <c r="AK277" s="134">
        <v>0.84467692606437195</v>
      </c>
      <c r="AL277" s="134">
        <v>0.97577373728823502</v>
      </c>
      <c r="AM277" s="134">
        <v>0.21042538200265601</v>
      </c>
      <c r="AN277" s="134">
        <v>0.99551790596566703</v>
      </c>
      <c r="AO277" s="134">
        <v>0.151045690780855</v>
      </c>
      <c r="AP277" s="134">
        <v>0.80639034238254104</v>
      </c>
      <c r="AQ277" s="134">
        <v>0.96407885726154496</v>
      </c>
      <c r="AR277" s="134">
        <v>0.98480345479999998</v>
      </c>
      <c r="AS277" s="134">
        <v>0.99955926930000005</v>
      </c>
      <c r="AT277" s="134">
        <v>1</v>
      </c>
      <c r="AU277" s="134">
        <v>0.16060679223166199</v>
      </c>
      <c r="AV277" s="134">
        <v>0.19748126816310699</v>
      </c>
      <c r="AW277" s="143">
        <v>0.05</v>
      </c>
      <c r="AX277" s="143">
        <v>0</v>
      </c>
      <c r="AY277" s="143">
        <v>-0.35</v>
      </c>
      <c r="AZ277" s="143">
        <v>-0.06</v>
      </c>
      <c r="BA277" s="143">
        <v>1.6561999999999999</v>
      </c>
      <c r="BB277" s="143">
        <v>5.0599999999999996</v>
      </c>
      <c r="BC277" s="143">
        <v>27.12</v>
      </c>
      <c r="BD277" s="143"/>
      <c r="BE277" s="143">
        <v>3626089.5</v>
      </c>
      <c r="BF277" s="143">
        <v>3750.1970000000001</v>
      </c>
      <c r="BG277" s="143">
        <v>0</v>
      </c>
      <c r="BH277" s="143">
        <v>4.4034560000000003</v>
      </c>
      <c r="BI277" s="143">
        <v>1</v>
      </c>
      <c r="BJ277" s="143">
        <v>1</v>
      </c>
      <c r="BK277" s="143"/>
      <c r="BL277" s="143">
        <v>3.7999999999999901</v>
      </c>
      <c r="BM277" s="143">
        <v>2.2000000000000002</v>
      </c>
    </row>
    <row r="278" spans="1:65" x14ac:dyDescent="0.25">
      <c r="A278" s="142" t="s">
        <v>1649</v>
      </c>
      <c r="B278" s="142" t="s">
        <v>89</v>
      </c>
      <c r="C278" s="134" t="s">
        <v>4701</v>
      </c>
      <c r="D278" s="134" t="s">
        <v>4702</v>
      </c>
      <c r="E278" s="134" t="s">
        <v>4534</v>
      </c>
      <c r="F278" s="134" t="s">
        <v>4535</v>
      </c>
      <c r="G278" s="134" t="s">
        <v>692</v>
      </c>
      <c r="H278" s="134" t="s">
        <v>4710</v>
      </c>
      <c r="I278" s="134" t="s">
        <v>4709</v>
      </c>
      <c r="J278" s="134" t="s">
        <v>4407</v>
      </c>
      <c r="K278" s="134" t="s">
        <v>4407</v>
      </c>
      <c r="L278" s="143">
        <v>82.3</v>
      </c>
      <c r="M278" s="144">
        <v>370</v>
      </c>
      <c r="N278" s="143">
        <v>31.462</v>
      </c>
      <c r="O278" s="144">
        <v>1382</v>
      </c>
      <c r="P278" s="143">
        <v>18.579999999999998</v>
      </c>
      <c r="Q278" s="144">
        <v>1137</v>
      </c>
      <c r="R278" s="143">
        <v>56.472999999999999</v>
      </c>
      <c r="S278" s="145">
        <v>603</v>
      </c>
      <c r="T278" s="140" t="s">
        <v>4410</v>
      </c>
      <c r="V278" s="140" t="str">
        <f t="shared" si="4"/>
        <v>Y</v>
      </c>
      <c r="W278" s="134">
        <v>0.84067673240718099</v>
      </c>
      <c r="X278" s="134">
        <v>0.68033296017088696</v>
      </c>
      <c r="Y278" s="134">
        <v>0.94801058181269504</v>
      </c>
      <c r="Z278" s="134">
        <v>0.92088405816322505</v>
      </c>
      <c r="AA278" s="134">
        <v>0.92035819694472498</v>
      </c>
      <c r="AB278" s="134">
        <v>0.97705519863642298</v>
      </c>
      <c r="AC278" s="134">
        <v>0.963566587627533</v>
      </c>
      <c r="AD278" s="134">
        <v>0.70157082980910102</v>
      </c>
      <c r="AE278" s="134">
        <v>0.66718539154634604</v>
      </c>
      <c r="AF278" s="134">
        <v>0.92398642403154696</v>
      </c>
      <c r="AG278" s="134">
        <v>0.15225705464757899</v>
      </c>
      <c r="AH278" s="134">
        <v>0.81487474664772697</v>
      </c>
      <c r="AI278" s="134">
        <v>0</v>
      </c>
      <c r="AJ278" s="134">
        <v>1</v>
      </c>
      <c r="AK278" s="134">
        <v>0.54611874362833202</v>
      </c>
      <c r="AL278" s="134">
        <v>0.96954075437145104</v>
      </c>
      <c r="AM278" s="134">
        <v>0.1298000911936</v>
      </c>
      <c r="AN278" s="134">
        <v>0.95069696562233896</v>
      </c>
      <c r="AO278" s="134">
        <v>0.105392899993967</v>
      </c>
      <c r="AP278" s="134">
        <v>0.95046138807449998</v>
      </c>
      <c r="AQ278" s="134">
        <v>0.97700982207315701</v>
      </c>
      <c r="AR278" s="134">
        <v>1</v>
      </c>
      <c r="AS278" s="134">
        <v>1</v>
      </c>
      <c r="AT278" s="134">
        <v>1</v>
      </c>
      <c r="AU278" s="134">
        <v>0.13097603500434801</v>
      </c>
      <c r="AV278" s="134">
        <v>0.12970653685383601</v>
      </c>
      <c r="AW278" s="143">
        <v>0.26</v>
      </c>
      <c r="AX278" s="143">
        <v>0</v>
      </c>
      <c r="AY278" s="143">
        <v>-0.34</v>
      </c>
      <c r="AZ278" s="143">
        <v>-0.13</v>
      </c>
      <c r="BA278" s="143">
        <v>10.7555</v>
      </c>
      <c r="BB278" s="143">
        <v>5.0599999999999996</v>
      </c>
      <c r="BC278" s="143">
        <v>26.77</v>
      </c>
      <c r="BD278" s="143"/>
      <c r="BE278" s="143">
        <v>7109468</v>
      </c>
      <c r="BF278" s="143">
        <v>1102.671</v>
      </c>
      <c r="BG278" s="143">
        <v>0</v>
      </c>
      <c r="BH278" s="143">
        <v>0</v>
      </c>
      <c r="BI278" s="143">
        <v>0</v>
      </c>
      <c r="BJ278" s="143">
        <v>1</v>
      </c>
      <c r="BK278" s="143"/>
      <c r="BL278" s="143">
        <v>3.8</v>
      </c>
      <c r="BM278" s="143">
        <v>2.19999999999999</v>
      </c>
    </row>
    <row r="279" spans="1:65" x14ac:dyDescent="0.25">
      <c r="A279" s="142" t="s">
        <v>1659</v>
      </c>
      <c r="B279" s="142" t="s">
        <v>277</v>
      </c>
      <c r="C279" s="134" t="s">
        <v>4711</v>
      </c>
      <c r="D279" s="134" t="s">
        <v>4712</v>
      </c>
      <c r="E279" s="134" t="s">
        <v>4534</v>
      </c>
      <c r="F279" s="134" t="s">
        <v>4535</v>
      </c>
      <c r="G279" s="134" t="s">
        <v>692</v>
      </c>
      <c r="H279" s="134" t="s">
        <v>4633</v>
      </c>
      <c r="I279" s="134" t="s">
        <v>4633</v>
      </c>
      <c r="J279" s="134" t="s">
        <v>4407</v>
      </c>
      <c r="K279" s="134" t="s">
        <v>4407</v>
      </c>
      <c r="L279" s="143">
        <v>85.1</v>
      </c>
      <c r="M279" s="144">
        <v>298</v>
      </c>
      <c r="N279" s="143">
        <v>31.55</v>
      </c>
      <c r="O279" s="144">
        <v>1394</v>
      </c>
      <c r="P279" s="143">
        <v>16.420000000000002</v>
      </c>
      <c r="Q279" s="144">
        <v>1375</v>
      </c>
      <c r="R279" s="143">
        <v>56.656999999999996</v>
      </c>
      <c r="S279" s="145">
        <v>588</v>
      </c>
      <c r="T279" s="140" t="s">
        <v>4410</v>
      </c>
      <c r="V279" s="140" t="str">
        <f t="shared" si="4"/>
        <v>Y</v>
      </c>
      <c r="W279" s="134">
        <v>0.98039798702996195</v>
      </c>
      <c r="X279" s="134">
        <v>0.93263504264409203</v>
      </c>
      <c r="Y279" s="134">
        <v>0.99082916397582899</v>
      </c>
      <c r="Z279" s="134">
        <v>0.98036129103342495</v>
      </c>
      <c r="AA279" s="134">
        <v>0.99649634267105902</v>
      </c>
      <c r="AB279" s="134">
        <v>0.99781478082251696</v>
      </c>
      <c r="AC279" s="134">
        <v>1</v>
      </c>
      <c r="AD279" s="134">
        <v>1</v>
      </c>
      <c r="AE279" s="134">
        <v>0.72893820721436697</v>
      </c>
      <c r="AF279" s="134">
        <v>0.99077694470738797</v>
      </c>
      <c r="AG279" s="134">
        <v>0.205950642970089</v>
      </c>
      <c r="AH279" s="134">
        <v>0.90079693817577799</v>
      </c>
      <c r="AI279" s="134">
        <v>1</v>
      </c>
      <c r="AJ279" s="134">
        <v>1</v>
      </c>
      <c r="AK279" s="134">
        <v>0.82040390310209199</v>
      </c>
      <c r="AL279" s="134">
        <v>0.99395672118025302</v>
      </c>
      <c r="AM279" s="134">
        <v>0.209124150648649</v>
      </c>
      <c r="AN279" s="134">
        <v>1</v>
      </c>
      <c r="AO279" s="134">
        <v>0.24359457811517901</v>
      </c>
      <c r="AP279" s="134">
        <v>0.75075261936411497</v>
      </c>
      <c r="AQ279" s="134">
        <v>0.82830372673961905</v>
      </c>
      <c r="AR279" s="134">
        <v>0.56891397909999997</v>
      </c>
      <c r="AT279" s="134">
        <v>1</v>
      </c>
      <c r="AU279" s="134">
        <v>0.23924806398587001</v>
      </c>
      <c r="AV279" s="134">
        <v>0.24246538273854901</v>
      </c>
      <c r="AW279" s="143">
        <v>0</v>
      </c>
      <c r="AX279" s="143">
        <v>0</v>
      </c>
      <c r="AY279" s="143">
        <v>0.14000000000000001</v>
      </c>
      <c r="AZ279" s="143">
        <v>0.05</v>
      </c>
      <c r="BA279" s="143">
        <v>3.6070000000000002</v>
      </c>
      <c r="BB279" s="143">
        <v>5.07</v>
      </c>
      <c r="BC279" s="143">
        <v>26.71</v>
      </c>
      <c r="BD279" s="143"/>
      <c r="BE279" s="143">
        <v>5253775.4691549996</v>
      </c>
      <c r="BF279" s="143">
        <v>1552.838</v>
      </c>
      <c r="BG279" s="143">
        <v>0</v>
      </c>
      <c r="BH279" s="143">
        <v>0</v>
      </c>
      <c r="BI279" s="143">
        <v>0</v>
      </c>
      <c r="BJ279" s="143">
        <v>0</v>
      </c>
      <c r="BK279" s="143"/>
      <c r="BL279" s="143">
        <v>3.8</v>
      </c>
      <c r="BM279" s="143">
        <v>2.2000000000000002</v>
      </c>
    </row>
    <row r="280" spans="1:65" x14ac:dyDescent="0.25">
      <c r="A280" s="142" t="s">
        <v>1663</v>
      </c>
      <c r="B280" s="142" t="s">
        <v>925</v>
      </c>
      <c r="C280" s="134" t="s">
        <v>4711</v>
      </c>
      <c r="D280" s="134" t="s">
        <v>4712</v>
      </c>
      <c r="E280" s="134" t="s">
        <v>4534</v>
      </c>
      <c r="F280" s="134" t="s">
        <v>4535</v>
      </c>
      <c r="G280" s="134" t="s">
        <v>692</v>
      </c>
      <c r="H280" s="134" t="s">
        <v>4633</v>
      </c>
      <c r="I280" s="134" t="s">
        <v>4633</v>
      </c>
      <c r="J280" s="134" t="s">
        <v>4407</v>
      </c>
      <c r="K280" s="134" t="s">
        <v>4407</v>
      </c>
      <c r="L280" s="143">
        <v>93.4</v>
      </c>
      <c r="M280" s="144">
        <v>45</v>
      </c>
      <c r="N280" s="143">
        <v>28.5</v>
      </c>
      <c r="O280" s="144">
        <v>903</v>
      </c>
      <c r="P280" s="143">
        <v>20.36</v>
      </c>
      <c r="Q280" s="144">
        <v>980</v>
      </c>
      <c r="R280" s="143">
        <v>61.753</v>
      </c>
      <c r="S280" s="145">
        <v>292</v>
      </c>
      <c r="T280" s="140" t="s">
        <v>4410</v>
      </c>
      <c r="U280" s="140" t="s">
        <v>4410</v>
      </c>
      <c r="V280" s="140" t="str">
        <f t="shared" si="4"/>
        <v>Y</v>
      </c>
      <c r="W280" s="134">
        <v>1</v>
      </c>
      <c r="X280" s="134">
        <v>0.92948255582638695</v>
      </c>
      <c r="Y280" s="134">
        <v>0.99982068197718099</v>
      </c>
      <c r="Z280" s="134">
        <v>0.999260360311648</v>
      </c>
      <c r="AA280" s="134">
        <v>1</v>
      </c>
      <c r="AB280" s="134">
        <v>1</v>
      </c>
      <c r="AC280" s="134">
        <v>1</v>
      </c>
      <c r="AD280" s="134">
        <v>1</v>
      </c>
      <c r="AE280" s="134">
        <v>0.797930709384851</v>
      </c>
      <c r="AF280" s="134">
        <v>1</v>
      </c>
      <c r="AG280" s="134">
        <v>0.64691180674845306</v>
      </c>
      <c r="AH280" s="134">
        <v>0.96078846414888497</v>
      </c>
      <c r="AI280" s="134">
        <v>1</v>
      </c>
      <c r="AJ280" s="134">
        <v>1</v>
      </c>
      <c r="AK280" s="134">
        <v>0.99759697072673403</v>
      </c>
      <c r="AL280" s="134">
        <v>0.99996391250743</v>
      </c>
      <c r="AM280" s="134">
        <v>0.59407504999351701</v>
      </c>
      <c r="AN280" s="134">
        <v>1</v>
      </c>
      <c r="AO280" s="134">
        <v>0.80272998433930798</v>
      </c>
      <c r="AP280" s="134">
        <v>0.48790966413116199</v>
      </c>
      <c r="AQ280" s="134">
        <v>0.54705524208705802</v>
      </c>
      <c r="AR280" s="134">
        <v>0.79875278189999999</v>
      </c>
      <c r="AS280" s="134">
        <v>1</v>
      </c>
      <c r="AT280" s="134">
        <v>1</v>
      </c>
      <c r="AU280" s="134">
        <v>0.79101930084068495</v>
      </c>
      <c r="AV280" s="134">
        <v>0.79324527969325598</v>
      </c>
      <c r="AW280" s="143">
        <v>0</v>
      </c>
      <c r="AX280" s="143">
        <v>0</v>
      </c>
      <c r="AY280" s="143">
        <v>7.0000000000000007E-2</v>
      </c>
      <c r="AZ280" s="143">
        <v>0</v>
      </c>
      <c r="BA280" s="143">
        <v>0.78369999999999995</v>
      </c>
      <c r="BB280" s="143">
        <v>5.08</v>
      </c>
      <c r="BC280" s="143">
        <v>27.56</v>
      </c>
      <c r="BD280" s="143">
        <v>1</v>
      </c>
      <c r="BE280" s="143">
        <v>6466502.6053980002</v>
      </c>
      <c r="BF280" s="143">
        <v>4456.3029999999999</v>
      </c>
      <c r="BG280" s="143">
        <v>0</v>
      </c>
      <c r="BH280" s="143">
        <v>47.195126000000002</v>
      </c>
      <c r="BI280" s="143">
        <v>0</v>
      </c>
      <c r="BJ280" s="143">
        <v>0</v>
      </c>
      <c r="BK280" s="143"/>
      <c r="BL280" s="143">
        <v>3.8</v>
      </c>
      <c r="BM280" s="143">
        <v>2.19999999999999</v>
      </c>
    </row>
    <row r="281" spans="1:65" x14ac:dyDescent="0.25">
      <c r="A281" s="142" t="s">
        <v>1688</v>
      </c>
      <c r="B281" s="142" t="s">
        <v>530</v>
      </c>
      <c r="C281" s="134" t="s">
        <v>4711</v>
      </c>
      <c r="D281" s="134" t="s">
        <v>4712</v>
      </c>
      <c r="E281" s="134" t="s">
        <v>4534</v>
      </c>
      <c r="F281" s="134" t="s">
        <v>4535</v>
      </c>
      <c r="G281" s="134" t="s">
        <v>692</v>
      </c>
      <c r="H281" s="134" t="s">
        <v>4713</v>
      </c>
      <c r="I281" s="134" t="s">
        <v>4709</v>
      </c>
      <c r="J281" s="134" t="s">
        <v>4407</v>
      </c>
      <c r="K281" s="134" t="s">
        <v>4407</v>
      </c>
      <c r="L281" s="143">
        <v>82.4</v>
      </c>
      <c r="M281" s="144">
        <v>365</v>
      </c>
      <c r="N281" s="143">
        <v>26.7</v>
      </c>
      <c r="O281" s="144">
        <v>712</v>
      </c>
      <c r="P281" s="143">
        <v>16.66</v>
      </c>
      <c r="Q281" s="144">
        <v>1331</v>
      </c>
      <c r="R281" s="143">
        <v>57.453000000000003</v>
      </c>
      <c r="S281" s="145">
        <v>537</v>
      </c>
      <c r="T281" s="140" t="s">
        <v>4410</v>
      </c>
      <c r="V281" s="140" t="str">
        <f t="shared" si="4"/>
        <v>Y</v>
      </c>
      <c r="W281" s="134">
        <v>0.98959231016084503</v>
      </c>
      <c r="X281" s="134">
        <v>0.90550134425926898</v>
      </c>
      <c r="Y281" s="134">
        <v>0.99993595784899303</v>
      </c>
      <c r="Z281" s="134">
        <v>0.99951540848004505</v>
      </c>
      <c r="AA281" s="134">
        <v>0.94325844965514305</v>
      </c>
      <c r="AB281" s="134">
        <v>0.99635796803752796</v>
      </c>
      <c r="AC281" s="134">
        <v>1</v>
      </c>
      <c r="AD281" s="134">
        <v>1</v>
      </c>
      <c r="AE281" s="134">
        <v>0.65226095771069603</v>
      </c>
      <c r="AF281" s="134">
        <v>1</v>
      </c>
      <c r="AG281" s="134">
        <v>0.30481463831511302</v>
      </c>
      <c r="AH281" s="134">
        <v>0.90735123623731695</v>
      </c>
      <c r="AI281" s="134">
        <v>1</v>
      </c>
      <c r="AJ281" s="134">
        <v>1</v>
      </c>
      <c r="AK281" s="134">
        <v>0.87380455361910803</v>
      </c>
      <c r="AL281" s="134">
        <v>0.99934487705795505</v>
      </c>
      <c r="AM281" s="134">
        <v>0.325376314224466</v>
      </c>
      <c r="AN281" s="134">
        <v>1</v>
      </c>
      <c r="AO281" s="134">
        <v>0.33835875644991198</v>
      </c>
      <c r="AP281" s="134">
        <v>0.52482952517048798</v>
      </c>
      <c r="AQ281" s="134">
        <v>0.70761472193899799</v>
      </c>
      <c r="AR281" s="134">
        <v>0.92386594909999997</v>
      </c>
      <c r="AS281" s="134">
        <v>0.60255454529999997</v>
      </c>
      <c r="AU281" s="134">
        <v>0.35242397434880501</v>
      </c>
      <c r="AV281" s="134">
        <v>0.35274777185003903</v>
      </c>
      <c r="AW281" s="143">
        <v>0</v>
      </c>
      <c r="AX281" s="143">
        <v>0</v>
      </c>
      <c r="AY281" s="143">
        <v>0</v>
      </c>
      <c r="AZ281" s="143">
        <v>0</v>
      </c>
      <c r="BA281" s="143">
        <v>0.90910000000000002</v>
      </c>
      <c r="BB281" s="143">
        <v>5.0599999999999996</v>
      </c>
      <c r="BC281" s="143">
        <v>26.16</v>
      </c>
      <c r="BD281" s="143">
        <v>2</v>
      </c>
      <c r="BE281" s="143">
        <v>2039335.571891</v>
      </c>
      <c r="BF281" s="143">
        <v>3353.2620000000002</v>
      </c>
      <c r="BG281" s="143">
        <v>0</v>
      </c>
      <c r="BH281" s="143">
        <v>0</v>
      </c>
      <c r="BI281" s="143">
        <v>0</v>
      </c>
      <c r="BJ281" s="143">
        <v>0</v>
      </c>
      <c r="BK281" s="143"/>
      <c r="BL281" s="143">
        <v>3.7999999999999901</v>
      </c>
      <c r="BM281" s="143">
        <v>2.2000000000000002</v>
      </c>
    </row>
    <row r="282" spans="1:65" x14ac:dyDescent="0.25">
      <c r="A282" s="142" t="s">
        <v>1658</v>
      </c>
      <c r="B282" s="142" t="s">
        <v>278</v>
      </c>
      <c r="C282" s="134" t="s">
        <v>4711</v>
      </c>
      <c r="D282" s="134" t="s">
        <v>4712</v>
      </c>
      <c r="E282" s="134" t="s">
        <v>4534</v>
      </c>
      <c r="F282" s="134" t="s">
        <v>4535</v>
      </c>
      <c r="G282" s="134" t="s">
        <v>692</v>
      </c>
      <c r="H282" s="134" t="s">
        <v>4713</v>
      </c>
      <c r="I282" s="134" t="s">
        <v>4709</v>
      </c>
      <c r="J282" s="134" t="s">
        <v>4407</v>
      </c>
      <c r="K282" s="134" t="s">
        <v>4407</v>
      </c>
      <c r="L282" s="143">
        <v>94.8</v>
      </c>
      <c r="M282" s="144">
        <v>25</v>
      </c>
      <c r="N282" s="143">
        <v>27.1</v>
      </c>
      <c r="O282" s="144">
        <v>749</v>
      </c>
      <c r="P282" s="143">
        <v>16.579999999999998</v>
      </c>
      <c r="Q282" s="144">
        <v>1347</v>
      </c>
      <c r="R282" s="143">
        <v>61.427</v>
      </c>
      <c r="S282" s="145">
        <v>304</v>
      </c>
      <c r="T282" s="140" t="s">
        <v>4410</v>
      </c>
      <c r="U282" s="140" t="s">
        <v>4410</v>
      </c>
      <c r="V282" s="140" t="str">
        <f t="shared" si="4"/>
        <v>Y</v>
      </c>
      <c r="W282" s="134">
        <v>0.99134579885301499</v>
      </c>
      <c r="X282" s="134">
        <v>1</v>
      </c>
      <c r="Y282" s="134">
        <v>0.99962855552416097</v>
      </c>
      <c r="Z282" s="134">
        <v>0.99903081696009099</v>
      </c>
      <c r="AA282" s="134">
        <v>0.99128770511534803</v>
      </c>
      <c r="AB282" s="134">
        <v>0.99963579680375303</v>
      </c>
      <c r="AC282" s="134">
        <v>1</v>
      </c>
      <c r="AD282" s="134">
        <v>1</v>
      </c>
      <c r="AE282" s="134">
        <v>0.69675237219685604</v>
      </c>
      <c r="AF282" s="134">
        <v>0.99940405362801699</v>
      </c>
      <c r="AG282" s="134">
        <v>0.41084960742789001</v>
      </c>
      <c r="AH282" s="134">
        <v>0.94409828438562005</v>
      </c>
      <c r="AI282" s="134">
        <v>1</v>
      </c>
      <c r="AJ282" s="134">
        <v>1</v>
      </c>
      <c r="AK282" s="134">
        <v>0.87380455361910803</v>
      </c>
      <c r="AL282" s="134">
        <v>0.99927007827248804</v>
      </c>
      <c r="AM282" s="134">
        <v>0.35597174605148801</v>
      </c>
      <c r="AN282" s="134">
        <v>1</v>
      </c>
      <c r="AO282" s="134">
        <v>0.40604030053474999</v>
      </c>
      <c r="AP282" s="134">
        <v>0.681695974894307</v>
      </c>
      <c r="AQ282" s="134">
        <v>0.76849801448591304</v>
      </c>
      <c r="AR282" s="134">
        <v>0.99157405629999995</v>
      </c>
      <c r="AS282" s="134">
        <v>1</v>
      </c>
      <c r="AT282" s="134">
        <v>1</v>
      </c>
      <c r="AU282" s="134">
        <v>0.34498549992028799</v>
      </c>
      <c r="AV282" s="134">
        <v>0.39608440020471503</v>
      </c>
      <c r="AW282" s="143">
        <v>0</v>
      </c>
      <c r="AX282" s="143">
        <v>0</v>
      </c>
      <c r="AY282" s="143">
        <v>0</v>
      </c>
      <c r="AZ282" s="143">
        <v>0</v>
      </c>
      <c r="BA282" s="143">
        <v>0.63349999999999995</v>
      </c>
      <c r="BB282" s="143">
        <v>5.07</v>
      </c>
      <c r="BC282" s="143">
        <v>26.14</v>
      </c>
      <c r="BD282" s="143">
        <v>2</v>
      </c>
      <c r="BE282" s="143">
        <v>718572.709393</v>
      </c>
      <c r="BF282" s="143">
        <v>2709.0239999999999</v>
      </c>
      <c r="BG282" s="143">
        <v>0</v>
      </c>
      <c r="BH282" s="143">
        <v>0</v>
      </c>
      <c r="BI282" s="143">
        <v>0</v>
      </c>
      <c r="BJ282" s="143">
        <v>0</v>
      </c>
      <c r="BK282" s="143"/>
      <c r="BL282" s="143">
        <v>3.7999999999999901</v>
      </c>
      <c r="BM282" s="143">
        <v>2.2000000000000002</v>
      </c>
    </row>
    <row r="283" spans="1:65" x14ac:dyDescent="0.25">
      <c r="A283" s="142" t="s">
        <v>1661</v>
      </c>
      <c r="B283" s="142" t="s">
        <v>279</v>
      </c>
      <c r="C283" s="134" t="s">
        <v>4711</v>
      </c>
      <c r="D283" s="134" t="s">
        <v>4712</v>
      </c>
      <c r="E283" s="134" t="s">
        <v>4534</v>
      </c>
      <c r="F283" s="134" t="s">
        <v>4535</v>
      </c>
      <c r="G283" s="134" t="s">
        <v>692</v>
      </c>
      <c r="H283" s="134" t="s">
        <v>4714</v>
      </c>
      <c r="I283" s="134" t="s">
        <v>4709</v>
      </c>
      <c r="J283" s="134" t="s">
        <v>4407</v>
      </c>
      <c r="K283" s="134" t="s">
        <v>4407</v>
      </c>
      <c r="L283" s="143">
        <v>88.8</v>
      </c>
      <c r="M283" s="144">
        <v>169</v>
      </c>
      <c r="N283" s="143">
        <v>26.3</v>
      </c>
      <c r="O283" s="144">
        <v>676</v>
      </c>
      <c r="P283" s="143">
        <v>21.14</v>
      </c>
      <c r="Q283" s="144">
        <v>921</v>
      </c>
      <c r="R283" s="143">
        <v>61.213000000000001</v>
      </c>
      <c r="S283" s="145">
        <v>319</v>
      </c>
      <c r="T283" s="140" t="s">
        <v>4410</v>
      </c>
      <c r="U283" s="140" t="s">
        <v>4410</v>
      </c>
      <c r="V283" s="140" t="str">
        <f t="shared" si="4"/>
        <v>Y</v>
      </c>
      <c r="W283" s="134">
        <v>0.91442064975968895</v>
      </c>
      <c r="X283" s="134">
        <v>0.481125234653143</v>
      </c>
      <c r="Y283" s="134">
        <v>0.99561951687113603</v>
      </c>
      <c r="Z283" s="134">
        <v>0.98263121973215894</v>
      </c>
      <c r="AA283" s="134">
        <v>0.98059840727216796</v>
      </c>
      <c r="AB283" s="134">
        <v>0.99781478082251696</v>
      </c>
      <c r="AC283" s="134">
        <v>1</v>
      </c>
      <c r="AD283" s="134">
        <v>0.89187023825117395</v>
      </c>
      <c r="AE283" s="134">
        <v>0.456461710004682</v>
      </c>
      <c r="AF283" s="134">
        <v>0.99479232720040001</v>
      </c>
      <c r="AG283" s="134">
        <v>0.12021530276483</v>
      </c>
      <c r="AH283" s="134">
        <v>0.94800221055342304</v>
      </c>
      <c r="AI283" s="134">
        <v>1</v>
      </c>
      <c r="AJ283" s="134">
        <v>1</v>
      </c>
      <c r="AK283" s="134">
        <v>0.63350162629253903</v>
      </c>
      <c r="AL283" s="134">
        <v>0.99688751900374295</v>
      </c>
      <c r="AM283" s="134">
        <v>9.5285759556597405E-2</v>
      </c>
      <c r="AN283" s="134">
        <v>1</v>
      </c>
      <c r="AO283" s="134">
        <v>8.8054448808555799E-2</v>
      </c>
      <c r="AP283" s="134">
        <v>0.99211789642374004</v>
      </c>
      <c r="AQ283" s="134">
        <v>0.89834645291027504</v>
      </c>
      <c r="AR283" s="134">
        <v>1</v>
      </c>
      <c r="AS283" s="134">
        <v>0.84642901930000003</v>
      </c>
      <c r="AT283" s="134">
        <v>1</v>
      </c>
      <c r="AU283" s="134">
        <v>8.8132736950050306E-2</v>
      </c>
      <c r="AV283" s="134">
        <v>9.1788582264106605E-2</v>
      </c>
      <c r="AW283" s="143">
        <v>0</v>
      </c>
      <c r="AX283" s="143">
        <v>0</v>
      </c>
      <c r="AY283" s="143">
        <v>7.0000000000000007E-2</v>
      </c>
      <c r="AZ283" s="143">
        <v>-0.01</v>
      </c>
      <c r="BA283" s="143">
        <v>3.9550000000000001</v>
      </c>
      <c r="BB283" s="143">
        <v>5.0599999999999996</v>
      </c>
      <c r="BC283" s="143">
        <v>24.81</v>
      </c>
      <c r="BD283" s="143">
        <v>1</v>
      </c>
      <c r="BE283" s="143">
        <v>719487.29534199997</v>
      </c>
      <c r="BF283" s="143">
        <v>2530.8780000000002</v>
      </c>
      <c r="BG283" s="143">
        <v>0</v>
      </c>
      <c r="BH283" s="143">
        <v>0</v>
      </c>
      <c r="BI283" s="143">
        <v>0</v>
      </c>
      <c r="BJ283" s="143">
        <v>2</v>
      </c>
      <c r="BK283" s="143"/>
      <c r="BL283" s="143">
        <v>3.73877606585866</v>
      </c>
      <c r="BM283" s="143">
        <v>2.3020398902355401</v>
      </c>
    </row>
    <row r="284" spans="1:65" x14ac:dyDescent="0.25">
      <c r="A284" s="142" t="s">
        <v>1669</v>
      </c>
      <c r="B284" s="142" t="s">
        <v>547</v>
      </c>
      <c r="C284" s="134" t="s">
        <v>4711</v>
      </c>
      <c r="D284" s="134" t="s">
        <v>4712</v>
      </c>
      <c r="E284" s="134" t="s">
        <v>4534</v>
      </c>
      <c r="F284" s="134" t="s">
        <v>4535</v>
      </c>
      <c r="G284" s="134" t="s">
        <v>692</v>
      </c>
      <c r="H284" s="134" t="s">
        <v>4709</v>
      </c>
      <c r="I284" s="134" t="s">
        <v>4709</v>
      </c>
      <c r="J284" s="134" t="s">
        <v>4407</v>
      </c>
      <c r="K284" s="134" t="s">
        <v>4407</v>
      </c>
      <c r="L284" s="143">
        <v>92.1</v>
      </c>
      <c r="M284" s="144">
        <v>74</v>
      </c>
      <c r="N284" s="143">
        <v>30.463000000000001</v>
      </c>
      <c r="O284" s="144">
        <v>1240</v>
      </c>
      <c r="P284" s="143">
        <v>40.520000000000003</v>
      </c>
      <c r="Q284" s="144">
        <v>145</v>
      </c>
      <c r="R284" s="143">
        <v>67.385999999999996</v>
      </c>
      <c r="S284" s="145">
        <v>68</v>
      </c>
      <c r="T284" s="140" t="s">
        <v>4410</v>
      </c>
      <c r="U284" s="140" t="s">
        <v>4410</v>
      </c>
      <c r="V284" s="140" t="str">
        <f t="shared" si="4"/>
        <v>Y</v>
      </c>
      <c r="W284" s="134">
        <v>0.95447090023413095</v>
      </c>
      <c r="X284" s="134">
        <v>0.79425314627174304</v>
      </c>
      <c r="Y284" s="134">
        <v>0.9990521761651</v>
      </c>
      <c r="Z284" s="134">
        <v>0.99785759538546404</v>
      </c>
      <c r="AA284" s="134">
        <v>0.99953008319869396</v>
      </c>
      <c r="AB284" s="134">
        <v>0.99271593607505504</v>
      </c>
      <c r="AC284" s="134">
        <v>1</v>
      </c>
      <c r="AD284" s="134">
        <v>1</v>
      </c>
      <c r="AE284" s="134">
        <v>0.73830574842438401</v>
      </c>
      <c r="AF284" s="134">
        <v>0.99936429736570997</v>
      </c>
      <c r="AG284" s="134">
        <v>0.54317194798750701</v>
      </c>
      <c r="AH284" s="134">
        <v>0.87783898704218899</v>
      </c>
      <c r="AI284" s="134">
        <v>1</v>
      </c>
      <c r="AJ284" s="134">
        <v>1</v>
      </c>
      <c r="AK284" s="134">
        <v>0.87865915821156404</v>
      </c>
      <c r="AL284" s="134">
        <v>0.99980763624561797</v>
      </c>
      <c r="AM284" s="134">
        <v>0.51538377096833998</v>
      </c>
      <c r="AN284" s="134">
        <v>1</v>
      </c>
      <c r="AO284" s="134">
        <v>0.45491997683979501</v>
      </c>
      <c r="AP284" s="134">
        <v>0.54182921447327503</v>
      </c>
      <c r="AQ284" s="134">
        <v>0.74694640652043898</v>
      </c>
      <c r="AR284" s="134">
        <v>0.94616087650000003</v>
      </c>
      <c r="AS284" s="134">
        <v>1</v>
      </c>
      <c r="AT284" s="134">
        <v>1</v>
      </c>
      <c r="AU284" s="134">
        <v>0.38514494780770903</v>
      </c>
      <c r="AV284" s="134">
        <v>0.46803951959419199</v>
      </c>
      <c r="AW284" s="143">
        <v>0</v>
      </c>
      <c r="AX284" s="143">
        <v>0</v>
      </c>
      <c r="AY284" s="143">
        <v>-0.05</v>
      </c>
      <c r="AZ284" s="143">
        <v>-0.03</v>
      </c>
      <c r="BA284" s="143">
        <v>1.5069999999999999</v>
      </c>
      <c r="BB284" s="143">
        <v>5.07</v>
      </c>
      <c r="BC284" s="143">
        <v>26.15</v>
      </c>
      <c r="BD284" s="143"/>
      <c r="BE284" s="143">
        <v>2432559.2332890001</v>
      </c>
      <c r="BF284" s="143">
        <v>4165.2539999999999</v>
      </c>
      <c r="BG284" s="143">
        <v>0</v>
      </c>
      <c r="BH284" s="143">
        <v>20.405162000000001</v>
      </c>
      <c r="BI284" s="143">
        <v>1</v>
      </c>
      <c r="BJ284" s="143">
        <v>1</v>
      </c>
      <c r="BK284" s="143"/>
      <c r="BL284" s="143">
        <v>3.8</v>
      </c>
      <c r="BM284" s="143">
        <v>2.19999999999999</v>
      </c>
    </row>
    <row r="285" spans="1:65" x14ac:dyDescent="0.25">
      <c r="A285" s="142" t="s">
        <v>1660</v>
      </c>
      <c r="B285" s="142" t="s">
        <v>2231</v>
      </c>
      <c r="C285" s="134" t="s">
        <v>4711</v>
      </c>
      <c r="D285" s="134" t="s">
        <v>4712</v>
      </c>
      <c r="E285" s="134" t="s">
        <v>4534</v>
      </c>
      <c r="F285" s="134" t="s">
        <v>4535</v>
      </c>
      <c r="G285" s="134" t="s">
        <v>692</v>
      </c>
      <c r="H285" s="134" t="s">
        <v>4713</v>
      </c>
      <c r="I285" s="134" t="s">
        <v>4709</v>
      </c>
      <c r="J285" s="134" t="s">
        <v>4407</v>
      </c>
      <c r="K285" s="134" t="s">
        <v>4407</v>
      </c>
      <c r="L285" s="143">
        <v>94.1</v>
      </c>
      <c r="M285" s="144">
        <v>34</v>
      </c>
      <c r="N285" s="143">
        <v>27.311</v>
      </c>
      <c r="O285" s="144">
        <v>767</v>
      </c>
      <c r="P285" s="143">
        <v>19.98</v>
      </c>
      <c r="Q285" s="144">
        <v>1023</v>
      </c>
      <c r="R285" s="143">
        <v>62.256</v>
      </c>
      <c r="S285" s="145">
        <v>259</v>
      </c>
      <c r="T285" s="140" t="s">
        <v>4410</v>
      </c>
      <c r="U285" s="140" t="s">
        <v>4410</v>
      </c>
      <c r="V285" s="140" t="str">
        <f t="shared" si="4"/>
        <v>Y</v>
      </c>
      <c r="W285" s="134">
        <v>0.96100665997049495</v>
      </c>
      <c r="X285" s="134">
        <v>0.77060614952973205</v>
      </c>
      <c r="Y285" s="134">
        <v>0.99797626802818595</v>
      </c>
      <c r="Z285" s="134">
        <v>0.99566418113724997</v>
      </c>
      <c r="AA285" s="134">
        <v>0.99406203614197597</v>
      </c>
      <c r="AB285" s="134">
        <v>0.99635796803752796</v>
      </c>
      <c r="AC285" s="134">
        <v>0.997657615479843</v>
      </c>
      <c r="AD285" s="134">
        <v>0.95266309400944904</v>
      </c>
      <c r="AE285" s="134">
        <v>0.65918453049077297</v>
      </c>
      <c r="AF285" s="134">
        <v>0.99809209697188495</v>
      </c>
      <c r="AG285" s="134">
        <v>0.48533554501349702</v>
      </c>
      <c r="AH285" s="134">
        <v>0.843061809895987</v>
      </c>
      <c r="AI285" s="134">
        <v>0.90872415782692195</v>
      </c>
      <c r="AJ285" s="134">
        <v>1</v>
      </c>
      <c r="AK285" s="134">
        <v>0.84710422836059995</v>
      </c>
      <c r="AL285" s="134">
        <v>0.99698211438649398</v>
      </c>
      <c r="AM285" s="134">
        <v>0.46312740527787499</v>
      </c>
      <c r="AN285" s="134">
        <v>1</v>
      </c>
      <c r="AO285" s="134">
        <v>0.39355916417119902</v>
      </c>
      <c r="AP285" s="134">
        <v>0.784091689075056</v>
      </c>
      <c r="AQ285" s="134">
        <v>0.90966104712043605</v>
      </c>
      <c r="AR285" s="134">
        <v>0.93664227410000001</v>
      </c>
      <c r="AS285" s="134">
        <v>1</v>
      </c>
      <c r="AT285" s="134">
        <v>1</v>
      </c>
      <c r="AU285" s="134">
        <v>0.456811298377789</v>
      </c>
      <c r="AV285" s="134">
        <v>0.45327464429118802</v>
      </c>
      <c r="AW285" s="143">
        <v>0</v>
      </c>
      <c r="AX285" s="143">
        <v>0</v>
      </c>
      <c r="AY285" s="143">
        <v>0.03</v>
      </c>
      <c r="AZ285" s="143">
        <v>0</v>
      </c>
      <c r="BA285" s="143">
        <v>1.7507999999999999</v>
      </c>
      <c r="BB285" s="143">
        <v>5.07</v>
      </c>
      <c r="BC285" s="143">
        <v>25.62</v>
      </c>
      <c r="BD285" s="143">
        <v>4</v>
      </c>
      <c r="BE285" s="143">
        <v>2383399.7841139999</v>
      </c>
      <c r="BF285" s="143">
        <v>5078.6210000000001</v>
      </c>
      <c r="BG285" s="143">
        <v>21188.777697000001</v>
      </c>
      <c r="BH285" s="143">
        <v>0</v>
      </c>
      <c r="BI285" s="143">
        <v>0</v>
      </c>
      <c r="BJ285" s="143">
        <v>0</v>
      </c>
      <c r="BK285" s="143"/>
      <c r="BL285" s="143">
        <v>3.7999999999999901</v>
      </c>
      <c r="BM285" s="143">
        <v>2.2000000000000002</v>
      </c>
    </row>
    <row r="286" spans="1:65" x14ac:dyDescent="0.25">
      <c r="A286" s="142" t="s">
        <v>1673</v>
      </c>
      <c r="B286" s="142" t="s">
        <v>913</v>
      </c>
      <c r="C286" s="134" t="s">
        <v>4711</v>
      </c>
      <c r="D286" s="134" t="s">
        <v>4712</v>
      </c>
      <c r="E286" s="134" t="s">
        <v>4534</v>
      </c>
      <c r="F286" s="134" t="s">
        <v>4535</v>
      </c>
      <c r="G286" s="134" t="s">
        <v>692</v>
      </c>
      <c r="H286" s="134" t="s">
        <v>4633</v>
      </c>
      <c r="I286" s="134" t="s">
        <v>4633</v>
      </c>
      <c r="J286" s="134" t="s">
        <v>4407</v>
      </c>
      <c r="K286" s="134" t="s">
        <v>4407</v>
      </c>
      <c r="L286" s="143">
        <v>81</v>
      </c>
      <c r="M286" s="144">
        <v>406</v>
      </c>
      <c r="N286" s="143">
        <v>28.443999999999999</v>
      </c>
      <c r="O286" s="144">
        <v>894</v>
      </c>
      <c r="P286" s="143">
        <v>40.5</v>
      </c>
      <c r="Q286" s="144">
        <v>146</v>
      </c>
      <c r="R286" s="143">
        <v>64.352000000000004</v>
      </c>
      <c r="S286" s="145">
        <v>157</v>
      </c>
      <c r="T286" s="140" t="s">
        <v>4410</v>
      </c>
      <c r="V286" s="140" t="str">
        <f t="shared" si="4"/>
        <v>Y</v>
      </c>
      <c r="W286" s="134">
        <v>0.85642947955944004</v>
      </c>
      <c r="X286" s="134">
        <v>0.71344145517025004</v>
      </c>
      <c r="Y286" s="134">
        <v>0.99944923750134196</v>
      </c>
      <c r="Z286" s="134">
        <v>0.99795961465282301</v>
      </c>
      <c r="AA286" s="134">
        <v>0.97433415981718496</v>
      </c>
      <c r="AB286" s="134">
        <v>0.99927159360750595</v>
      </c>
      <c r="AC286" s="134">
        <v>0.99162415988265096</v>
      </c>
      <c r="AD286" s="134">
        <v>1</v>
      </c>
      <c r="AE286" s="134">
        <v>0.66398786713142399</v>
      </c>
      <c r="AF286" s="134">
        <v>0.99805234070957805</v>
      </c>
      <c r="AG286" s="134">
        <v>0.29091571822607298</v>
      </c>
      <c r="AH286" s="134">
        <v>0.92074635905161095</v>
      </c>
      <c r="AI286" s="134">
        <v>0.80427705580491604</v>
      </c>
      <c r="AJ286" s="134">
        <v>1</v>
      </c>
      <c r="AK286" s="134">
        <v>0.83982232147191604</v>
      </c>
      <c r="AL286" s="134">
        <v>0.99966809173468796</v>
      </c>
      <c r="AM286" s="134">
        <v>0.28060440896827399</v>
      </c>
      <c r="AN286" s="134">
        <v>1</v>
      </c>
      <c r="AO286" s="134">
        <v>0.26950873833878403</v>
      </c>
      <c r="AP286" s="134">
        <v>0.60198188486441995</v>
      </c>
      <c r="AQ286" s="134">
        <v>0.61278764659996399</v>
      </c>
      <c r="AR286" s="134">
        <v>0.77414348219999995</v>
      </c>
      <c r="AS286" s="134">
        <v>1</v>
      </c>
      <c r="AU286" s="134">
        <v>0.266921597485134</v>
      </c>
      <c r="AV286" s="134">
        <v>0.27749549121147998</v>
      </c>
      <c r="AW286" s="143">
        <v>0</v>
      </c>
      <c r="AX286" s="143">
        <v>0</v>
      </c>
      <c r="AY286" s="143">
        <v>0</v>
      </c>
      <c r="AZ286" s="143">
        <v>0</v>
      </c>
      <c r="BA286" s="143">
        <v>1.5665</v>
      </c>
      <c r="BB286" s="143">
        <v>5.08</v>
      </c>
      <c r="BC286" s="143">
        <v>27.64</v>
      </c>
      <c r="BD286" s="143">
        <v>2</v>
      </c>
      <c r="BE286" s="143">
        <v>1456199.1931980001</v>
      </c>
      <c r="BF286" s="143">
        <v>3021.2660000000001</v>
      </c>
      <c r="BG286" s="143">
        <v>0</v>
      </c>
      <c r="BH286" s="143">
        <v>99.946264999999997</v>
      </c>
      <c r="BI286" s="143">
        <v>0</v>
      </c>
      <c r="BJ286" s="143">
        <v>2</v>
      </c>
      <c r="BK286" s="143">
        <v>1</v>
      </c>
      <c r="BL286" s="143">
        <v>3.7999999999999901</v>
      </c>
      <c r="BM286" s="143">
        <v>2.2000000000000002</v>
      </c>
    </row>
    <row r="287" spans="1:65" x14ac:dyDescent="0.25">
      <c r="A287" s="142" t="s">
        <v>1670</v>
      </c>
      <c r="B287" s="142" t="s">
        <v>915</v>
      </c>
      <c r="C287" s="134" t="s">
        <v>4711</v>
      </c>
      <c r="D287" s="134" t="s">
        <v>4712</v>
      </c>
      <c r="E287" s="134" t="s">
        <v>4534</v>
      </c>
      <c r="F287" s="134" t="s">
        <v>4535</v>
      </c>
      <c r="G287" s="134" t="s">
        <v>692</v>
      </c>
      <c r="H287" s="134" t="s">
        <v>4633</v>
      </c>
      <c r="I287" s="134" t="s">
        <v>4633</v>
      </c>
      <c r="J287" s="134" t="s">
        <v>4407</v>
      </c>
      <c r="K287" s="134" t="s">
        <v>4407</v>
      </c>
      <c r="L287" s="143">
        <v>91.9</v>
      </c>
      <c r="M287" s="144">
        <v>78</v>
      </c>
      <c r="N287" s="143">
        <v>32.311999999999998</v>
      </c>
      <c r="O287" s="144">
        <v>1488</v>
      </c>
      <c r="P287" s="143">
        <v>40.667000000000002</v>
      </c>
      <c r="Q287" s="144">
        <v>143</v>
      </c>
      <c r="R287" s="143">
        <v>66.751999999999995</v>
      </c>
      <c r="S287" s="145">
        <v>81</v>
      </c>
      <c r="T287" s="140" t="s">
        <v>4410</v>
      </c>
      <c r="U287" s="140" t="s">
        <v>4410</v>
      </c>
      <c r="V287" s="140" t="str">
        <f t="shared" si="4"/>
        <v>Y</v>
      </c>
      <c r="W287" s="134">
        <v>1</v>
      </c>
      <c r="X287" s="134">
        <v>0.92666843700386403</v>
      </c>
      <c r="Y287" s="134">
        <v>1</v>
      </c>
      <c r="Z287" s="134">
        <v>0.99992348554948096</v>
      </c>
      <c r="AA287" s="134">
        <v>0.98260635526465301</v>
      </c>
      <c r="AB287" s="134">
        <v>0.99854318721501101</v>
      </c>
      <c r="AC287" s="134">
        <v>1</v>
      </c>
      <c r="AD287" s="134">
        <v>1</v>
      </c>
      <c r="AE287" s="134">
        <v>0.66127747623689803</v>
      </c>
      <c r="AF287" s="134">
        <v>1</v>
      </c>
      <c r="AG287" s="134">
        <v>0.71761269330222699</v>
      </c>
      <c r="AH287" s="134">
        <v>0.92769463131357099</v>
      </c>
      <c r="AI287" s="134">
        <v>1</v>
      </c>
      <c r="AJ287" s="134">
        <v>1</v>
      </c>
      <c r="AK287" s="134">
        <v>0.94905092480217501</v>
      </c>
      <c r="AL287" s="134">
        <v>0.99721122120257699</v>
      </c>
      <c r="AM287" s="134">
        <v>0.67706307323571702</v>
      </c>
      <c r="AN287" s="134">
        <v>1</v>
      </c>
      <c r="AO287" s="134">
        <v>0.82529680528636395</v>
      </c>
      <c r="AP287" s="134">
        <v>0.45148790504769598</v>
      </c>
      <c r="AQ287" s="134">
        <v>0.48240041802899802</v>
      </c>
      <c r="AR287" s="134">
        <v>0.80106704449999999</v>
      </c>
      <c r="AS287" s="134">
        <v>1</v>
      </c>
      <c r="AT287" s="134">
        <v>1</v>
      </c>
      <c r="AU287" s="134">
        <v>0.87166657687558302</v>
      </c>
      <c r="AV287" s="134">
        <v>0.84252809036180298</v>
      </c>
      <c r="AW287" s="143">
        <v>0</v>
      </c>
      <c r="AX287" s="143">
        <v>0</v>
      </c>
      <c r="AY287" s="143">
        <v>0</v>
      </c>
      <c r="AZ287" s="143">
        <v>0</v>
      </c>
      <c r="BA287" s="143">
        <v>1.0621</v>
      </c>
      <c r="BB287" s="143">
        <v>5.08</v>
      </c>
      <c r="BC287" s="143">
        <v>28.41</v>
      </c>
      <c r="BD287" s="143"/>
      <c r="BE287" s="143">
        <v>3793504.6681769998</v>
      </c>
      <c r="BF287" s="143">
        <v>4877.0029999999997</v>
      </c>
      <c r="BG287" s="143">
        <v>30372.568662999998</v>
      </c>
      <c r="BH287" s="143">
        <v>99.944918999999999</v>
      </c>
      <c r="BI287" s="143">
        <v>0</v>
      </c>
      <c r="BJ287" s="143">
        <v>0</v>
      </c>
      <c r="BK287" s="143">
        <v>1</v>
      </c>
      <c r="BL287" s="143">
        <v>3.8</v>
      </c>
      <c r="BM287" s="143">
        <v>2.2000000000000002</v>
      </c>
    </row>
    <row r="288" spans="1:65" x14ac:dyDescent="0.25">
      <c r="A288" s="142" t="s">
        <v>1668</v>
      </c>
      <c r="B288" s="142" t="s">
        <v>921</v>
      </c>
      <c r="C288" s="134" t="s">
        <v>4711</v>
      </c>
      <c r="D288" s="134" t="s">
        <v>4712</v>
      </c>
      <c r="E288" s="134" t="s">
        <v>4534</v>
      </c>
      <c r="F288" s="134" t="s">
        <v>4535</v>
      </c>
      <c r="G288" s="134" t="s">
        <v>692</v>
      </c>
      <c r="H288" s="134" t="s">
        <v>4633</v>
      </c>
      <c r="I288" s="134" t="s">
        <v>4633</v>
      </c>
      <c r="J288" s="134" t="s">
        <v>4407</v>
      </c>
      <c r="K288" s="134" t="s">
        <v>4407</v>
      </c>
      <c r="L288" s="143">
        <v>82.7</v>
      </c>
      <c r="M288" s="144">
        <v>360</v>
      </c>
      <c r="N288" s="143">
        <v>28.222000000000001</v>
      </c>
      <c r="O288" s="144">
        <v>868</v>
      </c>
      <c r="P288" s="143">
        <v>24</v>
      </c>
      <c r="Q288" s="144">
        <v>756</v>
      </c>
      <c r="R288" s="143">
        <v>59.493000000000002</v>
      </c>
      <c r="S288" s="145">
        <v>405</v>
      </c>
      <c r="T288" s="140" t="s">
        <v>4410</v>
      </c>
      <c r="V288" s="140" t="str">
        <f t="shared" si="4"/>
        <v>Y</v>
      </c>
      <c r="W288" s="134">
        <v>0.99783708527539705</v>
      </c>
      <c r="X288" s="134">
        <v>0.86260832666347698</v>
      </c>
      <c r="Y288" s="134">
        <v>1</v>
      </c>
      <c r="Z288" s="134">
        <v>0.99982146628212198</v>
      </c>
      <c r="AA288" s="134">
        <v>0.99126370080539705</v>
      </c>
      <c r="AB288" s="134">
        <v>0.99890739041125798</v>
      </c>
      <c r="AC288" s="134">
        <v>1</v>
      </c>
      <c r="AD288" s="134">
        <v>1</v>
      </c>
      <c r="AE288" s="134">
        <v>0.56544646419599098</v>
      </c>
      <c r="AF288" s="134">
        <v>0.99841014707034104</v>
      </c>
      <c r="AG288" s="134">
        <v>0.18677839277166</v>
      </c>
      <c r="AH288" s="134">
        <v>0.97131832005103003</v>
      </c>
      <c r="AI288" s="134">
        <v>1</v>
      </c>
      <c r="AJ288" s="134">
        <v>1</v>
      </c>
      <c r="AK288" s="134">
        <v>0.88836836739647596</v>
      </c>
      <c r="AL288" s="134">
        <v>0.99939921734369497</v>
      </c>
      <c r="AM288" s="134">
        <v>0.21469258800499899</v>
      </c>
      <c r="AN288" s="134">
        <v>1</v>
      </c>
      <c r="AO288" s="134">
        <v>0.260576045912566</v>
      </c>
      <c r="AP288" s="134">
        <v>0.43734155491043503</v>
      </c>
      <c r="AQ288" s="134">
        <v>0.53143032638078502</v>
      </c>
      <c r="AR288" s="134">
        <v>0.92457843750000002</v>
      </c>
      <c r="AT288" s="134">
        <v>1</v>
      </c>
      <c r="AU288" s="134">
        <v>0.24136099085888099</v>
      </c>
      <c r="AV288" s="134">
        <v>0.24782778071586301</v>
      </c>
      <c r="AW288" s="143">
        <v>0</v>
      </c>
      <c r="AX288" s="143">
        <v>0</v>
      </c>
      <c r="AY288" s="143">
        <v>0</v>
      </c>
      <c r="AZ288" s="143">
        <v>0</v>
      </c>
      <c r="BA288" s="143">
        <v>1.6988000000000001</v>
      </c>
      <c r="BB288" s="143">
        <v>5.08</v>
      </c>
      <c r="BC288" s="143">
        <v>27.34</v>
      </c>
      <c r="BD288" s="143">
        <v>1</v>
      </c>
      <c r="BE288" s="143">
        <v>1963384.4299900001</v>
      </c>
      <c r="BF288" s="143">
        <v>1789.748</v>
      </c>
      <c r="BG288" s="143">
        <v>0</v>
      </c>
      <c r="BH288" s="143">
        <v>99.947528000000005</v>
      </c>
      <c r="BI288" s="143">
        <v>0</v>
      </c>
      <c r="BJ288" s="143">
        <v>0</v>
      </c>
      <c r="BK288" s="143"/>
      <c r="BL288" s="143">
        <v>3.8</v>
      </c>
      <c r="BM288" s="143">
        <v>2.2000000000000002</v>
      </c>
    </row>
    <row r="289" spans="1:65" x14ac:dyDescent="0.25">
      <c r="A289" s="142" t="s">
        <v>1672</v>
      </c>
      <c r="B289" s="142" t="s">
        <v>914</v>
      </c>
      <c r="C289" s="134" t="s">
        <v>4711</v>
      </c>
      <c r="D289" s="134" t="s">
        <v>4712</v>
      </c>
      <c r="E289" s="134" t="s">
        <v>4534</v>
      </c>
      <c r="F289" s="134" t="s">
        <v>4535</v>
      </c>
      <c r="G289" s="134" t="s">
        <v>692</v>
      </c>
      <c r="H289" s="134" t="s">
        <v>4713</v>
      </c>
      <c r="I289" s="134" t="s">
        <v>4633</v>
      </c>
      <c r="J289" s="134" t="s">
        <v>4407</v>
      </c>
      <c r="K289" s="134" t="s">
        <v>4407</v>
      </c>
      <c r="L289" s="143">
        <v>92.7</v>
      </c>
      <c r="M289" s="144">
        <v>57</v>
      </c>
      <c r="N289" s="143">
        <v>27.622</v>
      </c>
      <c r="O289" s="144">
        <v>803</v>
      </c>
      <c r="P289" s="143">
        <v>24.1</v>
      </c>
      <c r="Q289" s="144">
        <v>750</v>
      </c>
      <c r="R289" s="143">
        <v>63.058999999999997</v>
      </c>
      <c r="S289" s="145">
        <v>210</v>
      </c>
      <c r="T289" s="140" t="s">
        <v>4410</v>
      </c>
      <c r="U289" s="140" t="s">
        <v>4410</v>
      </c>
      <c r="V289" s="140" t="str">
        <f t="shared" si="4"/>
        <v>Y</v>
      </c>
      <c r="W289" s="134">
        <v>0.96875292772182398</v>
      </c>
      <c r="X289" s="134">
        <v>0.83845348951410603</v>
      </c>
      <c r="Y289" s="134">
        <v>0.99948766279194601</v>
      </c>
      <c r="Z289" s="134">
        <v>0.99864824470749503</v>
      </c>
      <c r="AA289" s="134">
        <v>0.99761475235772201</v>
      </c>
      <c r="AB289" s="134">
        <v>0.99745057762626899</v>
      </c>
      <c r="AC289" s="134">
        <v>1</v>
      </c>
      <c r="AD289" s="134">
        <v>1</v>
      </c>
      <c r="AE289" s="134">
        <v>0.68093235862109502</v>
      </c>
      <c r="AF289" s="134">
        <v>0.99916551605417503</v>
      </c>
      <c r="AG289" s="134">
        <v>0.29680677477958201</v>
      </c>
      <c r="AH289" s="134">
        <v>0.90104764903059098</v>
      </c>
      <c r="AI289" s="134">
        <v>1</v>
      </c>
      <c r="AJ289" s="134">
        <v>1</v>
      </c>
      <c r="AK289" s="134">
        <v>0.905359483470071</v>
      </c>
      <c r="AL289" s="134">
        <v>0.993594474830793</v>
      </c>
      <c r="AM289" s="134">
        <v>0.28178709447709199</v>
      </c>
      <c r="AN289" s="134">
        <v>1</v>
      </c>
      <c r="AO289" s="134">
        <v>0.27150277766460901</v>
      </c>
      <c r="AP289" s="134">
        <v>0.66271814173627597</v>
      </c>
      <c r="AQ289" s="134">
        <v>0.80298058742463696</v>
      </c>
      <c r="AR289" s="134">
        <v>0.98948545020000001</v>
      </c>
      <c r="AS289" s="134">
        <v>1</v>
      </c>
      <c r="AT289" s="134">
        <v>1</v>
      </c>
      <c r="AU289" s="134">
        <v>0.25359484020878598</v>
      </c>
      <c r="AV289" s="134">
        <v>0.27588992240563598</v>
      </c>
      <c r="AW289" s="143">
        <v>0</v>
      </c>
      <c r="AX289" s="143">
        <v>0</v>
      </c>
      <c r="AY289" s="143">
        <v>0</v>
      </c>
      <c r="AZ289" s="143">
        <v>0</v>
      </c>
      <c r="BA289" s="143">
        <v>1.4549000000000001</v>
      </c>
      <c r="BB289" s="143">
        <v>5.07</v>
      </c>
      <c r="BC289" s="143">
        <v>27.02</v>
      </c>
      <c r="BD289" s="143">
        <v>2</v>
      </c>
      <c r="BE289" s="143">
        <v>1245430.5</v>
      </c>
      <c r="BF289" s="143">
        <v>2660.6129999999998</v>
      </c>
      <c r="BG289" s="143">
        <v>0</v>
      </c>
      <c r="BH289" s="143">
        <v>99.952828999999994</v>
      </c>
      <c r="BI289" s="143">
        <v>0</v>
      </c>
      <c r="BJ289" s="143">
        <v>0</v>
      </c>
      <c r="BK289" s="143"/>
      <c r="BL289" s="143">
        <v>3.8</v>
      </c>
      <c r="BM289" s="143">
        <v>2.2000000000000002</v>
      </c>
    </row>
    <row r="290" spans="1:65" x14ac:dyDescent="0.25">
      <c r="A290" s="142" t="s">
        <v>1667</v>
      </c>
      <c r="B290" s="142" t="s">
        <v>275</v>
      </c>
      <c r="C290" s="134" t="s">
        <v>4711</v>
      </c>
      <c r="D290" s="134" t="s">
        <v>4712</v>
      </c>
      <c r="E290" s="134" t="s">
        <v>4534</v>
      </c>
      <c r="F290" s="134" t="s">
        <v>4535</v>
      </c>
      <c r="G290" s="134" t="s">
        <v>692</v>
      </c>
      <c r="H290" s="134" t="s">
        <v>4713</v>
      </c>
      <c r="I290" s="134" t="s">
        <v>4633</v>
      </c>
      <c r="J290" s="134" t="s">
        <v>4407</v>
      </c>
      <c r="K290" s="134" t="s">
        <v>4407</v>
      </c>
      <c r="L290" s="143">
        <v>90.2</v>
      </c>
      <c r="M290" s="144">
        <v>125</v>
      </c>
      <c r="N290" s="143">
        <v>31.587</v>
      </c>
      <c r="O290" s="144">
        <v>1399</v>
      </c>
      <c r="P290" s="143">
        <v>27.14</v>
      </c>
      <c r="Q290" s="144">
        <v>661</v>
      </c>
      <c r="R290" s="143">
        <v>61.917999999999999</v>
      </c>
      <c r="S290" s="145">
        <v>282</v>
      </c>
      <c r="T290" s="140" t="s">
        <v>4410</v>
      </c>
      <c r="U290" s="140" t="s">
        <v>4410</v>
      </c>
      <c r="V290" s="140" t="str">
        <f t="shared" si="4"/>
        <v>Y</v>
      </c>
      <c r="W290" s="134">
        <v>0.99411158997331495</v>
      </c>
      <c r="X290" s="134">
        <v>0.83942925374978405</v>
      </c>
      <c r="Y290" s="134">
        <v>0.99992314941879201</v>
      </c>
      <c r="Z290" s="134">
        <v>0.99961742774740403</v>
      </c>
      <c r="AA290" s="134">
        <v>0.98684368004089196</v>
      </c>
      <c r="AB290" s="134">
        <v>0.99708637443002202</v>
      </c>
      <c r="AC290" s="134">
        <v>1</v>
      </c>
      <c r="AD290" s="134">
        <v>1</v>
      </c>
      <c r="AE290" s="134">
        <v>0.53048838005914201</v>
      </c>
      <c r="AF290" s="134">
        <v>0.99972210372647397</v>
      </c>
      <c r="AG290" s="134">
        <v>0.190431463680551</v>
      </c>
      <c r="AH290" s="134">
        <v>0.90000898977493704</v>
      </c>
      <c r="AI290" s="134">
        <v>1</v>
      </c>
      <c r="AJ290" s="134">
        <v>1</v>
      </c>
      <c r="AK290" s="134">
        <v>0.902932181173843</v>
      </c>
      <c r="AL290" s="134">
        <v>0.99977568245284598</v>
      </c>
      <c r="AM290" s="134">
        <v>0.19153114532978199</v>
      </c>
      <c r="AN290" s="134">
        <v>1</v>
      </c>
      <c r="AO290" s="134">
        <v>0.192489811859649</v>
      </c>
      <c r="AP290" s="134">
        <v>0.70122273910473998</v>
      </c>
      <c r="AQ290" s="134">
        <v>0.61817554855092405</v>
      </c>
      <c r="AR290" s="134">
        <v>0.99337388520000003</v>
      </c>
      <c r="AS290" s="134">
        <v>1</v>
      </c>
      <c r="AT290" s="134">
        <v>1</v>
      </c>
      <c r="AU290" s="134">
        <v>0.20801878245486999</v>
      </c>
      <c r="AV290" s="134">
        <v>0.20930016846972299</v>
      </c>
      <c r="AW290" s="143">
        <v>0</v>
      </c>
      <c r="AX290" s="143">
        <v>0</v>
      </c>
      <c r="AY290" s="143">
        <v>0</v>
      </c>
      <c r="AZ290" s="143">
        <v>0</v>
      </c>
      <c r="BA290" s="143">
        <v>2.2057000000000002</v>
      </c>
      <c r="BB290" s="143">
        <v>5.08</v>
      </c>
      <c r="BC290" s="143">
        <v>26.9</v>
      </c>
      <c r="BD290" s="143"/>
      <c r="BE290" s="143">
        <v>1901851.1086329999</v>
      </c>
      <c r="BF290" s="143">
        <v>1996.0719999999999</v>
      </c>
      <c r="BG290" s="143">
        <v>24154.380958999998</v>
      </c>
      <c r="BH290" s="143">
        <v>94.929998999999995</v>
      </c>
      <c r="BI290" s="143">
        <v>0</v>
      </c>
      <c r="BJ290" s="143">
        <v>0</v>
      </c>
      <c r="BK290" s="143"/>
      <c r="BL290" s="143">
        <v>3.7999999999999901</v>
      </c>
      <c r="BM290" s="143">
        <v>2.19999999999999</v>
      </c>
    </row>
    <row r="291" spans="1:65" x14ac:dyDescent="0.25">
      <c r="A291" s="142" t="s">
        <v>1666</v>
      </c>
      <c r="B291" s="142" t="s">
        <v>548</v>
      </c>
      <c r="C291" s="134" t="s">
        <v>4711</v>
      </c>
      <c r="D291" s="134" t="s">
        <v>4712</v>
      </c>
      <c r="E291" s="134" t="s">
        <v>4534</v>
      </c>
      <c r="F291" s="134" t="s">
        <v>4535</v>
      </c>
      <c r="G291" s="134" t="s">
        <v>692</v>
      </c>
      <c r="H291" s="134" t="s">
        <v>4713</v>
      </c>
      <c r="I291" s="134" t="s">
        <v>4709</v>
      </c>
      <c r="J291" s="134" t="s">
        <v>4407</v>
      </c>
      <c r="K291" s="134" t="s">
        <v>4407</v>
      </c>
      <c r="L291" s="143">
        <v>89.2</v>
      </c>
      <c r="M291" s="144">
        <v>156</v>
      </c>
      <c r="N291" s="143">
        <v>27.643999999999998</v>
      </c>
      <c r="O291" s="144">
        <v>806</v>
      </c>
      <c r="P291" s="143">
        <v>26.84</v>
      </c>
      <c r="Q291" s="144">
        <v>671</v>
      </c>
      <c r="R291" s="143">
        <v>62.798999999999999</v>
      </c>
      <c r="S291" s="145">
        <v>223</v>
      </c>
      <c r="T291" s="140" t="s">
        <v>4410</v>
      </c>
      <c r="U291" s="140" t="s">
        <v>4410</v>
      </c>
      <c r="V291" s="140" t="str">
        <f t="shared" si="4"/>
        <v>Y</v>
      </c>
      <c r="W291" s="134">
        <v>0.89120835944288401</v>
      </c>
      <c r="X291" s="134">
        <v>0.77930184937180502</v>
      </c>
      <c r="Y291" s="134">
        <v>0.99536334826710904</v>
      </c>
      <c r="Z291" s="134">
        <v>0.98729860121382496</v>
      </c>
      <c r="AA291" s="134">
        <v>0.98304164490873902</v>
      </c>
      <c r="AB291" s="134">
        <v>0.99562956164503302</v>
      </c>
      <c r="AC291" s="134">
        <v>1</v>
      </c>
      <c r="AD291" s="134">
        <v>1</v>
      </c>
      <c r="AE291" s="134">
        <v>0.64019894500224495</v>
      </c>
      <c r="AF291" s="134">
        <v>0.99316232044581099</v>
      </c>
      <c r="AG291" s="134">
        <v>0.192865723293901</v>
      </c>
      <c r="AH291" s="134">
        <v>0.89184297907531396</v>
      </c>
      <c r="AI291" s="134">
        <v>1</v>
      </c>
      <c r="AJ291" s="134">
        <v>1</v>
      </c>
      <c r="AK291" s="134">
        <v>0.81312199621340797</v>
      </c>
      <c r="AL291" s="134">
        <v>0.98883781054938802</v>
      </c>
      <c r="AM291" s="134">
        <v>0.20697816459494101</v>
      </c>
      <c r="AN291" s="134">
        <v>1</v>
      </c>
      <c r="AO291" s="134">
        <v>0.19695546756388199</v>
      </c>
      <c r="AP291" s="134">
        <v>0.68590045371591302</v>
      </c>
      <c r="AQ291" s="134">
        <v>0.87086815268560003</v>
      </c>
      <c r="AR291" s="134">
        <v>0.79228654899999995</v>
      </c>
      <c r="AS291" s="134">
        <v>1</v>
      </c>
      <c r="AT291" s="134">
        <v>1</v>
      </c>
      <c r="AU291" s="134">
        <v>0.17103621035413699</v>
      </c>
      <c r="AV291" s="134">
        <v>0.19530507684846299</v>
      </c>
      <c r="AW291" s="143">
        <v>0.01</v>
      </c>
      <c r="AX291" s="143">
        <v>0</v>
      </c>
      <c r="AY291" s="143">
        <v>0.13</v>
      </c>
      <c r="AZ291" s="143">
        <v>0.02</v>
      </c>
      <c r="BA291" s="143">
        <v>2.9807000000000001</v>
      </c>
      <c r="BB291" s="143">
        <v>5.07</v>
      </c>
      <c r="BC291" s="143">
        <v>26.42</v>
      </c>
      <c r="BD291" s="143">
        <v>2</v>
      </c>
      <c r="BE291" s="143">
        <v>757189.67007200001</v>
      </c>
      <c r="BF291" s="143">
        <v>1916.2650000000001</v>
      </c>
      <c r="BG291" s="143">
        <v>0</v>
      </c>
      <c r="BH291" s="143">
        <v>49.236849999999997</v>
      </c>
      <c r="BI291" s="143">
        <v>0</v>
      </c>
      <c r="BJ291" s="143">
        <v>3</v>
      </c>
      <c r="BK291" s="143"/>
      <c r="BL291" s="143">
        <v>3.7999999999999901</v>
      </c>
      <c r="BM291" s="143">
        <v>2.2000000000000002</v>
      </c>
    </row>
    <row r="292" spans="1:65" x14ac:dyDescent="0.25">
      <c r="A292" s="142" t="s">
        <v>1665</v>
      </c>
      <c r="B292" s="142" t="s">
        <v>4715</v>
      </c>
      <c r="C292" s="134" t="s">
        <v>4711</v>
      </c>
      <c r="D292" s="134" t="s">
        <v>4712</v>
      </c>
      <c r="E292" s="134" t="s">
        <v>4534</v>
      </c>
      <c r="F292" s="134" t="s">
        <v>4535</v>
      </c>
      <c r="G292" s="134" t="s">
        <v>692</v>
      </c>
      <c r="H292" s="134" t="s">
        <v>4713</v>
      </c>
      <c r="I292" s="134" t="s">
        <v>4709</v>
      </c>
      <c r="J292" s="134" t="s">
        <v>4407</v>
      </c>
      <c r="K292" s="134" t="s">
        <v>4407</v>
      </c>
      <c r="L292" s="143">
        <v>93.4</v>
      </c>
      <c r="M292" s="144">
        <v>45</v>
      </c>
      <c r="N292" s="143">
        <v>27.611000000000001</v>
      </c>
      <c r="O292" s="144">
        <v>800</v>
      </c>
      <c r="P292" s="143">
        <v>28.36</v>
      </c>
      <c r="Q292" s="144">
        <v>610</v>
      </c>
      <c r="R292" s="143">
        <v>64.715999999999994</v>
      </c>
      <c r="S292" s="145">
        <v>142</v>
      </c>
      <c r="T292" s="140" t="s">
        <v>4410</v>
      </c>
      <c r="U292" s="140" t="s">
        <v>4410</v>
      </c>
      <c r="V292" s="140" t="str">
        <f t="shared" si="4"/>
        <v>Y</v>
      </c>
      <c r="W292" s="134">
        <v>0.96910080311533198</v>
      </c>
      <c r="X292" s="134">
        <v>0.74655825650976104</v>
      </c>
      <c r="Y292" s="134">
        <v>0.99823243663221295</v>
      </c>
      <c r="Z292" s="134">
        <v>0.99441444511210397</v>
      </c>
      <c r="AA292" s="134">
        <v>0.99624448543989197</v>
      </c>
      <c r="AB292" s="134">
        <v>0.99890739041125798</v>
      </c>
      <c r="AC292" s="134">
        <v>1</v>
      </c>
      <c r="AD292" s="134">
        <v>0.95235391561153004</v>
      </c>
      <c r="AE292" s="134">
        <v>0.67036892963470196</v>
      </c>
      <c r="AF292" s="134">
        <v>0.99693916536497995</v>
      </c>
      <c r="AG292" s="134">
        <v>0.38093227104703598</v>
      </c>
      <c r="AH292" s="134">
        <v>0.93503687777595101</v>
      </c>
      <c r="AI292" s="134">
        <v>1</v>
      </c>
      <c r="AJ292" s="134">
        <v>1</v>
      </c>
      <c r="AK292" s="134">
        <v>0.88351376280402005</v>
      </c>
      <c r="AL292" s="134">
        <v>0.99636251227233796</v>
      </c>
      <c r="AM292" s="134">
        <v>0.31141519554699398</v>
      </c>
      <c r="AN292" s="134">
        <v>1</v>
      </c>
      <c r="AO292" s="134">
        <v>0.26892343697451798</v>
      </c>
      <c r="AP292" s="134">
        <v>0.76744858428167395</v>
      </c>
      <c r="AQ292" s="134">
        <v>0.86009234862204398</v>
      </c>
      <c r="AR292" s="134">
        <v>0.97344819299999996</v>
      </c>
      <c r="AS292" s="134">
        <v>1</v>
      </c>
      <c r="AT292" s="134">
        <v>1</v>
      </c>
      <c r="AU292" s="134">
        <v>0.23828154476378499</v>
      </c>
      <c r="AV292" s="134">
        <v>0.29257089355342097</v>
      </c>
      <c r="AW292" s="143">
        <v>0</v>
      </c>
      <c r="AX292" s="143">
        <v>0</v>
      </c>
      <c r="AY292" s="143">
        <v>0.05</v>
      </c>
      <c r="AZ292" s="143">
        <v>0.02</v>
      </c>
      <c r="BA292" s="143">
        <v>1.2919</v>
      </c>
      <c r="BB292" s="143">
        <v>5.07</v>
      </c>
      <c r="BC292" s="143">
        <v>26.8</v>
      </c>
      <c r="BD292" s="143">
        <v>2</v>
      </c>
      <c r="BE292" s="143">
        <v>1667234</v>
      </c>
      <c r="BF292" s="143">
        <v>5416.8130000000001</v>
      </c>
      <c r="BG292" s="143">
        <v>27812.319235999999</v>
      </c>
      <c r="BH292" s="143">
        <v>97.834805000000003</v>
      </c>
      <c r="BI292" s="143">
        <v>0</v>
      </c>
      <c r="BJ292" s="143">
        <v>0</v>
      </c>
      <c r="BK292" s="143"/>
      <c r="BL292" s="143">
        <v>3.7999999999999901</v>
      </c>
      <c r="BM292" s="143">
        <v>2.2000000000000002</v>
      </c>
    </row>
    <row r="293" spans="1:65" x14ac:dyDescent="0.25">
      <c r="A293" s="142" t="s">
        <v>1671</v>
      </c>
      <c r="B293" s="142" t="s">
        <v>1245</v>
      </c>
      <c r="C293" s="134" t="s">
        <v>4711</v>
      </c>
      <c r="D293" s="134" t="s">
        <v>4712</v>
      </c>
      <c r="E293" s="134" t="s">
        <v>4534</v>
      </c>
      <c r="F293" s="134" t="s">
        <v>4535</v>
      </c>
      <c r="G293" s="134" t="s">
        <v>692</v>
      </c>
      <c r="H293" s="134" t="s">
        <v>4709</v>
      </c>
      <c r="I293" s="134" t="s">
        <v>4709</v>
      </c>
      <c r="J293" s="134" t="s">
        <v>4407</v>
      </c>
      <c r="K293" s="134" t="s">
        <v>4407</v>
      </c>
      <c r="L293" s="143">
        <v>90.9</v>
      </c>
      <c r="M293" s="144">
        <v>108</v>
      </c>
      <c r="N293" s="143">
        <v>27.878</v>
      </c>
      <c r="O293" s="144">
        <v>837</v>
      </c>
      <c r="P293" s="143">
        <v>22.66</v>
      </c>
      <c r="Q293" s="144">
        <v>825</v>
      </c>
      <c r="R293" s="143">
        <v>61.893999999999998</v>
      </c>
      <c r="S293" s="145">
        <v>284</v>
      </c>
      <c r="T293" s="140" t="s">
        <v>4410</v>
      </c>
      <c r="U293" s="140" t="s">
        <v>4410</v>
      </c>
      <c r="V293" s="140" t="str">
        <f t="shared" si="4"/>
        <v>Y</v>
      </c>
      <c r="W293" s="134">
        <v>0.94024414366790099</v>
      </c>
      <c r="X293" s="134">
        <v>0.73991387658665198</v>
      </c>
      <c r="Y293" s="134">
        <v>0.99287851280804595</v>
      </c>
      <c r="Z293" s="134">
        <v>0.98059083438498196</v>
      </c>
      <c r="AA293" s="134">
        <v>0.989320605188164</v>
      </c>
      <c r="AB293" s="134">
        <v>0.99927159360750595</v>
      </c>
      <c r="AC293" s="134">
        <v>1</v>
      </c>
      <c r="AD293" s="134">
        <v>0.92686687068069096</v>
      </c>
      <c r="AE293" s="134">
        <v>0.50091241632083705</v>
      </c>
      <c r="AF293" s="134">
        <v>0.99093596975661602</v>
      </c>
      <c r="AG293" s="134">
        <v>0.25172810039452698</v>
      </c>
      <c r="AH293" s="134">
        <v>0.92268041421731095</v>
      </c>
      <c r="AI293" s="134">
        <v>1</v>
      </c>
      <c r="AJ293" s="134">
        <v>1</v>
      </c>
      <c r="AK293" s="134">
        <v>0.70632069517937801</v>
      </c>
      <c r="AL293" s="134">
        <v>0.99895112605700598</v>
      </c>
      <c r="AM293" s="134">
        <v>0.21042538200265601</v>
      </c>
      <c r="AN293" s="134">
        <v>1</v>
      </c>
      <c r="AO293" s="134">
        <v>0.151045690780855</v>
      </c>
      <c r="AP293" s="134">
        <v>0.83959273628142095</v>
      </c>
      <c r="AQ293" s="134">
        <v>0.82776493659301398</v>
      </c>
      <c r="AR293" s="134">
        <v>0.9984306906</v>
      </c>
      <c r="AS293" s="134">
        <v>1</v>
      </c>
      <c r="AT293" s="134">
        <v>1</v>
      </c>
      <c r="AU293" s="134">
        <v>0.16060679223166199</v>
      </c>
      <c r="AV293" s="134">
        <v>0.19748126816310699</v>
      </c>
      <c r="AW293" s="143">
        <v>0</v>
      </c>
      <c r="AX293" s="143">
        <v>0</v>
      </c>
      <c r="AY293" s="143">
        <v>-0.06</v>
      </c>
      <c r="AZ293" s="143">
        <v>-0.01</v>
      </c>
      <c r="BA293" s="143">
        <v>4.8316999999999997</v>
      </c>
      <c r="BB293" s="143">
        <v>5.0599999999999996</v>
      </c>
      <c r="BC293" s="143">
        <v>26.28</v>
      </c>
      <c r="BD293" s="143">
        <v>8</v>
      </c>
      <c r="BE293" s="143">
        <v>3626089.5</v>
      </c>
      <c r="BF293" s="143">
        <v>2574.9369999999999</v>
      </c>
      <c r="BG293" s="143">
        <v>20814.542205999998</v>
      </c>
      <c r="BH293" s="143">
        <v>11.524792</v>
      </c>
      <c r="BI293" s="143">
        <v>0</v>
      </c>
      <c r="BJ293" s="143">
        <v>1</v>
      </c>
      <c r="BK293" s="143"/>
      <c r="BL293" s="143">
        <v>3.7999723094115301</v>
      </c>
      <c r="BM293" s="143">
        <v>2.2000461509807501</v>
      </c>
    </row>
    <row r="294" spans="1:65" x14ac:dyDescent="0.25">
      <c r="A294" s="142" t="s">
        <v>1664</v>
      </c>
      <c r="B294" s="142" t="s">
        <v>2241</v>
      </c>
      <c r="C294" s="134" t="s">
        <v>4711</v>
      </c>
      <c r="D294" s="134" t="s">
        <v>4712</v>
      </c>
      <c r="E294" s="134" t="s">
        <v>4534</v>
      </c>
      <c r="F294" s="134" t="s">
        <v>4535</v>
      </c>
      <c r="G294" s="134" t="s">
        <v>692</v>
      </c>
      <c r="H294" s="134" t="s">
        <v>4709</v>
      </c>
      <c r="I294" s="134" t="s">
        <v>4709</v>
      </c>
      <c r="J294" s="134" t="s">
        <v>4407</v>
      </c>
      <c r="K294" s="134" t="s">
        <v>4407</v>
      </c>
      <c r="L294" s="143">
        <v>91.1</v>
      </c>
      <c r="M294" s="144">
        <v>100</v>
      </c>
      <c r="N294" s="143">
        <v>27.256</v>
      </c>
      <c r="O294" s="144">
        <v>764</v>
      </c>
      <c r="P294" s="143">
        <v>32.020000000000003</v>
      </c>
      <c r="Q294" s="144">
        <v>456</v>
      </c>
      <c r="R294" s="143">
        <v>65.287999999999997</v>
      </c>
      <c r="S294" s="145">
        <v>122</v>
      </c>
      <c r="T294" s="140" t="s">
        <v>4410</v>
      </c>
      <c r="U294" s="140" t="s">
        <v>4410</v>
      </c>
      <c r="V294" s="140" t="str">
        <f t="shared" si="4"/>
        <v>Y</v>
      </c>
      <c r="W294" s="134">
        <v>0.92632068227419295</v>
      </c>
      <c r="X294" s="134">
        <v>0.65415991309730603</v>
      </c>
      <c r="Y294" s="134">
        <v>0.99450518344361805</v>
      </c>
      <c r="Z294" s="134">
        <v>0.98546225440136603</v>
      </c>
      <c r="AA294" s="134">
        <v>0.92762824378897302</v>
      </c>
      <c r="AB294" s="134">
        <v>0.99599376484127999</v>
      </c>
      <c r="AC294" s="134">
        <v>0.99070978254516096</v>
      </c>
      <c r="AD294" s="134">
        <v>0.89867519416616104</v>
      </c>
      <c r="AE294" s="134">
        <v>0.47710063848727002</v>
      </c>
      <c r="AF294" s="134">
        <v>0.99666087152883098</v>
      </c>
      <c r="AG294" s="134">
        <v>0.30285989238442701</v>
      </c>
      <c r="AH294" s="134">
        <v>0.87178611069027501</v>
      </c>
      <c r="AI294" s="134">
        <v>0.76699030019667802</v>
      </c>
      <c r="AJ294" s="134">
        <v>1</v>
      </c>
      <c r="AK294" s="134">
        <v>0.78642167095490101</v>
      </c>
      <c r="AL294" s="134">
        <v>0.99296314371012495</v>
      </c>
      <c r="AM294" s="134">
        <v>0.25829157046542001</v>
      </c>
      <c r="AN294" s="134">
        <v>0.97310743579400305</v>
      </c>
      <c r="AO294" s="134">
        <v>0.20979349308846701</v>
      </c>
      <c r="AP294" s="134">
        <v>0.94222645937385596</v>
      </c>
      <c r="AR294" s="134">
        <v>0.99130395900000001</v>
      </c>
      <c r="AS294" s="134">
        <v>1</v>
      </c>
      <c r="AT294" s="134">
        <v>1</v>
      </c>
      <c r="AU294" s="134">
        <v>0.26036892780239501</v>
      </c>
      <c r="AV294" s="134">
        <v>0.25800288043355302</v>
      </c>
      <c r="AW294" s="143">
        <v>0</v>
      </c>
      <c r="AX294" s="143">
        <v>0</v>
      </c>
      <c r="AY294" s="143">
        <v>-0.05</v>
      </c>
      <c r="AZ294" s="143">
        <v>-0.02</v>
      </c>
      <c r="BA294" s="143">
        <v>1.8329</v>
      </c>
      <c r="BB294" s="143">
        <v>5.0599999999999996</v>
      </c>
      <c r="BC294" s="143">
        <v>25.74</v>
      </c>
      <c r="BD294" s="143">
        <v>3</v>
      </c>
      <c r="BE294" s="143">
        <v>14076746.640000001</v>
      </c>
      <c r="BF294" s="143">
        <v>6363.259</v>
      </c>
      <c r="BG294" s="143">
        <v>6013.1035339999999</v>
      </c>
      <c r="BH294" s="143">
        <v>33.096533999999998</v>
      </c>
      <c r="BI294" s="143">
        <v>0</v>
      </c>
      <c r="BJ294" s="143">
        <v>5</v>
      </c>
      <c r="BK294" s="143"/>
      <c r="BL294" s="143">
        <v>3.5888953433725201</v>
      </c>
      <c r="BM294" s="143">
        <v>2.5518410943791299</v>
      </c>
    </row>
    <row r="295" spans="1:65" x14ac:dyDescent="0.25">
      <c r="A295" s="142" t="s">
        <v>1686</v>
      </c>
      <c r="B295" s="142" t="s">
        <v>531</v>
      </c>
      <c r="C295" s="134" t="s">
        <v>4711</v>
      </c>
      <c r="D295" s="134" t="s">
        <v>4712</v>
      </c>
      <c r="E295" s="134" t="s">
        <v>4534</v>
      </c>
      <c r="F295" s="134" t="s">
        <v>4535</v>
      </c>
      <c r="G295" s="134" t="s">
        <v>692</v>
      </c>
      <c r="H295" s="134" t="s">
        <v>4716</v>
      </c>
      <c r="I295" s="134" t="s">
        <v>4664</v>
      </c>
      <c r="J295" s="134" t="s">
        <v>4407</v>
      </c>
      <c r="K295" s="134" t="s">
        <v>4407</v>
      </c>
      <c r="L295" s="143">
        <v>87.7</v>
      </c>
      <c r="M295" s="144">
        <v>206</v>
      </c>
      <c r="N295" s="143">
        <v>25.3</v>
      </c>
      <c r="O295" s="144">
        <v>598</v>
      </c>
      <c r="P295" s="143">
        <v>37.28</v>
      </c>
      <c r="Q295" s="144">
        <v>249</v>
      </c>
      <c r="R295" s="143">
        <v>66.56</v>
      </c>
      <c r="S295" s="145">
        <v>83</v>
      </c>
      <c r="T295" s="140" t="s">
        <v>4410</v>
      </c>
      <c r="U295" s="140" t="s">
        <v>4410</v>
      </c>
      <c r="V295" s="140" t="str">
        <f t="shared" si="4"/>
        <v>Y</v>
      </c>
      <c r="W295" s="134">
        <v>0.98160774669589301</v>
      </c>
      <c r="X295" s="134">
        <v>0.91934086060360998</v>
      </c>
      <c r="Y295" s="134">
        <v>0.99892409186308595</v>
      </c>
      <c r="Z295" s="134">
        <v>0.997781080934945</v>
      </c>
      <c r="AA295" s="134">
        <v>0.98195988409999702</v>
      </c>
      <c r="AB295" s="134">
        <v>0.99708637443002202</v>
      </c>
      <c r="AC295" s="134">
        <v>1</v>
      </c>
      <c r="AD295" s="134">
        <v>0.94516222539218098</v>
      </c>
      <c r="AE295" s="134">
        <v>0.40106744226546598</v>
      </c>
      <c r="AF295" s="134">
        <v>0.99781380313573498</v>
      </c>
      <c r="AG295" s="134">
        <v>0.24105650590392799</v>
      </c>
      <c r="AH295" s="134">
        <v>0.91551724693694003</v>
      </c>
      <c r="AI295" s="134">
        <v>1</v>
      </c>
      <c r="AJ295" s="134">
        <v>1</v>
      </c>
      <c r="AK295" s="134">
        <v>0.864095344434196</v>
      </c>
      <c r="AL295" s="134">
        <v>0.99475493266842596</v>
      </c>
      <c r="AM295" s="134">
        <v>0.291771385160562</v>
      </c>
      <c r="AN295" s="134">
        <v>0.982071623862669</v>
      </c>
      <c r="AO295" s="134">
        <v>0.26960652681614</v>
      </c>
      <c r="AP295" s="134">
        <v>0.64884220680843396</v>
      </c>
      <c r="AQ295" s="134">
        <v>0.86278629967834197</v>
      </c>
      <c r="AR295" s="134">
        <v>1</v>
      </c>
      <c r="AT295" s="134">
        <v>1</v>
      </c>
      <c r="AU295" s="134">
        <v>0.316382971121212</v>
      </c>
      <c r="AV295" s="134">
        <v>0.30073005746223502</v>
      </c>
      <c r="AW295" s="143">
        <v>0</v>
      </c>
      <c r="AX295" s="143">
        <v>0</v>
      </c>
      <c r="AY295" s="143">
        <v>-0.02</v>
      </c>
      <c r="AZ295" s="143">
        <v>0</v>
      </c>
      <c r="BA295" s="143">
        <v>1.4819</v>
      </c>
      <c r="BB295" s="143">
        <v>5.05</v>
      </c>
      <c r="BC295" s="143">
        <v>23.33</v>
      </c>
      <c r="BD295" s="143">
        <v>1</v>
      </c>
      <c r="BE295" s="143">
        <v>10555976.049448</v>
      </c>
      <c r="BF295" s="143">
        <v>3001.7919999999999</v>
      </c>
      <c r="BG295" s="143">
        <v>0</v>
      </c>
      <c r="BH295" s="143">
        <v>0</v>
      </c>
      <c r="BI295" s="143">
        <v>1</v>
      </c>
      <c r="BJ295" s="143">
        <v>0</v>
      </c>
      <c r="BK295" s="143"/>
      <c r="BL295" s="143">
        <v>3.4999999999999898</v>
      </c>
      <c r="BM295" s="143">
        <v>2.7</v>
      </c>
    </row>
    <row r="296" spans="1:65" x14ac:dyDescent="0.25">
      <c r="A296" s="142" t="s">
        <v>1684</v>
      </c>
      <c r="B296" s="142" t="s">
        <v>1234</v>
      </c>
      <c r="C296" s="134" t="s">
        <v>4711</v>
      </c>
      <c r="D296" s="134" t="s">
        <v>4712</v>
      </c>
      <c r="E296" s="134" t="s">
        <v>4534</v>
      </c>
      <c r="F296" s="134" t="s">
        <v>4535</v>
      </c>
      <c r="G296" s="134" t="s">
        <v>692</v>
      </c>
      <c r="H296" s="134" t="s">
        <v>4664</v>
      </c>
      <c r="I296" s="134" t="s">
        <v>4664</v>
      </c>
      <c r="J296" s="134" t="s">
        <v>4407</v>
      </c>
      <c r="K296" s="134" t="s">
        <v>4407</v>
      </c>
      <c r="L296" s="143">
        <v>92.3</v>
      </c>
      <c r="M296" s="144">
        <v>68</v>
      </c>
      <c r="N296" s="143">
        <v>26.437000000000001</v>
      </c>
      <c r="O296" s="144">
        <v>692</v>
      </c>
      <c r="P296" s="143">
        <v>37.42</v>
      </c>
      <c r="Q296" s="144">
        <v>245</v>
      </c>
      <c r="R296" s="143">
        <v>67.760999999999996</v>
      </c>
      <c r="S296" s="145">
        <v>56</v>
      </c>
      <c r="T296" s="140" t="s">
        <v>4410</v>
      </c>
      <c r="U296" s="140" t="s">
        <v>4410</v>
      </c>
      <c r="V296" s="140" t="str">
        <f t="shared" si="4"/>
        <v>Y</v>
      </c>
      <c r="W296" s="134">
        <v>0.90660542699028601</v>
      </c>
      <c r="X296" s="134">
        <v>0.83926278084932504</v>
      </c>
      <c r="Y296" s="134">
        <v>0.98355397562145896</v>
      </c>
      <c r="Z296" s="134">
        <v>0.96166626028991797</v>
      </c>
      <c r="AA296" s="134">
        <v>0.94312551717105597</v>
      </c>
      <c r="AB296" s="134">
        <v>0.99927159360750595</v>
      </c>
      <c r="AC296" s="134">
        <v>1</v>
      </c>
      <c r="AD296" s="134">
        <v>0.87120242536660297</v>
      </c>
      <c r="AE296" s="134">
        <v>0.38524242545093401</v>
      </c>
      <c r="AF296" s="134">
        <v>0.97392028948919995</v>
      </c>
      <c r="AG296" s="134">
        <v>0.33854817755671301</v>
      </c>
      <c r="AH296" s="134">
        <v>0.87801806622419798</v>
      </c>
      <c r="AI296" s="134">
        <v>1</v>
      </c>
      <c r="AJ296" s="134">
        <v>1</v>
      </c>
      <c r="AK296" s="134">
        <v>0.72088450895674505</v>
      </c>
      <c r="AL296" s="134">
        <v>0.98224757650373196</v>
      </c>
      <c r="AM296" s="134">
        <v>0.319541491163506</v>
      </c>
      <c r="AN296" s="134">
        <v>0.97758952982833602</v>
      </c>
      <c r="AO296" s="134">
        <v>0.274626809046632</v>
      </c>
      <c r="AP296" s="134">
        <v>0.89749536515307105</v>
      </c>
      <c r="AQ296" s="134">
        <v>0.950070312156723</v>
      </c>
      <c r="AR296" s="134">
        <v>0.99130378240000006</v>
      </c>
      <c r="AS296" s="134">
        <v>1</v>
      </c>
      <c r="AT296" s="134">
        <v>1</v>
      </c>
      <c r="AU296" s="134">
        <v>0.31029082893979498</v>
      </c>
      <c r="AV296" s="134">
        <v>0.323855377663405</v>
      </c>
      <c r="AW296" s="143">
        <v>0.08</v>
      </c>
      <c r="AX296" s="143">
        <v>0</v>
      </c>
      <c r="AY296" s="143">
        <v>-0.65</v>
      </c>
      <c r="AZ296" s="143">
        <v>-0.32</v>
      </c>
      <c r="BA296" s="143">
        <v>4.3718000000000004</v>
      </c>
      <c r="BB296" s="143">
        <v>5.05</v>
      </c>
      <c r="BC296" s="143">
        <v>21.86</v>
      </c>
      <c r="BD296" s="143"/>
      <c r="BE296" s="143">
        <v>3673114.6768899998</v>
      </c>
      <c r="BF296" s="143">
        <v>4165.942</v>
      </c>
      <c r="BG296" s="143">
        <v>0</v>
      </c>
      <c r="BH296" s="143">
        <v>0</v>
      </c>
      <c r="BI296" s="143">
        <v>1</v>
      </c>
      <c r="BJ296" s="143">
        <v>0</v>
      </c>
      <c r="BK296" s="143"/>
      <c r="BL296" s="143">
        <v>3.5</v>
      </c>
      <c r="BM296" s="143">
        <v>2.7</v>
      </c>
    </row>
    <row r="297" spans="1:65" x14ac:dyDescent="0.25">
      <c r="A297" s="142" t="s">
        <v>1689</v>
      </c>
      <c r="B297" s="142" t="s">
        <v>932</v>
      </c>
      <c r="C297" s="134" t="s">
        <v>4711</v>
      </c>
      <c r="D297" s="134" t="s">
        <v>4712</v>
      </c>
      <c r="E297" s="134" t="s">
        <v>4534</v>
      </c>
      <c r="F297" s="134" t="s">
        <v>4535</v>
      </c>
      <c r="G297" s="134" t="s">
        <v>692</v>
      </c>
      <c r="H297" s="134" t="s">
        <v>4664</v>
      </c>
      <c r="I297" s="134" t="s">
        <v>4664</v>
      </c>
      <c r="J297" s="134" t="s">
        <v>4407</v>
      </c>
      <c r="K297" s="134" t="s">
        <v>4407</v>
      </c>
      <c r="L297" s="143">
        <v>82</v>
      </c>
      <c r="M297" s="144">
        <v>381</v>
      </c>
      <c r="N297" s="143">
        <v>28.274999999999999</v>
      </c>
      <c r="O297" s="144">
        <v>874</v>
      </c>
      <c r="P297" s="143">
        <v>17.059999999999999</v>
      </c>
      <c r="Q297" s="144">
        <v>1283</v>
      </c>
      <c r="R297" s="143">
        <v>56.927999999999997</v>
      </c>
      <c r="S297" s="145">
        <v>576</v>
      </c>
      <c r="T297" s="140" t="s">
        <v>4410</v>
      </c>
      <c r="V297" s="140" t="str">
        <f t="shared" si="4"/>
        <v>Y</v>
      </c>
      <c r="W297" s="134">
        <v>0.90125163109861295</v>
      </c>
      <c r="X297" s="134">
        <v>0.87352274225165705</v>
      </c>
      <c r="Y297" s="134">
        <v>0.993775102922141</v>
      </c>
      <c r="Z297" s="134">
        <v>0.98543674958452698</v>
      </c>
      <c r="AA297" s="134">
        <v>0.97156468605954105</v>
      </c>
      <c r="AB297" s="134">
        <v>0.95411039727284697</v>
      </c>
      <c r="AC297" s="134">
        <v>1</v>
      </c>
      <c r="AD297" s="134">
        <v>0.87465105013365796</v>
      </c>
      <c r="AE297" s="134">
        <v>0.30882545807335599</v>
      </c>
      <c r="AF297" s="134">
        <v>0.99077694470738797</v>
      </c>
      <c r="AG297" s="134">
        <v>0.176651950315446</v>
      </c>
      <c r="AH297" s="134">
        <v>0.84152172893070698</v>
      </c>
      <c r="AI297" s="134">
        <v>1</v>
      </c>
      <c r="AJ297" s="134">
        <v>1</v>
      </c>
      <c r="AK297" s="134">
        <v>0.89079566969270396</v>
      </c>
      <c r="AL297" s="134">
        <v>0.949048416668406</v>
      </c>
      <c r="AM297" s="134">
        <v>0.24795426697359499</v>
      </c>
      <c r="AN297" s="134">
        <v>0.97310743579400305</v>
      </c>
      <c r="AO297" s="134">
        <v>0.22004231277530301</v>
      </c>
      <c r="AP297" s="134">
        <v>0.64144259516805502</v>
      </c>
      <c r="AQ297" s="134">
        <v>0.64457626848239002</v>
      </c>
      <c r="AR297" s="134">
        <v>0.9348351278</v>
      </c>
      <c r="AT297" s="134">
        <v>1</v>
      </c>
      <c r="AU297" s="134">
        <v>0.2291647126627</v>
      </c>
      <c r="AV297" s="134">
        <v>0.22462748770007701</v>
      </c>
      <c r="AW297" s="143">
        <v>0</v>
      </c>
      <c r="AX297" s="143">
        <v>0</v>
      </c>
      <c r="AY297" s="143">
        <v>-0.08</v>
      </c>
      <c r="AZ297" s="143">
        <v>-0.03</v>
      </c>
      <c r="BA297" s="143">
        <v>6.6022999999999996</v>
      </c>
      <c r="BB297" s="143">
        <v>5.05</v>
      </c>
      <c r="BC297" s="143">
        <v>22.74</v>
      </c>
      <c r="BD297" s="143"/>
      <c r="BE297" s="143">
        <v>3307369.6666049999</v>
      </c>
      <c r="BF297" s="143">
        <v>1396.184</v>
      </c>
      <c r="BG297" s="143">
        <v>0</v>
      </c>
      <c r="BH297" s="143">
        <v>0</v>
      </c>
      <c r="BI297" s="143">
        <v>0</v>
      </c>
      <c r="BJ297" s="143">
        <v>0</v>
      </c>
      <c r="BK297" s="143"/>
      <c r="BL297" s="143">
        <v>3.4999999999999898</v>
      </c>
      <c r="BM297" s="143">
        <v>2.69999999999999</v>
      </c>
    </row>
    <row r="298" spans="1:65" x14ac:dyDescent="0.25">
      <c r="A298" s="142" t="s">
        <v>1690</v>
      </c>
      <c r="B298" s="142" t="s">
        <v>1227</v>
      </c>
      <c r="C298" s="134" t="s">
        <v>4711</v>
      </c>
      <c r="D298" s="134" t="s">
        <v>4712</v>
      </c>
      <c r="E298" s="134" t="s">
        <v>4534</v>
      </c>
      <c r="F298" s="134" t="s">
        <v>4535</v>
      </c>
      <c r="G298" s="134" t="s">
        <v>692</v>
      </c>
      <c r="H298" s="134" t="s">
        <v>4716</v>
      </c>
      <c r="I298" s="134" t="s">
        <v>4664</v>
      </c>
      <c r="J298" s="134" t="s">
        <v>4407</v>
      </c>
      <c r="K298" s="134" t="s">
        <v>4407</v>
      </c>
      <c r="L298" s="143">
        <v>93</v>
      </c>
      <c r="M298" s="144">
        <v>54</v>
      </c>
      <c r="N298" s="143">
        <v>28.236999999999998</v>
      </c>
      <c r="O298" s="144">
        <v>871</v>
      </c>
      <c r="P298" s="143">
        <v>17.52</v>
      </c>
      <c r="Q298" s="144">
        <v>1239</v>
      </c>
      <c r="R298" s="143">
        <v>60.761000000000003</v>
      </c>
      <c r="S298" s="145">
        <v>338</v>
      </c>
      <c r="T298" s="140" t="s">
        <v>4410</v>
      </c>
      <c r="U298" s="140" t="s">
        <v>4410</v>
      </c>
      <c r="V298" s="140" t="str">
        <f t="shared" si="4"/>
        <v>Y</v>
      </c>
      <c r="W298" s="134">
        <v>0.92424625875371502</v>
      </c>
      <c r="X298" s="134">
        <v>0.83964302664275103</v>
      </c>
      <c r="Y298" s="134">
        <v>0.99180260467113202</v>
      </c>
      <c r="Z298" s="134">
        <v>0.98377893648994597</v>
      </c>
      <c r="AA298" s="134">
        <v>0.93957002761140596</v>
      </c>
      <c r="AB298" s="134">
        <v>0.98798129452384098</v>
      </c>
      <c r="AC298" s="134">
        <v>1</v>
      </c>
      <c r="AD298" s="134">
        <v>0.89334798138497495</v>
      </c>
      <c r="AE298" s="134">
        <v>0.33082299330236897</v>
      </c>
      <c r="AF298" s="134">
        <v>0.99244670772428401</v>
      </c>
      <c r="AG298" s="134">
        <v>0.44361846424921803</v>
      </c>
      <c r="AH298" s="134">
        <v>0.86315449411742795</v>
      </c>
      <c r="AI298" s="134">
        <v>1</v>
      </c>
      <c r="AJ298" s="134">
        <v>1</v>
      </c>
      <c r="AK298" s="134">
        <v>0.85438613524928397</v>
      </c>
      <c r="AL298" s="134">
        <v>0.97657956779732402</v>
      </c>
      <c r="AM298" s="134">
        <v>0.50487893719270704</v>
      </c>
      <c r="AN298" s="134">
        <v>0.99551790596566703</v>
      </c>
      <c r="AO298" s="134">
        <v>0.49638488658688101</v>
      </c>
      <c r="AP298" s="134">
        <v>0.70715296255612503</v>
      </c>
      <c r="AQ298" s="134">
        <v>0.89996282351172696</v>
      </c>
      <c r="AR298" s="134">
        <v>0.97722549729999997</v>
      </c>
      <c r="AS298" s="134">
        <v>1</v>
      </c>
      <c r="AT298" s="134">
        <v>1</v>
      </c>
      <c r="AU298" s="134">
        <v>0.55808922255787896</v>
      </c>
      <c r="AV298" s="134">
        <v>0.54992672128867504</v>
      </c>
      <c r="AW298" s="143">
        <v>0.01</v>
      </c>
      <c r="AX298" s="143">
        <v>0</v>
      </c>
      <c r="AY298" s="143">
        <v>-0.08</v>
      </c>
      <c r="AZ298" s="143">
        <v>-0.04</v>
      </c>
      <c r="BA298" s="143">
        <v>2.3437999999999999</v>
      </c>
      <c r="BB298" s="143">
        <v>5.05</v>
      </c>
      <c r="BC298" s="143">
        <v>23.35</v>
      </c>
      <c r="BD298" s="143"/>
      <c r="BE298" s="143">
        <v>7165534.1524919998</v>
      </c>
      <c r="BF298" s="143">
        <v>4838.518</v>
      </c>
      <c r="BG298" s="143">
        <v>0</v>
      </c>
      <c r="BH298" s="143">
        <v>0</v>
      </c>
      <c r="BI298" s="143">
        <v>0</v>
      </c>
      <c r="BJ298" s="143">
        <v>0</v>
      </c>
      <c r="BK298" s="143"/>
      <c r="BL298" s="143">
        <v>3.5</v>
      </c>
      <c r="BM298" s="143">
        <v>2.69999999999999</v>
      </c>
    </row>
    <row r="299" spans="1:65" x14ac:dyDescent="0.25">
      <c r="A299" s="142" t="s">
        <v>1685</v>
      </c>
      <c r="B299" s="142" t="s">
        <v>934</v>
      </c>
      <c r="C299" s="134" t="s">
        <v>4711</v>
      </c>
      <c r="D299" s="134" t="s">
        <v>4712</v>
      </c>
      <c r="E299" s="134" t="s">
        <v>4534</v>
      </c>
      <c r="F299" s="134" t="s">
        <v>4535</v>
      </c>
      <c r="G299" s="134" t="s">
        <v>692</v>
      </c>
      <c r="H299" s="134" t="s">
        <v>4664</v>
      </c>
      <c r="I299" s="134" t="s">
        <v>4664</v>
      </c>
      <c r="J299" s="134" t="s">
        <v>4407</v>
      </c>
      <c r="K299" s="134" t="s">
        <v>4407</v>
      </c>
      <c r="L299" s="143">
        <v>93.3</v>
      </c>
      <c r="M299" s="144">
        <v>49</v>
      </c>
      <c r="N299" s="143">
        <v>26.838000000000001</v>
      </c>
      <c r="O299" s="144">
        <v>722</v>
      </c>
      <c r="P299" s="143">
        <v>17.239999999999998</v>
      </c>
      <c r="Q299" s="144">
        <v>1267</v>
      </c>
      <c r="R299" s="143">
        <v>61.234000000000002</v>
      </c>
      <c r="S299" s="145">
        <v>316</v>
      </c>
      <c r="T299" s="140" t="s">
        <v>4410</v>
      </c>
      <c r="U299" s="140" t="s">
        <v>4410</v>
      </c>
      <c r="V299" s="140" t="str">
        <f t="shared" si="4"/>
        <v>Y</v>
      </c>
      <c r="W299" s="134">
        <v>0.94494366869040602</v>
      </c>
      <c r="X299" s="134">
        <v>0.83424321335176499</v>
      </c>
      <c r="Y299" s="134">
        <v>0.99733584651811802</v>
      </c>
      <c r="Z299" s="134">
        <v>0.99301168018592001</v>
      </c>
      <c r="AA299" s="134">
        <v>0.97381494909992905</v>
      </c>
      <c r="AB299" s="134">
        <v>0.99308013927130201</v>
      </c>
      <c r="AC299" s="134">
        <v>1</v>
      </c>
      <c r="AD299" s="134">
        <v>0.90856273605526405</v>
      </c>
      <c r="AE299" s="134">
        <v>0.34082196598735198</v>
      </c>
      <c r="AF299" s="134">
        <v>0.98994206319893996</v>
      </c>
      <c r="AG299" s="134">
        <v>0.29417014893372601</v>
      </c>
      <c r="AH299" s="134">
        <v>0.91802435548507</v>
      </c>
      <c r="AI299" s="134">
        <v>1</v>
      </c>
      <c r="AJ299" s="134">
        <v>1</v>
      </c>
      <c r="AK299" s="134">
        <v>0.65777464925481799</v>
      </c>
      <c r="AL299" s="134">
        <v>0.98205864383256303</v>
      </c>
      <c r="AM299" s="134">
        <v>0.30067941745731602</v>
      </c>
      <c r="AN299" s="134">
        <v>1</v>
      </c>
      <c r="AO299" s="134">
        <v>0.234644468695824</v>
      </c>
      <c r="AP299" s="134">
        <v>0.93168712112637897</v>
      </c>
      <c r="AQ299" s="134">
        <v>0.96785038877269003</v>
      </c>
      <c r="AR299" s="134">
        <v>1</v>
      </c>
      <c r="AS299" s="134">
        <v>1</v>
      </c>
      <c r="AT299" s="134">
        <v>1</v>
      </c>
      <c r="AU299" s="134">
        <v>0.245710657084448</v>
      </c>
      <c r="AV299" s="134">
        <v>0.27883294573872303</v>
      </c>
      <c r="AW299" s="143">
        <v>0.01</v>
      </c>
      <c r="AX299" s="143">
        <v>0</v>
      </c>
      <c r="AY299" s="143">
        <v>-0.02</v>
      </c>
      <c r="AZ299" s="143">
        <v>-0.02</v>
      </c>
      <c r="BA299" s="143">
        <v>2.1490999999999998</v>
      </c>
      <c r="BB299" s="143">
        <v>5.05</v>
      </c>
      <c r="BC299" s="143">
        <v>21.07</v>
      </c>
      <c r="BD299" s="143"/>
      <c r="BE299" s="143">
        <v>1728612.3640360001</v>
      </c>
      <c r="BF299" s="143">
        <v>2722.826</v>
      </c>
      <c r="BG299" s="143">
        <v>0</v>
      </c>
      <c r="BH299" s="143">
        <v>0</v>
      </c>
      <c r="BI299" s="143">
        <v>0</v>
      </c>
      <c r="BJ299" s="143">
        <v>0</v>
      </c>
      <c r="BK299" s="143"/>
      <c r="BL299" s="143">
        <v>3.4999999999999898</v>
      </c>
      <c r="BM299" s="143">
        <v>2.7</v>
      </c>
    </row>
    <row r="300" spans="1:65" x14ac:dyDescent="0.25">
      <c r="A300" s="142" t="s">
        <v>1681</v>
      </c>
      <c r="B300" s="142" t="s">
        <v>532</v>
      </c>
      <c r="C300" s="134" t="s">
        <v>4711</v>
      </c>
      <c r="D300" s="134" t="s">
        <v>4712</v>
      </c>
      <c r="E300" s="134" t="s">
        <v>4534</v>
      </c>
      <c r="F300" s="134" t="s">
        <v>4535</v>
      </c>
      <c r="G300" s="134" t="s">
        <v>692</v>
      </c>
      <c r="H300" s="134" t="s">
        <v>4664</v>
      </c>
      <c r="I300" s="134" t="s">
        <v>4664</v>
      </c>
      <c r="J300" s="134" t="s">
        <v>4407</v>
      </c>
      <c r="K300" s="134" t="s">
        <v>4407</v>
      </c>
      <c r="L300" s="143">
        <v>92.3</v>
      </c>
      <c r="M300" s="144">
        <v>68</v>
      </c>
      <c r="N300" s="143">
        <v>23.544</v>
      </c>
      <c r="O300" s="144">
        <v>395</v>
      </c>
      <c r="P300" s="143">
        <v>17.02</v>
      </c>
      <c r="Q300" s="144">
        <v>1287</v>
      </c>
      <c r="R300" s="143">
        <v>61.924999999999997</v>
      </c>
      <c r="S300" s="145">
        <v>281</v>
      </c>
      <c r="T300" s="140" t="s">
        <v>4410</v>
      </c>
      <c r="U300" s="140" t="s">
        <v>4410</v>
      </c>
      <c r="V300" s="140" t="str">
        <f t="shared" si="4"/>
        <v>Y</v>
      </c>
      <c r="W300" s="134">
        <v>0.97183740862333001</v>
      </c>
      <c r="X300" s="134">
        <v>0.86637790533465098</v>
      </c>
      <c r="Y300" s="134">
        <v>0.99738708023892297</v>
      </c>
      <c r="Z300" s="134">
        <v>0.99385333914162999</v>
      </c>
      <c r="AA300" s="134">
        <v>0.98261942288508397</v>
      </c>
      <c r="AB300" s="134">
        <v>0.99781478082251696</v>
      </c>
      <c r="AC300" s="134">
        <v>1</v>
      </c>
      <c r="AD300" s="134">
        <v>0.92267435725305802</v>
      </c>
      <c r="AE300" s="134">
        <v>0.340896218599121</v>
      </c>
      <c r="AF300" s="134">
        <v>0.99423573952810096</v>
      </c>
      <c r="AG300" s="134">
        <v>8.1176395093370199E-2</v>
      </c>
      <c r="AH300" s="134">
        <v>0.95237174259444901</v>
      </c>
      <c r="AI300" s="134">
        <v>1</v>
      </c>
      <c r="AJ300" s="134">
        <v>1</v>
      </c>
      <c r="AK300" s="134">
        <v>0.72331181125297395</v>
      </c>
      <c r="AL300" s="134">
        <v>0.98555678871525498</v>
      </c>
      <c r="AM300" s="134">
        <v>8.0560395827649706E-2</v>
      </c>
      <c r="AN300" s="134">
        <v>1</v>
      </c>
      <c r="AO300" s="134">
        <v>6.7451512754715504E-2</v>
      </c>
      <c r="AP300" s="134">
        <v>0.99933058775025396</v>
      </c>
      <c r="AQ300" s="134">
        <v>0.97808740252800397</v>
      </c>
      <c r="AR300" s="134">
        <v>0.90705211460000001</v>
      </c>
      <c r="AS300" s="134">
        <v>1</v>
      </c>
      <c r="AT300" s="134">
        <v>1</v>
      </c>
      <c r="AU300" s="134">
        <v>6.19531946712569E-2</v>
      </c>
      <c r="AV300" s="134">
        <v>7.67443406494627E-2</v>
      </c>
      <c r="AW300" s="143">
        <v>0</v>
      </c>
      <c r="AX300" s="143">
        <v>0</v>
      </c>
      <c r="AY300" s="143">
        <v>0.15</v>
      </c>
      <c r="AZ300" s="143">
        <v>0.05</v>
      </c>
      <c r="BA300" s="143">
        <v>0</v>
      </c>
      <c r="BB300" s="143">
        <v>5.05</v>
      </c>
      <c r="BC300" s="143">
        <v>20.47</v>
      </c>
      <c r="BD300" s="143">
        <v>1</v>
      </c>
      <c r="BE300" s="143">
        <v>549153.53327999997</v>
      </c>
      <c r="BF300" s="143">
        <v>1063.1410000000001</v>
      </c>
      <c r="BG300" s="143">
        <v>0</v>
      </c>
      <c r="BH300" s="143">
        <v>0</v>
      </c>
      <c r="BI300" s="143">
        <v>0</v>
      </c>
      <c r="BJ300" s="143">
        <v>0</v>
      </c>
      <c r="BK300" s="143"/>
      <c r="BL300" s="143">
        <v>3.5</v>
      </c>
      <c r="BM300" s="143">
        <v>2.7</v>
      </c>
    </row>
    <row r="301" spans="1:65" x14ac:dyDescent="0.25">
      <c r="A301" s="142" t="s">
        <v>1682</v>
      </c>
      <c r="B301" s="142" t="s">
        <v>1238</v>
      </c>
      <c r="C301" s="134" t="s">
        <v>4711</v>
      </c>
      <c r="D301" s="134" t="s">
        <v>4712</v>
      </c>
      <c r="E301" s="134" t="s">
        <v>4534</v>
      </c>
      <c r="F301" s="134" t="s">
        <v>4535</v>
      </c>
      <c r="G301" s="134" t="s">
        <v>692</v>
      </c>
      <c r="H301" s="134" t="s">
        <v>4663</v>
      </c>
      <c r="I301" s="134" t="s">
        <v>4664</v>
      </c>
      <c r="J301" s="134" t="s">
        <v>4407</v>
      </c>
      <c r="K301" s="134" t="s">
        <v>4407</v>
      </c>
      <c r="L301" s="143">
        <v>89.9</v>
      </c>
      <c r="M301" s="144">
        <v>138</v>
      </c>
      <c r="N301" s="143">
        <v>25.567</v>
      </c>
      <c r="O301" s="144">
        <v>623</v>
      </c>
      <c r="P301" s="143">
        <v>37.58</v>
      </c>
      <c r="Q301" s="144">
        <v>241</v>
      </c>
      <c r="R301" s="143">
        <v>67.304000000000002</v>
      </c>
      <c r="S301" s="145">
        <v>71</v>
      </c>
      <c r="T301" s="140" t="s">
        <v>4410</v>
      </c>
      <c r="U301" s="140" t="s">
        <v>4410</v>
      </c>
      <c r="V301" s="140" t="str">
        <f t="shared" si="4"/>
        <v>Y</v>
      </c>
      <c r="W301" s="134">
        <v>0.96585532026464904</v>
      </c>
      <c r="X301" s="134">
        <v>0.70614595047223305</v>
      </c>
      <c r="Y301" s="134">
        <v>0.99510717966308204</v>
      </c>
      <c r="Z301" s="134">
        <v>0.98829328907057401</v>
      </c>
      <c r="AA301" s="134">
        <v>0.98160500576052401</v>
      </c>
      <c r="AB301" s="134">
        <v>0.99817898401876404</v>
      </c>
      <c r="AC301" s="134">
        <v>0.99388622623191303</v>
      </c>
      <c r="AD301" s="134">
        <v>0.960989692627921</v>
      </c>
      <c r="AE301" s="134">
        <v>0.532376079305661</v>
      </c>
      <c r="AF301" s="134">
        <v>0.99053840713354602</v>
      </c>
      <c r="AG301" s="134">
        <v>0.53682158143665404</v>
      </c>
      <c r="AH301" s="134">
        <v>0.91046721400427899</v>
      </c>
      <c r="AI301" s="134">
        <v>0.76161222980262899</v>
      </c>
      <c r="AJ301" s="134">
        <v>1</v>
      </c>
      <c r="AK301" s="134">
        <v>0.781567066362445</v>
      </c>
      <c r="AL301" s="134">
        <v>0.99748912641906196</v>
      </c>
      <c r="AM301" s="134">
        <v>0.40295219015804401</v>
      </c>
      <c r="AN301" s="134">
        <v>1</v>
      </c>
      <c r="AO301" s="134">
        <v>0.31524345076760801</v>
      </c>
      <c r="AP301" s="134">
        <v>0.64919487227501405</v>
      </c>
      <c r="AR301" s="134">
        <v>0.99785053899999998</v>
      </c>
      <c r="AS301" s="134">
        <v>1</v>
      </c>
      <c r="AT301" s="134">
        <v>1</v>
      </c>
      <c r="AU301" s="134">
        <v>0.292409905946797</v>
      </c>
      <c r="AV301" s="134">
        <v>0.37565810618787399</v>
      </c>
      <c r="AW301" s="143">
        <v>0.05</v>
      </c>
      <c r="AX301" s="143">
        <v>0</v>
      </c>
      <c r="AY301" s="143">
        <v>-0.03</v>
      </c>
      <c r="AZ301" s="143">
        <v>-0.01</v>
      </c>
      <c r="BA301" s="143">
        <v>1.9154</v>
      </c>
      <c r="BB301" s="143">
        <v>5.0599999999999996</v>
      </c>
      <c r="BC301" s="143">
        <v>23.05</v>
      </c>
      <c r="BD301" s="143">
        <v>2</v>
      </c>
      <c r="BE301" s="143">
        <v>5262031.465659</v>
      </c>
      <c r="BF301" s="143">
        <v>6513.3180000000002</v>
      </c>
      <c r="BG301" s="143">
        <v>0</v>
      </c>
      <c r="BH301" s="143">
        <v>4.9588780000000003</v>
      </c>
      <c r="BI301" s="143">
        <v>1</v>
      </c>
      <c r="BJ301" s="143">
        <v>0</v>
      </c>
      <c r="BK301" s="143"/>
      <c r="BL301" s="143">
        <v>3.7525924477549402</v>
      </c>
      <c r="BM301" s="143">
        <v>2.2790125870750599</v>
      </c>
    </row>
    <row r="302" spans="1:65" x14ac:dyDescent="0.25">
      <c r="A302" s="142" t="s">
        <v>1677</v>
      </c>
      <c r="B302" s="142" t="s">
        <v>1220</v>
      </c>
      <c r="C302" s="134" t="s">
        <v>4711</v>
      </c>
      <c r="D302" s="134" t="s">
        <v>4712</v>
      </c>
      <c r="E302" s="134" t="s">
        <v>4534</v>
      </c>
      <c r="F302" s="134" t="s">
        <v>4535</v>
      </c>
      <c r="G302" s="134" t="s">
        <v>692</v>
      </c>
      <c r="H302" s="134" t="s">
        <v>4664</v>
      </c>
      <c r="I302" s="134" t="s">
        <v>4664</v>
      </c>
      <c r="J302" s="134" t="s">
        <v>4407</v>
      </c>
      <c r="K302" s="134" t="s">
        <v>4407</v>
      </c>
      <c r="L302" s="143">
        <v>89.6</v>
      </c>
      <c r="M302" s="144">
        <v>146</v>
      </c>
      <c r="N302" s="143">
        <v>27.9</v>
      </c>
      <c r="O302" s="144">
        <v>839</v>
      </c>
      <c r="P302" s="143">
        <v>42.08</v>
      </c>
      <c r="Q302" s="144">
        <v>114</v>
      </c>
      <c r="R302" s="143">
        <v>67.927000000000007</v>
      </c>
      <c r="S302" s="145">
        <v>53</v>
      </c>
      <c r="T302" s="140" t="s">
        <v>4410</v>
      </c>
      <c r="U302" s="140" t="s">
        <v>4410</v>
      </c>
      <c r="V302" s="140" t="str">
        <f t="shared" si="4"/>
        <v>Y</v>
      </c>
      <c r="W302" s="134">
        <v>0.96697420897652897</v>
      </c>
      <c r="X302" s="134">
        <v>0.86414303837159201</v>
      </c>
      <c r="Y302" s="134">
        <v>0.99611904564898901</v>
      </c>
      <c r="Z302" s="134">
        <v>0.98944100582836103</v>
      </c>
      <c r="AA302" s="134">
        <v>0.95217319911486198</v>
      </c>
      <c r="AB302" s="134">
        <v>1</v>
      </c>
      <c r="AC302" s="134">
        <v>1</v>
      </c>
      <c r="AD302" s="134">
        <v>0.93334916475849905</v>
      </c>
      <c r="AE302" s="134">
        <v>0.62560392895571404</v>
      </c>
      <c r="AF302" s="134">
        <v>0.99447427710194303</v>
      </c>
      <c r="AG302" s="134">
        <v>0.295509925530613</v>
      </c>
      <c r="AH302" s="134">
        <v>0.78206744050362798</v>
      </c>
      <c r="AI302" s="134">
        <v>1</v>
      </c>
      <c r="AJ302" s="134">
        <v>1</v>
      </c>
      <c r="AK302" s="134">
        <v>0.69903878829069399</v>
      </c>
      <c r="AL302" s="134">
        <v>0.98800301823704095</v>
      </c>
      <c r="AM302" s="134">
        <v>0.24931036033464801</v>
      </c>
      <c r="AN302" s="134">
        <v>1</v>
      </c>
      <c r="AO302" s="134">
        <v>0.23954221401347101</v>
      </c>
      <c r="AP302" s="134">
        <v>0.68366087647804197</v>
      </c>
      <c r="AQ302" s="134">
        <v>0.75395067907284996</v>
      </c>
      <c r="AR302" s="134">
        <v>0.98245939289999995</v>
      </c>
      <c r="AS302" s="134">
        <v>1</v>
      </c>
      <c r="AT302" s="134">
        <v>1</v>
      </c>
      <c r="AU302" s="134">
        <v>0.167914913121398</v>
      </c>
      <c r="AV302" s="134">
        <v>0.24459180129351801</v>
      </c>
      <c r="AW302" s="143">
        <v>0</v>
      </c>
      <c r="AX302" s="143">
        <v>0</v>
      </c>
      <c r="AY302" s="143">
        <v>0.4</v>
      </c>
      <c r="AZ302" s="143">
        <v>0.2</v>
      </c>
      <c r="BA302" s="143">
        <v>2.9605000000000001</v>
      </c>
      <c r="BB302" s="143">
        <v>5.05</v>
      </c>
      <c r="BC302" s="143">
        <v>20.78</v>
      </c>
      <c r="BD302" s="143"/>
      <c r="BE302" s="143">
        <v>5663957.3556159995</v>
      </c>
      <c r="BF302" s="143">
        <v>3953.1289999999999</v>
      </c>
      <c r="BG302" s="143">
        <v>0</v>
      </c>
      <c r="BH302" s="143">
        <v>62.201349</v>
      </c>
      <c r="BI302" s="143">
        <v>1</v>
      </c>
      <c r="BJ302" s="143">
        <v>0</v>
      </c>
      <c r="BK302" s="143"/>
      <c r="BL302" s="143">
        <v>3.5</v>
      </c>
      <c r="BM302" s="143">
        <v>2.69999999999999</v>
      </c>
    </row>
    <row r="303" spans="1:65" x14ac:dyDescent="0.25">
      <c r="A303" s="142" t="s">
        <v>1676</v>
      </c>
      <c r="B303" s="142" t="s">
        <v>286</v>
      </c>
      <c r="C303" s="134" t="s">
        <v>4711</v>
      </c>
      <c r="D303" s="134" t="s">
        <v>4712</v>
      </c>
      <c r="E303" s="134" t="s">
        <v>4534</v>
      </c>
      <c r="F303" s="134" t="s">
        <v>4535</v>
      </c>
      <c r="G303" s="134" t="s">
        <v>692</v>
      </c>
      <c r="H303" s="134" t="s">
        <v>4664</v>
      </c>
      <c r="I303" s="134" t="s">
        <v>4664</v>
      </c>
      <c r="J303" s="134" t="s">
        <v>4407</v>
      </c>
      <c r="K303" s="134" t="s">
        <v>4407</v>
      </c>
      <c r="L303" s="143">
        <v>95.6</v>
      </c>
      <c r="M303" s="144">
        <v>15</v>
      </c>
      <c r="N303" s="143">
        <v>28</v>
      </c>
      <c r="O303" s="144">
        <v>853</v>
      </c>
      <c r="P303" s="143">
        <v>20.68</v>
      </c>
      <c r="Q303" s="144">
        <v>953</v>
      </c>
      <c r="R303" s="143">
        <v>62.76</v>
      </c>
      <c r="S303" s="145">
        <v>225</v>
      </c>
      <c r="T303" s="140" t="s">
        <v>4410</v>
      </c>
      <c r="U303" s="140" t="s">
        <v>4410</v>
      </c>
      <c r="V303" s="140" t="str">
        <f t="shared" si="4"/>
        <v>Y</v>
      </c>
      <c r="W303" s="134">
        <v>0.97371490944102901</v>
      </c>
      <c r="X303" s="134">
        <v>0.86368238259090302</v>
      </c>
      <c r="Y303" s="134">
        <v>0.997668865703353</v>
      </c>
      <c r="Z303" s="134">
        <v>0.99377682469111095</v>
      </c>
      <c r="AA303" s="134">
        <v>0.969559198038768</v>
      </c>
      <c r="AB303" s="134">
        <v>0.99890739041125798</v>
      </c>
      <c r="AC303" s="134">
        <v>1</v>
      </c>
      <c r="AD303" s="134">
        <v>0.94365981488113004</v>
      </c>
      <c r="AE303" s="134">
        <v>0.44920951540529103</v>
      </c>
      <c r="AF303" s="134">
        <v>0.99662111526652397</v>
      </c>
      <c r="AG303" s="134">
        <v>0.55656271401949498</v>
      </c>
      <c r="AH303" s="134">
        <v>0.90151325490381495</v>
      </c>
      <c r="AI303" s="134">
        <v>1</v>
      </c>
      <c r="AJ303" s="134">
        <v>1</v>
      </c>
      <c r="AK303" s="134">
        <v>0.72331181125297395</v>
      </c>
      <c r="AL303" s="134">
        <v>0.994500828797095</v>
      </c>
      <c r="AM303" s="134">
        <v>0.56128928217777796</v>
      </c>
      <c r="AN303" s="134">
        <v>1</v>
      </c>
      <c r="AO303" s="134">
        <v>0.49611765091462401</v>
      </c>
      <c r="AP303" s="134">
        <v>0.84596239558175701</v>
      </c>
      <c r="AQ303" s="134">
        <v>0.91127741772188697</v>
      </c>
      <c r="AR303" s="134">
        <v>0.99112739930000004</v>
      </c>
      <c r="AS303" s="134">
        <v>1</v>
      </c>
      <c r="AT303" s="134">
        <v>1</v>
      </c>
      <c r="AU303" s="134">
        <v>0.482737799228529</v>
      </c>
      <c r="AV303" s="134">
        <v>0.53286339682619099</v>
      </c>
      <c r="AW303" s="143">
        <v>0</v>
      </c>
      <c r="AX303" s="143">
        <v>0</v>
      </c>
      <c r="AY303" s="143">
        <v>0.04</v>
      </c>
      <c r="AZ303" s="143">
        <v>-0.01</v>
      </c>
      <c r="BA303" s="143">
        <v>1.3653999999999999</v>
      </c>
      <c r="BB303" s="143">
        <v>5.05</v>
      </c>
      <c r="BC303" s="143">
        <v>21.67</v>
      </c>
      <c r="BD303" s="143"/>
      <c r="BE303" s="143">
        <v>17289299.063214</v>
      </c>
      <c r="BF303" s="143">
        <v>7517.085</v>
      </c>
      <c r="BG303" s="143">
        <v>0</v>
      </c>
      <c r="BH303" s="143">
        <v>7.610309</v>
      </c>
      <c r="BI303" s="143">
        <v>0</v>
      </c>
      <c r="BJ303" s="143">
        <v>1</v>
      </c>
      <c r="BK303" s="143"/>
      <c r="BL303" s="143">
        <v>3.5</v>
      </c>
      <c r="BM303" s="143">
        <v>2.7</v>
      </c>
    </row>
    <row r="304" spans="1:65" x14ac:dyDescent="0.25">
      <c r="A304" s="142" t="s">
        <v>1687</v>
      </c>
      <c r="B304" s="142" t="s">
        <v>933</v>
      </c>
      <c r="C304" s="134" t="s">
        <v>4711</v>
      </c>
      <c r="D304" s="134" t="s">
        <v>4712</v>
      </c>
      <c r="E304" s="134" t="s">
        <v>4534</v>
      </c>
      <c r="F304" s="134" t="s">
        <v>4535</v>
      </c>
      <c r="G304" s="134" t="s">
        <v>692</v>
      </c>
      <c r="H304" s="134" t="s">
        <v>4716</v>
      </c>
      <c r="I304" s="134" t="s">
        <v>4664</v>
      </c>
      <c r="J304" s="134" t="s">
        <v>4407</v>
      </c>
      <c r="K304" s="134" t="s">
        <v>4407</v>
      </c>
      <c r="L304" s="143">
        <v>89.9</v>
      </c>
      <c r="M304" s="144">
        <v>138</v>
      </c>
      <c r="N304" s="143">
        <v>25.588999999999999</v>
      </c>
      <c r="O304" s="144">
        <v>625</v>
      </c>
      <c r="P304" s="143">
        <v>38.799999999999997</v>
      </c>
      <c r="Q304" s="144">
        <v>194</v>
      </c>
      <c r="R304" s="143">
        <v>67.703999999999994</v>
      </c>
      <c r="S304" s="145">
        <v>58</v>
      </c>
      <c r="T304" s="140" t="s">
        <v>4410</v>
      </c>
      <c r="U304" s="140" t="s">
        <v>4410</v>
      </c>
      <c r="V304" s="140" t="str">
        <f t="shared" si="4"/>
        <v>Y</v>
      </c>
      <c r="W304" s="134">
        <v>0.97800658424035303</v>
      </c>
      <c r="X304" s="134">
        <v>0.58731071832067505</v>
      </c>
      <c r="Y304" s="134">
        <v>0.99888566657248201</v>
      </c>
      <c r="Z304" s="134">
        <v>0.99765355685074697</v>
      </c>
      <c r="AA304" s="134">
        <v>0.94779842929496305</v>
      </c>
      <c r="AB304" s="134">
        <v>0.99781478082251696</v>
      </c>
      <c r="AC304" s="134">
        <v>0.98237867405940305</v>
      </c>
      <c r="AD304" s="134">
        <v>0.92529442990371402</v>
      </c>
      <c r="AE304" s="134">
        <v>0.47092129747446398</v>
      </c>
      <c r="AF304" s="134">
        <v>0.99789331566035</v>
      </c>
      <c r="AG304" s="134">
        <v>0.422374366048619</v>
      </c>
      <c r="AH304" s="134">
        <v>0.87081908310742495</v>
      </c>
      <c r="AI304" s="134">
        <v>0.80844484772497205</v>
      </c>
      <c r="AJ304" s="134">
        <v>1</v>
      </c>
      <c r="AK304" s="134">
        <v>0.77913976406621699</v>
      </c>
      <c r="AL304" s="134">
        <v>0.99824584090981505</v>
      </c>
      <c r="AM304" s="134">
        <v>0.366041403520456</v>
      </c>
      <c r="AN304" s="134">
        <v>1</v>
      </c>
      <c r="AO304" s="134">
        <v>0.32202280244332199</v>
      </c>
      <c r="AP304" s="134">
        <v>0.74475120331339695</v>
      </c>
      <c r="AQ304" s="134">
        <v>0.85901476816719702</v>
      </c>
      <c r="AR304" s="134">
        <v>1</v>
      </c>
      <c r="AS304" s="134">
        <v>1</v>
      </c>
      <c r="AT304" s="134">
        <v>1</v>
      </c>
      <c r="AU304" s="134">
        <v>0.27039222778802202</v>
      </c>
      <c r="AV304" s="134">
        <v>0.33934003486266701</v>
      </c>
      <c r="AW304" s="143">
        <v>0</v>
      </c>
      <c r="AX304" s="143">
        <v>0</v>
      </c>
      <c r="AY304" s="143">
        <v>-0.14000000000000001</v>
      </c>
      <c r="AZ304" s="143">
        <v>-0.1</v>
      </c>
      <c r="BA304" s="143">
        <v>1.7504999999999999</v>
      </c>
      <c r="BB304" s="143">
        <v>5.0599999999999996</v>
      </c>
      <c r="BC304" s="143">
        <v>23.66</v>
      </c>
      <c r="BD304" s="143">
        <v>2</v>
      </c>
      <c r="BE304" s="143">
        <v>7247702.6933270004</v>
      </c>
      <c r="BF304" s="143">
        <v>6345.759</v>
      </c>
      <c r="BG304" s="143">
        <v>0</v>
      </c>
      <c r="BH304" s="143">
        <v>19.221095999999999</v>
      </c>
      <c r="BI304" s="143">
        <v>1</v>
      </c>
      <c r="BJ304" s="143">
        <v>0</v>
      </c>
      <c r="BK304" s="143"/>
      <c r="BL304" s="143">
        <v>3.6590509625079002</v>
      </c>
      <c r="BM304" s="143">
        <v>2.4349150624868101</v>
      </c>
    </row>
    <row r="305" spans="1:65" x14ac:dyDescent="0.25">
      <c r="A305" s="142" t="s">
        <v>1683</v>
      </c>
      <c r="B305" s="142" t="s">
        <v>1237</v>
      </c>
      <c r="C305" s="134" t="s">
        <v>4711</v>
      </c>
      <c r="D305" s="134" t="s">
        <v>4712</v>
      </c>
      <c r="E305" s="134" t="s">
        <v>4534</v>
      </c>
      <c r="F305" s="134" t="s">
        <v>4535</v>
      </c>
      <c r="G305" s="134" t="s">
        <v>692</v>
      </c>
      <c r="H305" s="134" t="s">
        <v>4664</v>
      </c>
      <c r="I305" s="134" t="s">
        <v>4664</v>
      </c>
      <c r="J305" s="134" t="s">
        <v>4407</v>
      </c>
      <c r="K305" s="134" t="s">
        <v>4407</v>
      </c>
      <c r="L305" s="143">
        <v>92.5</v>
      </c>
      <c r="M305" s="144">
        <v>62</v>
      </c>
      <c r="N305" s="143">
        <v>25.533000000000001</v>
      </c>
      <c r="O305" s="144">
        <v>620</v>
      </c>
      <c r="P305" s="143">
        <v>37.46</v>
      </c>
      <c r="Q305" s="144">
        <v>244</v>
      </c>
      <c r="R305" s="143">
        <v>68.141999999999996</v>
      </c>
      <c r="S305" s="145">
        <v>47</v>
      </c>
      <c r="T305" s="140" t="s">
        <v>4410</v>
      </c>
      <c r="U305" s="140" t="s">
        <v>4410</v>
      </c>
      <c r="V305" s="140" t="str">
        <f t="shared" si="4"/>
        <v>Y</v>
      </c>
      <c r="W305" s="134">
        <v>0.94750612268764101</v>
      </c>
      <c r="X305" s="134">
        <v>0.86845425963989398</v>
      </c>
      <c r="Y305" s="134">
        <v>0.99613185407919003</v>
      </c>
      <c r="Z305" s="134">
        <v>0.99104780928926195</v>
      </c>
      <c r="AA305" s="134">
        <v>0.925667567991736</v>
      </c>
      <c r="AB305" s="134">
        <v>0.99089492009381896</v>
      </c>
      <c r="AC305" s="134">
        <v>1</v>
      </c>
      <c r="AD305" s="134">
        <v>0.87734575205277698</v>
      </c>
      <c r="AE305" s="134">
        <v>0.40273192883678999</v>
      </c>
      <c r="AF305" s="134">
        <v>0.988908400378957</v>
      </c>
      <c r="AG305" s="134">
        <v>0.38620206350405101</v>
      </c>
      <c r="AH305" s="134">
        <v>0.794996957444698</v>
      </c>
      <c r="AI305" s="134">
        <v>1</v>
      </c>
      <c r="AJ305" s="134">
        <v>1</v>
      </c>
      <c r="AK305" s="134">
        <v>0.64806544006990596</v>
      </c>
      <c r="AL305" s="134">
        <v>0.99321791900767398</v>
      </c>
      <c r="AM305" s="134">
        <v>0.32987616425134197</v>
      </c>
      <c r="AN305" s="134">
        <v>0.98655371789700097</v>
      </c>
      <c r="AO305" s="134">
        <v>0.30114200192145102</v>
      </c>
      <c r="AP305" s="134">
        <v>0.862429878761382</v>
      </c>
      <c r="AQ305" s="134">
        <v>0.98563046538865595</v>
      </c>
      <c r="AR305" s="134">
        <v>0.99278879610000004</v>
      </c>
      <c r="AS305" s="134">
        <v>1</v>
      </c>
      <c r="AT305" s="134">
        <v>1</v>
      </c>
      <c r="AU305" s="134">
        <v>0.26962486546479703</v>
      </c>
      <c r="AV305" s="134">
        <v>0.32396774296021602</v>
      </c>
      <c r="AW305" s="143">
        <v>0.02</v>
      </c>
      <c r="AX305" s="143">
        <v>0</v>
      </c>
      <c r="AY305" s="143">
        <v>-0.31</v>
      </c>
      <c r="AZ305" s="143">
        <v>-0.11</v>
      </c>
      <c r="BA305" s="143">
        <v>4.7084999999999999</v>
      </c>
      <c r="BB305" s="143">
        <v>5.0599999999999996</v>
      </c>
      <c r="BC305" s="143">
        <v>22.78</v>
      </c>
      <c r="BD305" s="143">
        <v>1</v>
      </c>
      <c r="BE305" s="143">
        <v>11243445.521297</v>
      </c>
      <c r="BF305" s="143">
        <v>4380.9870000000001</v>
      </c>
      <c r="BG305" s="143">
        <v>0</v>
      </c>
      <c r="BH305" s="143">
        <v>0</v>
      </c>
      <c r="BI305" s="143">
        <v>1</v>
      </c>
      <c r="BJ305" s="143">
        <v>0</v>
      </c>
      <c r="BK305" s="143"/>
      <c r="BL305" s="143">
        <v>3.4999999999999898</v>
      </c>
      <c r="BM305" s="143">
        <v>2.7</v>
      </c>
    </row>
    <row r="306" spans="1:65" x14ac:dyDescent="0.25">
      <c r="A306" s="142" t="s">
        <v>1679</v>
      </c>
      <c r="B306" s="142" t="s">
        <v>940</v>
      </c>
      <c r="C306" s="134" t="s">
        <v>4711</v>
      </c>
      <c r="D306" s="134" t="s">
        <v>4712</v>
      </c>
      <c r="E306" s="134" t="s">
        <v>4534</v>
      </c>
      <c r="F306" s="134" t="s">
        <v>4535</v>
      </c>
      <c r="G306" s="134" t="s">
        <v>692</v>
      </c>
      <c r="H306" s="134" t="s">
        <v>4664</v>
      </c>
      <c r="I306" s="134" t="s">
        <v>4664</v>
      </c>
      <c r="J306" s="134" t="s">
        <v>4407</v>
      </c>
      <c r="K306" s="134" t="s">
        <v>4407</v>
      </c>
      <c r="L306" s="143">
        <v>89.6</v>
      </c>
      <c r="M306" s="144">
        <v>146</v>
      </c>
      <c r="N306" s="143">
        <v>26.312000000000001</v>
      </c>
      <c r="O306" s="144">
        <v>678</v>
      </c>
      <c r="P306" s="143">
        <v>39.78</v>
      </c>
      <c r="Q306" s="144">
        <v>170</v>
      </c>
      <c r="R306" s="143">
        <v>67.688999999999993</v>
      </c>
      <c r="S306" s="145">
        <v>59</v>
      </c>
      <c r="T306" s="140" t="s">
        <v>4410</v>
      </c>
      <c r="U306" s="140" t="s">
        <v>4410</v>
      </c>
      <c r="V306" s="140" t="str">
        <f t="shared" si="4"/>
        <v>Y</v>
      </c>
      <c r="W306" s="134">
        <v>0.85009000108382504</v>
      </c>
      <c r="X306" s="134">
        <v>0.81331169764302402</v>
      </c>
      <c r="Y306" s="134">
        <v>0.96895236519191297</v>
      </c>
      <c r="Z306" s="134">
        <v>0.94085432974871597</v>
      </c>
      <c r="AA306" s="134">
        <v>0.89679770036178597</v>
      </c>
      <c r="AB306" s="134">
        <v>0.99781478082251696</v>
      </c>
      <c r="AC306" s="134">
        <v>0.99586331233474301</v>
      </c>
      <c r="AD306" s="134">
        <v>0.82363776422761903</v>
      </c>
      <c r="AE306" s="134">
        <v>0.37182078260630802</v>
      </c>
      <c r="AF306" s="134">
        <v>0.97674298411299998</v>
      </c>
      <c r="AG306" s="134">
        <v>0.32316703368018801</v>
      </c>
      <c r="AH306" s="134">
        <v>0.93578901034038997</v>
      </c>
      <c r="AI306" s="134">
        <v>0.77364773811815901</v>
      </c>
      <c r="AJ306" s="134">
        <v>1</v>
      </c>
      <c r="AK306" s="134">
        <v>0.60922860333025897</v>
      </c>
      <c r="AL306" s="134">
        <v>0.95584399761341798</v>
      </c>
      <c r="AM306" s="134">
        <v>0.323849863843512</v>
      </c>
      <c r="AN306" s="134">
        <v>1</v>
      </c>
      <c r="AO306" s="134">
        <v>0.28325084599804901</v>
      </c>
      <c r="AP306" s="134">
        <v>1</v>
      </c>
      <c r="AQ306" s="134">
        <v>0.94845394155527196</v>
      </c>
      <c r="AR306" s="134">
        <v>0.88180491240000003</v>
      </c>
      <c r="AS306" s="134">
        <v>1</v>
      </c>
      <c r="AT306" s="134">
        <v>1</v>
      </c>
      <c r="AU306" s="134">
        <v>0.31125670415534201</v>
      </c>
      <c r="AV306" s="134">
        <v>0.348339165753979</v>
      </c>
      <c r="AW306" s="143">
        <v>0.05</v>
      </c>
      <c r="AX306" s="143">
        <v>0</v>
      </c>
      <c r="AY306" s="143">
        <v>-0.64</v>
      </c>
      <c r="AZ306" s="143">
        <v>-0.31</v>
      </c>
      <c r="BA306" s="143">
        <v>3.8113999999999999</v>
      </c>
      <c r="BB306" s="143">
        <v>5.05</v>
      </c>
      <c r="BC306" s="143">
        <v>21.54</v>
      </c>
      <c r="BD306" s="143"/>
      <c r="BE306" s="143">
        <v>5358211.653407</v>
      </c>
      <c r="BF306" s="143">
        <v>5167.6859999999997</v>
      </c>
      <c r="BG306" s="143">
        <v>0</v>
      </c>
      <c r="BH306" s="143">
        <v>0</v>
      </c>
      <c r="BI306" s="143">
        <v>1</v>
      </c>
      <c r="BJ306" s="143">
        <v>1</v>
      </c>
      <c r="BK306" s="143"/>
      <c r="BL306" s="143">
        <v>3.5</v>
      </c>
      <c r="BM306" s="143">
        <v>2.7</v>
      </c>
    </row>
    <row r="307" spans="1:65" x14ac:dyDescent="0.25">
      <c r="A307" s="142" t="s">
        <v>1678</v>
      </c>
      <c r="B307" s="142" t="s">
        <v>4</v>
      </c>
      <c r="C307" s="134" t="s">
        <v>4711</v>
      </c>
      <c r="D307" s="134" t="s">
        <v>4712</v>
      </c>
      <c r="E307" s="134" t="s">
        <v>4534</v>
      </c>
      <c r="F307" s="134" t="s">
        <v>4535</v>
      </c>
      <c r="G307" s="134" t="s">
        <v>692</v>
      </c>
      <c r="H307" s="134" t="s">
        <v>4664</v>
      </c>
      <c r="I307" s="134" t="s">
        <v>4664</v>
      </c>
      <c r="J307" s="134" t="s">
        <v>4407</v>
      </c>
      <c r="K307" s="134" t="s">
        <v>4407</v>
      </c>
      <c r="L307" s="143">
        <v>91.5</v>
      </c>
      <c r="M307" s="144">
        <v>91</v>
      </c>
      <c r="N307" s="143">
        <v>26.7</v>
      </c>
      <c r="O307" s="144">
        <v>712</v>
      </c>
      <c r="P307" s="143">
        <v>17.600000000000001</v>
      </c>
      <c r="Q307" s="144">
        <v>1229</v>
      </c>
      <c r="R307" s="143">
        <v>60.8</v>
      </c>
      <c r="S307" s="145">
        <v>336</v>
      </c>
      <c r="T307" s="140" t="s">
        <v>4410</v>
      </c>
      <c r="U307" s="140" t="s">
        <v>4410</v>
      </c>
      <c r="V307" s="140" t="str">
        <f t="shared" si="4"/>
        <v>Y</v>
      </c>
      <c r="W307" s="134">
        <v>0.965282833254127</v>
      </c>
      <c r="X307" s="134">
        <v>1</v>
      </c>
      <c r="Y307" s="134">
        <v>0.990496144790594</v>
      </c>
      <c r="Z307" s="134">
        <v>0.98099891145441698</v>
      </c>
      <c r="AA307" s="134">
        <v>0.98396507441718695</v>
      </c>
      <c r="AB307" s="134">
        <v>0.99271593607505504</v>
      </c>
      <c r="AC307" s="134">
        <v>1</v>
      </c>
      <c r="AD307" s="134">
        <v>0.90854204054384102</v>
      </c>
      <c r="AE307" s="134">
        <v>0.37057145114305301</v>
      </c>
      <c r="AF307" s="134">
        <v>0.98441594273826005</v>
      </c>
      <c r="AG307" s="134">
        <v>0.27869139101052498</v>
      </c>
      <c r="AH307" s="134">
        <v>0.75799919844158103</v>
      </c>
      <c r="AI307" s="134">
        <v>1</v>
      </c>
      <c r="AJ307" s="134">
        <v>1</v>
      </c>
      <c r="AK307" s="134">
        <v>0.77428515947376098</v>
      </c>
      <c r="AL307" s="134">
        <v>0.98086927657244005</v>
      </c>
      <c r="AM307" s="134">
        <v>0.38426632525919802</v>
      </c>
      <c r="AN307" s="134">
        <v>1</v>
      </c>
      <c r="AO307" s="134">
        <v>0.29144323026636698</v>
      </c>
      <c r="AP307" s="134">
        <v>0.971443215393895</v>
      </c>
      <c r="AQ307" s="134">
        <v>0.99963901049347803</v>
      </c>
      <c r="AR307" s="134">
        <v>0.99704942019999998</v>
      </c>
      <c r="AT307" s="134">
        <v>1</v>
      </c>
      <c r="AU307" s="134">
        <v>0.38697592415326498</v>
      </c>
      <c r="AV307" s="134">
        <v>0.37098310404261797</v>
      </c>
      <c r="AW307" s="143">
        <v>0.01</v>
      </c>
      <c r="AX307" s="143">
        <v>0</v>
      </c>
      <c r="AY307" s="143">
        <v>0.06</v>
      </c>
      <c r="AZ307" s="143">
        <v>0.02</v>
      </c>
      <c r="BA307" s="143">
        <v>3.8645999999999998</v>
      </c>
      <c r="BB307" s="143">
        <v>5.05</v>
      </c>
      <c r="BC307" s="143">
        <v>19.41</v>
      </c>
      <c r="BD307" s="143"/>
      <c r="BE307" s="143">
        <v>7452712.7010129998</v>
      </c>
      <c r="BF307" s="143">
        <v>5408.0209999999997</v>
      </c>
      <c r="BG307" s="143">
        <v>0</v>
      </c>
      <c r="BH307" s="143">
        <v>6.8588999999999997E-2</v>
      </c>
      <c r="BI307" s="143">
        <v>0</v>
      </c>
      <c r="BJ307" s="143">
        <v>0</v>
      </c>
      <c r="BK307" s="143"/>
      <c r="BL307" s="143">
        <v>3.5</v>
      </c>
      <c r="BM307" s="143">
        <v>2.7</v>
      </c>
    </row>
    <row r="308" spans="1:65" x14ac:dyDescent="0.25">
      <c r="A308" s="142" t="s">
        <v>1648</v>
      </c>
      <c r="B308" s="142" t="s">
        <v>1430</v>
      </c>
      <c r="C308" s="134" t="s">
        <v>4711</v>
      </c>
      <c r="D308" s="134" t="s">
        <v>4712</v>
      </c>
      <c r="E308" s="134" t="s">
        <v>4534</v>
      </c>
      <c r="F308" s="134" t="s">
        <v>4535</v>
      </c>
      <c r="G308" s="134" t="s">
        <v>4473</v>
      </c>
      <c r="H308" s="134" t="s">
        <v>4717</v>
      </c>
      <c r="I308" s="134" t="s">
        <v>4718</v>
      </c>
      <c r="J308" s="134" t="s">
        <v>4407</v>
      </c>
      <c r="K308" s="134" t="s">
        <v>4407</v>
      </c>
      <c r="L308" s="143"/>
      <c r="M308" s="144"/>
      <c r="N308" s="143">
        <v>34.829000000000001</v>
      </c>
      <c r="O308" s="144">
        <v>1693</v>
      </c>
      <c r="P308" s="143">
        <v>4.5999999999999996</v>
      </c>
      <c r="Q308" s="144">
        <v>1766</v>
      </c>
      <c r="R308" s="143"/>
      <c r="S308" s="145"/>
      <c r="V308" s="140" t="str">
        <f t="shared" si="4"/>
        <v>N/A</v>
      </c>
      <c r="W308" s="134">
        <v>0.86809527882650195</v>
      </c>
      <c r="X308" s="134">
        <v>0.63452833962167299</v>
      </c>
      <c r="Y308" s="134">
        <v>0.97910945034158803</v>
      </c>
      <c r="Z308" s="134">
        <v>0.94177250315494598</v>
      </c>
      <c r="AB308" s="134">
        <v>0.99635796803752796</v>
      </c>
      <c r="AC308" s="134">
        <v>0.93986671779398001</v>
      </c>
      <c r="AD308" s="134">
        <v>0.84058372978524298</v>
      </c>
      <c r="AE308" s="134">
        <v>0.89414151273250797</v>
      </c>
      <c r="AF308" s="134">
        <v>0.98429667395133902</v>
      </c>
      <c r="AH308" s="134">
        <v>0.68769271158473999</v>
      </c>
      <c r="AI308" s="134">
        <v>0.48117955273838298</v>
      </c>
      <c r="AJ308" s="134">
        <v>0.99632312387395705</v>
      </c>
      <c r="AK308" s="134">
        <v>0.56553716199815496</v>
      </c>
      <c r="AL308" s="134">
        <v>0.98480064850820304</v>
      </c>
      <c r="AN308" s="134">
        <v>0.92380440141634201</v>
      </c>
      <c r="AP308" s="134">
        <v>0.840212258850769</v>
      </c>
      <c r="AR308" s="134">
        <v>1</v>
      </c>
      <c r="AS308" s="134">
        <v>0.99991622400000002</v>
      </c>
      <c r="AT308" s="134">
        <v>1</v>
      </c>
      <c r="AW308" s="143">
        <v>0.02</v>
      </c>
      <c r="AX308" s="143">
        <v>0</v>
      </c>
      <c r="AY308" s="143">
        <v>-0.04</v>
      </c>
      <c r="AZ308" s="143">
        <v>0</v>
      </c>
      <c r="BA308" s="143">
        <v>6.0175000000000001</v>
      </c>
      <c r="BB308" s="143">
        <v>5.05</v>
      </c>
      <c r="BC308" s="143">
        <v>27.29</v>
      </c>
      <c r="BD308" s="143"/>
      <c r="BE308" s="143"/>
      <c r="BF308" s="143">
        <v>4476.1149999999998</v>
      </c>
      <c r="BG308" s="143"/>
      <c r="BH308" s="143"/>
      <c r="BI308" s="143">
        <v>0</v>
      </c>
      <c r="BJ308" s="143">
        <v>1</v>
      </c>
      <c r="BK308" s="143"/>
      <c r="BL308" s="143"/>
      <c r="BM308" s="143"/>
    </row>
    <row r="309" spans="1:65" x14ac:dyDescent="0.25">
      <c r="A309" s="142" t="s">
        <v>1647</v>
      </c>
      <c r="B309" s="142" t="s">
        <v>670</v>
      </c>
      <c r="C309" s="134" t="s">
        <v>4711</v>
      </c>
      <c r="D309" s="134" t="s">
        <v>4712</v>
      </c>
      <c r="E309" s="134" t="s">
        <v>4534</v>
      </c>
      <c r="F309" s="134" t="s">
        <v>4535</v>
      </c>
      <c r="G309" s="134" t="s">
        <v>4473</v>
      </c>
      <c r="H309" s="134" t="s">
        <v>4719</v>
      </c>
      <c r="I309" s="134" t="s">
        <v>4718</v>
      </c>
      <c r="J309" s="134" t="s">
        <v>4407</v>
      </c>
      <c r="K309" s="134" t="s">
        <v>4407</v>
      </c>
      <c r="L309" s="143"/>
      <c r="M309" s="144"/>
      <c r="N309" s="143">
        <v>34.514000000000003</v>
      </c>
      <c r="O309" s="144">
        <v>1671</v>
      </c>
      <c r="P309" s="143">
        <v>0.36699999999999999</v>
      </c>
      <c r="Q309" s="144">
        <v>1797</v>
      </c>
      <c r="R309" s="143"/>
      <c r="S309" s="145"/>
      <c r="V309" s="140" t="str">
        <f t="shared" si="4"/>
        <v>N/A</v>
      </c>
      <c r="W309" s="134">
        <v>0.682302236685839</v>
      </c>
      <c r="X309" s="134">
        <v>0.38907621899023098</v>
      </c>
      <c r="Y309" s="134">
        <v>0.91513134148581399</v>
      </c>
      <c r="Z309" s="134">
        <v>0.83577448436911805</v>
      </c>
      <c r="AB309" s="134">
        <v>0.99562956164503302</v>
      </c>
      <c r="AC309" s="134">
        <v>0.99076412553314197</v>
      </c>
      <c r="AD309" s="134">
        <v>0.659960727206648</v>
      </c>
      <c r="AE309" s="134">
        <v>0.82884867821365704</v>
      </c>
      <c r="AF309" s="134">
        <v>0.81696256590097405</v>
      </c>
      <c r="AH309" s="134">
        <v>0.87934325217106601</v>
      </c>
      <c r="AI309" s="134">
        <v>0.64082169737609995</v>
      </c>
      <c r="AJ309" s="134">
        <v>0.99632312387395705</v>
      </c>
      <c r="AK309" s="134">
        <v>0.45388125637166898</v>
      </c>
      <c r="AL309" s="134">
        <v>0.94657766342304595</v>
      </c>
      <c r="AN309" s="134">
        <v>0.56971897270404703</v>
      </c>
      <c r="AP309" s="134">
        <v>1</v>
      </c>
      <c r="AQ309" s="134">
        <v>0.98509167508041495</v>
      </c>
      <c r="AT309" s="134">
        <v>1</v>
      </c>
      <c r="AW309" s="143">
        <v>0.67</v>
      </c>
      <c r="AX309" s="143">
        <v>0</v>
      </c>
      <c r="AY309" s="143">
        <v>-1.62</v>
      </c>
      <c r="AZ309" s="143">
        <v>-0.49</v>
      </c>
      <c r="BA309" s="143">
        <v>16.289000000000001</v>
      </c>
      <c r="BB309" s="143">
        <v>5.0599999999999996</v>
      </c>
      <c r="BC309" s="143">
        <v>26.73</v>
      </c>
      <c r="BD309" s="143"/>
      <c r="BE309" s="143"/>
      <c r="BF309" s="143">
        <v>2115.42</v>
      </c>
      <c r="BG309" s="143"/>
      <c r="BH309" s="143"/>
      <c r="BI309" s="143">
        <v>0</v>
      </c>
      <c r="BJ309" s="143">
        <v>0</v>
      </c>
      <c r="BK309" s="143"/>
      <c r="BL309" s="143"/>
      <c r="BM309" s="143"/>
    </row>
    <row r="310" spans="1:65" x14ac:dyDescent="0.25">
      <c r="A310" s="142" t="s">
        <v>1662</v>
      </c>
      <c r="B310" s="142" t="s">
        <v>277</v>
      </c>
      <c r="C310" s="134" t="s">
        <v>4711</v>
      </c>
      <c r="D310" s="134" t="s">
        <v>4712</v>
      </c>
      <c r="E310" s="134" t="s">
        <v>4534</v>
      </c>
      <c r="F310" s="134" t="s">
        <v>4535</v>
      </c>
      <c r="G310" s="134" t="s">
        <v>692</v>
      </c>
      <c r="H310" s="134" t="s">
        <v>4716</v>
      </c>
      <c r="I310" s="134" t="s">
        <v>4709</v>
      </c>
      <c r="J310" s="134" t="s">
        <v>4407</v>
      </c>
      <c r="K310" s="134" t="s">
        <v>4407</v>
      </c>
      <c r="L310" s="143">
        <v>84.5</v>
      </c>
      <c r="M310" s="144">
        <v>318</v>
      </c>
      <c r="N310" s="143">
        <v>26.943999999999999</v>
      </c>
      <c r="O310" s="144">
        <v>734</v>
      </c>
      <c r="P310" s="143">
        <v>17.86</v>
      </c>
      <c r="Q310" s="144">
        <v>1205</v>
      </c>
      <c r="R310" s="143">
        <v>58.472000000000001</v>
      </c>
      <c r="S310" s="145">
        <v>468</v>
      </c>
      <c r="T310" s="140" t="s">
        <v>4410</v>
      </c>
      <c r="V310" s="140" t="str">
        <f t="shared" si="4"/>
        <v>Y</v>
      </c>
      <c r="W310" s="134">
        <v>0.87780542825537999</v>
      </c>
      <c r="X310" s="134">
        <v>0.70976151575317004</v>
      </c>
      <c r="Y310" s="134">
        <v>0.99191788054294405</v>
      </c>
      <c r="Z310" s="134">
        <v>0.98061633920182201</v>
      </c>
      <c r="AA310" s="134">
        <v>0.88051008664143804</v>
      </c>
      <c r="AB310" s="134">
        <v>0.98033302740264805</v>
      </c>
      <c r="AC310" s="134">
        <v>1</v>
      </c>
      <c r="AD310" s="134">
        <v>0.80207272775692995</v>
      </c>
      <c r="AE310" s="134">
        <v>0.45586871250027899</v>
      </c>
      <c r="AF310" s="134">
        <v>0.98910718169049205</v>
      </c>
      <c r="AG310" s="134">
        <v>0.35325780856872102</v>
      </c>
      <c r="AH310" s="134">
        <v>0.84445862751566003</v>
      </c>
      <c r="AI310" s="134">
        <v>1</v>
      </c>
      <c r="AJ310" s="134">
        <v>1</v>
      </c>
      <c r="AK310" s="134">
        <v>0.76457595028884895</v>
      </c>
      <c r="AL310" s="134">
        <v>0.98348236265229105</v>
      </c>
      <c r="AM310" s="134">
        <v>0.33538375102525497</v>
      </c>
      <c r="AN310" s="134">
        <v>0.99103581193133405</v>
      </c>
      <c r="AO310" s="134">
        <v>0.31229837840430202</v>
      </c>
      <c r="AP310" s="134">
        <v>0.91998419347246096</v>
      </c>
      <c r="AQ310" s="134">
        <v>0.85793718787398798</v>
      </c>
      <c r="AR310" s="134">
        <v>0.56891397909999997</v>
      </c>
      <c r="AS310" s="134">
        <v>0.64196915340000005</v>
      </c>
      <c r="AT310" s="134">
        <v>1</v>
      </c>
      <c r="AU310" s="134">
        <v>0.295600411284836</v>
      </c>
      <c r="AV310" s="134">
        <v>0.33795801258438901</v>
      </c>
      <c r="AW310" s="143">
        <v>0.05</v>
      </c>
      <c r="AX310" s="143">
        <v>0</v>
      </c>
      <c r="AY310" s="143">
        <v>-0.32</v>
      </c>
      <c r="AZ310" s="143">
        <v>-0.1</v>
      </c>
      <c r="BA310" s="143">
        <v>4.7736999999999998</v>
      </c>
      <c r="BB310" s="143">
        <v>5.0599999999999996</v>
      </c>
      <c r="BC310" s="143">
        <v>24.61</v>
      </c>
      <c r="BD310" s="143">
        <v>3</v>
      </c>
      <c r="BE310" s="143">
        <v>17773444</v>
      </c>
      <c r="BF310" s="143">
        <v>4554.33</v>
      </c>
      <c r="BG310" s="143">
        <v>0</v>
      </c>
      <c r="BH310" s="143">
        <v>5.8253409999999999</v>
      </c>
      <c r="BI310" s="143">
        <v>0</v>
      </c>
      <c r="BJ310" s="143">
        <v>0</v>
      </c>
      <c r="BK310" s="143"/>
      <c r="BL310" s="143">
        <v>3.5215614238853399</v>
      </c>
      <c r="BM310" s="143">
        <v>2.6640642935244601</v>
      </c>
    </row>
    <row r="311" spans="1:65" x14ac:dyDescent="0.25">
      <c r="A311" s="142" t="s">
        <v>1646</v>
      </c>
      <c r="B311" s="142" t="s">
        <v>1431</v>
      </c>
      <c r="C311" s="134" t="s">
        <v>4711</v>
      </c>
      <c r="D311" s="134" t="s">
        <v>4712</v>
      </c>
      <c r="E311" s="134" t="s">
        <v>4534</v>
      </c>
      <c r="F311" s="134" t="s">
        <v>4535</v>
      </c>
      <c r="G311" s="134" t="s">
        <v>4473</v>
      </c>
      <c r="H311" s="134" t="s">
        <v>4720</v>
      </c>
      <c r="I311" s="134" t="s">
        <v>4718</v>
      </c>
      <c r="J311" s="134" t="s">
        <v>4407</v>
      </c>
      <c r="K311" s="134" t="s">
        <v>4407</v>
      </c>
      <c r="L311" s="143"/>
      <c r="M311" s="144"/>
      <c r="N311" s="143">
        <v>37.014000000000003</v>
      </c>
      <c r="O311" s="144">
        <v>1758</v>
      </c>
      <c r="P311" s="143">
        <v>0.26700000000000002</v>
      </c>
      <c r="Q311" s="144">
        <v>1802</v>
      </c>
      <c r="R311" s="143"/>
      <c r="S311" s="145"/>
      <c r="V311" s="140" t="str">
        <f t="shared" si="4"/>
        <v>N/A</v>
      </c>
      <c r="W311" s="134">
        <v>0.45797499230532002</v>
      </c>
      <c r="X311" s="134">
        <v>0.33039077218871699</v>
      </c>
      <c r="Y311" s="134">
        <v>0.56382171792301605</v>
      </c>
      <c r="Z311" s="134">
        <v>0.75140455026336295</v>
      </c>
      <c r="AB311" s="134">
        <v>0.98106143379514299</v>
      </c>
      <c r="AC311" s="134">
        <v>0.99401677460705395</v>
      </c>
      <c r="AD311" s="134">
        <v>0.40939463070580201</v>
      </c>
      <c r="AE311" s="134">
        <v>0.44288826434732897</v>
      </c>
      <c r="AF311" s="134">
        <v>0.44082856821399402</v>
      </c>
      <c r="AH311" s="134">
        <v>0.96716368302841504</v>
      </c>
      <c r="AI311" s="134">
        <v>0.42047795221551498</v>
      </c>
      <c r="AJ311" s="134">
        <v>1</v>
      </c>
      <c r="AK311" s="134">
        <v>0.45630855866789699</v>
      </c>
      <c r="AL311" s="134">
        <v>0.94225991665095898</v>
      </c>
      <c r="AN311" s="134">
        <v>1</v>
      </c>
      <c r="AP311" s="134">
        <v>0.93352369574243999</v>
      </c>
      <c r="AQ311" s="134">
        <v>0.96300127696833504</v>
      </c>
      <c r="AR311" s="134">
        <v>0.98607008709999999</v>
      </c>
      <c r="AS311" s="134">
        <v>1</v>
      </c>
      <c r="AT311" s="134">
        <v>1</v>
      </c>
      <c r="AW311" s="143">
        <v>1.35</v>
      </c>
      <c r="AX311" s="143">
        <v>0</v>
      </c>
      <c r="AY311" s="143">
        <v>-0.82</v>
      </c>
      <c r="AZ311" s="143">
        <v>0.32</v>
      </c>
      <c r="BA311" s="143">
        <v>16.3611</v>
      </c>
      <c r="BB311" s="143">
        <v>5.05</v>
      </c>
      <c r="BC311" s="143">
        <v>25.5</v>
      </c>
      <c r="BD311" s="143"/>
      <c r="BE311" s="143"/>
      <c r="BF311" s="143">
        <v>1738.8420000000001</v>
      </c>
      <c r="BG311" s="143"/>
      <c r="BH311" s="143"/>
      <c r="BI311" s="143">
        <v>0</v>
      </c>
      <c r="BJ311" s="143">
        <v>0</v>
      </c>
      <c r="BK311" s="143"/>
      <c r="BL311" s="143"/>
      <c r="BM311" s="143"/>
    </row>
    <row r="312" spans="1:65" x14ac:dyDescent="0.25">
      <c r="A312" s="142" t="s">
        <v>1645</v>
      </c>
      <c r="B312" s="142" t="s">
        <v>160</v>
      </c>
      <c r="C312" s="134" t="s">
        <v>4711</v>
      </c>
      <c r="D312" s="134" t="s">
        <v>4712</v>
      </c>
      <c r="E312" s="134" t="s">
        <v>4534</v>
      </c>
      <c r="F312" s="134" t="s">
        <v>4535</v>
      </c>
      <c r="G312" s="134" t="s">
        <v>4473</v>
      </c>
      <c r="H312" s="134" t="s">
        <v>4721</v>
      </c>
      <c r="I312" s="134" t="s">
        <v>4718</v>
      </c>
      <c r="J312" s="134" t="s">
        <v>4407</v>
      </c>
      <c r="K312" s="134" t="s">
        <v>4407</v>
      </c>
      <c r="L312" s="143"/>
      <c r="M312" s="144"/>
      <c r="N312" s="143">
        <v>36.356999999999999</v>
      </c>
      <c r="O312" s="144">
        <v>1739</v>
      </c>
      <c r="P312" s="143">
        <v>0.33300000000000002</v>
      </c>
      <c r="Q312" s="144">
        <v>1801</v>
      </c>
      <c r="R312" s="143"/>
      <c r="S312" s="145"/>
      <c r="V312" s="140" t="str">
        <f t="shared" si="4"/>
        <v>N/A</v>
      </c>
      <c r="W312" s="134">
        <v>0.61434519550131095</v>
      </c>
      <c r="X312" s="134">
        <v>0.339598119510718</v>
      </c>
      <c r="Y312" s="134">
        <v>0.89197369968176199</v>
      </c>
      <c r="Z312" s="134">
        <v>0.90320922009330695</v>
      </c>
      <c r="AB312" s="134">
        <v>0.99854318612240101</v>
      </c>
      <c r="AC312" s="134">
        <v>0.98485723370354095</v>
      </c>
      <c r="AD312" s="134">
        <v>0.59513161958425898</v>
      </c>
      <c r="AE312" s="134">
        <v>0.80422159988026798</v>
      </c>
      <c r="AF312" s="134">
        <v>0.70314038691589598</v>
      </c>
      <c r="AH312" s="134">
        <v>0.90047459564816101</v>
      </c>
      <c r="AI312" s="134">
        <v>0</v>
      </c>
      <c r="AJ312" s="134">
        <v>0.99632312387395705</v>
      </c>
      <c r="AK312" s="134">
        <v>0.59709209184911904</v>
      </c>
      <c r="AL312" s="134">
        <v>0.96043530056961302</v>
      </c>
      <c r="AN312" s="134">
        <v>0.77589529828335801</v>
      </c>
      <c r="AP312" s="134">
        <v>1</v>
      </c>
      <c r="AQ312" s="134">
        <v>0.96030732591203705</v>
      </c>
      <c r="AS312" s="134">
        <v>1</v>
      </c>
      <c r="AT312" s="134">
        <v>1</v>
      </c>
      <c r="AW312" s="143">
        <v>1.47</v>
      </c>
      <c r="AX312" s="143">
        <v>0</v>
      </c>
      <c r="AY312" s="143">
        <v>-0.75</v>
      </c>
      <c r="AZ312" s="143">
        <v>0.24</v>
      </c>
      <c r="BA312" s="143">
        <v>11.778499999999999</v>
      </c>
      <c r="BB312" s="143">
        <v>5.05</v>
      </c>
      <c r="BC312" s="143">
        <v>25.66</v>
      </c>
      <c r="BD312" s="143"/>
      <c r="BE312" s="143"/>
      <c r="BF312" s="143">
        <v>2026.3219999999999</v>
      </c>
      <c r="BG312" s="143"/>
      <c r="BH312" s="143"/>
      <c r="BI312" s="143">
        <v>0</v>
      </c>
      <c r="BJ312" s="143">
        <v>0</v>
      </c>
      <c r="BK312" s="143"/>
      <c r="BL312" s="143"/>
      <c r="BM312" s="143"/>
    </row>
    <row r="313" spans="1:65" x14ac:dyDescent="0.25">
      <c r="A313" s="142" t="s">
        <v>1644</v>
      </c>
      <c r="B313" s="142" t="s">
        <v>809</v>
      </c>
      <c r="C313" s="134" t="s">
        <v>4711</v>
      </c>
      <c r="D313" s="134" t="s">
        <v>4712</v>
      </c>
      <c r="E313" s="134" t="s">
        <v>4534</v>
      </c>
      <c r="F313" s="134" t="s">
        <v>4535</v>
      </c>
      <c r="G313" s="134" t="s">
        <v>4473</v>
      </c>
      <c r="H313" s="134" t="s">
        <v>4721</v>
      </c>
      <c r="I313" s="134" t="s">
        <v>4718</v>
      </c>
      <c r="J313" s="134" t="s">
        <v>4407</v>
      </c>
      <c r="K313" s="134" t="s">
        <v>4407</v>
      </c>
      <c r="L313" s="143"/>
      <c r="M313" s="144"/>
      <c r="N313" s="143">
        <v>33.314</v>
      </c>
      <c r="O313" s="144">
        <v>1584</v>
      </c>
      <c r="P313" s="143">
        <v>0.36699999999999999</v>
      </c>
      <c r="Q313" s="144">
        <v>1797</v>
      </c>
      <c r="R313" s="143"/>
      <c r="S313" s="145"/>
      <c r="V313" s="140" t="str">
        <f t="shared" si="4"/>
        <v>N/A</v>
      </c>
      <c r="W313" s="134">
        <v>0.60458918296738795</v>
      </c>
      <c r="X313" s="134">
        <v>0.44401377589762397</v>
      </c>
      <c r="Y313" s="134">
        <v>0.87200535699784698</v>
      </c>
      <c r="Z313" s="134">
        <v>0.825572557633235</v>
      </c>
      <c r="AB313" s="134">
        <v>0.94099908220794504</v>
      </c>
      <c r="AC313" s="134">
        <v>1</v>
      </c>
      <c r="AD313" s="134">
        <v>0.54425860325564002</v>
      </c>
      <c r="AE313" s="134">
        <v>0.558769187215442</v>
      </c>
      <c r="AF313" s="134">
        <v>0.82232966131242602</v>
      </c>
      <c r="AH313" s="134">
        <v>0.90770939460133604</v>
      </c>
      <c r="AI313" s="134">
        <v>1</v>
      </c>
      <c r="AJ313" s="134">
        <v>0.99632312387395705</v>
      </c>
      <c r="AK313" s="134">
        <v>0.64806544006990596</v>
      </c>
      <c r="AL313" s="134">
        <v>0.86915555381672605</v>
      </c>
      <c r="AN313" s="134">
        <v>1</v>
      </c>
      <c r="AP313" s="134">
        <v>0.96268708930260405</v>
      </c>
      <c r="AQ313" s="134">
        <v>0.98401409478720503</v>
      </c>
      <c r="AR313" s="134">
        <v>1</v>
      </c>
      <c r="AT313" s="134">
        <v>0.20861406339999999</v>
      </c>
      <c r="AW313" s="143">
        <v>0.36</v>
      </c>
      <c r="AX313" s="143">
        <v>0</v>
      </c>
      <c r="AY313" s="143">
        <v>-0.21</v>
      </c>
      <c r="AZ313" s="143">
        <v>0.04</v>
      </c>
      <c r="BA313" s="143">
        <v>12.197900000000001</v>
      </c>
      <c r="BB313" s="143">
        <v>5.04</v>
      </c>
      <c r="BC313" s="143">
        <v>23.64</v>
      </c>
      <c r="BD313" s="143"/>
      <c r="BE313" s="143"/>
      <c r="BF313" s="143">
        <v>2130.7179999999998</v>
      </c>
      <c r="BG313" s="143"/>
      <c r="BH313" s="143"/>
      <c r="BI313" s="143">
        <v>0</v>
      </c>
      <c r="BJ313" s="143">
        <v>0</v>
      </c>
      <c r="BK313" s="143"/>
      <c r="BL313" s="143"/>
      <c r="BM313" s="143"/>
    </row>
    <row r="314" spans="1:65" x14ac:dyDescent="0.25">
      <c r="A314" s="142" t="s">
        <v>1643</v>
      </c>
      <c r="B314" s="142" t="s">
        <v>1432</v>
      </c>
      <c r="C314" s="134" t="s">
        <v>4711</v>
      </c>
      <c r="D314" s="134" t="s">
        <v>4712</v>
      </c>
      <c r="E314" s="134" t="s">
        <v>4534</v>
      </c>
      <c r="F314" s="134" t="s">
        <v>4535</v>
      </c>
      <c r="G314" s="134" t="s">
        <v>4473</v>
      </c>
      <c r="H314" s="134" t="s">
        <v>4722</v>
      </c>
      <c r="I314" s="134" t="s">
        <v>4723</v>
      </c>
      <c r="J314" s="134" t="s">
        <v>4407</v>
      </c>
      <c r="K314" s="134" t="s">
        <v>4407</v>
      </c>
      <c r="L314" s="143"/>
      <c r="M314" s="144"/>
      <c r="N314" s="143">
        <v>31.814</v>
      </c>
      <c r="O314" s="144">
        <v>1427</v>
      </c>
      <c r="P314" s="143">
        <v>0.86699999999999999</v>
      </c>
      <c r="Q314" s="144">
        <v>1791</v>
      </c>
      <c r="R314" s="143"/>
      <c r="S314" s="145"/>
      <c r="V314" s="140" t="str">
        <f t="shared" si="4"/>
        <v>N/A</v>
      </c>
      <c r="W314" s="134">
        <v>0.852727931426425</v>
      </c>
      <c r="X314" s="134">
        <v>0.76362167112391099</v>
      </c>
      <c r="Y314" s="134">
        <v>0.99563232530133705</v>
      </c>
      <c r="Z314" s="134">
        <v>0.98893090949156703</v>
      </c>
      <c r="AB314" s="134">
        <v>0.98215404338388501</v>
      </c>
      <c r="AC314" s="134">
        <v>0.99521159215328603</v>
      </c>
      <c r="AD314" s="134">
        <v>0.81226359476799403</v>
      </c>
      <c r="AE314" s="134">
        <v>0.76058551180410205</v>
      </c>
      <c r="AF314" s="134">
        <v>0.98676156221437605</v>
      </c>
      <c r="AH314" s="134">
        <v>0.83597027428841997</v>
      </c>
      <c r="AI314" s="134">
        <v>0.78389181119937501</v>
      </c>
      <c r="AJ314" s="134">
        <v>0.99632312387395705</v>
      </c>
      <c r="AK314" s="134">
        <v>0.72088450895674505</v>
      </c>
      <c r="AL314" s="134">
        <v>0.92144803721068902</v>
      </c>
      <c r="AN314" s="134">
        <v>0.98655371789700097</v>
      </c>
      <c r="AP314" s="134">
        <v>0.87627721980222895</v>
      </c>
      <c r="AQ314" s="134">
        <v>1</v>
      </c>
      <c r="AR314" s="134">
        <v>1</v>
      </c>
      <c r="AT314" s="134">
        <v>1.7740135E-4</v>
      </c>
      <c r="AW314" s="143">
        <v>0.02</v>
      </c>
      <c r="AX314" s="143">
        <v>0</v>
      </c>
      <c r="AY314" s="143">
        <v>0.67</v>
      </c>
      <c r="AZ314" s="143">
        <v>0.05</v>
      </c>
      <c r="BA314" s="143">
        <v>3.4091</v>
      </c>
      <c r="BB314" s="143">
        <v>5.04</v>
      </c>
      <c r="BC314" s="143">
        <v>22.57</v>
      </c>
      <c r="BD314" s="143"/>
      <c r="BE314" s="143"/>
      <c r="BF314" s="143">
        <v>4401.616</v>
      </c>
      <c r="BG314" s="143"/>
      <c r="BH314" s="143"/>
      <c r="BI314" s="143">
        <v>0</v>
      </c>
      <c r="BJ314" s="143">
        <v>0</v>
      </c>
      <c r="BK314" s="143"/>
      <c r="BL314" s="143"/>
      <c r="BM314" s="143"/>
    </row>
    <row r="315" spans="1:65" x14ac:dyDescent="0.25">
      <c r="A315" s="142" t="s">
        <v>1680</v>
      </c>
      <c r="B315" s="142" t="s">
        <v>939</v>
      </c>
      <c r="C315" s="134" t="s">
        <v>4711</v>
      </c>
      <c r="D315" s="134" t="s">
        <v>4712</v>
      </c>
      <c r="E315" s="134" t="s">
        <v>4534</v>
      </c>
      <c r="F315" s="134" t="s">
        <v>4535</v>
      </c>
      <c r="G315" s="134" t="s">
        <v>692</v>
      </c>
      <c r="H315" s="134" t="s">
        <v>4664</v>
      </c>
      <c r="I315" s="134" t="s">
        <v>4664</v>
      </c>
      <c r="J315" s="134" t="s">
        <v>4407</v>
      </c>
      <c r="K315" s="134" t="s">
        <v>4407</v>
      </c>
      <c r="L315" s="143">
        <v>90.9</v>
      </c>
      <c r="M315" s="144">
        <v>108</v>
      </c>
      <c r="N315" s="143">
        <v>24.7</v>
      </c>
      <c r="O315" s="144">
        <v>535</v>
      </c>
      <c r="P315" s="143">
        <v>17.28</v>
      </c>
      <c r="Q315" s="144">
        <v>1263</v>
      </c>
      <c r="R315" s="143">
        <v>61.16</v>
      </c>
      <c r="S315" s="145">
        <v>321</v>
      </c>
      <c r="T315" s="140" t="s">
        <v>4410</v>
      </c>
      <c r="U315" s="140" t="s">
        <v>4410</v>
      </c>
      <c r="V315" s="140" t="str">
        <f t="shared" si="4"/>
        <v>Y</v>
      </c>
      <c r="W315" s="134">
        <v>0.93841239904824203</v>
      </c>
      <c r="X315" s="134">
        <v>0.86312758828854097</v>
      </c>
      <c r="Y315" s="134">
        <v>0.99185383839193697</v>
      </c>
      <c r="Z315" s="134">
        <v>0.98459509062881601</v>
      </c>
      <c r="AA315" s="134">
        <v>0.96208950177063501</v>
      </c>
      <c r="AB315" s="134">
        <v>0.99708637443002202</v>
      </c>
      <c r="AC315" s="134">
        <v>0.99101802026782004</v>
      </c>
      <c r="AD315" s="134">
        <v>0.91320427936709603</v>
      </c>
      <c r="AE315" s="134">
        <v>0.33793339156657498</v>
      </c>
      <c r="AF315" s="134">
        <v>0.98811327513281599</v>
      </c>
      <c r="AG315" s="134">
        <v>0.29250397332244099</v>
      </c>
      <c r="AH315" s="134">
        <v>0.80108564963301299</v>
      </c>
      <c r="AI315" s="134">
        <v>0.75242722010265894</v>
      </c>
      <c r="AJ315" s="134">
        <v>1</v>
      </c>
      <c r="AK315" s="134">
        <v>0.783994368658673</v>
      </c>
      <c r="AL315" s="134">
        <v>0.98130836074784</v>
      </c>
      <c r="AM315" s="134">
        <v>0.29475448316622999</v>
      </c>
      <c r="AN315" s="134">
        <v>0.96862534175966997</v>
      </c>
      <c r="AO315" s="134">
        <v>0.22848284337431499</v>
      </c>
      <c r="AP315" s="134">
        <v>0.91412724472391904</v>
      </c>
      <c r="AQ315" s="134">
        <v>0.92797991388300705</v>
      </c>
      <c r="AR315" s="134">
        <v>1</v>
      </c>
      <c r="AS315" s="134">
        <v>1</v>
      </c>
      <c r="AT315" s="134">
        <v>1</v>
      </c>
      <c r="AU315" s="134">
        <v>0.21173250372109201</v>
      </c>
      <c r="AV315" s="134">
        <v>0.26037062817830198</v>
      </c>
      <c r="AW315" s="143">
        <v>0.24</v>
      </c>
      <c r="AX315" s="143">
        <v>0</v>
      </c>
      <c r="AY315" s="143">
        <v>-0.2</v>
      </c>
      <c r="AZ315" s="143">
        <v>-0.01</v>
      </c>
      <c r="BA315" s="143">
        <v>8.8024000000000004</v>
      </c>
      <c r="BB315" s="143">
        <v>5.05</v>
      </c>
      <c r="BC315" s="143">
        <v>20.71</v>
      </c>
      <c r="BD315" s="143">
        <v>2</v>
      </c>
      <c r="BE315" s="143">
        <v>2084023.966241</v>
      </c>
      <c r="BF315" s="143">
        <v>3087.0189999999998</v>
      </c>
      <c r="BG315" s="143">
        <v>0</v>
      </c>
      <c r="BH315" s="143">
        <v>0</v>
      </c>
      <c r="BI315" s="143">
        <v>0</v>
      </c>
      <c r="BJ315" s="143">
        <v>0</v>
      </c>
      <c r="BK315" s="143"/>
      <c r="BL315" s="143">
        <v>3.5</v>
      </c>
      <c r="BM315" s="143">
        <v>2.69999999999999</v>
      </c>
    </row>
    <row r="316" spans="1:65" x14ac:dyDescent="0.25">
      <c r="A316" s="142" t="s">
        <v>1642</v>
      </c>
      <c r="B316" s="142" t="s">
        <v>810</v>
      </c>
      <c r="C316" s="134" t="s">
        <v>4711</v>
      </c>
      <c r="D316" s="134" t="s">
        <v>4712</v>
      </c>
      <c r="E316" s="134" t="s">
        <v>4534</v>
      </c>
      <c r="F316" s="134" t="s">
        <v>4535</v>
      </c>
      <c r="G316" s="134" t="s">
        <v>692</v>
      </c>
      <c r="H316" s="134" t="s">
        <v>4724</v>
      </c>
      <c r="I316" s="134" t="s">
        <v>4664</v>
      </c>
      <c r="J316" s="134" t="s">
        <v>4407</v>
      </c>
      <c r="K316" s="134" t="s">
        <v>4407</v>
      </c>
      <c r="L316" s="143">
        <v>86.1</v>
      </c>
      <c r="M316" s="144">
        <v>253</v>
      </c>
      <c r="N316" s="143">
        <v>27.324999999999999</v>
      </c>
      <c r="O316" s="144">
        <v>771</v>
      </c>
      <c r="P316" s="143">
        <v>17.46</v>
      </c>
      <c r="Q316" s="144">
        <v>1242</v>
      </c>
      <c r="R316" s="143">
        <v>58.744999999999997</v>
      </c>
      <c r="S316" s="145">
        <v>454</v>
      </c>
      <c r="T316" s="140" t="s">
        <v>4410</v>
      </c>
      <c r="U316" s="140" t="s">
        <v>4410</v>
      </c>
      <c r="V316" s="140" t="str">
        <f t="shared" si="4"/>
        <v>Y</v>
      </c>
      <c r="W316" s="134">
        <v>0.91935398040161698</v>
      </c>
      <c r="X316" s="134">
        <v>0.83940675741188497</v>
      </c>
      <c r="Y316" s="134">
        <v>0.99709248634429204</v>
      </c>
      <c r="Z316" s="134">
        <v>0.99188946824497304</v>
      </c>
      <c r="AA316" s="134">
        <v>0.99302991348853598</v>
      </c>
      <c r="AB316" s="134">
        <v>0.99745057726206598</v>
      </c>
      <c r="AC316" s="134">
        <v>0.98348688722870703</v>
      </c>
      <c r="AD316" s="134">
        <v>0.90022704395450004</v>
      </c>
      <c r="AE316" s="134">
        <v>0.55654479274159097</v>
      </c>
      <c r="AF316" s="134">
        <v>0.99371890811810903</v>
      </c>
      <c r="AG316" s="134">
        <v>0.16084247505808699</v>
      </c>
      <c r="AH316" s="134">
        <v>0.88854792212634304</v>
      </c>
      <c r="AI316" s="134">
        <v>0.70664209262223499</v>
      </c>
      <c r="AJ316" s="134">
        <v>1</v>
      </c>
      <c r="AK316" s="134">
        <v>0.76700325258507696</v>
      </c>
      <c r="AL316" s="134">
        <v>0.99605022622396899</v>
      </c>
      <c r="AM316" s="134">
        <v>0.209640369476633</v>
      </c>
      <c r="AN316" s="134">
        <v>1</v>
      </c>
      <c r="AO316" s="134">
        <v>0.188293433989114</v>
      </c>
      <c r="AP316" s="134">
        <v>0.92417403090204597</v>
      </c>
      <c r="AQ316" s="134">
        <v>0.95599700425428702</v>
      </c>
      <c r="AR316" s="134">
        <v>1</v>
      </c>
      <c r="AS316" s="134">
        <v>1</v>
      </c>
      <c r="AT316" s="134">
        <v>0.13407323430000001</v>
      </c>
      <c r="AU316" s="134">
        <v>0.22742424153540999</v>
      </c>
      <c r="AV316" s="134">
        <v>0.21482896002073701</v>
      </c>
      <c r="AW316" s="143">
        <v>0.08</v>
      </c>
      <c r="AX316" s="143">
        <v>0</v>
      </c>
      <c r="AY316" s="143">
        <v>0.01</v>
      </c>
      <c r="AZ316" s="143">
        <v>0</v>
      </c>
      <c r="BA316" s="143">
        <v>4.5450999999999997</v>
      </c>
      <c r="BB316" s="143">
        <v>5.05</v>
      </c>
      <c r="BC316" s="143">
        <v>21.17</v>
      </c>
      <c r="BD316" s="143"/>
      <c r="BE316" s="143">
        <v>1268231.795679</v>
      </c>
      <c r="BF316" s="143">
        <v>4421.875</v>
      </c>
      <c r="BG316" s="143">
        <v>0</v>
      </c>
      <c r="BH316" s="143">
        <v>0</v>
      </c>
      <c r="BI316" s="143">
        <v>0</v>
      </c>
      <c r="BJ316" s="143">
        <v>0</v>
      </c>
      <c r="BK316" s="143"/>
      <c r="BL316" s="143">
        <v>3.4999999999999898</v>
      </c>
      <c r="BM316" s="143">
        <v>2.7</v>
      </c>
    </row>
    <row r="317" spans="1:65" x14ac:dyDescent="0.25">
      <c r="A317" s="142" t="s">
        <v>1641</v>
      </c>
      <c r="B317" s="142" t="s">
        <v>671</v>
      </c>
      <c r="C317" s="134" t="s">
        <v>4711</v>
      </c>
      <c r="D317" s="134" t="s">
        <v>4712</v>
      </c>
      <c r="E317" s="134" t="s">
        <v>4534</v>
      </c>
      <c r="F317" s="134" t="s">
        <v>4535</v>
      </c>
      <c r="G317" s="134" t="s">
        <v>4473</v>
      </c>
      <c r="H317" s="134" t="s">
        <v>4724</v>
      </c>
      <c r="I317" s="134" t="s">
        <v>4723</v>
      </c>
      <c r="J317" s="134" t="s">
        <v>4407</v>
      </c>
      <c r="K317" s="134" t="s">
        <v>4407</v>
      </c>
      <c r="L317" s="143"/>
      <c r="M317" s="144"/>
      <c r="N317" s="143">
        <v>26.925000000000001</v>
      </c>
      <c r="O317" s="144">
        <v>732</v>
      </c>
      <c r="P317" s="143">
        <v>0.26700000000000002</v>
      </c>
      <c r="Q317" s="144">
        <v>1802</v>
      </c>
      <c r="R317" s="143"/>
      <c r="S317" s="145"/>
      <c r="V317" s="140" t="str">
        <f t="shared" si="4"/>
        <v>N/A</v>
      </c>
      <c r="W317" s="134">
        <v>0.86082667157246695</v>
      </c>
      <c r="X317" s="134">
        <v>0.84838245013643498</v>
      </c>
      <c r="Y317" s="134">
        <v>0.99715652849529901</v>
      </c>
      <c r="Z317" s="134">
        <v>0.99229754531440795</v>
      </c>
      <c r="AB317" s="134">
        <v>0.99344434246754998</v>
      </c>
      <c r="AC317" s="134">
        <v>0.98900192773641304</v>
      </c>
      <c r="AD317" s="134">
        <v>0.82875593143888004</v>
      </c>
      <c r="AE317" s="134">
        <v>0.83667851947121996</v>
      </c>
      <c r="AF317" s="134">
        <v>0.98918669421510597</v>
      </c>
      <c r="AH317" s="134">
        <v>0.85004589799434904</v>
      </c>
      <c r="AI317" s="134">
        <v>0</v>
      </c>
      <c r="AJ317" s="134">
        <v>1</v>
      </c>
      <c r="AK317" s="134">
        <v>0.70389339288315</v>
      </c>
      <c r="AL317" s="134">
        <v>0.97607316957212997</v>
      </c>
      <c r="AN317" s="134">
        <v>0.99551790596566703</v>
      </c>
      <c r="AP317" s="134">
        <v>0.76187817906974298</v>
      </c>
      <c r="AT317" s="134">
        <v>0</v>
      </c>
      <c r="AW317" s="143">
        <v>0</v>
      </c>
      <c r="AX317" s="143">
        <v>0</v>
      </c>
      <c r="AY317" s="143">
        <v>0.02</v>
      </c>
      <c r="AZ317" s="143">
        <v>0</v>
      </c>
      <c r="BA317" s="143">
        <v>6.4419000000000004</v>
      </c>
      <c r="BB317" s="143">
        <v>5.04</v>
      </c>
      <c r="BC317" s="143">
        <v>21.27</v>
      </c>
      <c r="BD317" s="143"/>
      <c r="BE317" s="143">
        <v>0</v>
      </c>
      <c r="BF317" s="143">
        <v>1648.895</v>
      </c>
      <c r="BG317" s="143"/>
      <c r="BH317" s="143"/>
      <c r="BI317" s="143">
        <v>0</v>
      </c>
      <c r="BJ317" s="143">
        <v>0</v>
      </c>
      <c r="BK317" s="143"/>
      <c r="BL317" s="143"/>
      <c r="BM317" s="143"/>
    </row>
    <row r="318" spans="1:65" x14ac:dyDescent="0.25">
      <c r="A318" s="142" t="s">
        <v>1640</v>
      </c>
      <c r="B318" s="142" t="s">
        <v>161</v>
      </c>
      <c r="C318" s="134" t="s">
        <v>4711</v>
      </c>
      <c r="D318" s="134" t="s">
        <v>4712</v>
      </c>
      <c r="E318" s="134" t="s">
        <v>4534</v>
      </c>
      <c r="F318" s="134" t="s">
        <v>4535</v>
      </c>
      <c r="G318" s="134" t="s">
        <v>692</v>
      </c>
      <c r="H318" s="134" t="s">
        <v>4724</v>
      </c>
      <c r="I318" s="134" t="s">
        <v>4664</v>
      </c>
      <c r="J318" s="134" t="s">
        <v>4407</v>
      </c>
      <c r="K318" s="134" t="s">
        <v>4407</v>
      </c>
      <c r="L318" s="143">
        <v>84.5</v>
      </c>
      <c r="M318" s="144">
        <v>318</v>
      </c>
      <c r="N318" s="143">
        <v>24.077999999999999</v>
      </c>
      <c r="O318" s="144">
        <v>455</v>
      </c>
      <c r="P318" s="143">
        <v>17.3</v>
      </c>
      <c r="Q318" s="144">
        <v>1261</v>
      </c>
      <c r="R318" s="143">
        <v>59.241</v>
      </c>
      <c r="S318" s="145">
        <v>417</v>
      </c>
      <c r="T318" s="140" t="s">
        <v>4410</v>
      </c>
      <c r="V318" s="140" t="str">
        <f t="shared" si="4"/>
        <v>Y</v>
      </c>
      <c r="W318" s="134">
        <v>0.92902190156361297</v>
      </c>
      <c r="X318" s="134">
        <v>0.85780530083893303</v>
      </c>
      <c r="Y318" s="134">
        <v>0.99714372006509799</v>
      </c>
      <c r="Z318" s="134">
        <v>0.99165992489341503</v>
      </c>
      <c r="AA318" s="134">
        <v>0.987387929196333</v>
      </c>
      <c r="AB318" s="134">
        <v>0.99162332648631302</v>
      </c>
      <c r="AC318" s="134">
        <v>0.99996879188493604</v>
      </c>
      <c r="AD318" s="134">
        <v>0.90011039652648195</v>
      </c>
      <c r="AE318" s="134">
        <v>0.44738287841377999</v>
      </c>
      <c r="AF318" s="134">
        <v>0.99216841388813504</v>
      </c>
      <c r="AG318" s="134">
        <v>0.192050428258285</v>
      </c>
      <c r="AH318" s="134">
        <v>0.91265198002479198</v>
      </c>
      <c r="AI318" s="134">
        <v>0.736421566150123</v>
      </c>
      <c r="AJ318" s="134">
        <v>1</v>
      </c>
      <c r="AK318" s="134">
        <v>0.83496771687946003</v>
      </c>
      <c r="AL318" s="134">
        <v>0.97458997000848602</v>
      </c>
      <c r="AM318" s="134">
        <v>0.216867920304217</v>
      </c>
      <c r="AN318" s="134">
        <v>1</v>
      </c>
      <c r="AO318" s="134">
        <v>0.20789246447390999</v>
      </c>
      <c r="AP318" s="134">
        <v>0.962895325460289</v>
      </c>
      <c r="AQ318" s="134">
        <v>1</v>
      </c>
      <c r="AR318" s="134">
        <v>1</v>
      </c>
      <c r="AT318" s="134">
        <v>0.53539754539999995</v>
      </c>
      <c r="AU318" s="134">
        <v>0.214462796285151</v>
      </c>
      <c r="AV318" s="134">
        <v>0.21903465929901</v>
      </c>
      <c r="AW318" s="143">
        <v>0</v>
      </c>
      <c r="AX318" s="143">
        <v>0</v>
      </c>
      <c r="AY318" s="143">
        <v>0.4</v>
      </c>
      <c r="AZ318" s="143">
        <v>0.15</v>
      </c>
      <c r="BA318" s="143">
        <v>3.8403999999999998</v>
      </c>
      <c r="BB318" s="143">
        <v>5.04</v>
      </c>
      <c r="BC318" s="143">
        <v>20.55</v>
      </c>
      <c r="BD318" s="143">
        <v>1</v>
      </c>
      <c r="BE318" s="143">
        <v>3456439.546606</v>
      </c>
      <c r="BF318" s="143">
        <v>3192.3530000000001</v>
      </c>
      <c r="BG318" s="143">
        <v>0</v>
      </c>
      <c r="BH318" s="143">
        <v>0</v>
      </c>
      <c r="BI318" s="143">
        <v>0</v>
      </c>
      <c r="BJ318" s="143">
        <v>0</v>
      </c>
      <c r="BK318" s="143"/>
      <c r="BL318" s="143">
        <v>3.5</v>
      </c>
      <c r="BM318" s="143">
        <v>2.69999999999999</v>
      </c>
    </row>
    <row r="319" spans="1:65" x14ac:dyDescent="0.25">
      <c r="A319" s="142" t="s">
        <v>1675</v>
      </c>
      <c r="B319" s="142" t="s">
        <v>4725</v>
      </c>
      <c r="C319" s="134" t="s">
        <v>4711</v>
      </c>
      <c r="D319" s="134" t="s">
        <v>4712</v>
      </c>
      <c r="E319" s="134" t="s">
        <v>4534</v>
      </c>
      <c r="F319" s="134" t="s">
        <v>4535</v>
      </c>
      <c r="G319" s="134" t="s">
        <v>692</v>
      </c>
      <c r="H319" s="134" t="s">
        <v>4664</v>
      </c>
      <c r="I319" s="134" t="s">
        <v>4664</v>
      </c>
      <c r="J319" s="134" t="s">
        <v>4407</v>
      </c>
      <c r="K319" s="134" t="s">
        <v>4407</v>
      </c>
      <c r="L319" s="143">
        <v>86.4</v>
      </c>
      <c r="M319" s="144">
        <v>245</v>
      </c>
      <c r="N319" s="143">
        <v>25.75</v>
      </c>
      <c r="O319" s="144">
        <v>644</v>
      </c>
      <c r="P319" s="143">
        <v>37.340000000000003</v>
      </c>
      <c r="Q319" s="144">
        <v>247</v>
      </c>
      <c r="R319" s="143">
        <v>65.997</v>
      </c>
      <c r="S319" s="145">
        <v>101</v>
      </c>
      <c r="T319" s="140" t="s">
        <v>4410</v>
      </c>
      <c r="U319" s="140" t="s">
        <v>4410</v>
      </c>
      <c r="V319" s="140" t="str">
        <f t="shared" si="4"/>
        <v>Y</v>
      </c>
      <c r="W319" s="134">
        <v>0.92300838254552997</v>
      </c>
      <c r="X319" s="134">
        <v>0.89384870269046701</v>
      </c>
      <c r="Y319" s="134">
        <v>0.99327557414428802</v>
      </c>
      <c r="Z319" s="134">
        <v>0.98306480161843401</v>
      </c>
      <c r="AA319" s="134">
        <v>0.92403945843386204</v>
      </c>
      <c r="AB319" s="134">
        <v>0.983610856168874</v>
      </c>
      <c r="AC319" s="134">
        <v>1</v>
      </c>
      <c r="AD319" s="134">
        <v>0.81766219661131001</v>
      </c>
      <c r="AE319" s="134">
        <v>0.55361812548016698</v>
      </c>
      <c r="AF319" s="134">
        <v>0.98902766916587803</v>
      </c>
      <c r="AG319" s="134">
        <v>0.23062963100310699</v>
      </c>
      <c r="AH319" s="134">
        <v>0.74621578826537105</v>
      </c>
      <c r="AI319" s="134">
        <v>1</v>
      </c>
      <c r="AJ319" s="134">
        <v>1</v>
      </c>
      <c r="AK319" s="134">
        <v>0.77671246176998898</v>
      </c>
      <c r="AL319" s="134">
        <v>0.95884452043063295</v>
      </c>
      <c r="AM319" s="134">
        <v>0.19587944548977901</v>
      </c>
      <c r="AN319" s="134">
        <v>0.96414324772533699</v>
      </c>
      <c r="AO319" s="134">
        <v>0.17618539858083199</v>
      </c>
      <c r="AP319" s="134">
        <v>0.91033907101139999</v>
      </c>
      <c r="AQ319" s="134">
        <v>0.84985533486673004</v>
      </c>
      <c r="AR319" s="134">
        <v>1</v>
      </c>
      <c r="AT319" s="134">
        <v>1</v>
      </c>
      <c r="AU319" s="134">
        <v>0.18074695651431999</v>
      </c>
      <c r="AV319" s="134">
        <v>0.19731548024443299</v>
      </c>
      <c r="AW319" s="143">
        <v>0</v>
      </c>
      <c r="AX319" s="143">
        <v>0</v>
      </c>
      <c r="AY319" s="143">
        <v>0.1</v>
      </c>
      <c r="AZ319" s="143">
        <v>0.04</v>
      </c>
      <c r="BA319" s="143">
        <v>5.6054000000000004</v>
      </c>
      <c r="BB319" s="143">
        <v>5.04</v>
      </c>
      <c r="BC319" s="143">
        <v>18.690000000000001</v>
      </c>
      <c r="BD319" s="143"/>
      <c r="BE319" s="143">
        <v>1627718.4084409999</v>
      </c>
      <c r="BF319" s="143">
        <v>2442.8159999999998</v>
      </c>
      <c r="BG319" s="143">
        <v>0</v>
      </c>
      <c r="BH319" s="143">
        <v>1.8929849999999999</v>
      </c>
      <c r="BI319" s="143">
        <v>1</v>
      </c>
      <c r="BJ319" s="143">
        <v>0</v>
      </c>
      <c r="BK319" s="143"/>
      <c r="BL319" s="143">
        <v>3.4999999999999898</v>
      </c>
      <c r="BM319" s="143">
        <v>2.69999999999999</v>
      </c>
    </row>
    <row r="320" spans="1:65" x14ac:dyDescent="0.25">
      <c r="A320" s="142" t="s">
        <v>1692</v>
      </c>
      <c r="B320" s="142" t="s">
        <v>91</v>
      </c>
      <c r="C320" s="134" t="s">
        <v>4711</v>
      </c>
      <c r="D320" s="134" t="s">
        <v>4712</v>
      </c>
      <c r="E320" s="134" t="s">
        <v>4534</v>
      </c>
      <c r="F320" s="134" t="s">
        <v>4535</v>
      </c>
      <c r="G320" s="134" t="s">
        <v>692</v>
      </c>
      <c r="H320" s="134" t="s">
        <v>4664</v>
      </c>
      <c r="I320" s="134" t="s">
        <v>4664</v>
      </c>
      <c r="J320" s="134" t="s">
        <v>4407</v>
      </c>
      <c r="K320" s="134" t="s">
        <v>4407</v>
      </c>
      <c r="L320" s="143">
        <v>89.1</v>
      </c>
      <c r="M320" s="144">
        <v>162</v>
      </c>
      <c r="N320" s="143">
        <v>25.6</v>
      </c>
      <c r="O320" s="144">
        <v>628</v>
      </c>
      <c r="P320" s="143">
        <v>17.22</v>
      </c>
      <c r="Q320" s="144">
        <v>1269</v>
      </c>
      <c r="R320" s="143">
        <v>60.24</v>
      </c>
      <c r="S320" s="145">
        <v>360</v>
      </c>
      <c r="T320" s="140" t="s">
        <v>4410</v>
      </c>
      <c r="U320" s="140" t="s">
        <v>4410</v>
      </c>
      <c r="V320" s="140" t="str">
        <f t="shared" si="4"/>
        <v>Y</v>
      </c>
      <c r="W320" s="134">
        <v>0.85941336096946097</v>
      </c>
      <c r="X320" s="134">
        <v>0.77511360808402197</v>
      </c>
      <c r="Y320" s="134">
        <v>0.99542739041811601</v>
      </c>
      <c r="Z320" s="134">
        <v>0.98984908289779605</v>
      </c>
      <c r="AA320" s="134">
        <v>0.89230546297550395</v>
      </c>
      <c r="AB320" s="134">
        <v>0.98069723059889602</v>
      </c>
      <c r="AC320" s="134">
        <v>1</v>
      </c>
      <c r="AD320" s="134">
        <v>0.77517222120504203</v>
      </c>
      <c r="AE320" s="134">
        <v>0.74745473906806004</v>
      </c>
      <c r="AF320" s="134">
        <v>0.99443452083963602</v>
      </c>
      <c r="AG320" s="134">
        <v>0.226613800219988</v>
      </c>
      <c r="AH320" s="134">
        <v>0.88557520770498899</v>
      </c>
      <c r="AI320" s="134">
        <v>1</v>
      </c>
      <c r="AJ320" s="134">
        <v>1</v>
      </c>
      <c r="AK320" s="134">
        <v>0.87865915821156404</v>
      </c>
      <c r="AL320" s="134">
        <v>0.91647472130764296</v>
      </c>
      <c r="AM320" s="134">
        <v>0.17392024647149201</v>
      </c>
      <c r="AN320" s="134">
        <v>0.99551790596566703</v>
      </c>
      <c r="AO320" s="134">
        <v>0.13347412773620301</v>
      </c>
      <c r="AP320" s="134">
        <v>0.78551563998763096</v>
      </c>
      <c r="AQ320" s="134">
        <v>0.77496349689171895</v>
      </c>
      <c r="AR320" s="134">
        <v>0.9639598962</v>
      </c>
      <c r="AS320" s="134">
        <v>1</v>
      </c>
      <c r="AT320" s="134">
        <v>1</v>
      </c>
      <c r="AU320" s="134">
        <v>0.103319410687172</v>
      </c>
      <c r="AV320" s="134">
        <v>0.16436785244999599</v>
      </c>
      <c r="AW320" s="143">
        <v>0</v>
      </c>
      <c r="AX320" s="143">
        <v>0</v>
      </c>
      <c r="AY320" s="143">
        <v>0.16</v>
      </c>
      <c r="AZ320" s="143">
        <v>-0.02</v>
      </c>
      <c r="BA320" s="143">
        <v>3.4514</v>
      </c>
      <c r="BB320" s="143">
        <v>5.05</v>
      </c>
      <c r="BC320" s="143">
        <v>17.97</v>
      </c>
      <c r="BD320" s="143"/>
      <c r="BE320" s="143">
        <v>2911659.3872409998</v>
      </c>
      <c r="BF320" s="143">
        <v>2634.4050000000002</v>
      </c>
      <c r="BG320" s="143">
        <v>0</v>
      </c>
      <c r="BH320" s="143">
        <v>0</v>
      </c>
      <c r="BI320" s="143">
        <v>0</v>
      </c>
      <c r="BJ320" s="143">
        <v>0</v>
      </c>
      <c r="BK320" s="143"/>
      <c r="BL320" s="143">
        <v>3.5</v>
      </c>
      <c r="BM320" s="143">
        <v>2.7</v>
      </c>
    </row>
    <row r="321" spans="1:65" x14ac:dyDescent="0.25">
      <c r="A321" s="142" t="s">
        <v>1674</v>
      </c>
      <c r="B321" s="142" t="s">
        <v>947</v>
      </c>
      <c r="C321" s="134" t="s">
        <v>4711</v>
      </c>
      <c r="D321" s="134" t="s">
        <v>4712</v>
      </c>
      <c r="E321" s="134" t="s">
        <v>4534</v>
      </c>
      <c r="F321" s="134" t="s">
        <v>4535</v>
      </c>
      <c r="G321" s="134" t="s">
        <v>692</v>
      </c>
      <c r="H321" s="134" t="s">
        <v>4664</v>
      </c>
      <c r="I321" s="134" t="s">
        <v>4664</v>
      </c>
      <c r="J321" s="134" t="s">
        <v>4407</v>
      </c>
      <c r="K321" s="134" t="s">
        <v>4407</v>
      </c>
      <c r="L321" s="143">
        <v>92.7</v>
      </c>
      <c r="M321" s="144">
        <v>57</v>
      </c>
      <c r="N321" s="143">
        <v>28.712</v>
      </c>
      <c r="O321" s="144">
        <v>933</v>
      </c>
      <c r="P321" s="143">
        <v>43.64</v>
      </c>
      <c r="Q321" s="144">
        <v>94</v>
      </c>
      <c r="R321" s="143">
        <v>69.209000000000003</v>
      </c>
      <c r="S321" s="145">
        <v>31</v>
      </c>
      <c r="T321" s="140" t="s">
        <v>4410</v>
      </c>
      <c r="U321" s="140" t="s">
        <v>4410</v>
      </c>
      <c r="V321" s="140" t="str">
        <f t="shared" si="4"/>
        <v>Y</v>
      </c>
      <c r="W321" s="134">
        <v>0.90302585974970895</v>
      </c>
      <c r="X321" s="134">
        <v>0.82186272872752497</v>
      </c>
      <c r="Y321" s="134">
        <v>0.98259334335635695</v>
      </c>
      <c r="Z321" s="134">
        <v>0.96472683831068295</v>
      </c>
      <c r="AA321" s="134">
        <v>0.87510200335376798</v>
      </c>
      <c r="AB321" s="134">
        <v>0.98798129452384098</v>
      </c>
      <c r="AC321" s="134">
        <v>0.99836282228374296</v>
      </c>
      <c r="AD321" s="134">
        <v>0.82419685660438402</v>
      </c>
      <c r="AE321" s="134">
        <v>0.66070324087788801</v>
      </c>
      <c r="AF321" s="134">
        <v>0.97479492725995498</v>
      </c>
      <c r="AG321" s="134">
        <v>0.71309219840372795</v>
      </c>
      <c r="AH321" s="134">
        <v>0.85731651278392595</v>
      </c>
      <c r="AI321" s="134">
        <v>0.91843162299256698</v>
      </c>
      <c r="AJ321" s="134">
        <v>1</v>
      </c>
      <c r="AK321" s="134">
        <v>0.71360260206806203</v>
      </c>
      <c r="AL321" s="134">
        <v>0.92781687203229601</v>
      </c>
      <c r="AM321" s="134">
        <v>0.65642500187185104</v>
      </c>
      <c r="AN321" s="134">
        <v>0.93725068351934004</v>
      </c>
      <c r="AO321" s="134">
        <v>0.57173818180244995</v>
      </c>
      <c r="AP321" s="134">
        <v>0.84246615364170097</v>
      </c>
      <c r="AQ321" s="134">
        <v>0.88379911749721196</v>
      </c>
      <c r="AR321" s="134">
        <v>0.97648540719999999</v>
      </c>
      <c r="AS321" s="134">
        <v>1</v>
      </c>
      <c r="AT321" s="134">
        <v>1</v>
      </c>
      <c r="AU321" s="134">
        <v>0.49678757788281003</v>
      </c>
      <c r="AV321" s="134">
        <v>0.61706590109342496</v>
      </c>
      <c r="AW321" s="143">
        <v>0.02</v>
      </c>
      <c r="AX321" s="143">
        <v>0</v>
      </c>
      <c r="AY321" s="143">
        <v>0.73</v>
      </c>
      <c r="AZ321" s="143">
        <v>0.41</v>
      </c>
      <c r="BA321" s="143">
        <v>4.6928999999999998</v>
      </c>
      <c r="BB321" s="143">
        <v>5.05</v>
      </c>
      <c r="BC321" s="143">
        <v>19.04</v>
      </c>
      <c r="BD321" s="143"/>
      <c r="BE321" s="143">
        <v>16991937.383595999</v>
      </c>
      <c r="BF321" s="143">
        <v>9626.2780000000002</v>
      </c>
      <c r="BG321" s="143">
        <v>0</v>
      </c>
      <c r="BH321" s="143">
        <v>43.284582999999998</v>
      </c>
      <c r="BI321" s="143">
        <v>1</v>
      </c>
      <c r="BJ321" s="143">
        <v>1</v>
      </c>
      <c r="BK321" s="143"/>
      <c r="BL321" s="143">
        <v>3.4999999999999898</v>
      </c>
      <c r="BM321" s="143">
        <v>2.7</v>
      </c>
    </row>
    <row r="322" spans="1:65" x14ac:dyDescent="0.25">
      <c r="A322" s="142" t="s">
        <v>1639</v>
      </c>
      <c r="B322" s="142" t="s">
        <v>811</v>
      </c>
      <c r="C322" s="134" t="s">
        <v>4711</v>
      </c>
      <c r="D322" s="134" t="s">
        <v>4712</v>
      </c>
      <c r="E322" s="134" t="s">
        <v>4534</v>
      </c>
      <c r="F322" s="134" t="s">
        <v>4535</v>
      </c>
      <c r="G322" s="134" t="s">
        <v>692</v>
      </c>
      <c r="H322" s="134" t="s">
        <v>4724</v>
      </c>
      <c r="I322" s="134" t="s">
        <v>4664</v>
      </c>
      <c r="J322" s="134" t="s">
        <v>4407</v>
      </c>
      <c r="K322" s="134" t="s">
        <v>4407</v>
      </c>
      <c r="L322" s="143">
        <v>82.8</v>
      </c>
      <c r="M322" s="144">
        <v>358</v>
      </c>
      <c r="N322" s="143">
        <v>22.888999999999999</v>
      </c>
      <c r="O322" s="144">
        <v>316</v>
      </c>
      <c r="P322" s="143">
        <v>17.7</v>
      </c>
      <c r="Q322" s="144">
        <v>1217</v>
      </c>
      <c r="R322" s="143">
        <v>59.204000000000001</v>
      </c>
      <c r="S322" s="145">
        <v>419</v>
      </c>
      <c r="T322" s="140" t="s">
        <v>4410</v>
      </c>
      <c r="V322" s="140" t="str">
        <f t="shared" si="4"/>
        <v>Y</v>
      </c>
      <c r="W322" s="134">
        <v>0.83911695920764695</v>
      </c>
      <c r="X322" s="134">
        <v>0.799009448932956</v>
      </c>
      <c r="Y322" s="134">
        <v>0.99269919478522695</v>
      </c>
      <c r="Z322" s="134">
        <v>0.97985119469662996</v>
      </c>
      <c r="AA322" s="134">
        <v>0.95626826858428404</v>
      </c>
      <c r="AB322" s="134">
        <v>0.96248707078653295</v>
      </c>
      <c r="AC322" s="134">
        <v>1</v>
      </c>
      <c r="AD322" s="134">
        <v>0.75530243978366096</v>
      </c>
      <c r="AE322" s="134">
        <v>0.76557703844854796</v>
      </c>
      <c r="AF322" s="134">
        <v>0.99196963257659898</v>
      </c>
      <c r="AG322" s="134">
        <v>9.1863842738540202E-2</v>
      </c>
      <c r="AH322" s="134">
        <v>0.921785018307265</v>
      </c>
      <c r="AI322" s="134">
        <v>1</v>
      </c>
      <c r="AJ322" s="134">
        <v>1</v>
      </c>
      <c r="AK322" s="134">
        <v>0.71360260206806203</v>
      </c>
      <c r="AL322" s="134">
        <v>0.92149532275924995</v>
      </c>
      <c r="AM322" s="134">
        <v>0.178155673643803</v>
      </c>
      <c r="AN322" s="134">
        <v>0.98655371789700097</v>
      </c>
      <c r="AO322" s="134">
        <v>0.23186921798280699</v>
      </c>
      <c r="AP322" s="134">
        <v>1</v>
      </c>
      <c r="AQ322" s="134">
        <v>1</v>
      </c>
      <c r="AR322" s="134">
        <v>0.60925487359999997</v>
      </c>
      <c r="AS322" s="134">
        <v>1</v>
      </c>
      <c r="AT322" s="134">
        <v>5.1248245999999998E-4</v>
      </c>
      <c r="AU322" s="134">
        <v>0.269879161878677</v>
      </c>
      <c r="AV322" s="134">
        <v>0.23670846326262801</v>
      </c>
      <c r="AW322" s="143">
        <v>0.01</v>
      </c>
      <c r="AX322" s="143">
        <v>0</v>
      </c>
      <c r="AY322" s="143">
        <v>0.09</v>
      </c>
      <c r="AZ322" s="143">
        <v>0.1</v>
      </c>
      <c r="BA322" s="143">
        <v>3.0657999999999999</v>
      </c>
      <c r="BB322" s="143">
        <v>5.03</v>
      </c>
      <c r="BC322" s="143">
        <v>19.170000000000002</v>
      </c>
      <c r="BD322" s="143">
        <v>3</v>
      </c>
      <c r="BE322" s="143">
        <v>6581289.3495359998</v>
      </c>
      <c r="BF322" s="143">
        <v>4678.32</v>
      </c>
      <c r="BG322" s="143">
        <v>0</v>
      </c>
      <c r="BH322" s="143">
        <v>22.164648</v>
      </c>
      <c r="BI322" s="143">
        <v>0</v>
      </c>
      <c r="BJ322" s="143">
        <v>0</v>
      </c>
      <c r="BK322" s="143"/>
      <c r="BL322" s="143">
        <v>3.0987709907669601</v>
      </c>
      <c r="BM322" s="143">
        <v>2.5540985420970799</v>
      </c>
    </row>
    <row r="323" spans="1:65" x14ac:dyDescent="0.25">
      <c r="A323" s="142" t="s">
        <v>1638</v>
      </c>
      <c r="B323" s="142" t="s">
        <v>672</v>
      </c>
      <c r="C323" s="134" t="s">
        <v>4711</v>
      </c>
      <c r="D323" s="134" t="s">
        <v>4712</v>
      </c>
      <c r="E323" s="134" t="s">
        <v>4534</v>
      </c>
      <c r="F323" s="134" t="s">
        <v>4535</v>
      </c>
      <c r="G323" s="134" t="s">
        <v>4473</v>
      </c>
      <c r="H323" s="134" t="s">
        <v>4724</v>
      </c>
      <c r="I323" s="134" t="s">
        <v>4723</v>
      </c>
      <c r="J323" s="134" t="s">
        <v>4407</v>
      </c>
      <c r="K323" s="134" t="s">
        <v>4407</v>
      </c>
      <c r="L323" s="143">
        <v>81.900000000000006</v>
      </c>
      <c r="M323" s="144">
        <v>385</v>
      </c>
      <c r="N323" s="143">
        <v>26.3</v>
      </c>
      <c r="O323" s="144">
        <v>676</v>
      </c>
      <c r="P323" s="143">
        <v>1.333</v>
      </c>
      <c r="Q323" s="144">
        <v>1787</v>
      </c>
      <c r="R323" s="143">
        <v>52.311</v>
      </c>
      <c r="S323" s="145">
        <v>880</v>
      </c>
      <c r="T323" s="140" t="s">
        <v>4410</v>
      </c>
      <c r="V323" s="140" t="str">
        <f t="shared" ref="V323:V386" si="5">IF(OR(T323="Y",U323="Y"),"Y","N/A")</f>
        <v>Y</v>
      </c>
      <c r="W323" s="134">
        <v>0.90352287041486501</v>
      </c>
      <c r="X323" s="134">
        <v>0.89072724928248104</v>
      </c>
      <c r="Y323" s="134">
        <v>0.99346770059730805</v>
      </c>
      <c r="Z323" s="134">
        <v>0.98280975345003696</v>
      </c>
      <c r="AB323" s="134">
        <v>0.98761709132759301</v>
      </c>
      <c r="AC323" s="134">
        <v>1</v>
      </c>
      <c r="AD323" s="134">
        <v>0.81319551991871997</v>
      </c>
      <c r="AE323" s="134">
        <v>0.88927711383684904</v>
      </c>
      <c r="AF323" s="134">
        <v>0.99073718844508096</v>
      </c>
      <c r="AG323" s="134">
        <v>0.129815668944223</v>
      </c>
      <c r="AH323" s="134">
        <v>0.90405617928834603</v>
      </c>
      <c r="AI323" s="134">
        <v>1</v>
      </c>
      <c r="AJ323" s="134">
        <v>1</v>
      </c>
      <c r="AK323" s="134">
        <v>0.77671246176998898</v>
      </c>
      <c r="AL323" s="134">
        <v>0.952480485592203</v>
      </c>
      <c r="AM323" s="134">
        <v>0.206881881199074</v>
      </c>
      <c r="AN323" s="134">
        <v>1</v>
      </c>
      <c r="AO323" s="134">
        <v>0.24149649953476199</v>
      </c>
      <c r="AP323" s="134">
        <v>1</v>
      </c>
      <c r="AR323" s="134">
        <v>0.96427803069999996</v>
      </c>
      <c r="AT323" s="134">
        <v>0</v>
      </c>
      <c r="AU323" s="134">
        <v>0.322091374653735</v>
      </c>
      <c r="AV323" s="134">
        <v>0.27238858954093298</v>
      </c>
      <c r="AW323" s="143">
        <v>0</v>
      </c>
      <c r="AX323" s="143">
        <v>0</v>
      </c>
      <c r="AY323" s="143">
        <v>0.13</v>
      </c>
      <c r="AZ323" s="143">
        <v>0.05</v>
      </c>
      <c r="BA323" s="143">
        <v>4.8662999999999998</v>
      </c>
      <c r="BB323" s="143">
        <v>5.03</v>
      </c>
      <c r="BC323" s="143">
        <v>20.58</v>
      </c>
      <c r="BD323" s="143"/>
      <c r="BE323" s="143">
        <v>5544165.4909399999</v>
      </c>
      <c r="BF323" s="143">
        <v>6534.3450000000003</v>
      </c>
      <c r="BG323" s="143"/>
      <c r="BH323" s="143"/>
      <c r="BI323" s="143">
        <v>0</v>
      </c>
      <c r="BJ323" s="143">
        <v>0</v>
      </c>
      <c r="BK323" s="143"/>
      <c r="BL323" s="143"/>
      <c r="BM323" s="143"/>
    </row>
    <row r="324" spans="1:65" x14ac:dyDescent="0.25">
      <c r="A324" s="142" t="s">
        <v>1637</v>
      </c>
      <c r="B324" s="142" t="s">
        <v>812</v>
      </c>
      <c r="C324" s="134" t="s">
        <v>4711</v>
      </c>
      <c r="D324" s="134" t="s">
        <v>4712</v>
      </c>
      <c r="E324" s="134" t="s">
        <v>4534</v>
      </c>
      <c r="F324" s="134" t="s">
        <v>4535</v>
      </c>
      <c r="G324" s="134" t="s">
        <v>692</v>
      </c>
      <c r="H324" s="134" t="s">
        <v>4724</v>
      </c>
      <c r="I324" s="134" t="s">
        <v>4664</v>
      </c>
      <c r="J324" s="134" t="s">
        <v>4407</v>
      </c>
      <c r="K324" s="134" t="s">
        <v>4407</v>
      </c>
      <c r="L324" s="143">
        <v>71.400000000000006</v>
      </c>
      <c r="M324" s="144">
        <v>609</v>
      </c>
      <c r="N324" s="143">
        <v>26.975000000000001</v>
      </c>
      <c r="O324" s="144">
        <v>737</v>
      </c>
      <c r="P324" s="143">
        <v>19.8</v>
      </c>
      <c r="Q324" s="144">
        <v>1036</v>
      </c>
      <c r="R324" s="143">
        <v>54.741999999999997</v>
      </c>
      <c r="S324" s="145">
        <v>725</v>
      </c>
      <c r="V324" s="140" t="str">
        <f t="shared" si="5"/>
        <v>N/A</v>
      </c>
      <c r="W324" s="134">
        <v>0.80543024128489105</v>
      </c>
      <c r="X324" s="134">
        <v>0.842449415954303</v>
      </c>
      <c r="Y324" s="134">
        <v>0.97543343087379897</v>
      </c>
      <c r="Z324" s="134">
        <v>0.94350683070004604</v>
      </c>
      <c r="AA324" s="134">
        <v>0.95144406036580598</v>
      </c>
      <c r="AB324" s="134">
        <v>0.96867852148070499</v>
      </c>
      <c r="AC324" s="134">
        <v>0.99781627716530297</v>
      </c>
      <c r="AD324" s="134">
        <v>0.64447254093089701</v>
      </c>
      <c r="AE324" s="134">
        <v>0.77202280192593897</v>
      </c>
      <c r="AF324" s="134">
        <v>0.98123544175369604</v>
      </c>
      <c r="AG324" s="134">
        <v>0.491421460591767</v>
      </c>
      <c r="AH324" s="134">
        <v>0.82884292284445105</v>
      </c>
      <c r="AI324" s="134">
        <v>0.79525253349245295</v>
      </c>
      <c r="AJ324" s="134">
        <v>1</v>
      </c>
      <c r="AK324" s="134">
        <v>0.67719306762464204</v>
      </c>
      <c r="AL324" s="134">
        <v>0.841677745357997</v>
      </c>
      <c r="AM324" s="134">
        <v>0.40604887620184699</v>
      </c>
      <c r="AN324" s="134">
        <v>0.95966115369100402</v>
      </c>
      <c r="AO324" s="134">
        <v>0.30139517558946699</v>
      </c>
      <c r="AP324" s="134">
        <v>0.71174526693809403</v>
      </c>
      <c r="AQ324" s="134">
        <v>0.98670804568186599</v>
      </c>
      <c r="AR324" s="134">
        <v>0.18716363950000001</v>
      </c>
      <c r="AT324" s="134">
        <v>0.42188133150000001</v>
      </c>
      <c r="AU324" s="134">
        <v>0.340065125822956</v>
      </c>
      <c r="AV324" s="134">
        <v>0.398324237618086</v>
      </c>
      <c r="AW324" s="143">
        <v>0</v>
      </c>
      <c r="AX324" s="143">
        <v>0</v>
      </c>
      <c r="AY324" s="143">
        <v>0.55000000000000004</v>
      </c>
      <c r="AZ324" s="143">
        <v>0.17</v>
      </c>
      <c r="BA324" s="143">
        <v>5.6490999999999998</v>
      </c>
      <c r="BB324" s="143">
        <v>5.03</v>
      </c>
      <c r="BC324" s="143">
        <v>20.69</v>
      </c>
      <c r="BD324" s="143"/>
      <c r="BE324" s="143">
        <v>3020007.4851560001</v>
      </c>
      <c r="BF324" s="143">
        <v>4523.16</v>
      </c>
      <c r="BG324" s="143">
        <v>0</v>
      </c>
      <c r="BH324" s="143">
        <v>84.446012999999994</v>
      </c>
      <c r="BI324" s="143">
        <v>0</v>
      </c>
      <c r="BJ324" s="143">
        <v>0</v>
      </c>
      <c r="BK324" s="143"/>
      <c r="BL324" s="143">
        <v>2.3999999999999901</v>
      </c>
      <c r="BM324" s="143">
        <v>2.2999999999999998</v>
      </c>
    </row>
    <row r="325" spans="1:65" x14ac:dyDescent="0.25">
      <c r="A325" s="142" t="s">
        <v>1691</v>
      </c>
      <c r="B325" s="142" t="s">
        <v>308</v>
      </c>
      <c r="C325" s="134" t="s">
        <v>4711</v>
      </c>
      <c r="D325" s="134" t="s">
        <v>4712</v>
      </c>
      <c r="E325" s="134" t="s">
        <v>4534</v>
      </c>
      <c r="F325" s="134" t="s">
        <v>4535</v>
      </c>
      <c r="G325" s="134" t="s">
        <v>692</v>
      </c>
      <c r="H325" s="134" t="s">
        <v>4664</v>
      </c>
      <c r="I325" s="134" t="s">
        <v>4664</v>
      </c>
      <c r="J325" s="134" t="s">
        <v>4407</v>
      </c>
      <c r="K325" s="134" t="s">
        <v>4407</v>
      </c>
      <c r="L325" s="143">
        <v>62.4</v>
      </c>
      <c r="M325" s="144">
        <v>774</v>
      </c>
      <c r="N325" s="143">
        <v>23.021999999999998</v>
      </c>
      <c r="O325" s="144">
        <v>335</v>
      </c>
      <c r="P325" s="143">
        <v>20.88</v>
      </c>
      <c r="Q325" s="144">
        <v>939</v>
      </c>
      <c r="R325" s="143">
        <v>53.418999999999997</v>
      </c>
      <c r="S325" s="145">
        <v>806</v>
      </c>
      <c r="V325" s="140" t="str">
        <f t="shared" si="5"/>
        <v>N/A</v>
      </c>
      <c r="W325" s="134">
        <v>0.79953560285610803</v>
      </c>
      <c r="X325" s="134">
        <v>0.85916004184384798</v>
      </c>
      <c r="Y325" s="134">
        <v>0.98976606426911595</v>
      </c>
      <c r="Z325" s="134">
        <v>0.97699465521058304</v>
      </c>
      <c r="AA325" s="134">
        <v>0.92254309054574302</v>
      </c>
      <c r="AB325" s="134">
        <v>0.89219585391081402</v>
      </c>
      <c r="AC325" s="134">
        <v>1</v>
      </c>
      <c r="AD325" s="134">
        <v>0.73190752291663297</v>
      </c>
      <c r="AE325" s="134">
        <v>0.69018607614905803</v>
      </c>
      <c r="AF325" s="134">
        <v>0.99582599002038297</v>
      </c>
      <c r="AG325" s="134">
        <v>0.33365643383039301</v>
      </c>
      <c r="AH325" s="134">
        <v>0.69926122674253899</v>
      </c>
      <c r="AI325" s="134">
        <v>1</v>
      </c>
      <c r="AJ325" s="134">
        <v>1</v>
      </c>
      <c r="AK325" s="134">
        <v>0.84710422836059995</v>
      </c>
      <c r="AL325" s="134">
        <v>0.547047254158195</v>
      </c>
      <c r="AM325" s="134">
        <v>0.30894635924561897</v>
      </c>
      <c r="AN325" s="134">
        <v>0.95517905965667205</v>
      </c>
      <c r="AO325" s="134">
        <v>0.213676516485132</v>
      </c>
      <c r="AP325" s="134">
        <v>0.46086832598707</v>
      </c>
      <c r="AR325" s="134">
        <v>0.47523083269999999</v>
      </c>
      <c r="AU325" s="134">
        <v>0.24871574918040101</v>
      </c>
      <c r="AV325" s="134">
        <v>0.31398615302440402</v>
      </c>
      <c r="AW325" s="143">
        <v>0</v>
      </c>
      <c r="AX325" s="143">
        <v>0</v>
      </c>
      <c r="AY325" s="143">
        <v>0.26</v>
      </c>
      <c r="AZ325" s="143">
        <v>-0.05</v>
      </c>
      <c r="BA325" s="143">
        <v>7.8022</v>
      </c>
      <c r="BB325" s="143">
        <v>5.0199999999999996</v>
      </c>
      <c r="BC325" s="143">
        <v>20.079999999999998</v>
      </c>
      <c r="BD325" s="143">
        <v>3</v>
      </c>
      <c r="BE325" s="143">
        <v>4455000.8672810001</v>
      </c>
      <c r="BF325" s="143">
        <v>3836.6729999999998</v>
      </c>
      <c r="BG325" s="143">
        <v>0</v>
      </c>
      <c r="BH325" s="143">
        <v>99.978217999999998</v>
      </c>
      <c r="BI325" s="143">
        <v>0</v>
      </c>
      <c r="BJ325" s="143">
        <v>0</v>
      </c>
      <c r="BK325" s="143"/>
      <c r="BL325" s="143">
        <v>2.3999999999999901</v>
      </c>
      <c r="BM325" s="143">
        <v>2.2999999999999998</v>
      </c>
    </row>
    <row r="326" spans="1:65" x14ac:dyDescent="0.25">
      <c r="A326" s="142" t="s">
        <v>1636</v>
      </c>
      <c r="B326" s="142" t="s">
        <v>309</v>
      </c>
      <c r="C326" s="134" t="s">
        <v>4711</v>
      </c>
      <c r="D326" s="134" t="s">
        <v>4712</v>
      </c>
      <c r="E326" s="134" t="s">
        <v>4534</v>
      </c>
      <c r="F326" s="134" t="s">
        <v>4535</v>
      </c>
      <c r="G326" s="134" t="s">
        <v>692</v>
      </c>
      <c r="H326" s="134" t="s">
        <v>4724</v>
      </c>
      <c r="I326" s="134" t="s">
        <v>4664</v>
      </c>
      <c r="J326" s="134" t="s">
        <v>4628</v>
      </c>
      <c r="K326" s="134" t="s">
        <v>4407</v>
      </c>
      <c r="L326" s="143">
        <v>68.2</v>
      </c>
      <c r="M326" s="144">
        <v>672</v>
      </c>
      <c r="N326" s="143">
        <v>26.367000000000001</v>
      </c>
      <c r="O326" s="144">
        <v>686</v>
      </c>
      <c r="P326" s="143">
        <v>18.48</v>
      </c>
      <c r="Q326" s="144">
        <v>1147</v>
      </c>
      <c r="R326" s="143">
        <v>53.438000000000002</v>
      </c>
      <c r="S326" s="145">
        <v>805</v>
      </c>
      <c r="V326" s="140" t="str">
        <f t="shared" si="5"/>
        <v>N/A</v>
      </c>
      <c r="W326" s="134">
        <v>0.65994808889628997</v>
      </c>
      <c r="X326" s="134">
        <v>0.71441629647924498</v>
      </c>
      <c r="Y326" s="134">
        <v>0.84181588701325105</v>
      </c>
      <c r="Z326" s="134">
        <v>0.840977467004418</v>
      </c>
      <c r="AA326" s="134">
        <v>0.94122035525773295</v>
      </c>
      <c r="AB326" s="134">
        <v>0.91113442011567103</v>
      </c>
      <c r="AC326" s="134">
        <v>0.99243988428164698</v>
      </c>
      <c r="AD326" s="134">
        <v>0.57171245343111998</v>
      </c>
      <c r="AE326" s="134">
        <v>0.84934080712228799</v>
      </c>
      <c r="AF326" s="134">
        <v>0.86904326952320698</v>
      </c>
      <c r="AG326" s="134">
        <v>0.232691508513268</v>
      </c>
      <c r="AH326" s="134">
        <v>0.88514541766816701</v>
      </c>
      <c r="AI326" s="134">
        <v>0.59038480601902699</v>
      </c>
      <c r="AJ326" s="134">
        <v>0.99632312387395705</v>
      </c>
      <c r="AK326" s="134">
        <v>0.66991116073595802</v>
      </c>
      <c r="AL326" s="134">
        <v>0.69078403610928296</v>
      </c>
      <c r="AM326" s="134">
        <v>0.34867932741888602</v>
      </c>
      <c r="AN326" s="134">
        <v>0.93725068351934004</v>
      </c>
      <c r="AO326" s="134">
        <v>0.324674585360537</v>
      </c>
      <c r="AP326" s="134">
        <v>0.93247370015429298</v>
      </c>
      <c r="AQ326" s="134">
        <v>0.93821692763832099</v>
      </c>
      <c r="AR326" s="134">
        <v>0.67580737209999997</v>
      </c>
      <c r="AT326" s="134">
        <v>3.4741653929999998E-2</v>
      </c>
      <c r="AU326" s="134">
        <v>0.44633687943550399</v>
      </c>
      <c r="AV326" s="134">
        <v>0.41283836669106699</v>
      </c>
      <c r="AW326" s="143">
        <v>0.35</v>
      </c>
      <c r="AX326" s="143">
        <v>0</v>
      </c>
      <c r="AY326" s="143">
        <v>-0.04</v>
      </c>
      <c r="AZ326" s="143">
        <v>0.13</v>
      </c>
      <c r="BA326" s="143">
        <v>25.920200000000001</v>
      </c>
      <c r="BB326" s="143">
        <v>5.0199999999999996</v>
      </c>
      <c r="BC326" s="143">
        <v>17.93</v>
      </c>
      <c r="BD326" s="143">
        <v>17</v>
      </c>
      <c r="BE326" s="143">
        <v>8910209.9132269993</v>
      </c>
      <c r="BF326" s="143">
        <v>11948.95</v>
      </c>
      <c r="BG326" s="143">
        <v>0</v>
      </c>
      <c r="BH326" s="143">
        <v>53.780014000000001</v>
      </c>
      <c r="BI326" s="143">
        <v>0</v>
      </c>
      <c r="BJ326" s="143">
        <v>0</v>
      </c>
      <c r="BK326" s="143"/>
      <c r="BL326" s="143">
        <v>2.3999999999999901</v>
      </c>
      <c r="BM326" s="143">
        <v>2.2999999999999998</v>
      </c>
    </row>
    <row r="327" spans="1:65" x14ac:dyDescent="0.25">
      <c r="A327" s="142" t="s">
        <v>1743</v>
      </c>
      <c r="B327" s="142" t="s">
        <v>1400</v>
      </c>
      <c r="C327" s="134" t="s">
        <v>4726</v>
      </c>
      <c r="D327" s="134" t="s">
        <v>4727</v>
      </c>
      <c r="E327" s="134" t="s">
        <v>4728</v>
      </c>
      <c r="F327" s="134" t="s">
        <v>4729</v>
      </c>
      <c r="G327" s="134" t="s">
        <v>692</v>
      </c>
      <c r="H327" s="134" t="s">
        <v>4730</v>
      </c>
      <c r="I327" s="134" t="s">
        <v>4731</v>
      </c>
      <c r="J327" s="134" t="s">
        <v>4538</v>
      </c>
      <c r="K327" s="134" t="s">
        <v>4538</v>
      </c>
      <c r="L327" s="143">
        <v>55.2</v>
      </c>
      <c r="M327" s="144">
        <v>996</v>
      </c>
      <c r="N327" s="143">
        <v>19.867000000000001</v>
      </c>
      <c r="O327" s="144">
        <v>55</v>
      </c>
      <c r="P327" s="143">
        <v>31.75</v>
      </c>
      <c r="Q327" s="144">
        <v>464</v>
      </c>
      <c r="R327" s="143">
        <v>55.694000000000003</v>
      </c>
      <c r="S327" s="145">
        <v>661</v>
      </c>
      <c r="V327" s="140" t="str">
        <f t="shared" si="5"/>
        <v>N/A</v>
      </c>
      <c r="W327" s="134">
        <v>0.274722060597896</v>
      </c>
      <c r="X327" s="134">
        <v>0.21681079993640801</v>
      </c>
      <c r="Y327" s="134">
        <v>0.98803692619193295</v>
      </c>
      <c r="Z327" s="134">
        <v>0.97806585751785102</v>
      </c>
      <c r="AA327" s="134">
        <v>0.81962371852153104</v>
      </c>
      <c r="AB327" s="134">
        <v>0.55858572614833302</v>
      </c>
      <c r="AC327" s="134">
        <v>1</v>
      </c>
      <c r="AD327" s="134">
        <v>0.15787413665546299</v>
      </c>
      <c r="AE327" s="134">
        <v>0.71646899909589301</v>
      </c>
      <c r="AF327" s="134">
        <v>0.98051982903217005</v>
      </c>
      <c r="AG327" s="134">
        <v>0.31028823296303798</v>
      </c>
      <c r="AH327" s="134">
        <v>0.76337157390185995</v>
      </c>
      <c r="AI327" s="134">
        <v>1</v>
      </c>
      <c r="AJ327" s="134">
        <v>0.80512556531970403</v>
      </c>
      <c r="AK327" s="134">
        <v>0.86894994902665201</v>
      </c>
      <c r="AL327" s="134">
        <v>0.52026644325665605</v>
      </c>
      <c r="AM327" s="134">
        <v>0.21871490071870101</v>
      </c>
      <c r="AN327" s="134">
        <v>0.54282640849804997</v>
      </c>
      <c r="AO327" s="134">
        <v>0.20881670262245899</v>
      </c>
      <c r="AP327" s="134">
        <v>0.40291147658086901</v>
      </c>
      <c r="AQ327" s="134">
        <v>0.53627943818513901</v>
      </c>
      <c r="AR327" s="134">
        <v>0.71004273230000003</v>
      </c>
      <c r="AT327" s="134">
        <v>1</v>
      </c>
      <c r="AU327" s="134">
        <v>0.124045398917178</v>
      </c>
      <c r="AV327" s="134">
        <v>0.18643974384980799</v>
      </c>
      <c r="AW327" s="143">
        <v>0.02</v>
      </c>
      <c r="AX327" s="143">
        <v>0</v>
      </c>
      <c r="AY327" s="143">
        <v>-0.64</v>
      </c>
      <c r="AZ327" s="143">
        <v>-0.7</v>
      </c>
      <c r="BA327" s="143">
        <v>8.4797999999999991</v>
      </c>
      <c r="BB327" s="143">
        <v>5.0199999999999996</v>
      </c>
      <c r="BC327" s="143">
        <v>16.649999999999999</v>
      </c>
      <c r="BD327" s="143">
        <v>3</v>
      </c>
      <c r="BE327" s="143">
        <v>13081105.538396999</v>
      </c>
      <c r="BF327" s="143">
        <v>25579.29</v>
      </c>
      <c r="BG327" s="143">
        <v>0</v>
      </c>
      <c r="BH327" s="143">
        <v>0</v>
      </c>
      <c r="BI327" s="143">
        <v>0</v>
      </c>
      <c r="BJ327" s="143">
        <v>0</v>
      </c>
      <c r="BK327" s="143">
        <v>1</v>
      </c>
      <c r="BL327" s="143">
        <v>2.2809315768953802</v>
      </c>
      <c r="BM327" s="143">
        <v>3.0682192948256302</v>
      </c>
    </row>
    <row r="328" spans="1:65" x14ac:dyDescent="0.25">
      <c r="A328" s="142" t="s">
        <v>1741</v>
      </c>
      <c r="B328" s="142" t="s">
        <v>1401</v>
      </c>
      <c r="C328" s="134" t="s">
        <v>4726</v>
      </c>
      <c r="D328" s="134" t="s">
        <v>4727</v>
      </c>
      <c r="E328" s="134" t="s">
        <v>4728</v>
      </c>
      <c r="F328" s="134" t="s">
        <v>4729</v>
      </c>
      <c r="G328" s="134" t="s">
        <v>692</v>
      </c>
      <c r="H328" s="134" t="s">
        <v>4731</v>
      </c>
      <c r="I328" s="134" t="s">
        <v>4731</v>
      </c>
      <c r="J328" s="134" t="s">
        <v>4538</v>
      </c>
      <c r="K328" s="134" t="s">
        <v>4538</v>
      </c>
      <c r="L328" s="143">
        <v>54.7</v>
      </c>
      <c r="M328" s="144">
        <v>1017</v>
      </c>
      <c r="N328" s="143">
        <v>23.888999999999999</v>
      </c>
      <c r="O328" s="144">
        <v>434</v>
      </c>
      <c r="P328" s="143">
        <v>18.783000000000001</v>
      </c>
      <c r="Q328" s="144">
        <v>1115</v>
      </c>
      <c r="R328" s="143">
        <v>49.865000000000002</v>
      </c>
      <c r="S328" s="145">
        <v>1067</v>
      </c>
      <c r="V328" s="140" t="str">
        <f t="shared" si="5"/>
        <v>N/A</v>
      </c>
      <c r="W328" s="134">
        <v>0.34425116928750699</v>
      </c>
      <c r="X328" s="134">
        <v>0.259340991979917</v>
      </c>
      <c r="Y328" s="134">
        <v>0.92952801703213805</v>
      </c>
      <c r="Z328" s="134">
        <v>0.77588917442948302</v>
      </c>
      <c r="AA328" s="134">
        <v>0.70528685002166003</v>
      </c>
      <c r="AB328" s="134">
        <v>0.86415220779977597</v>
      </c>
      <c r="AC328" s="134">
        <v>0.90315237665716097</v>
      </c>
      <c r="AD328" s="134">
        <v>0.25622903207737602</v>
      </c>
      <c r="AE328" s="134">
        <v>0.79027268389510197</v>
      </c>
      <c r="AF328" s="134">
        <v>0.94183698580741204</v>
      </c>
      <c r="AG328" s="134">
        <v>0.26126395794641999</v>
      </c>
      <c r="AH328" s="134">
        <v>0.85574061598224405</v>
      </c>
      <c r="AI328" s="134">
        <v>0.79367714969770597</v>
      </c>
      <c r="AJ328" s="134">
        <v>0.86027870721035404</v>
      </c>
      <c r="AK328" s="134">
        <v>0.63592892858876704</v>
      </c>
      <c r="AL328" s="134">
        <v>0.64969913248304001</v>
      </c>
      <c r="AM328" s="134">
        <v>0.24847748633014899</v>
      </c>
      <c r="AN328" s="134">
        <v>0.59661153691004398</v>
      </c>
      <c r="AO328" s="134">
        <v>0.23423648838167299</v>
      </c>
      <c r="AP328" s="134">
        <v>0.51123238386669501</v>
      </c>
      <c r="AR328" s="134">
        <v>0.72720631879999997</v>
      </c>
      <c r="AS328" s="134">
        <v>5.7615323709999999E-2</v>
      </c>
      <c r="AT328" s="134">
        <v>0.99999524890000002</v>
      </c>
      <c r="AU328" s="134">
        <v>0.113102535270646</v>
      </c>
      <c r="AV328" s="134">
        <v>0.20064373170553601</v>
      </c>
      <c r="AW328" s="143">
        <v>0.16</v>
      </c>
      <c r="AX328" s="143">
        <v>1</v>
      </c>
      <c r="AY328" s="143">
        <v>-0.18</v>
      </c>
      <c r="AZ328" s="143">
        <v>0</v>
      </c>
      <c r="BA328" s="143">
        <v>12.114599999999999</v>
      </c>
      <c r="BB328" s="143">
        <v>5.04</v>
      </c>
      <c r="BC328" s="143">
        <v>13.78</v>
      </c>
      <c r="BD328" s="143">
        <v>21</v>
      </c>
      <c r="BE328" s="143">
        <v>6236000.1778800003</v>
      </c>
      <c r="BF328" s="143">
        <v>22039.13</v>
      </c>
      <c r="BG328" s="143">
        <v>0</v>
      </c>
      <c r="BH328" s="143">
        <v>6.1995339999999999</v>
      </c>
      <c r="BI328" s="143">
        <v>0</v>
      </c>
      <c r="BJ328" s="143">
        <v>2</v>
      </c>
      <c r="BK328" s="143">
        <v>0</v>
      </c>
      <c r="BL328" s="143">
        <v>2.2777683156011901</v>
      </c>
      <c r="BM328" s="143">
        <v>3.06294719266864</v>
      </c>
    </row>
    <row r="329" spans="1:65" x14ac:dyDescent="0.25">
      <c r="A329" s="142" t="s">
        <v>1734</v>
      </c>
      <c r="B329" s="142" t="s">
        <v>681</v>
      </c>
      <c r="C329" s="134" t="s">
        <v>4726</v>
      </c>
      <c r="D329" s="134" t="s">
        <v>4727</v>
      </c>
      <c r="E329" s="134" t="s">
        <v>4728</v>
      </c>
      <c r="F329" s="134" t="s">
        <v>4729</v>
      </c>
      <c r="G329" s="134" t="s">
        <v>692</v>
      </c>
      <c r="H329" s="134" t="s">
        <v>4732</v>
      </c>
      <c r="I329" s="134" t="s">
        <v>4733</v>
      </c>
      <c r="J329" s="134" t="s">
        <v>4571</v>
      </c>
      <c r="K329" s="134" t="s">
        <v>4571</v>
      </c>
      <c r="L329" s="143">
        <v>69</v>
      </c>
      <c r="M329" s="144">
        <v>658</v>
      </c>
      <c r="N329" s="143">
        <v>21.088999999999999</v>
      </c>
      <c r="O329" s="144">
        <v>116</v>
      </c>
      <c r="P329" s="143">
        <v>45.15</v>
      </c>
      <c r="Q329" s="144">
        <v>75</v>
      </c>
      <c r="R329" s="143">
        <v>64.353999999999999</v>
      </c>
      <c r="S329" s="145">
        <v>156</v>
      </c>
      <c r="V329" s="140" t="str">
        <f t="shared" si="5"/>
        <v>N/A</v>
      </c>
      <c r="W329" s="134">
        <v>0.63052428778857605</v>
      </c>
      <c r="X329" s="134">
        <v>0.28305986163737201</v>
      </c>
      <c r="Y329" s="134">
        <v>0.97839217825031199</v>
      </c>
      <c r="Z329" s="134">
        <v>0.93835485769842497</v>
      </c>
      <c r="AA329" s="134">
        <v>0.53612893218902302</v>
      </c>
      <c r="AB329" s="134">
        <v>0.97377736987019803</v>
      </c>
      <c r="AC329" s="134">
        <v>0.91989357988180198</v>
      </c>
      <c r="AD329" s="134">
        <v>0.57475897904442297</v>
      </c>
      <c r="AE329" s="134">
        <v>0.74918290322374903</v>
      </c>
      <c r="AF329" s="134">
        <v>0.97869104096604498</v>
      </c>
      <c r="AG329" s="134">
        <v>6.0823898718673899E-2</v>
      </c>
      <c r="AH329" s="134">
        <v>0.89657066948035902</v>
      </c>
      <c r="AI329" s="134">
        <v>0</v>
      </c>
      <c r="AJ329" s="134">
        <v>0.84189432658013796</v>
      </c>
      <c r="AK329" s="134">
        <v>0.55825525510947105</v>
      </c>
      <c r="AL329" s="134">
        <v>0.90476223854758298</v>
      </c>
      <c r="AM329" s="134">
        <v>5.1626037495914497E-2</v>
      </c>
      <c r="AN329" s="134">
        <v>0.982071623862669</v>
      </c>
      <c r="AO329" s="134">
        <v>3.5631831133372698E-2</v>
      </c>
      <c r="AP329" s="134">
        <v>0.48694751402772402</v>
      </c>
      <c r="AR329" s="134">
        <v>1</v>
      </c>
      <c r="AS329" s="134">
        <v>1</v>
      </c>
      <c r="AT329" s="134">
        <v>1</v>
      </c>
      <c r="AU329" s="134">
        <v>2.46678944015601E-2</v>
      </c>
      <c r="AV329" s="134">
        <v>3.4758424075224802E-2</v>
      </c>
      <c r="AW329" s="143">
        <v>0</v>
      </c>
      <c r="AX329" s="143">
        <v>0</v>
      </c>
      <c r="AY329" s="143">
        <v>-0.46</v>
      </c>
      <c r="AZ329" s="143">
        <v>-0.02</v>
      </c>
      <c r="BA329" s="143">
        <v>7.0953999999999997</v>
      </c>
      <c r="BB329" s="143">
        <v>5.07</v>
      </c>
      <c r="BC329" s="143">
        <v>12.03</v>
      </c>
      <c r="BD329" s="143">
        <v>1</v>
      </c>
      <c r="BE329" s="143">
        <v>3159167.2836239999</v>
      </c>
      <c r="BF329" s="143">
        <v>10966.1</v>
      </c>
      <c r="BG329" s="143">
        <v>0</v>
      </c>
      <c r="BH329" s="143">
        <v>0</v>
      </c>
      <c r="BI329" s="143">
        <v>0</v>
      </c>
      <c r="BJ329" s="143">
        <v>8</v>
      </c>
      <c r="BK329" s="143">
        <v>1</v>
      </c>
      <c r="BL329" s="143">
        <v>2.33029299853813</v>
      </c>
      <c r="BM329" s="143">
        <v>3.0999999999999899</v>
      </c>
    </row>
    <row r="330" spans="1:65" x14ac:dyDescent="0.25">
      <c r="A330" s="142" t="s">
        <v>1723</v>
      </c>
      <c r="B330" s="142" t="s">
        <v>820</v>
      </c>
      <c r="C330" s="134" t="s">
        <v>4726</v>
      </c>
      <c r="D330" s="134" t="s">
        <v>4727</v>
      </c>
      <c r="E330" s="134" t="s">
        <v>4728</v>
      </c>
      <c r="F330" s="134" t="s">
        <v>4729</v>
      </c>
      <c r="G330" s="134" t="s">
        <v>692</v>
      </c>
      <c r="H330" s="134" t="s">
        <v>4732</v>
      </c>
      <c r="I330" s="134" t="s">
        <v>4733</v>
      </c>
      <c r="J330" s="134" t="s">
        <v>4571</v>
      </c>
      <c r="K330" s="134" t="s">
        <v>4571</v>
      </c>
      <c r="L330" s="143">
        <v>56.5</v>
      </c>
      <c r="M330" s="144">
        <v>942</v>
      </c>
      <c r="N330" s="143">
        <v>22.033000000000001</v>
      </c>
      <c r="O330" s="144">
        <v>214</v>
      </c>
      <c r="P330" s="143">
        <v>34.799999999999997</v>
      </c>
      <c r="Q330" s="144">
        <v>321</v>
      </c>
      <c r="R330" s="143">
        <v>56.421999999999997</v>
      </c>
      <c r="S330" s="145">
        <v>610</v>
      </c>
      <c r="V330" s="140" t="str">
        <f t="shared" si="5"/>
        <v>N/A</v>
      </c>
      <c r="W330" s="134">
        <v>0.38235656753124703</v>
      </c>
      <c r="X330" s="134">
        <v>0.150270324135265</v>
      </c>
      <c r="Y330" s="134">
        <v>0.98649991456777097</v>
      </c>
      <c r="Z330" s="134">
        <v>0.97770879008209499</v>
      </c>
      <c r="AA330" s="134">
        <v>0.67432907748429105</v>
      </c>
      <c r="AB330" s="134">
        <v>0.77637923750418802</v>
      </c>
      <c r="AC330" s="134">
        <v>1</v>
      </c>
      <c r="AD330" s="134">
        <v>0.29362822524204202</v>
      </c>
      <c r="AE330" s="134">
        <v>0.65802377909576804</v>
      </c>
      <c r="AF330" s="134">
        <v>0.974874439784569</v>
      </c>
      <c r="AG330" s="134">
        <v>8.9310839588352495E-2</v>
      </c>
      <c r="AH330" s="134">
        <v>0.77225390132951999</v>
      </c>
      <c r="AI330" s="134">
        <v>1</v>
      </c>
      <c r="AJ330" s="134">
        <v>0.75732617568114102</v>
      </c>
      <c r="AK330" s="134">
        <v>0.68690227680955396</v>
      </c>
      <c r="AL330" s="134">
        <v>0.580637136433655</v>
      </c>
      <c r="AM330" s="134">
        <v>8.5352731458258696E-2</v>
      </c>
      <c r="AN330" s="134">
        <v>0.834162520729685</v>
      </c>
      <c r="AO330" s="134">
        <v>7.3674465350609397E-2</v>
      </c>
      <c r="AP330" s="134">
        <v>0.135172377525592</v>
      </c>
      <c r="AQ330" s="134">
        <v>9.0161152184524807E-2</v>
      </c>
      <c r="AR330" s="134">
        <v>0.81425225079999997</v>
      </c>
      <c r="AS330" s="134">
        <v>1</v>
      </c>
      <c r="AT330" s="134">
        <v>1</v>
      </c>
      <c r="AU330" s="134">
        <v>4.4550891556684902E-2</v>
      </c>
      <c r="AV330" s="134">
        <v>6.6912296684864203E-2</v>
      </c>
      <c r="AW330" s="143">
        <v>0</v>
      </c>
      <c r="AX330" s="143">
        <v>0</v>
      </c>
      <c r="AY330" s="143">
        <v>-0.43</v>
      </c>
      <c r="AZ330" s="143">
        <v>-0.1</v>
      </c>
      <c r="BA330" s="143">
        <v>12.1586</v>
      </c>
      <c r="BB330" s="143">
        <v>5.07</v>
      </c>
      <c r="BC330" s="143">
        <v>11.72</v>
      </c>
      <c r="BD330" s="143">
        <v>2</v>
      </c>
      <c r="BE330" s="143">
        <v>14186200.628049999</v>
      </c>
      <c r="BF330" s="143">
        <v>9511.5750000000007</v>
      </c>
      <c r="BG330" s="143">
        <v>0</v>
      </c>
      <c r="BH330" s="143">
        <v>15.807157999999999</v>
      </c>
      <c r="BI330" s="143">
        <v>0</v>
      </c>
      <c r="BJ330" s="143">
        <v>2</v>
      </c>
      <c r="BK330" s="143">
        <v>1</v>
      </c>
      <c r="BL330" s="143">
        <v>2.2999999999999998</v>
      </c>
      <c r="BM330" s="143">
        <v>3.1</v>
      </c>
    </row>
    <row r="331" spans="1:65" x14ac:dyDescent="0.25">
      <c r="A331" s="142" t="s">
        <v>1719</v>
      </c>
      <c r="B331" s="142" t="s">
        <v>1426</v>
      </c>
      <c r="C331" s="134" t="s">
        <v>4726</v>
      </c>
      <c r="D331" s="134" t="s">
        <v>4727</v>
      </c>
      <c r="E331" s="134" t="s">
        <v>4728</v>
      </c>
      <c r="F331" s="134" t="s">
        <v>4729</v>
      </c>
      <c r="G331" s="134" t="s">
        <v>692</v>
      </c>
      <c r="H331" s="134" t="s">
        <v>4734</v>
      </c>
      <c r="I331" s="134" t="s">
        <v>4733</v>
      </c>
      <c r="J331" s="134" t="s">
        <v>4571</v>
      </c>
      <c r="K331" s="134" t="s">
        <v>4571</v>
      </c>
      <c r="L331" s="143">
        <v>43.7</v>
      </c>
      <c r="M331" s="144">
        <v>1323</v>
      </c>
      <c r="N331" s="143">
        <v>22.210999999999999</v>
      </c>
      <c r="O331" s="144">
        <v>232</v>
      </c>
      <c r="P331" s="143">
        <v>20.516999999999999</v>
      </c>
      <c r="Q331" s="144">
        <v>969</v>
      </c>
      <c r="R331" s="143">
        <v>47.335000000000001</v>
      </c>
      <c r="S331" s="145">
        <v>1236</v>
      </c>
      <c r="V331" s="140" t="str">
        <f t="shared" si="5"/>
        <v>N/A</v>
      </c>
      <c r="W331" s="134">
        <v>0.44270632007064198</v>
      </c>
      <c r="X331" s="134">
        <v>0.21862296647862101</v>
      </c>
      <c r="Y331" s="134">
        <v>0.985052561955017</v>
      </c>
      <c r="Z331" s="134">
        <v>0.95046964569728598</v>
      </c>
      <c r="AA331" s="134">
        <v>0.69840997559881701</v>
      </c>
      <c r="AB331" s="134">
        <v>0.75307023294436404</v>
      </c>
      <c r="AC331" s="134">
        <v>0.456753096340071</v>
      </c>
      <c r="AD331" s="134">
        <v>0.34537160280104401</v>
      </c>
      <c r="AE331" s="134">
        <v>0.77143708185974902</v>
      </c>
      <c r="AF331" s="134">
        <v>0.97912835985142299</v>
      </c>
      <c r="AG331" s="134">
        <v>0.19516252018976099</v>
      </c>
      <c r="AH331" s="134">
        <v>0.93073897740772904</v>
      </c>
      <c r="AI331" s="134">
        <v>0.43822317232490798</v>
      </c>
      <c r="AJ331" s="134">
        <v>0.81247931757179104</v>
      </c>
      <c r="AK331" s="134">
        <v>0.83254041458323202</v>
      </c>
      <c r="AL331" s="134">
        <v>0.65806296031267197</v>
      </c>
      <c r="AM331" s="134">
        <v>0.17141922618201599</v>
      </c>
      <c r="AN331" s="134">
        <v>0.69521760566536694</v>
      </c>
      <c r="AO331" s="134">
        <v>0.17474576200585001</v>
      </c>
      <c r="AP331" s="134">
        <v>0.29352126415923602</v>
      </c>
      <c r="AQ331" s="134">
        <v>0.29705658917031702</v>
      </c>
      <c r="AR331" s="134">
        <v>0.59699524069999998</v>
      </c>
      <c r="AS331" s="134">
        <v>7.5848950459999995E-2</v>
      </c>
      <c r="AT331" s="134">
        <v>0.34515949509999999</v>
      </c>
      <c r="AU331" s="134">
        <v>9.2567874296037397E-2</v>
      </c>
      <c r="AV331" s="134">
        <v>0.15459942081490399</v>
      </c>
      <c r="AW331" s="143">
        <v>0</v>
      </c>
      <c r="AX331" s="143">
        <v>0</v>
      </c>
      <c r="AY331" s="143">
        <v>-0.19</v>
      </c>
      <c r="AZ331" s="143">
        <v>0.01</v>
      </c>
      <c r="BA331" s="143">
        <v>7.2076000000000002</v>
      </c>
      <c r="BB331" s="143">
        <v>5.07</v>
      </c>
      <c r="BC331" s="143">
        <v>11.35</v>
      </c>
      <c r="BD331" s="143">
        <v>5</v>
      </c>
      <c r="BE331" s="143">
        <v>17852049.646065</v>
      </c>
      <c r="BF331" s="143">
        <v>13217.33</v>
      </c>
      <c r="BG331" s="143">
        <v>0</v>
      </c>
      <c r="BH331" s="143">
        <v>47.153677999999999</v>
      </c>
      <c r="BI331" s="143">
        <v>0</v>
      </c>
      <c r="BJ331" s="143">
        <v>2</v>
      </c>
      <c r="BK331" s="143">
        <v>0</v>
      </c>
      <c r="BL331" s="143">
        <v>2.3010923736137499</v>
      </c>
      <c r="BM331" s="143">
        <v>3.1</v>
      </c>
    </row>
    <row r="332" spans="1:65" x14ac:dyDescent="0.25">
      <c r="A332" s="142" t="s">
        <v>1742</v>
      </c>
      <c r="B332" s="142" t="s">
        <v>1403</v>
      </c>
      <c r="C332" s="134" t="s">
        <v>4726</v>
      </c>
      <c r="D332" s="134" t="s">
        <v>4727</v>
      </c>
      <c r="E332" s="134" t="s">
        <v>4728</v>
      </c>
      <c r="F332" s="134" t="s">
        <v>4729</v>
      </c>
      <c r="G332" s="134" t="s">
        <v>692</v>
      </c>
      <c r="H332" s="134" t="s">
        <v>4735</v>
      </c>
      <c r="I332" s="134" t="s">
        <v>4731</v>
      </c>
      <c r="J332" s="134" t="s">
        <v>4586</v>
      </c>
      <c r="K332" s="134" t="s">
        <v>4571</v>
      </c>
      <c r="L332" s="143">
        <v>41.5</v>
      </c>
      <c r="M332" s="144">
        <v>1385</v>
      </c>
      <c r="N332" s="143">
        <v>25.6</v>
      </c>
      <c r="O332" s="144">
        <v>628</v>
      </c>
      <c r="P332" s="143">
        <v>16.75</v>
      </c>
      <c r="Q332" s="144">
        <v>1321</v>
      </c>
      <c r="R332" s="143">
        <v>44.216999999999999</v>
      </c>
      <c r="S332" s="145">
        <v>1429</v>
      </c>
      <c r="V332" s="140" t="str">
        <f t="shared" si="5"/>
        <v>N/A</v>
      </c>
      <c r="W332" s="134">
        <v>0.486856881805876</v>
      </c>
      <c r="X332" s="134">
        <v>0.45254219527839001</v>
      </c>
      <c r="Y332" s="134">
        <v>0.983669251493271</v>
      </c>
      <c r="Z332" s="134">
        <v>0.96674171884102</v>
      </c>
      <c r="AA332" s="134">
        <v>0.57757066544039204</v>
      </c>
      <c r="AB332" s="134">
        <v>0.121177687455385</v>
      </c>
      <c r="AC332" s="134">
        <v>1</v>
      </c>
      <c r="AD332" s="134">
        <v>0.31807579107642803</v>
      </c>
      <c r="AE332" s="134">
        <v>0.65466080667146898</v>
      </c>
      <c r="AF332" s="134">
        <v>0.96581001197856198</v>
      </c>
      <c r="AG332" s="134">
        <v>0.49963733893912898</v>
      </c>
      <c r="AH332" s="134">
        <v>0.76168822959097204</v>
      </c>
      <c r="AI332" s="134">
        <v>1</v>
      </c>
      <c r="AJ332" s="134">
        <v>0.85292495495826703</v>
      </c>
      <c r="AK332" s="134">
        <v>0.82768580999077601</v>
      </c>
      <c r="AL332" s="134">
        <v>0.25806069555870498</v>
      </c>
      <c r="AM332" s="134">
        <v>0.37299005455408801</v>
      </c>
      <c r="AN332" s="134">
        <v>0.74003854600869501</v>
      </c>
      <c r="AO332" s="134">
        <v>0.46297021193004101</v>
      </c>
      <c r="AP332" s="134">
        <v>0.45378745163371598</v>
      </c>
      <c r="AQ332" s="134">
        <v>0.27712135164465701</v>
      </c>
      <c r="AR332" s="134">
        <v>0.13224301299999999</v>
      </c>
      <c r="AT332" s="134">
        <v>0</v>
      </c>
      <c r="AU332" s="134">
        <v>0.26634813442059302</v>
      </c>
      <c r="AV332" s="134">
        <v>0.399334793464166</v>
      </c>
      <c r="AW332" s="143">
        <v>0.14000000000000001</v>
      </c>
      <c r="AX332" s="143">
        <v>0</v>
      </c>
      <c r="AY332" s="143">
        <v>0.3</v>
      </c>
      <c r="AZ332" s="143">
        <v>0.44</v>
      </c>
      <c r="BA332" s="143">
        <v>10.949299999999999</v>
      </c>
      <c r="BB332" s="143">
        <v>5.0599999999999996</v>
      </c>
      <c r="BC332" s="143">
        <v>11.17</v>
      </c>
      <c r="BD332" s="143">
        <v>5</v>
      </c>
      <c r="BE332" s="143">
        <v>58404991.702238999</v>
      </c>
      <c r="BF332" s="143">
        <v>16991.16</v>
      </c>
      <c r="BG332" s="143">
        <v>0</v>
      </c>
      <c r="BH332" s="143">
        <v>39.455987999999998</v>
      </c>
      <c r="BI332" s="143">
        <v>0</v>
      </c>
      <c r="BJ332" s="143">
        <v>0</v>
      </c>
      <c r="BK332" s="143">
        <v>0</v>
      </c>
      <c r="BL332" s="143">
        <v>2.2999999999999901</v>
      </c>
      <c r="BM332" s="143">
        <v>3.1</v>
      </c>
    </row>
    <row r="333" spans="1:65" x14ac:dyDescent="0.25">
      <c r="A333" s="142" t="s">
        <v>1718</v>
      </c>
      <c r="B333" s="142" t="s">
        <v>64</v>
      </c>
      <c r="C333" s="134" t="s">
        <v>4726</v>
      </c>
      <c r="D333" s="134" t="s">
        <v>4727</v>
      </c>
      <c r="E333" s="134" t="s">
        <v>4728</v>
      </c>
      <c r="F333" s="134" t="s">
        <v>4729</v>
      </c>
      <c r="G333" s="134" t="s">
        <v>692</v>
      </c>
      <c r="H333" s="134" t="s">
        <v>4734</v>
      </c>
      <c r="I333" s="134" t="s">
        <v>4736</v>
      </c>
      <c r="J333" s="134" t="s">
        <v>4586</v>
      </c>
      <c r="K333" s="134" t="s">
        <v>4571</v>
      </c>
      <c r="L333" s="143">
        <v>68.3</v>
      </c>
      <c r="M333" s="144">
        <v>670</v>
      </c>
      <c r="N333" s="143">
        <v>22.1</v>
      </c>
      <c r="O333" s="144">
        <v>219</v>
      </c>
      <c r="P333" s="143">
        <v>40.317</v>
      </c>
      <c r="Q333" s="144">
        <v>152</v>
      </c>
      <c r="R333" s="143">
        <v>62.171999999999997</v>
      </c>
      <c r="S333" s="145">
        <v>261</v>
      </c>
      <c r="V333" s="140" t="str">
        <f t="shared" si="5"/>
        <v>N/A</v>
      </c>
      <c r="W333" s="134">
        <v>0.48608405106842301</v>
      </c>
      <c r="X333" s="134">
        <v>0.35055187484876299</v>
      </c>
      <c r="Y333" s="134">
        <v>0.97881485644695698</v>
      </c>
      <c r="Z333" s="134">
        <v>0.99273112720068302</v>
      </c>
      <c r="AA333" s="134">
        <v>0.659061944640429</v>
      </c>
      <c r="AB333" s="134">
        <v>0.635068397360255</v>
      </c>
      <c r="AC333" s="134">
        <v>1</v>
      </c>
      <c r="AD333" s="134">
        <v>0.32556432600507001</v>
      </c>
      <c r="AE333" s="134">
        <v>0.727044026499439</v>
      </c>
      <c r="AF333" s="134">
        <v>0.97233003899691794</v>
      </c>
      <c r="AG333" s="134">
        <v>0.41716477238031902</v>
      </c>
      <c r="AH333" s="134">
        <v>0.85029660884916203</v>
      </c>
      <c r="AI333" s="134">
        <v>1</v>
      </c>
      <c r="AJ333" s="134">
        <v>0.74629554730301095</v>
      </c>
      <c r="AK333" s="134">
        <v>0.74515753191902501</v>
      </c>
      <c r="AL333" s="134">
        <v>0.48014991718886202</v>
      </c>
      <c r="AM333" s="134">
        <v>0.39699921136279398</v>
      </c>
      <c r="AN333" s="134">
        <v>0.67728922952803605</v>
      </c>
      <c r="AO333" s="134">
        <v>0.41221687012995101</v>
      </c>
      <c r="AP333" s="134">
        <v>0.72149823386621104</v>
      </c>
      <c r="AQ333" s="134">
        <v>0.59985668178835205</v>
      </c>
      <c r="AR333" s="134">
        <v>0.73424348719999999</v>
      </c>
      <c r="AS333" s="134">
        <v>1</v>
      </c>
      <c r="AT333" s="134">
        <v>1</v>
      </c>
      <c r="AU333" s="134">
        <v>0.274705416757143</v>
      </c>
      <c r="AV333" s="134">
        <v>0.369147334410383</v>
      </c>
      <c r="AW333" s="143">
        <v>0</v>
      </c>
      <c r="AX333" s="143">
        <v>0</v>
      </c>
      <c r="AY333" s="143">
        <v>-0.15</v>
      </c>
      <c r="AZ333" s="143">
        <v>-0.01</v>
      </c>
      <c r="BA333" s="143">
        <v>6.1432000000000002</v>
      </c>
      <c r="BB333" s="143">
        <v>5.0599999999999996</v>
      </c>
      <c r="BC333" s="143">
        <v>11.77</v>
      </c>
      <c r="BD333" s="143">
        <v>5</v>
      </c>
      <c r="BE333" s="143">
        <v>24421046.183173001</v>
      </c>
      <c r="BF333" s="143">
        <v>20904.400000000001</v>
      </c>
      <c r="BG333" s="143">
        <v>0</v>
      </c>
      <c r="BH333" s="143">
        <v>54.170963</v>
      </c>
      <c r="BI333" s="143">
        <v>0</v>
      </c>
      <c r="BJ333" s="143">
        <v>3</v>
      </c>
      <c r="BK333" s="143">
        <v>1</v>
      </c>
      <c r="BL333" s="143">
        <v>2.2999999999999998</v>
      </c>
      <c r="BM333" s="143">
        <v>3.0999999999999899</v>
      </c>
    </row>
    <row r="334" spans="1:65" x14ac:dyDescent="0.25">
      <c r="A334" s="142" t="s">
        <v>1849</v>
      </c>
      <c r="B334" s="142" t="s">
        <v>998</v>
      </c>
      <c r="C334" s="134" t="s">
        <v>4726</v>
      </c>
      <c r="D334" s="134" t="s">
        <v>4727</v>
      </c>
      <c r="E334" s="134" t="s">
        <v>4728</v>
      </c>
      <c r="F334" s="134" t="s">
        <v>4729</v>
      </c>
      <c r="G334" s="134" t="s">
        <v>692</v>
      </c>
      <c r="H334" s="134" t="s">
        <v>4737</v>
      </c>
      <c r="I334" s="134" t="s">
        <v>4736</v>
      </c>
      <c r="J334" s="134" t="s">
        <v>4571</v>
      </c>
      <c r="K334" s="134" t="s">
        <v>4571</v>
      </c>
      <c r="L334" s="143">
        <v>65.900000000000006</v>
      </c>
      <c r="M334" s="144">
        <v>713</v>
      </c>
      <c r="N334" s="143">
        <v>20.710999999999999</v>
      </c>
      <c r="O334" s="144">
        <v>93</v>
      </c>
      <c r="P334" s="143">
        <v>27.016999999999999</v>
      </c>
      <c r="Q334" s="144">
        <v>665</v>
      </c>
      <c r="R334" s="143">
        <v>57.402000000000001</v>
      </c>
      <c r="S334" s="145">
        <v>541</v>
      </c>
      <c r="V334" s="140" t="str">
        <f t="shared" si="5"/>
        <v>N/A</v>
      </c>
      <c r="W334" s="134">
        <v>0.645661357500387</v>
      </c>
      <c r="X334" s="134">
        <v>0.33344035268125899</v>
      </c>
      <c r="Y334" s="134">
        <v>0.98328499858722995</v>
      </c>
      <c r="Z334" s="134">
        <v>0.94860779406798801</v>
      </c>
      <c r="AA334" s="134">
        <v>0.51710733411184095</v>
      </c>
      <c r="AB334" s="134">
        <v>0.93772125344171997</v>
      </c>
      <c r="AC334" s="134">
        <v>1</v>
      </c>
      <c r="AD334" s="134">
        <v>0.58857103794051502</v>
      </c>
      <c r="AE334" s="134">
        <v>0.54556518525737996</v>
      </c>
      <c r="AF334" s="134">
        <v>0.97066027598002202</v>
      </c>
      <c r="AG334" s="134">
        <v>0.10522436808230901</v>
      </c>
      <c r="AH334" s="134">
        <v>0.84248875651355704</v>
      </c>
      <c r="AI334" s="134">
        <v>1</v>
      </c>
      <c r="AJ334" s="134">
        <v>0.77938743243740105</v>
      </c>
      <c r="AK334" s="134">
        <v>0.50970920918491203</v>
      </c>
      <c r="AL334" s="134">
        <v>0.82916250350665399</v>
      </c>
      <c r="AM334" s="134">
        <v>8.8210536437908105E-2</v>
      </c>
      <c r="AN334" s="134">
        <v>1</v>
      </c>
      <c r="AO334" s="134">
        <v>8.30791449768854E-2</v>
      </c>
      <c r="AP334" s="134">
        <v>0.57978186157795597</v>
      </c>
      <c r="AQ334" s="134">
        <v>0.55890862660546003</v>
      </c>
      <c r="AR334" s="134">
        <v>1</v>
      </c>
      <c r="AS334" s="134">
        <v>1</v>
      </c>
      <c r="AT334" s="134">
        <v>0</v>
      </c>
      <c r="AU334" s="134">
        <v>5.7733606269017801E-2</v>
      </c>
      <c r="AV334" s="134">
        <v>8.0963540090700101E-2</v>
      </c>
      <c r="AW334" s="143">
        <v>0</v>
      </c>
      <c r="AX334" s="143">
        <v>0</v>
      </c>
      <c r="AY334" s="143">
        <v>-0.8</v>
      </c>
      <c r="AZ334" s="143">
        <v>-0.27</v>
      </c>
      <c r="BA334" s="143">
        <v>13.9717</v>
      </c>
      <c r="BB334" s="143">
        <v>5.07</v>
      </c>
      <c r="BC334" s="143">
        <v>10.52</v>
      </c>
      <c r="BD334" s="143">
        <v>4</v>
      </c>
      <c r="BE334" s="143">
        <v>3233864.1438989998</v>
      </c>
      <c r="BF334" s="143">
        <v>9136.9490000000005</v>
      </c>
      <c r="BG334" s="143">
        <v>0</v>
      </c>
      <c r="BH334" s="143">
        <v>98.998884000000004</v>
      </c>
      <c r="BI334" s="143">
        <v>0</v>
      </c>
      <c r="BJ334" s="143">
        <v>4</v>
      </c>
      <c r="BK334" s="143">
        <v>0</v>
      </c>
      <c r="BL334" s="143">
        <v>2.3010347676404299</v>
      </c>
      <c r="BM334" s="143">
        <v>3.1</v>
      </c>
    </row>
    <row r="335" spans="1:65" x14ac:dyDescent="0.25">
      <c r="A335" s="142" t="s">
        <v>1877</v>
      </c>
      <c r="B335" s="142" t="s">
        <v>1132</v>
      </c>
      <c r="C335" s="134" t="s">
        <v>4726</v>
      </c>
      <c r="D335" s="134" t="s">
        <v>4727</v>
      </c>
      <c r="E335" s="134" t="s">
        <v>4728</v>
      </c>
      <c r="F335" s="134" t="s">
        <v>4729</v>
      </c>
      <c r="G335" s="134" t="s">
        <v>692</v>
      </c>
      <c r="H335" s="134" t="s">
        <v>4732</v>
      </c>
      <c r="I335" s="134" t="s">
        <v>4736</v>
      </c>
      <c r="J335" s="134" t="s">
        <v>4571</v>
      </c>
      <c r="K335" s="134" t="s">
        <v>4571</v>
      </c>
      <c r="L335" s="143">
        <v>65.7</v>
      </c>
      <c r="M335" s="144">
        <v>716</v>
      </c>
      <c r="N335" s="143">
        <v>21.332999999999998</v>
      </c>
      <c r="O335" s="144">
        <v>136</v>
      </c>
      <c r="P335" s="143">
        <v>41.732999999999997</v>
      </c>
      <c r="Q335" s="144">
        <v>123</v>
      </c>
      <c r="R335" s="143">
        <v>62.033000000000001</v>
      </c>
      <c r="S335" s="145">
        <v>272</v>
      </c>
      <c r="V335" s="140" t="str">
        <f t="shared" si="5"/>
        <v>N/A</v>
      </c>
      <c r="W335" s="134">
        <v>0.57549102059618995</v>
      </c>
      <c r="X335" s="134">
        <v>0.34736074047620502</v>
      </c>
      <c r="Y335" s="134">
        <v>0.95738635272008799</v>
      </c>
      <c r="Z335" s="134">
        <v>0.94480757635887103</v>
      </c>
      <c r="AA335" s="134">
        <v>0.556799792447079</v>
      </c>
      <c r="AB335" s="134">
        <v>0.88454758678962198</v>
      </c>
      <c r="AC335" s="134">
        <v>0.884805534488736</v>
      </c>
      <c r="AD335" s="134">
        <v>0.499441741610537</v>
      </c>
      <c r="AE335" s="134">
        <v>0.68225685237589595</v>
      </c>
      <c r="AF335" s="134">
        <v>0.95571192135257199</v>
      </c>
      <c r="AG335" s="134">
        <v>0.25967042125040801</v>
      </c>
      <c r="AH335" s="134">
        <v>0.83858483034575504</v>
      </c>
      <c r="AI335" s="134">
        <v>0.680931343865122</v>
      </c>
      <c r="AJ335" s="134">
        <v>0.76835680405927098</v>
      </c>
      <c r="AK335" s="134">
        <v>0.63835623088499405</v>
      </c>
      <c r="AL335" s="134">
        <v>0.70762654850885898</v>
      </c>
      <c r="AM335" s="134">
        <v>0.267350015960367</v>
      </c>
      <c r="AN335" s="134">
        <v>0.95517905965667205</v>
      </c>
      <c r="AO335" s="134">
        <v>0.246936915018101</v>
      </c>
      <c r="AP335" s="134">
        <v>0.483019968951511</v>
      </c>
      <c r="AQ335" s="134">
        <v>0.43390929998545302</v>
      </c>
      <c r="AR335" s="134">
        <v>0.93967639329999997</v>
      </c>
      <c r="AS335" s="134">
        <v>1</v>
      </c>
      <c r="AT335" s="134">
        <v>0.59888014050000005</v>
      </c>
      <c r="AU335" s="134">
        <v>0.22653213846826301</v>
      </c>
      <c r="AV335" s="134">
        <v>0.248269154436637</v>
      </c>
      <c r="AW335" s="143">
        <v>0.22</v>
      </c>
      <c r="AX335" s="143">
        <v>0</v>
      </c>
      <c r="AY335" s="143">
        <v>-0.66</v>
      </c>
      <c r="AZ335" s="143">
        <v>-0.14000000000000001</v>
      </c>
      <c r="BA335" s="143">
        <v>10.243499999999999</v>
      </c>
      <c r="BB335" s="143">
        <v>5.07</v>
      </c>
      <c r="BC335" s="143">
        <v>10.15</v>
      </c>
      <c r="BD335" s="143">
        <v>5</v>
      </c>
      <c r="BE335" s="143">
        <v>13721707.854082</v>
      </c>
      <c r="BF335" s="143">
        <v>20476.13</v>
      </c>
      <c r="BG335" s="143">
        <v>0</v>
      </c>
      <c r="BH335" s="143">
        <v>77.350117999999995</v>
      </c>
      <c r="BI335" s="143">
        <v>1</v>
      </c>
      <c r="BJ335" s="143">
        <v>3</v>
      </c>
      <c r="BK335" s="143">
        <v>0</v>
      </c>
      <c r="BL335" s="143">
        <v>2.2999999999999901</v>
      </c>
      <c r="BM335" s="143">
        <v>3.0999999999999899</v>
      </c>
    </row>
    <row r="336" spans="1:65" x14ac:dyDescent="0.25">
      <c r="A336" s="142" t="s">
        <v>1736</v>
      </c>
      <c r="B336" s="142" t="s">
        <v>1438</v>
      </c>
      <c r="C336" s="134" t="s">
        <v>4726</v>
      </c>
      <c r="D336" s="134" t="s">
        <v>4727</v>
      </c>
      <c r="E336" s="134" t="s">
        <v>4728</v>
      </c>
      <c r="F336" s="134" t="s">
        <v>4729</v>
      </c>
      <c r="G336" s="134" t="s">
        <v>692</v>
      </c>
      <c r="H336" s="134" t="s">
        <v>4732</v>
      </c>
      <c r="I336" s="134" t="s">
        <v>4736</v>
      </c>
      <c r="J336" s="134" t="s">
        <v>4571</v>
      </c>
      <c r="K336" s="134" t="s">
        <v>4571</v>
      </c>
      <c r="L336" s="143">
        <v>54</v>
      </c>
      <c r="M336" s="144">
        <v>1039</v>
      </c>
      <c r="N336" s="143">
        <v>20.611000000000001</v>
      </c>
      <c r="O336" s="144">
        <v>87</v>
      </c>
      <c r="P336" s="143">
        <v>18.25</v>
      </c>
      <c r="Q336" s="144">
        <v>1176</v>
      </c>
      <c r="R336" s="143">
        <v>50.545999999999999</v>
      </c>
      <c r="S336" s="145">
        <v>1014</v>
      </c>
      <c r="V336" s="140" t="str">
        <f t="shared" si="5"/>
        <v>N/A</v>
      </c>
      <c r="W336" s="134">
        <v>0.41884734928200801</v>
      </c>
      <c r="X336" s="134">
        <v>0.27314589857364302</v>
      </c>
      <c r="Y336" s="134">
        <v>0.98641025555636097</v>
      </c>
      <c r="Z336" s="134">
        <v>0.97161313885740497</v>
      </c>
      <c r="AA336" s="134">
        <v>0.55241529242060095</v>
      </c>
      <c r="AB336" s="134">
        <v>0.791675771746573</v>
      </c>
      <c r="AC336" s="134">
        <v>1</v>
      </c>
      <c r="AD336" s="134">
        <v>0.33607336037356</v>
      </c>
      <c r="AE336" s="134">
        <v>0.71330263121332205</v>
      </c>
      <c r="AF336" s="134">
        <v>0.97423833958765604</v>
      </c>
      <c r="AG336" s="134">
        <v>0.200863142405558</v>
      </c>
      <c r="AH336" s="134">
        <v>0.71172513781038504</v>
      </c>
      <c r="AI336" s="134">
        <v>1</v>
      </c>
      <c r="AJ336" s="134">
        <v>0.73158804279883805</v>
      </c>
      <c r="AK336" s="134">
        <v>0.73059371814165697</v>
      </c>
      <c r="AL336" s="134">
        <v>0.55183518975857304</v>
      </c>
      <c r="AM336" s="134">
        <v>0.19220455339165901</v>
      </c>
      <c r="AN336" s="134">
        <v>0.81623414459235299</v>
      </c>
      <c r="AO336" s="134">
        <v>0.18191744920577099</v>
      </c>
      <c r="AP336" s="134">
        <v>0.18846667978252701</v>
      </c>
      <c r="AQ336" s="134">
        <v>0.103092116996137</v>
      </c>
      <c r="AR336" s="134">
        <v>0.91198867640000003</v>
      </c>
      <c r="AS336" s="134">
        <v>1</v>
      </c>
      <c r="AT336" s="134">
        <v>0.28105189349999998</v>
      </c>
      <c r="AU336" s="134">
        <v>0.107382237532839</v>
      </c>
      <c r="AV336" s="134">
        <v>0.166623151427468</v>
      </c>
      <c r="AW336" s="143">
        <v>0</v>
      </c>
      <c r="AX336" s="143">
        <v>0</v>
      </c>
      <c r="AY336" s="143">
        <v>-0.17</v>
      </c>
      <c r="AZ336" s="143">
        <v>-0.15</v>
      </c>
      <c r="BA336" s="143">
        <v>6.9259000000000004</v>
      </c>
      <c r="BB336" s="143">
        <v>5.07</v>
      </c>
      <c r="BC336" s="143">
        <v>9.86</v>
      </c>
      <c r="BD336" s="143">
        <v>2</v>
      </c>
      <c r="BE336" s="143">
        <v>13191916.133556999</v>
      </c>
      <c r="BF336" s="143">
        <v>13608.44</v>
      </c>
      <c r="BG336" s="143">
        <v>0</v>
      </c>
      <c r="BH336" s="143">
        <v>10.644719</v>
      </c>
      <c r="BI336" s="143">
        <v>0</v>
      </c>
      <c r="BJ336" s="143">
        <v>2</v>
      </c>
      <c r="BK336" s="143">
        <v>0</v>
      </c>
      <c r="BL336" s="143">
        <v>2.2999999999999901</v>
      </c>
      <c r="BM336" s="143">
        <v>3.1</v>
      </c>
    </row>
    <row r="337" spans="1:65" x14ac:dyDescent="0.25">
      <c r="A337" s="142" t="s">
        <v>1735</v>
      </c>
      <c r="B337" s="142" t="s">
        <v>62</v>
      </c>
      <c r="C337" s="134" t="s">
        <v>4726</v>
      </c>
      <c r="D337" s="134" t="s">
        <v>4727</v>
      </c>
      <c r="E337" s="134" t="s">
        <v>4728</v>
      </c>
      <c r="F337" s="134" t="s">
        <v>4729</v>
      </c>
      <c r="G337" s="134" t="s">
        <v>692</v>
      </c>
      <c r="H337" s="134" t="s">
        <v>4736</v>
      </c>
      <c r="I337" s="134" t="s">
        <v>4736</v>
      </c>
      <c r="J337" s="134" t="s">
        <v>4571</v>
      </c>
      <c r="K337" s="134" t="s">
        <v>4571</v>
      </c>
      <c r="L337" s="143">
        <v>72.2</v>
      </c>
      <c r="M337" s="144">
        <v>592</v>
      </c>
      <c r="N337" s="143">
        <v>21.2</v>
      </c>
      <c r="O337" s="144">
        <v>122</v>
      </c>
      <c r="P337" s="143">
        <v>23.15</v>
      </c>
      <c r="Q337" s="144">
        <v>806</v>
      </c>
      <c r="R337" s="143">
        <v>58.05</v>
      </c>
      <c r="S337" s="145">
        <v>498</v>
      </c>
      <c r="U337" s="140" t="s">
        <v>4410</v>
      </c>
      <c r="V337" s="140" t="str">
        <f t="shared" si="5"/>
        <v>Y</v>
      </c>
      <c r="W337" s="134">
        <v>0.61764049701621604</v>
      </c>
      <c r="X337" s="134">
        <v>0.56692303715993397</v>
      </c>
      <c r="Y337" s="134">
        <v>0.96938785181875897</v>
      </c>
      <c r="Z337" s="134">
        <v>0.95069918904884398</v>
      </c>
      <c r="AA337" s="134">
        <v>0.57870601289406398</v>
      </c>
      <c r="AB337" s="134">
        <v>0.79750302288652897</v>
      </c>
      <c r="AC337" s="134">
        <v>0.95013467063276702</v>
      </c>
      <c r="AD337" s="134">
        <v>0.47611580978158302</v>
      </c>
      <c r="AE337" s="134">
        <v>0.70245151599756295</v>
      </c>
      <c r="AF337" s="134">
        <v>0.97185296384923303</v>
      </c>
      <c r="AG337" s="134">
        <v>0.41625326048626399</v>
      </c>
      <c r="AH337" s="134">
        <v>0.79660867008278102</v>
      </c>
      <c r="AI337" s="134">
        <v>0.74236322474600103</v>
      </c>
      <c r="AJ337" s="134">
        <v>0.78674118468948795</v>
      </c>
      <c r="AK337" s="134">
        <v>0.72573911354920095</v>
      </c>
      <c r="AL337" s="134">
        <v>0.56692480353973596</v>
      </c>
      <c r="AM337" s="134">
        <v>0.473548824681715</v>
      </c>
      <c r="AN337" s="134">
        <v>0.96414324772533699</v>
      </c>
      <c r="AO337" s="134">
        <v>0.43031291315152298</v>
      </c>
      <c r="AP337" s="134">
        <v>0.47618634358342199</v>
      </c>
      <c r="AQ337" s="134">
        <v>0.57130080110882997</v>
      </c>
      <c r="AR337" s="134">
        <v>0.83247284649999997</v>
      </c>
      <c r="AS337" s="134">
        <v>1</v>
      </c>
      <c r="AT337" s="134">
        <v>0.99894782459999998</v>
      </c>
      <c r="AU337" s="134">
        <v>0.34398275983751198</v>
      </c>
      <c r="AV337" s="134">
        <v>0.44441236709744403</v>
      </c>
      <c r="AW337" s="143">
        <v>0.03</v>
      </c>
      <c r="AX337" s="143">
        <v>0</v>
      </c>
      <c r="AY337" s="143">
        <v>-0.51</v>
      </c>
      <c r="AZ337" s="143">
        <v>-0.45</v>
      </c>
      <c r="BA337" s="143">
        <v>8.2369000000000003</v>
      </c>
      <c r="BB337" s="143">
        <v>5.0599999999999996</v>
      </c>
      <c r="BC337" s="143">
        <v>12.33</v>
      </c>
      <c r="BD337" s="143">
        <v>5</v>
      </c>
      <c r="BE337" s="143">
        <v>21432123.443601999</v>
      </c>
      <c r="BF337" s="143">
        <v>20648.52</v>
      </c>
      <c r="BG337" s="143">
        <v>0</v>
      </c>
      <c r="BH337" s="143">
        <v>46.809586000000003</v>
      </c>
      <c r="BI337" s="143">
        <v>0</v>
      </c>
      <c r="BJ337" s="143">
        <v>3</v>
      </c>
      <c r="BK337" s="143">
        <v>0</v>
      </c>
      <c r="BL337" s="143">
        <v>2.2999999999999901</v>
      </c>
      <c r="BM337" s="143">
        <v>3.0999999999999899</v>
      </c>
    </row>
    <row r="338" spans="1:65" x14ac:dyDescent="0.25">
      <c r="A338" s="142" t="s">
        <v>1728</v>
      </c>
      <c r="B338" s="142" t="s">
        <v>662</v>
      </c>
      <c r="C338" s="134" t="s">
        <v>4726</v>
      </c>
      <c r="D338" s="134" t="s">
        <v>4727</v>
      </c>
      <c r="E338" s="134" t="s">
        <v>4728</v>
      </c>
      <c r="F338" s="134" t="s">
        <v>4729</v>
      </c>
      <c r="G338" s="134" t="s">
        <v>692</v>
      </c>
      <c r="H338" s="134" t="s">
        <v>4738</v>
      </c>
      <c r="I338" s="134" t="s">
        <v>4739</v>
      </c>
      <c r="J338" s="134" t="s">
        <v>4538</v>
      </c>
      <c r="K338" s="134" t="s">
        <v>4538</v>
      </c>
      <c r="L338" s="143">
        <v>35.1</v>
      </c>
      <c r="M338" s="144">
        <v>1554</v>
      </c>
      <c r="N338" s="143">
        <v>24.811</v>
      </c>
      <c r="O338" s="144">
        <v>550</v>
      </c>
      <c r="P338" s="143">
        <v>14.35</v>
      </c>
      <c r="Q338" s="144">
        <v>1562</v>
      </c>
      <c r="R338" s="143">
        <v>41.545999999999999</v>
      </c>
      <c r="S338" s="145">
        <v>1566</v>
      </c>
      <c r="V338" s="140" t="str">
        <f t="shared" si="5"/>
        <v>N/A</v>
      </c>
      <c r="W338" s="134">
        <v>8.6734217649389406E-2</v>
      </c>
      <c r="X338" s="134">
        <v>0.101536449659814</v>
      </c>
      <c r="Y338" s="134">
        <v>0.986256554393945</v>
      </c>
      <c r="Z338" s="134">
        <v>0.96623162250422601</v>
      </c>
      <c r="AA338" s="134">
        <v>0.82629534982685204</v>
      </c>
      <c r="AB338" s="134">
        <v>0.48975132205760202</v>
      </c>
      <c r="AC338" s="134">
        <v>0.998682298643077</v>
      </c>
      <c r="AD338" s="134">
        <v>5.5618097820779398E-3</v>
      </c>
      <c r="AE338" s="134">
        <v>0.625152727786496</v>
      </c>
      <c r="AF338" s="134">
        <v>0.97050125093079398</v>
      </c>
      <c r="AG338" s="134">
        <v>0.27578871128800903</v>
      </c>
      <c r="AH338" s="134">
        <v>0.88471562763134504</v>
      </c>
      <c r="AI338" s="134">
        <v>0.88935642556745897</v>
      </c>
      <c r="AJ338" s="134">
        <v>0.67275802478214497</v>
      </c>
      <c r="AK338" s="134">
        <v>0.85924073984173999</v>
      </c>
      <c r="AL338" s="134">
        <v>0.46037093889042402</v>
      </c>
      <c r="AM338" s="134">
        <v>0.216789335330351</v>
      </c>
      <c r="AN338" s="134">
        <v>0.43077405763972898</v>
      </c>
      <c r="AO338" s="134">
        <v>0.176997091206027</v>
      </c>
      <c r="AP338" s="134">
        <v>0.52515923982765</v>
      </c>
      <c r="AQ338" s="134">
        <v>0.53412427727544598</v>
      </c>
      <c r="AR338" s="134">
        <v>0.12755650839999999</v>
      </c>
      <c r="AT338" s="134">
        <v>0</v>
      </c>
      <c r="AU338" s="134">
        <v>6.8982043742155094E-2</v>
      </c>
      <c r="AV338" s="134">
        <v>0.159930127830995</v>
      </c>
      <c r="AW338" s="143">
        <v>0.01</v>
      </c>
      <c r="AX338" s="143">
        <v>10</v>
      </c>
      <c r="AY338" s="143">
        <v>-0.14000000000000001</v>
      </c>
      <c r="AZ338" s="143">
        <v>-0.11</v>
      </c>
      <c r="BA338" s="143">
        <v>7.8148999999999997</v>
      </c>
      <c r="BB338" s="143">
        <v>5</v>
      </c>
      <c r="BC338" s="143">
        <v>18.16</v>
      </c>
      <c r="BD338" s="143">
        <v>3</v>
      </c>
      <c r="BE338" s="143">
        <v>30237030.988049999</v>
      </c>
      <c r="BF338" s="143">
        <v>31530.45</v>
      </c>
      <c r="BG338" s="143">
        <v>0</v>
      </c>
      <c r="BH338" s="143">
        <v>0</v>
      </c>
      <c r="BI338" s="143">
        <v>0</v>
      </c>
      <c r="BJ338" s="143">
        <v>0</v>
      </c>
      <c r="BK338" s="143">
        <v>0</v>
      </c>
      <c r="BL338" s="143">
        <v>2.0531402525229598</v>
      </c>
      <c r="BM338" s="143">
        <v>2.6885670875382699</v>
      </c>
    </row>
    <row r="339" spans="1:65" x14ac:dyDescent="0.25">
      <c r="A339" s="142" t="s">
        <v>1720</v>
      </c>
      <c r="B339" s="142" t="s">
        <v>2294</v>
      </c>
      <c r="C339" s="134" t="s">
        <v>4726</v>
      </c>
      <c r="D339" s="134" t="s">
        <v>4727</v>
      </c>
      <c r="E339" s="134" t="s">
        <v>4728</v>
      </c>
      <c r="F339" s="134" t="s">
        <v>4729</v>
      </c>
      <c r="G339" s="134" t="s">
        <v>692</v>
      </c>
      <c r="H339" s="134" t="s">
        <v>4739</v>
      </c>
      <c r="I339" s="134" t="s">
        <v>4739</v>
      </c>
      <c r="J339" s="134" t="s">
        <v>4538</v>
      </c>
      <c r="K339" s="134" t="s">
        <v>4538</v>
      </c>
      <c r="L339" s="143">
        <v>32.700000000000003</v>
      </c>
      <c r="M339" s="144">
        <v>1596</v>
      </c>
      <c r="N339" s="143">
        <v>22.210999999999999</v>
      </c>
      <c r="O339" s="144">
        <v>232</v>
      </c>
      <c r="P339" s="143">
        <v>15.632999999999999</v>
      </c>
      <c r="Q339" s="144">
        <v>1464</v>
      </c>
      <c r="R339" s="143">
        <v>42.040999999999997</v>
      </c>
      <c r="S339" s="145">
        <v>1542</v>
      </c>
      <c r="V339" s="140" t="str">
        <f t="shared" si="5"/>
        <v>N/A</v>
      </c>
      <c r="W339" s="134">
        <v>7.76707486923396E-2</v>
      </c>
      <c r="X339" s="134">
        <v>6.9670398561203106E-2</v>
      </c>
      <c r="Y339" s="134">
        <v>0.95071316058518096</v>
      </c>
      <c r="Z339" s="134">
        <v>0.88255031845314302</v>
      </c>
      <c r="AA339" s="134">
        <v>0.86177951731949298</v>
      </c>
      <c r="AB339" s="134">
        <v>0.68059379689116195</v>
      </c>
      <c r="AC339" s="134">
        <v>0.97267016197803102</v>
      </c>
      <c r="AD339" s="134">
        <v>6.75404242743608E-2</v>
      </c>
      <c r="AE339" s="134">
        <v>0.72593592282150898</v>
      </c>
      <c r="AF339" s="134">
        <v>0.924900818064609</v>
      </c>
      <c r="AG339" s="134">
        <v>0.110048774003417</v>
      </c>
      <c r="AH339" s="134">
        <v>0.78822776436474695</v>
      </c>
      <c r="AI339" s="134">
        <v>0.50747794189050099</v>
      </c>
      <c r="AJ339" s="134">
        <v>0.68011177703423198</v>
      </c>
      <c r="AK339" s="134">
        <v>0.71845720666051704</v>
      </c>
      <c r="AL339" s="134">
        <v>0.48561418375219401</v>
      </c>
      <c r="AM339" s="134">
        <v>7.8908036478278501E-2</v>
      </c>
      <c r="AN339" s="134">
        <v>0.30975751871274299</v>
      </c>
      <c r="AO339" s="134">
        <v>6.1422349559858501E-2</v>
      </c>
      <c r="AP339" s="134">
        <v>0.39151101684568701</v>
      </c>
      <c r="AR339" s="134">
        <v>0.6173185591</v>
      </c>
      <c r="AS339" s="134">
        <v>0</v>
      </c>
      <c r="AT339" s="134">
        <v>0</v>
      </c>
      <c r="AU339" s="134">
        <v>4.4470179017314503E-2</v>
      </c>
      <c r="AV339" s="134">
        <v>6.5511428132982399E-2</v>
      </c>
      <c r="AW339" s="143">
        <v>0.08</v>
      </c>
      <c r="AX339" s="143">
        <v>0</v>
      </c>
      <c r="AY339" s="143">
        <v>0.03</v>
      </c>
      <c r="AZ339" s="143">
        <v>7.0000000000000007E-2</v>
      </c>
      <c r="BA339" s="143">
        <v>14.8811</v>
      </c>
      <c r="BB339" s="143">
        <v>5.01</v>
      </c>
      <c r="BC339" s="143">
        <v>16.78</v>
      </c>
      <c r="BD339" s="143">
        <v>3</v>
      </c>
      <c r="BE339" s="143">
        <v>8245538.2579260003</v>
      </c>
      <c r="BF339" s="143">
        <v>17535.939999999999</v>
      </c>
      <c r="BG339" s="143">
        <v>0</v>
      </c>
      <c r="BH339" s="143">
        <v>0</v>
      </c>
      <c r="BI339" s="143">
        <v>0</v>
      </c>
      <c r="BJ339" s="143">
        <v>1</v>
      </c>
      <c r="BK339" s="143">
        <v>0</v>
      </c>
      <c r="BL339" s="143">
        <v>2.2126400952527998</v>
      </c>
      <c r="BM339" s="143">
        <v>2.9544001587546602</v>
      </c>
    </row>
    <row r="340" spans="1:65" x14ac:dyDescent="0.25">
      <c r="A340" s="142" t="s">
        <v>1713</v>
      </c>
      <c r="B340" s="142" t="s">
        <v>1397</v>
      </c>
      <c r="C340" s="134" t="s">
        <v>4726</v>
      </c>
      <c r="D340" s="134" t="s">
        <v>4727</v>
      </c>
      <c r="E340" s="134" t="s">
        <v>4728</v>
      </c>
      <c r="F340" s="134" t="s">
        <v>4729</v>
      </c>
      <c r="G340" s="134" t="s">
        <v>692</v>
      </c>
      <c r="H340" s="134" t="s">
        <v>4740</v>
      </c>
      <c r="I340" s="134" t="s">
        <v>4739</v>
      </c>
      <c r="J340" s="134" t="s">
        <v>4538</v>
      </c>
      <c r="K340" s="134" t="s">
        <v>4538</v>
      </c>
      <c r="L340" s="143">
        <v>35.5</v>
      </c>
      <c r="M340" s="144">
        <v>1549</v>
      </c>
      <c r="N340" s="143">
        <v>23.125</v>
      </c>
      <c r="O340" s="144">
        <v>352</v>
      </c>
      <c r="P340" s="143">
        <v>15.467000000000001</v>
      </c>
      <c r="Q340" s="144">
        <v>1475</v>
      </c>
      <c r="R340" s="143">
        <v>42.613999999999997</v>
      </c>
      <c r="S340" s="145">
        <v>1511</v>
      </c>
      <c r="V340" s="140" t="str">
        <f t="shared" si="5"/>
        <v>N/A</v>
      </c>
      <c r="W340" s="134">
        <v>0.10656878115061499</v>
      </c>
      <c r="X340" s="134">
        <v>8.32234730728698E-2</v>
      </c>
      <c r="Y340" s="134">
        <v>0.97836656138990896</v>
      </c>
      <c r="Z340" s="134">
        <v>0.97227626409523704</v>
      </c>
      <c r="AA340" s="134">
        <v>0.76878857545490598</v>
      </c>
      <c r="AB340" s="134">
        <v>0.47336217822647603</v>
      </c>
      <c r="AC340" s="134">
        <v>1</v>
      </c>
      <c r="AD340" s="134">
        <v>0.102079769519667</v>
      </c>
      <c r="AE340" s="134">
        <v>0.73964604786530397</v>
      </c>
      <c r="AF340" s="134">
        <v>0.96481610542088603</v>
      </c>
      <c r="AG340" s="134">
        <v>9.5350314188795193E-2</v>
      </c>
      <c r="AH340" s="134">
        <v>0.379318360164767</v>
      </c>
      <c r="AI340" s="134">
        <v>1</v>
      </c>
      <c r="AJ340" s="134">
        <v>0.73158804279883805</v>
      </c>
      <c r="AK340" s="134">
        <v>0.77428515947376098</v>
      </c>
      <c r="AL340" s="134">
        <v>0.35645606499207699</v>
      </c>
      <c r="AM340" s="134">
        <v>7.2345991320582004E-2</v>
      </c>
      <c r="AN340" s="134">
        <v>0.13047375733942901</v>
      </c>
      <c r="AO340" s="134">
        <v>6.0049608980241802E-2</v>
      </c>
      <c r="AP340" s="134">
        <v>0.33329421113528201</v>
      </c>
      <c r="AQ340" s="134">
        <v>0.524964843974979</v>
      </c>
      <c r="AR340" s="134">
        <v>0.36956686420000001</v>
      </c>
      <c r="AS340" s="134">
        <v>0</v>
      </c>
      <c r="AT340" s="134">
        <v>1</v>
      </c>
      <c r="AU340" s="134">
        <v>4.0054394000762397E-2</v>
      </c>
      <c r="AV340" s="134">
        <v>5.6269058352431199E-2</v>
      </c>
      <c r="AW340" s="143">
        <v>0.01</v>
      </c>
      <c r="AX340" s="143">
        <v>0</v>
      </c>
      <c r="AY340" s="143">
        <v>-0.18</v>
      </c>
      <c r="AZ340" s="143">
        <v>-0.2</v>
      </c>
      <c r="BA340" s="143">
        <v>9.2169000000000008</v>
      </c>
      <c r="BB340" s="143">
        <v>5.01</v>
      </c>
      <c r="BC340" s="143">
        <v>16.489999999999998</v>
      </c>
      <c r="BD340" s="143"/>
      <c r="BE340" s="143">
        <v>11654249.366054</v>
      </c>
      <c r="BF340" s="143">
        <v>15701.76</v>
      </c>
      <c r="BG340" s="143">
        <v>0</v>
      </c>
      <c r="BH340" s="143">
        <v>0</v>
      </c>
      <c r="BI340" s="143">
        <v>0</v>
      </c>
      <c r="BJ340" s="143">
        <v>1</v>
      </c>
      <c r="BK340" s="143">
        <v>0</v>
      </c>
      <c r="BL340" s="143">
        <v>2.2221724223622399</v>
      </c>
      <c r="BM340" s="143">
        <v>2.9702873706037498</v>
      </c>
    </row>
    <row r="341" spans="1:65" x14ac:dyDescent="0.25">
      <c r="A341" s="142" t="s">
        <v>1712</v>
      </c>
      <c r="B341" s="142" t="s">
        <v>664</v>
      </c>
      <c r="C341" s="134" t="s">
        <v>4726</v>
      </c>
      <c r="D341" s="134" t="s">
        <v>4727</v>
      </c>
      <c r="E341" s="134" t="s">
        <v>4728</v>
      </c>
      <c r="F341" s="134" t="s">
        <v>4729</v>
      </c>
      <c r="G341" s="134" t="s">
        <v>692</v>
      </c>
      <c r="H341" s="134" t="s">
        <v>4739</v>
      </c>
      <c r="I341" s="134" t="s">
        <v>4739</v>
      </c>
      <c r="J341" s="134" t="s">
        <v>4538</v>
      </c>
      <c r="K341" s="134" t="s">
        <v>4538</v>
      </c>
      <c r="L341" s="143">
        <v>45.5</v>
      </c>
      <c r="M341" s="144">
        <v>1283</v>
      </c>
      <c r="N341" s="143">
        <v>20.8</v>
      </c>
      <c r="O341" s="144">
        <v>101</v>
      </c>
      <c r="P341" s="143">
        <v>14.733000000000001</v>
      </c>
      <c r="Q341" s="144">
        <v>1532</v>
      </c>
      <c r="R341" s="143">
        <v>46.478000000000002</v>
      </c>
      <c r="S341" s="145">
        <v>1295</v>
      </c>
      <c r="V341" s="140" t="str">
        <f t="shared" si="5"/>
        <v>N/A</v>
      </c>
      <c r="W341" s="134">
        <v>0.19877553822619701</v>
      </c>
      <c r="X341" s="134">
        <v>0.17835186822360299</v>
      </c>
      <c r="Y341" s="134">
        <v>0.97894294074897004</v>
      </c>
      <c r="Z341" s="134">
        <v>0.95072469386568303</v>
      </c>
      <c r="AA341" s="134">
        <v>0.86509358494198896</v>
      </c>
      <c r="AB341" s="134">
        <v>0.66784668502250799</v>
      </c>
      <c r="AC341" s="134">
        <v>0.97521992070753605</v>
      </c>
      <c r="AD341" s="134">
        <v>0.14204447444123899</v>
      </c>
      <c r="AE341" s="134">
        <v>0.76645920041195303</v>
      </c>
      <c r="AF341" s="134">
        <v>0.97181320758692602</v>
      </c>
      <c r="AG341" s="134">
        <v>0.28288577516418401</v>
      </c>
      <c r="AH341" s="134">
        <v>0.75885877851522598</v>
      </c>
      <c r="AI341" s="134">
        <v>0.77888832757034698</v>
      </c>
      <c r="AJ341" s="134">
        <v>0.70217303379049201</v>
      </c>
      <c r="AK341" s="134">
        <v>0.83011311228700402</v>
      </c>
      <c r="AL341" s="134">
        <v>0.43295960638918901</v>
      </c>
      <c r="AM341" s="134">
        <v>0.21240238087431099</v>
      </c>
      <c r="AN341" s="134">
        <v>0.25597239030074798</v>
      </c>
      <c r="AO341" s="134">
        <v>0.16485510182543001</v>
      </c>
      <c r="AP341" s="134">
        <v>0.45453818489664299</v>
      </c>
      <c r="AQ341" s="134">
        <v>0.48617194954014298</v>
      </c>
      <c r="AR341" s="134">
        <v>0.50275865730000002</v>
      </c>
      <c r="AS341" s="134">
        <v>1</v>
      </c>
      <c r="AT341" s="134">
        <v>0.2699760967</v>
      </c>
      <c r="AU341" s="134">
        <v>9.6527543283371695E-2</v>
      </c>
      <c r="AV341" s="134">
        <v>0.15635242804011301</v>
      </c>
      <c r="AW341" s="143">
        <v>0</v>
      </c>
      <c r="AX341" s="143">
        <v>0</v>
      </c>
      <c r="AY341" s="143">
        <v>0.03</v>
      </c>
      <c r="AZ341" s="143">
        <v>0.02</v>
      </c>
      <c r="BA341" s="143">
        <v>7.2927</v>
      </c>
      <c r="BB341" s="143">
        <v>5.01</v>
      </c>
      <c r="BC341" s="143">
        <v>16.350000000000001</v>
      </c>
      <c r="BD341" s="143">
        <v>2</v>
      </c>
      <c r="BE341" s="143">
        <v>7475453.1411539996</v>
      </c>
      <c r="BF341" s="143">
        <v>17787.48</v>
      </c>
      <c r="BG341" s="143">
        <v>0</v>
      </c>
      <c r="BH341" s="143">
        <v>6.6376860000000004</v>
      </c>
      <c r="BI341" s="143">
        <v>0</v>
      </c>
      <c r="BJ341" s="143">
        <v>0</v>
      </c>
      <c r="BK341" s="143">
        <v>0</v>
      </c>
      <c r="BL341" s="143">
        <v>2.29438185516545</v>
      </c>
      <c r="BM341" s="143">
        <v>3.0906364252757501</v>
      </c>
    </row>
    <row r="342" spans="1:65" x14ac:dyDescent="0.25">
      <c r="A342" s="142" t="s">
        <v>1717</v>
      </c>
      <c r="B342" s="142" t="s">
        <v>1428</v>
      </c>
      <c r="C342" s="134" t="s">
        <v>4726</v>
      </c>
      <c r="D342" s="134" t="s">
        <v>4727</v>
      </c>
      <c r="E342" s="134" t="s">
        <v>4728</v>
      </c>
      <c r="F342" s="134" t="s">
        <v>4729</v>
      </c>
      <c r="G342" s="134" t="s">
        <v>692</v>
      </c>
      <c r="H342" s="134" t="s">
        <v>4741</v>
      </c>
      <c r="I342" s="134" t="s">
        <v>4739</v>
      </c>
      <c r="J342" s="134" t="s">
        <v>4538</v>
      </c>
      <c r="K342" s="134" t="s">
        <v>4538</v>
      </c>
      <c r="L342" s="143">
        <v>65.400000000000006</v>
      </c>
      <c r="M342" s="144">
        <v>724</v>
      </c>
      <c r="N342" s="143">
        <v>20.411000000000001</v>
      </c>
      <c r="O342" s="144">
        <v>77</v>
      </c>
      <c r="P342" s="143">
        <v>34.950000000000003</v>
      </c>
      <c r="Q342" s="144">
        <v>313</v>
      </c>
      <c r="R342" s="143">
        <v>59.98</v>
      </c>
      <c r="S342" s="145">
        <v>379</v>
      </c>
      <c r="V342" s="140" t="str">
        <f t="shared" si="5"/>
        <v>N/A</v>
      </c>
      <c r="W342" s="134">
        <v>0.38479233672783397</v>
      </c>
      <c r="X342" s="134">
        <v>0.28466921504097997</v>
      </c>
      <c r="Y342" s="134">
        <v>0.98126126661541602</v>
      </c>
      <c r="Z342" s="134">
        <v>0.97367902902142101</v>
      </c>
      <c r="AA342" s="134">
        <v>0.75123764874605203</v>
      </c>
      <c r="AB342" s="134">
        <v>0.68569264163862298</v>
      </c>
      <c r="AC342" s="134">
        <v>1</v>
      </c>
      <c r="AD342" s="134">
        <v>0.23074627258072</v>
      </c>
      <c r="AE342" s="134">
        <v>0.78563832027296299</v>
      </c>
      <c r="AF342" s="134">
        <v>0.98016202267140595</v>
      </c>
      <c r="AG342" s="134">
        <v>0.36511150748800603</v>
      </c>
      <c r="AH342" s="134">
        <v>0.90083275401217999</v>
      </c>
      <c r="AI342" s="134">
        <v>1</v>
      </c>
      <c r="AJ342" s="134">
        <v>0.783064308563445</v>
      </c>
      <c r="AK342" s="134">
        <v>0.89079566969270396</v>
      </c>
      <c r="AL342" s="134">
        <v>0.60471952822108199</v>
      </c>
      <c r="AM342" s="134">
        <v>0.29146344544380298</v>
      </c>
      <c r="AN342" s="134">
        <v>0.67280713549370297</v>
      </c>
      <c r="AO342" s="134">
        <v>0.30211625469671899</v>
      </c>
      <c r="AP342" s="134">
        <v>0.40366595719999998</v>
      </c>
      <c r="AQ342" s="134">
        <v>0.48024525728094097</v>
      </c>
      <c r="AR342" s="134">
        <v>0.80926762929999996</v>
      </c>
      <c r="AS342" s="134">
        <v>1</v>
      </c>
      <c r="AT342" s="134">
        <v>1</v>
      </c>
      <c r="AU342" s="134">
        <v>0.20457988642219899</v>
      </c>
      <c r="AV342" s="134">
        <v>0.27847492960154202</v>
      </c>
      <c r="AW342" s="143">
        <v>0</v>
      </c>
      <c r="AX342" s="143">
        <v>0</v>
      </c>
      <c r="AY342" s="143">
        <v>-0.35</v>
      </c>
      <c r="AZ342" s="143">
        <v>-0.27</v>
      </c>
      <c r="BA342" s="143">
        <v>4.8026999999999997</v>
      </c>
      <c r="BB342" s="143">
        <v>5.03</v>
      </c>
      <c r="BC342" s="143">
        <v>14.44</v>
      </c>
      <c r="BD342" s="143">
        <v>6</v>
      </c>
      <c r="BE342" s="143">
        <v>12655804.235165</v>
      </c>
      <c r="BF342" s="143">
        <v>26251.98</v>
      </c>
      <c r="BG342" s="143">
        <v>0</v>
      </c>
      <c r="BH342" s="143">
        <v>47.379930000000002</v>
      </c>
      <c r="BI342" s="143">
        <v>0</v>
      </c>
      <c r="BJ342" s="143">
        <v>0</v>
      </c>
      <c r="BK342" s="143">
        <v>1</v>
      </c>
      <c r="BL342" s="143">
        <v>2.2999999999999901</v>
      </c>
      <c r="BM342" s="143">
        <v>3.1</v>
      </c>
    </row>
    <row r="343" spans="1:65" x14ac:dyDescent="0.25">
      <c r="A343" s="142" t="s">
        <v>1716</v>
      </c>
      <c r="B343" s="142" t="s">
        <v>2300</v>
      </c>
      <c r="C343" s="134" t="s">
        <v>4726</v>
      </c>
      <c r="D343" s="134" t="s">
        <v>4727</v>
      </c>
      <c r="E343" s="134" t="s">
        <v>4728</v>
      </c>
      <c r="F343" s="134" t="s">
        <v>4729</v>
      </c>
      <c r="G343" s="134" t="s">
        <v>692</v>
      </c>
      <c r="H343" s="134" t="s">
        <v>4742</v>
      </c>
      <c r="I343" s="134" t="s">
        <v>4736</v>
      </c>
      <c r="J343" s="134" t="s">
        <v>4585</v>
      </c>
      <c r="K343" s="134" t="s">
        <v>4538</v>
      </c>
      <c r="L343" s="143">
        <v>56</v>
      </c>
      <c r="M343" s="144">
        <v>963</v>
      </c>
      <c r="N343" s="143">
        <v>20.100000000000001</v>
      </c>
      <c r="O343" s="144">
        <v>63</v>
      </c>
      <c r="P343" s="143">
        <v>20.067</v>
      </c>
      <c r="Q343" s="144">
        <v>1008</v>
      </c>
      <c r="R343" s="143">
        <v>51.988999999999997</v>
      </c>
      <c r="S343" s="145">
        <v>900</v>
      </c>
      <c r="V343" s="140" t="str">
        <f t="shared" si="5"/>
        <v>N/A</v>
      </c>
      <c r="W343" s="134">
        <v>0.54197824037018905</v>
      </c>
      <c r="X343" s="134">
        <v>0.53055522657930099</v>
      </c>
      <c r="Y343" s="134">
        <v>0.98268300236776596</v>
      </c>
      <c r="Z343" s="134">
        <v>0.97191919665948101</v>
      </c>
      <c r="AA343" s="134">
        <v>0.74080666360120595</v>
      </c>
      <c r="AB343" s="134">
        <v>0.20458021939600601</v>
      </c>
      <c r="AC343" s="134">
        <v>0.82857815222182396</v>
      </c>
      <c r="AD343" s="134">
        <v>0.20821377321241799</v>
      </c>
      <c r="AE343" s="134">
        <v>0.85253173635882895</v>
      </c>
      <c r="AF343" s="134">
        <v>0.98493277414825198</v>
      </c>
      <c r="AG343" s="134">
        <v>0.83216510410098299</v>
      </c>
      <c r="AH343" s="134">
        <v>0.91626937950137899</v>
      </c>
      <c r="AI343" s="134">
        <v>0.79079820674934798</v>
      </c>
      <c r="AJ343" s="134">
        <v>0.76100305180718497</v>
      </c>
      <c r="AK343" s="134">
        <v>0.95147822709840302</v>
      </c>
      <c r="AL343" s="134">
        <v>0.62859949214654198</v>
      </c>
      <c r="AM343" s="134">
        <v>0.69348925501890701</v>
      </c>
      <c r="AN343" s="134">
        <v>0.71314598180269795</v>
      </c>
      <c r="AO343" s="134">
        <v>0.72441797694916799</v>
      </c>
      <c r="AP343" s="134">
        <v>0.45723859088912999</v>
      </c>
      <c r="AR343" s="134">
        <v>0.2332029471</v>
      </c>
      <c r="AS343" s="134">
        <v>1</v>
      </c>
      <c r="AT343" s="134">
        <v>0.14114644779999999</v>
      </c>
      <c r="AU343" s="134">
        <v>0.41193383857407301</v>
      </c>
      <c r="AV343" s="134">
        <v>0.45707912021410502</v>
      </c>
      <c r="AW343" s="143">
        <v>0</v>
      </c>
      <c r="AX343" s="143">
        <v>0</v>
      </c>
      <c r="AY343" s="143">
        <v>-0.31</v>
      </c>
      <c r="AZ343" s="143">
        <v>-0.3</v>
      </c>
      <c r="BA343" s="143">
        <v>1.7848999999999999</v>
      </c>
      <c r="BB343" s="143">
        <v>5.03</v>
      </c>
      <c r="BC343" s="143">
        <v>15.31</v>
      </c>
      <c r="BD343" s="143">
        <v>1</v>
      </c>
      <c r="BE343" s="143">
        <v>16940770.571724001</v>
      </c>
      <c r="BF343" s="143">
        <v>27763.03</v>
      </c>
      <c r="BG343" s="143">
        <v>0</v>
      </c>
      <c r="BH343" s="143">
        <v>73.345392000000004</v>
      </c>
      <c r="BI343" s="143">
        <v>0</v>
      </c>
      <c r="BJ343" s="143">
        <v>0</v>
      </c>
      <c r="BK343" s="143">
        <v>0</v>
      </c>
      <c r="BL343" s="143">
        <v>2.2999999999999901</v>
      </c>
      <c r="BM343" s="143">
        <v>3.1</v>
      </c>
    </row>
    <row r="344" spans="1:65" x14ac:dyDescent="0.25">
      <c r="A344" s="142" t="s">
        <v>1730</v>
      </c>
      <c r="B344" s="142" t="s">
        <v>1404</v>
      </c>
      <c r="C344" s="134" t="s">
        <v>4726</v>
      </c>
      <c r="D344" s="134" t="s">
        <v>4727</v>
      </c>
      <c r="E344" s="134" t="s">
        <v>4728</v>
      </c>
      <c r="F344" s="134" t="s">
        <v>4729</v>
      </c>
      <c r="G344" s="134" t="s">
        <v>692</v>
      </c>
      <c r="H344" s="134" t="s">
        <v>4731</v>
      </c>
      <c r="I344" s="134" t="s">
        <v>4731</v>
      </c>
      <c r="J344" s="134" t="s">
        <v>4538</v>
      </c>
      <c r="K344" s="134" t="s">
        <v>4538</v>
      </c>
      <c r="L344" s="143">
        <v>54.5</v>
      </c>
      <c r="M344" s="144">
        <v>1021</v>
      </c>
      <c r="N344" s="143">
        <v>21.678000000000001</v>
      </c>
      <c r="O344" s="144">
        <v>179</v>
      </c>
      <c r="P344" s="143">
        <v>19.2</v>
      </c>
      <c r="Q344" s="144">
        <v>1083</v>
      </c>
      <c r="R344" s="143">
        <v>50.673999999999999</v>
      </c>
      <c r="S344" s="145">
        <v>1007</v>
      </c>
      <c r="V344" s="140" t="str">
        <f t="shared" si="5"/>
        <v>N/A</v>
      </c>
      <c r="W344" s="134">
        <v>0.496903788299768</v>
      </c>
      <c r="X344" s="134">
        <v>0.43857427675926502</v>
      </c>
      <c r="Y344" s="134">
        <v>0.82143767456289296</v>
      </c>
      <c r="Z344" s="134">
        <v>0.72105381822410997</v>
      </c>
      <c r="AA344" s="134">
        <v>0.708445814077445</v>
      </c>
      <c r="AB344" s="134">
        <v>0.53782614396223904</v>
      </c>
      <c r="AC344" s="134">
        <v>1</v>
      </c>
      <c r="AD344" s="134">
        <v>0.19924289614743701</v>
      </c>
      <c r="AE344" s="134">
        <v>0.84999918786063799</v>
      </c>
      <c r="AF344" s="134">
        <v>0.81195327685028595</v>
      </c>
      <c r="AG344" s="134">
        <v>0.41969112668098202</v>
      </c>
      <c r="AH344" s="134">
        <v>0.86759565783125803</v>
      </c>
      <c r="AI344" s="134">
        <v>1</v>
      </c>
      <c r="AJ344" s="134">
        <v>0.89337059234474403</v>
      </c>
      <c r="AK344" s="134">
        <v>0.73302102043788497</v>
      </c>
      <c r="AL344" s="134">
        <v>0.698714960694233</v>
      </c>
      <c r="AM344" s="134">
        <v>0.33561459072800198</v>
      </c>
      <c r="AN344" s="134">
        <v>0.69521760566536694</v>
      </c>
      <c r="AO344" s="134">
        <v>0.408816428480684</v>
      </c>
      <c r="AP344" s="134">
        <v>0.56671695578835402</v>
      </c>
      <c r="AQ344" s="134">
        <v>0.53627943818513901</v>
      </c>
      <c r="AR344" s="134">
        <v>0.2308454787</v>
      </c>
      <c r="AS344" s="134">
        <v>0.83635772060000002</v>
      </c>
      <c r="AT344" s="134">
        <v>0.24085718389999999</v>
      </c>
      <c r="AU344" s="134">
        <v>0.25108299096751902</v>
      </c>
      <c r="AV344" s="134">
        <v>0.35855926069627098</v>
      </c>
      <c r="AW344" s="143">
        <v>1.47</v>
      </c>
      <c r="AX344" s="143">
        <v>1</v>
      </c>
      <c r="AY344" s="143">
        <v>-1.91</v>
      </c>
      <c r="AZ344" s="143">
        <v>-0.44</v>
      </c>
      <c r="BA344" s="143">
        <v>17.649699999999999</v>
      </c>
      <c r="BB344" s="143">
        <v>5.05</v>
      </c>
      <c r="BC344" s="143">
        <v>11.79</v>
      </c>
      <c r="BD344" s="143">
        <v>6</v>
      </c>
      <c r="BE344" s="143">
        <v>11515911.523745</v>
      </c>
      <c r="BF344" s="143">
        <v>17643.3</v>
      </c>
      <c r="BG344" s="143">
        <v>0</v>
      </c>
      <c r="BH344" s="143">
        <v>48.100769</v>
      </c>
      <c r="BI344" s="143">
        <v>0</v>
      </c>
      <c r="BJ344" s="143">
        <v>1</v>
      </c>
      <c r="BK344" s="143">
        <v>0</v>
      </c>
      <c r="BL344" s="143">
        <v>2.2999999999999998</v>
      </c>
      <c r="BM344" s="143">
        <v>3.1</v>
      </c>
    </row>
    <row r="345" spans="1:65" x14ac:dyDescent="0.25">
      <c r="A345" s="142" t="s">
        <v>1715</v>
      </c>
      <c r="B345" s="142" t="s">
        <v>1075</v>
      </c>
      <c r="C345" s="134" t="s">
        <v>4726</v>
      </c>
      <c r="D345" s="134" t="s">
        <v>4727</v>
      </c>
      <c r="E345" s="134" t="s">
        <v>4728</v>
      </c>
      <c r="F345" s="134" t="s">
        <v>4729</v>
      </c>
      <c r="G345" s="134" t="s">
        <v>692</v>
      </c>
      <c r="H345" s="134" t="s">
        <v>4735</v>
      </c>
      <c r="I345" s="134" t="s">
        <v>4731</v>
      </c>
      <c r="J345" s="134" t="s">
        <v>4585</v>
      </c>
      <c r="K345" s="134" t="s">
        <v>4538</v>
      </c>
      <c r="L345" s="143">
        <v>63.1</v>
      </c>
      <c r="M345" s="144">
        <v>758</v>
      </c>
      <c r="N345" s="143">
        <v>20.210999999999999</v>
      </c>
      <c r="O345" s="144">
        <v>69</v>
      </c>
      <c r="P345" s="143">
        <v>20.983000000000001</v>
      </c>
      <c r="Q345" s="144">
        <v>931</v>
      </c>
      <c r="R345" s="143">
        <v>54.624000000000002</v>
      </c>
      <c r="S345" s="145">
        <v>733</v>
      </c>
      <c r="V345" s="140" t="str">
        <f t="shared" si="5"/>
        <v>N/A</v>
      </c>
      <c r="W345" s="134">
        <v>0.51654185672623398</v>
      </c>
      <c r="X345" s="134">
        <v>0.38915859019669502</v>
      </c>
      <c r="Y345" s="134">
        <v>0.984962902943608</v>
      </c>
      <c r="Z345" s="134">
        <v>0.96809347413352498</v>
      </c>
      <c r="AA345" s="134">
        <v>0.75054566027042502</v>
      </c>
      <c r="AB345" s="134">
        <v>0.80660810279271</v>
      </c>
      <c r="AC345" s="134">
        <v>0.926335807915181</v>
      </c>
      <c r="AD345" s="134">
        <v>0.34575332001172698</v>
      </c>
      <c r="AE345" s="134">
        <v>0.88022227505005601</v>
      </c>
      <c r="AF345" s="134">
        <v>0.98525082424670796</v>
      </c>
      <c r="AG345" s="134">
        <v>0.56701346102376604</v>
      </c>
      <c r="AH345" s="134">
        <v>0.81372863988286803</v>
      </c>
      <c r="AI345" s="134">
        <v>0.66864778423562499</v>
      </c>
      <c r="AJ345" s="134">
        <v>0.85292495495826703</v>
      </c>
      <c r="AK345" s="134">
        <v>0.84467692606437195</v>
      </c>
      <c r="AL345" s="134">
        <v>0.69577635194573795</v>
      </c>
      <c r="AM345" s="134">
        <v>0.45933749486719799</v>
      </c>
      <c r="AN345" s="134">
        <v>0.74003854600869501</v>
      </c>
      <c r="AO345" s="134">
        <v>0.47015900232510399</v>
      </c>
      <c r="AP345" s="134">
        <v>0.44059618771696002</v>
      </c>
      <c r="AQ345" s="134">
        <v>0.54382250088415496</v>
      </c>
      <c r="AR345" s="134">
        <v>0.87704254999999998</v>
      </c>
      <c r="AS345" s="134">
        <v>1</v>
      </c>
      <c r="AT345" s="134">
        <v>0</v>
      </c>
      <c r="AU345" s="134">
        <v>0.27959071492188903</v>
      </c>
      <c r="AV345" s="134">
        <v>0.42601780516895499</v>
      </c>
      <c r="AW345" s="143">
        <v>0.01</v>
      </c>
      <c r="AX345" s="143">
        <v>0</v>
      </c>
      <c r="AY345" s="143">
        <v>-0.4</v>
      </c>
      <c r="AZ345" s="143">
        <v>-0.15</v>
      </c>
      <c r="BA345" s="143">
        <v>6.5968</v>
      </c>
      <c r="BB345" s="143">
        <v>5.04</v>
      </c>
      <c r="BC345" s="143">
        <v>13.69</v>
      </c>
      <c r="BD345" s="143">
        <v>1</v>
      </c>
      <c r="BE345" s="143">
        <v>6645985.1069379998</v>
      </c>
      <c r="BF345" s="143">
        <v>24948.63</v>
      </c>
      <c r="BG345" s="143">
        <v>0</v>
      </c>
      <c r="BH345" s="143">
        <v>63.388817000000003</v>
      </c>
      <c r="BI345" s="143">
        <v>0</v>
      </c>
      <c r="BJ345" s="143">
        <v>1</v>
      </c>
      <c r="BK345" s="143">
        <v>0</v>
      </c>
      <c r="BL345" s="143">
        <v>2.2999999999999998</v>
      </c>
      <c r="BM345" s="143">
        <v>3.0999999999999899</v>
      </c>
    </row>
    <row r="346" spans="1:65" x14ac:dyDescent="0.25">
      <c r="A346" s="142" t="s">
        <v>1714</v>
      </c>
      <c r="B346" s="142" t="s">
        <v>1422</v>
      </c>
      <c r="C346" s="134" t="s">
        <v>4726</v>
      </c>
      <c r="D346" s="134" t="s">
        <v>4727</v>
      </c>
      <c r="E346" s="134" t="s">
        <v>4728</v>
      </c>
      <c r="F346" s="134" t="s">
        <v>4729</v>
      </c>
      <c r="G346" s="134" t="s">
        <v>692</v>
      </c>
      <c r="H346" s="134" t="s">
        <v>4735</v>
      </c>
      <c r="I346" s="134" t="s">
        <v>4736</v>
      </c>
      <c r="J346" s="134" t="s">
        <v>4586</v>
      </c>
      <c r="K346" s="134" t="s">
        <v>4571</v>
      </c>
      <c r="L346" s="143">
        <v>55.1</v>
      </c>
      <c r="M346" s="144">
        <v>999</v>
      </c>
      <c r="N346" s="143">
        <v>23.611000000000001</v>
      </c>
      <c r="O346" s="144">
        <v>401</v>
      </c>
      <c r="P346" s="143">
        <v>24.2</v>
      </c>
      <c r="Q346" s="144">
        <v>743</v>
      </c>
      <c r="R346" s="143">
        <v>51.896000000000001</v>
      </c>
      <c r="S346" s="145">
        <v>906</v>
      </c>
      <c r="V346" s="140" t="str">
        <f t="shared" si="5"/>
        <v>N/A</v>
      </c>
      <c r="W346" s="134">
        <v>0.48895610775145998</v>
      </c>
      <c r="X346" s="134">
        <v>0.44924296311807699</v>
      </c>
      <c r="Y346" s="134">
        <v>0.98407912125971397</v>
      </c>
      <c r="Z346" s="134">
        <v>0.97105203288693098</v>
      </c>
      <c r="AA346" s="134">
        <v>0.57614888013410404</v>
      </c>
      <c r="AB346" s="134">
        <v>0.51196771702868504</v>
      </c>
      <c r="AC346" s="134">
        <v>1</v>
      </c>
      <c r="AD346" s="134">
        <v>0.29597727031129001</v>
      </c>
      <c r="AE346" s="134">
        <v>0.74469442949579101</v>
      </c>
      <c r="AF346" s="134">
        <v>0.98079812286831902</v>
      </c>
      <c r="AG346" s="134">
        <v>0.49294593654973001</v>
      </c>
      <c r="AH346" s="134">
        <v>0.59815312058010195</v>
      </c>
      <c r="AI346" s="134">
        <v>1</v>
      </c>
      <c r="AJ346" s="134">
        <v>0.73526491892488099</v>
      </c>
      <c r="AK346" s="134">
        <v>0.78884897325112902</v>
      </c>
      <c r="AL346" s="134">
        <v>0.35894415151002101</v>
      </c>
      <c r="AM346" s="134">
        <v>0.42089833741328703</v>
      </c>
      <c r="AN346" s="134">
        <v>0.82071623862668597</v>
      </c>
      <c r="AO346" s="134">
        <v>0.49861328702957602</v>
      </c>
      <c r="AP346" s="134">
        <v>0.71175275071847399</v>
      </c>
      <c r="AR346" s="134">
        <v>0.19026911799999999</v>
      </c>
      <c r="AS346" s="134">
        <v>0.99952853279999998</v>
      </c>
      <c r="AT346" s="134">
        <v>0</v>
      </c>
      <c r="AU346" s="134">
        <v>0.32781038142339503</v>
      </c>
      <c r="AV346" s="134">
        <v>0.37606566829750099</v>
      </c>
      <c r="AW346" s="143">
        <v>0.02</v>
      </c>
      <c r="AX346" s="143">
        <v>0</v>
      </c>
      <c r="AY346" s="143">
        <v>0.39</v>
      </c>
      <c r="AZ346" s="143">
        <v>0.62</v>
      </c>
      <c r="BA346" s="143">
        <v>3.7454000000000001</v>
      </c>
      <c r="BB346" s="143">
        <v>5.0599999999999996</v>
      </c>
      <c r="BC346" s="143">
        <v>12.67</v>
      </c>
      <c r="BD346" s="143">
        <v>1</v>
      </c>
      <c r="BE346" s="143">
        <v>23699462.968993001</v>
      </c>
      <c r="BF346" s="143">
        <v>20554.55</v>
      </c>
      <c r="BG346" s="143">
        <v>0</v>
      </c>
      <c r="BH346" s="143">
        <v>92.960550999999995</v>
      </c>
      <c r="BI346" s="143">
        <v>0</v>
      </c>
      <c r="BJ346" s="143">
        <v>2</v>
      </c>
      <c r="BK346" s="143">
        <v>0</v>
      </c>
      <c r="BL346" s="143">
        <v>2.2999999999999901</v>
      </c>
      <c r="BM346" s="143">
        <v>3.0999999999999899</v>
      </c>
    </row>
    <row r="347" spans="1:65" x14ac:dyDescent="0.25">
      <c r="A347" s="142" t="s">
        <v>1721</v>
      </c>
      <c r="B347" s="142" t="s">
        <v>660</v>
      </c>
      <c r="C347" s="134" t="s">
        <v>4726</v>
      </c>
      <c r="D347" s="134" t="s">
        <v>4727</v>
      </c>
      <c r="E347" s="134" t="s">
        <v>4728</v>
      </c>
      <c r="F347" s="134" t="s">
        <v>4729</v>
      </c>
      <c r="G347" s="134" t="s">
        <v>692</v>
      </c>
      <c r="H347" s="134" t="s">
        <v>4736</v>
      </c>
      <c r="I347" s="134" t="s">
        <v>4736</v>
      </c>
      <c r="J347" s="134" t="s">
        <v>4571</v>
      </c>
      <c r="K347" s="134" t="s">
        <v>4571</v>
      </c>
      <c r="L347" s="143">
        <v>64.5</v>
      </c>
      <c r="M347" s="144">
        <v>741</v>
      </c>
      <c r="N347" s="143">
        <v>24.067</v>
      </c>
      <c r="O347" s="144">
        <v>453</v>
      </c>
      <c r="P347" s="143">
        <v>23.817</v>
      </c>
      <c r="Q347" s="144">
        <v>767</v>
      </c>
      <c r="R347" s="143">
        <v>54.75</v>
      </c>
      <c r="S347" s="145">
        <v>724</v>
      </c>
      <c r="V347" s="140" t="str">
        <f t="shared" si="5"/>
        <v>N/A</v>
      </c>
      <c r="W347" s="134">
        <v>0.49781923298157799</v>
      </c>
      <c r="X347" s="134">
        <v>0.382018598644776</v>
      </c>
      <c r="Y347" s="134">
        <v>0.97292297855433296</v>
      </c>
      <c r="Z347" s="134">
        <v>0.93141754751802397</v>
      </c>
      <c r="AA347" s="134">
        <v>0.63010148110960795</v>
      </c>
      <c r="AB347" s="134">
        <v>0.67622335853619497</v>
      </c>
      <c r="AC347" s="134">
        <v>0.99908263931532004</v>
      </c>
      <c r="AD347" s="134">
        <v>0.40297431863947702</v>
      </c>
      <c r="AE347" s="134">
        <v>0.82345302632843498</v>
      </c>
      <c r="AF347" s="134">
        <v>0.96513415551934201</v>
      </c>
      <c r="AG347" s="134">
        <v>0.55990894036612804</v>
      </c>
      <c r="AH347" s="134">
        <v>0.86670026192121197</v>
      </c>
      <c r="AI347" s="134">
        <v>0.86946916593540502</v>
      </c>
      <c r="AJ347" s="134">
        <v>0.76467992793322803</v>
      </c>
      <c r="AK347" s="134">
        <v>0.66505655614350201</v>
      </c>
      <c r="AL347" s="134">
        <v>0.53826633255228196</v>
      </c>
      <c r="AM347" s="134">
        <v>0.685280783261487</v>
      </c>
      <c r="AN347" s="134">
        <v>0.78037739231769099</v>
      </c>
      <c r="AO347" s="134">
        <v>0.59708644774298203</v>
      </c>
      <c r="AP347" s="134">
        <v>0.23676516356009</v>
      </c>
      <c r="AR347" s="134">
        <v>0.65231817839999995</v>
      </c>
      <c r="AS347" s="134">
        <v>1</v>
      </c>
      <c r="AT347" s="134">
        <v>1</v>
      </c>
      <c r="AU347" s="134">
        <v>0.38919245018329801</v>
      </c>
      <c r="AV347" s="134">
        <v>0.53750432778025203</v>
      </c>
      <c r="AW347" s="143">
        <v>0.01</v>
      </c>
      <c r="AX347" s="143">
        <v>0</v>
      </c>
      <c r="AY347" s="143">
        <v>-0.09</v>
      </c>
      <c r="AZ347" s="143">
        <v>0.1</v>
      </c>
      <c r="BA347" s="143">
        <v>11.3604</v>
      </c>
      <c r="BB347" s="143">
        <v>5.0599999999999996</v>
      </c>
      <c r="BC347" s="143">
        <v>13.25</v>
      </c>
      <c r="BD347" s="143">
        <v>8</v>
      </c>
      <c r="BE347" s="143">
        <v>25602998.342762999</v>
      </c>
      <c r="BF347" s="143">
        <v>29892.07</v>
      </c>
      <c r="BG347" s="143">
        <v>0</v>
      </c>
      <c r="BH347" s="143">
        <v>11.343457000000001</v>
      </c>
      <c r="BI347" s="143">
        <v>0</v>
      </c>
      <c r="BJ347" s="143">
        <v>4</v>
      </c>
      <c r="BK347" s="143">
        <v>0</v>
      </c>
      <c r="BL347" s="143">
        <v>2.2999999999999998</v>
      </c>
      <c r="BM347" s="143">
        <v>3.1</v>
      </c>
    </row>
    <row r="348" spans="1:65" x14ac:dyDescent="0.25">
      <c r="A348" s="142" t="s">
        <v>1722</v>
      </c>
      <c r="B348" s="142" t="s">
        <v>2307</v>
      </c>
      <c r="C348" s="134" t="s">
        <v>4726</v>
      </c>
      <c r="D348" s="134" t="s">
        <v>4727</v>
      </c>
      <c r="E348" s="134" t="s">
        <v>4728</v>
      </c>
      <c r="F348" s="134" t="s">
        <v>4729</v>
      </c>
      <c r="G348" s="134" t="s">
        <v>692</v>
      </c>
      <c r="H348" s="134" t="s">
        <v>4742</v>
      </c>
      <c r="I348" s="134" t="s">
        <v>4739</v>
      </c>
      <c r="J348" s="134" t="s">
        <v>4586</v>
      </c>
      <c r="K348" s="134" t="s">
        <v>4571</v>
      </c>
      <c r="L348" s="143">
        <v>64.900000000000006</v>
      </c>
      <c r="M348" s="144">
        <v>735</v>
      </c>
      <c r="N348" s="143">
        <v>27.722000000000001</v>
      </c>
      <c r="O348" s="144">
        <v>822</v>
      </c>
      <c r="P348" s="143">
        <v>29.466999999999999</v>
      </c>
      <c r="Q348" s="144">
        <v>572</v>
      </c>
      <c r="R348" s="143">
        <v>55.548000000000002</v>
      </c>
      <c r="S348" s="145">
        <v>675</v>
      </c>
      <c r="V348" s="140" t="str">
        <f t="shared" si="5"/>
        <v>N/A</v>
      </c>
      <c r="W348" s="134">
        <v>0.462274792037005</v>
      </c>
      <c r="X348" s="134">
        <v>0.48463247141465299</v>
      </c>
      <c r="Y348" s="134">
        <v>0.96838879426305302</v>
      </c>
      <c r="Z348" s="134">
        <v>0.940191204510884</v>
      </c>
      <c r="AA348" s="134">
        <v>0.770992898131864</v>
      </c>
      <c r="AB348" s="134">
        <v>0.59245662339932703</v>
      </c>
      <c r="AC348" s="134">
        <v>0.91860748974476303</v>
      </c>
      <c r="AD348" s="134">
        <v>0.27276087836097801</v>
      </c>
      <c r="AE348" s="134">
        <v>0.78288869943806905</v>
      </c>
      <c r="AF348" s="134">
        <v>0.97081930102924996</v>
      </c>
      <c r="AG348" s="134">
        <v>1</v>
      </c>
      <c r="AH348" s="134">
        <v>0.89205787409372495</v>
      </c>
      <c r="AI348" s="134">
        <v>0.74169506179123501</v>
      </c>
      <c r="AJ348" s="134">
        <v>0.81247931757179104</v>
      </c>
      <c r="AK348" s="134">
        <v>0.88108646050779205</v>
      </c>
      <c r="AL348" s="134">
        <v>0.57484610911077905</v>
      </c>
      <c r="AM348" s="134">
        <v>1</v>
      </c>
      <c r="AN348" s="134">
        <v>0.686253417596701</v>
      </c>
      <c r="AO348" s="134">
        <v>0.97550194170317805</v>
      </c>
      <c r="AP348" s="134">
        <v>0.483121378933768</v>
      </c>
      <c r="AR348" s="134">
        <v>0.27260434509999998</v>
      </c>
      <c r="AS348" s="134">
        <v>0.93450924700000004</v>
      </c>
      <c r="AT348" s="134">
        <v>0.99975091039999997</v>
      </c>
      <c r="AU348" s="134">
        <v>0.57618982543376696</v>
      </c>
      <c r="AV348" s="134">
        <v>0.85674000991215704</v>
      </c>
      <c r="AW348" s="143">
        <v>0.01</v>
      </c>
      <c r="AX348" s="143">
        <v>0</v>
      </c>
      <c r="AY348" s="143">
        <v>0.5</v>
      </c>
      <c r="AZ348" s="143">
        <v>0.42</v>
      </c>
      <c r="BA348" s="143">
        <v>6.0438000000000001</v>
      </c>
      <c r="BB348" s="143">
        <v>5.03</v>
      </c>
      <c r="BC348" s="143">
        <v>17.39</v>
      </c>
      <c r="BD348" s="143">
        <v>34</v>
      </c>
      <c r="BE348" s="143">
        <v>25914658.851121999</v>
      </c>
      <c r="BF348" s="143">
        <v>37242.74</v>
      </c>
      <c r="BG348" s="143">
        <v>0</v>
      </c>
      <c r="BH348" s="143">
        <v>58.758363000000003</v>
      </c>
      <c r="BI348" s="143">
        <v>0</v>
      </c>
      <c r="BJ348" s="143">
        <v>5</v>
      </c>
      <c r="BK348" s="143">
        <v>0</v>
      </c>
      <c r="BL348" s="143">
        <v>2.2999999999999901</v>
      </c>
      <c r="BM348" s="143">
        <v>3.1</v>
      </c>
    </row>
    <row r="349" spans="1:65" x14ac:dyDescent="0.25">
      <c r="A349" s="142" t="s">
        <v>1858</v>
      </c>
      <c r="B349" s="142" t="s">
        <v>994</v>
      </c>
      <c r="C349" s="134" t="s">
        <v>4726</v>
      </c>
      <c r="D349" s="134" t="s">
        <v>4727</v>
      </c>
      <c r="E349" s="134" t="s">
        <v>4728</v>
      </c>
      <c r="F349" s="134" t="s">
        <v>4729</v>
      </c>
      <c r="G349" s="134" t="s">
        <v>692</v>
      </c>
      <c r="H349" s="134" t="s">
        <v>4737</v>
      </c>
      <c r="I349" s="134" t="s">
        <v>4743</v>
      </c>
      <c r="J349" s="134" t="s">
        <v>4571</v>
      </c>
      <c r="K349" s="134" t="s">
        <v>4571</v>
      </c>
      <c r="L349" s="143">
        <v>71.7</v>
      </c>
      <c r="M349" s="144">
        <v>600</v>
      </c>
      <c r="N349" s="143">
        <v>23.212</v>
      </c>
      <c r="O349" s="144">
        <v>361</v>
      </c>
      <c r="P349" s="143">
        <v>21.183</v>
      </c>
      <c r="Q349" s="144">
        <v>915</v>
      </c>
      <c r="R349" s="143">
        <v>56.557000000000002</v>
      </c>
      <c r="S349" s="145">
        <v>597</v>
      </c>
      <c r="U349" s="140" t="s">
        <v>4410</v>
      </c>
      <c r="V349" s="140" t="str">
        <f t="shared" si="5"/>
        <v>Y</v>
      </c>
      <c r="W349" s="134">
        <v>0.651163326500665</v>
      </c>
      <c r="X349" s="134">
        <v>0.47799074490575799</v>
      </c>
      <c r="Y349" s="134">
        <v>0.97609946924426905</v>
      </c>
      <c r="Z349" s="134">
        <v>0.96360462636973598</v>
      </c>
      <c r="AA349" s="134">
        <v>0.466546360376493</v>
      </c>
      <c r="AB349" s="134">
        <v>0.94973995891787899</v>
      </c>
      <c r="AC349" s="134">
        <v>1</v>
      </c>
      <c r="AD349" s="134">
        <v>0.57834661911547802</v>
      </c>
      <c r="AE349" s="134">
        <v>0.65854525302773204</v>
      </c>
      <c r="AF349" s="134">
        <v>0.95388313328644703</v>
      </c>
      <c r="AG349" s="134">
        <v>0.115575419315912</v>
      </c>
      <c r="AH349" s="134">
        <v>0.87991630555349598</v>
      </c>
      <c r="AI349" s="134">
        <v>1</v>
      </c>
      <c r="AJ349" s="134">
        <v>0.89337059234474403</v>
      </c>
      <c r="AK349" s="134">
        <v>0.65534734695858998</v>
      </c>
      <c r="AL349" s="134">
        <v>0.61393097212764003</v>
      </c>
      <c r="AM349" s="134">
        <v>0.100452214366094</v>
      </c>
      <c r="AN349" s="134">
        <v>1</v>
      </c>
      <c r="AO349" s="134">
        <v>8.5057046260857999E-2</v>
      </c>
      <c r="AP349" s="134">
        <v>0.61992674951765903</v>
      </c>
      <c r="AQ349" s="134">
        <v>0.48832711028819897</v>
      </c>
      <c r="AR349" s="134">
        <v>0.99500275520000003</v>
      </c>
      <c r="AS349" s="134">
        <v>1</v>
      </c>
      <c r="AT349" s="134">
        <v>0.66019555740000002</v>
      </c>
      <c r="AU349" s="134">
        <v>7.2648449698499706E-2</v>
      </c>
      <c r="AV349" s="134">
        <v>8.6198628890688897E-2</v>
      </c>
      <c r="AW349" s="143">
        <v>0.22</v>
      </c>
      <c r="AX349" s="143">
        <v>0</v>
      </c>
      <c r="AY349" s="143">
        <v>-0.21</v>
      </c>
      <c r="AZ349" s="143">
        <v>-0.04</v>
      </c>
      <c r="BA349" s="143">
        <v>3.6360999999999999</v>
      </c>
      <c r="BB349" s="143">
        <v>5.07</v>
      </c>
      <c r="BC349" s="143">
        <v>11</v>
      </c>
      <c r="BD349" s="143"/>
      <c r="BE349" s="143">
        <v>5326441.6365250004</v>
      </c>
      <c r="BF349" s="143">
        <v>10951.25</v>
      </c>
      <c r="BG349" s="143">
        <v>0</v>
      </c>
      <c r="BH349" s="143">
        <v>91.290868000000003</v>
      </c>
      <c r="BI349" s="143">
        <v>0</v>
      </c>
      <c r="BJ349" s="143">
        <v>1</v>
      </c>
      <c r="BK349" s="143">
        <v>0</v>
      </c>
      <c r="BL349" s="143">
        <v>2.3014672218282799</v>
      </c>
      <c r="BM349" s="143">
        <v>3.0999999999999899</v>
      </c>
    </row>
    <row r="350" spans="1:65" x14ac:dyDescent="0.25">
      <c r="A350" s="142" t="s">
        <v>1853</v>
      </c>
      <c r="B350" s="142" t="s">
        <v>1128</v>
      </c>
      <c r="C350" s="134" t="s">
        <v>4726</v>
      </c>
      <c r="D350" s="134" t="s">
        <v>4727</v>
      </c>
      <c r="E350" s="134" t="s">
        <v>4728</v>
      </c>
      <c r="F350" s="134" t="s">
        <v>4729</v>
      </c>
      <c r="G350" s="134" t="s">
        <v>692</v>
      </c>
      <c r="H350" s="134" t="s">
        <v>4737</v>
      </c>
      <c r="I350" s="134" t="s">
        <v>4736</v>
      </c>
      <c r="J350" s="134" t="s">
        <v>4571</v>
      </c>
      <c r="K350" s="134" t="s">
        <v>4571</v>
      </c>
      <c r="L350" s="143">
        <v>61.8</v>
      </c>
      <c r="M350" s="144">
        <v>787</v>
      </c>
      <c r="N350" s="143">
        <v>19.933</v>
      </c>
      <c r="O350" s="144">
        <v>57</v>
      </c>
      <c r="P350" s="143">
        <v>22.7</v>
      </c>
      <c r="Q350" s="144">
        <v>821</v>
      </c>
      <c r="R350" s="143">
        <v>54.856000000000002</v>
      </c>
      <c r="S350" s="145">
        <v>719</v>
      </c>
      <c r="V350" s="140" t="str">
        <f t="shared" si="5"/>
        <v>N/A</v>
      </c>
      <c r="W350" s="134">
        <v>0.65083587034506696</v>
      </c>
      <c r="X350" s="134">
        <v>0.50400516395568495</v>
      </c>
      <c r="Y350" s="134">
        <v>0.99104690728925204</v>
      </c>
      <c r="Z350" s="134">
        <v>0.97880549720620202</v>
      </c>
      <c r="AA350" s="134">
        <v>0.51430072574937802</v>
      </c>
      <c r="AB350" s="134">
        <v>0.93152979910551703</v>
      </c>
      <c r="AC350" s="134">
        <v>1</v>
      </c>
      <c r="AD350" s="134">
        <v>0.52809122792320196</v>
      </c>
      <c r="AE350" s="134">
        <v>0.69478598564965699</v>
      </c>
      <c r="AF350" s="134">
        <v>0.98000299762217802</v>
      </c>
      <c r="AG350" s="134">
        <v>0.141720199186705</v>
      </c>
      <c r="AH350" s="134">
        <v>0.80133636048782597</v>
      </c>
      <c r="AI350" s="134">
        <v>1</v>
      </c>
      <c r="AJ350" s="134">
        <v>0.823509945949921</v>
      </c>
      <c r="AK350" s="134">
        <v>0.76943055488130496</v>
      </c>
      <c r="AL350" s="134">
        <v>0.641055734204665</v>
      </c>
      <c r="AM350" s="134">
        <v>0.20754415393364301</v>
      </c>
      <c r="AN350" s="134">
        <v>1</v>
      </c>
      <c r="AO350" s="134">
        <v>0.18666640548487301</v>
      </c>
      <c r="AP350" s="134">
        <v>0.56618981728792706</v>
      </c>
      <c r="AQ350" s="134">
        <v>0.54705524208705802</v>
      </c>
      <c r="AR350" s="134">
        <v>0.99168363859999997</v>
      </c>
      <c r="AT350" s="134">
        <v>0</v>
      </c>
      <c r="AU350" s="134">
        <v>0.19855844887781901</v>
      </c>
      <c r="AV350" s="134">
        <v>0.20385304065913201</v>
      </c>
      <c r="AW350" s="143">
        <v>0</v>
      </c>
      <c r="AX350" s="143">
        <v>0</v>
      </c>
      <c r="AY350" s="143">
        <v>-0.34</v>
      </c>
      <c r="AZ350" s="143">
        <v>-0.12</v>
      </c>
      <c r="BA350" s="143">
        <v>4.5420999999999996</v>
      </c>
      <c r="BB350" s="143">
        <v>5.0599999999999996</v>
      </c>
      <c r="BC350" s="143">
        <v>10.75</v>
      </c>
      <c r="BD350" s="143">
        <v>2</v>
      </c>
      <c r="BE350" s="143">
        <v>8394285.1050560009</v>
      </c>
      <c r="BF350" s="143">
        <v>11245.81</v>
      </c>
      <c r="BG350" s="143">
        <v>25118.076896999999</v>
      </c>
      <c r="BH350" s="143">
        <v>95.947699999999998</v>
      </c>
      <c r="BI350" s="143">
        <v>0</v>
      </c>
      <c r="BJ350" s="143">
        <v>0</v>
      </c>
      <c r="BK350" s="143">
        <v>0</v>
      </c>
      <c r="BL350" s="143">
        <v>2.2999999999999901</v>
      </c>
      <c r="BM350" s="143">
        <v>3.0999999999999899</v>
      </c>
    </row>
    <row r="351" spans="1:65" x14ac:dyDescent="0.25">
      <c r="A351" s="142" t="s">
        <v>1852</v>
      </c>
      <c r="B351" s="142" t="s">
        <v>1149</v>
      </c>
      <c r="C351" s="134" t="s">
        <v>4726</v>
      </c>
      <c r="D351" s="134" t="s">
        <v>4727</v>
      </c>
      <c r="E351" s="134" t="s">
        <v>4728</v>
      </c>
      <c r="F351" s="134" t="s">
        <v>4729</v>
      </c>
      <c r="G351" s="134" t="s">
        <v>692</v>
      </c>
      <c r="H351" s="134" t="s">
        <v>4737</v>
      </c>
      <c r="I351" s="134" t="s">
        <v>4743</v>
      </c>
      <c r="J351" s="134" t="s">
        <v>4571</v>
      </c>
      <c r="K351" s="134" t="s">
        <v>4571</v>
      </c>
      <c r="L351" s="143">
        <v>74</v>
      </c>
      <c r="M351" s="144">
        <v>548</v>
      </c>
      <c r="N351" s="143">
        <v>20.367000000000001</v>
      </c>
      <c r="O351" s="144">
        <v>76</v>
      </c>
      <c r="P351" s="143">
        <v>37.767000000000003</v>
      </c>
      <c r="Q351" s="144">
        <v>235</v>
      </c>
      <c r="R351" s="143">
        <v>63.8</v>
      </c>
      <c r="S351" s="145">
        <v>176</v>
      </c>
      <c r="U351" s="140" t="s">
        <v>4410</v>
      </c>
      <c r="V351" s="140" t="str">
        <f t="shared" si="5"/>
        <v>Y</v>
      </c>
      <c r="W351" s="134">
        <v>0.53768432052376602</v>
      </c>
      <c r="X351" s="134">
        <v>0.39556889283981</v>
      </c>
      <c r="Y351" s="134">
        <v>0.99011189188455295</v>
      </c>
      <c r="Z351" s="134">
        <v>0.97421463017505505</v>
      </c>
      <c r="AA351" s="134">
        <v>0.42060300424167502</v>
      </c>
      <c r="AB351" s="134">
        <v>0.926430954358055</v>
      </c>
      <c r="AC351" s="134">
        <v>0.99822326070775202</v>
      </c>
      <c r="AD351" s="134">
        <v>0.48628608580401</v>
      </c>
      <c r="AE351" s="134">
        <v>0.65055360247989802</v>
      </c>
      <c r="AF351" s="134">
        <v>0.98350154870519801</v>
      </c>
      <c r="AG351" s="134">
        <v>0.33077552004708899</v>
      </c>
      <c r="AH351" s="134">
        <v>0.90298170419629098</v>
      </c>
      <c r="AI351" s="134">
        <v>0.84438279816982797</v>
      </c>
      <c r="AJ351" s="134">
        <v>0.88233996396661396</v>
      </c>
      <c r="AK351" s="134">
        <v>0.65777464925481799</v>
      </c>
      <c r="AL351" s="134">
        <v>0.63334361837665198</v>
      </c>
      <c r="AM351" s="134">
        <v>0.28603153676351001</v>
      </c>
      <c r="AN351" s="134">
        <v>1</v>
      </c>
      <c r="AO351" s="134">
        <v>0.27158368367842001</v>
      </c>
      <c r="AP351" s="134">
        <v>0.47353324639489303</v>
      </c>
      <c r="AQ351" s="134">
        <v>0.69791649833028901</v>
      </c>
      <c r="AR351" s="134">
        <v>0.99357727689999997</v>
      </c>
      <c r="AS351" s="134">
        <v>1</v>
      </c>
      <c r="AT351" s="134">
        <v>1</v>
      </c>
      <c r="AU351" s="134">
        <v>0.202039556045155</v>
      </c>
      <c r="AV351" s="134">
        <v>0.26154108581065599</v>
      </c>
      <c r="AW351" s="143">
        <v>0.02</v>
      </c>
      <c r="AX351" s="143">
        <v>0</v>
      </c>
      <c r="AY351" s="143">
        <v>-0.35</v>
      </c>
      <c r="AZ351" s="143">
        <v>-0.14000000000000001</v>
      </c>
      <c r="BA351" s="143">
        <v>4.3851000000000004</v>
      </c>
      <c r="BB351" s="143">
        <v>5.0599999999999996</v>
      </c>
      <c r="BC351" s="143">
        <v>10.53</v>
      </c>
      <c r="BD351" s="143">
        <v>3</v>
      </c>
      <c r="BE351" s="143">
        <v>18241299.0308</v>
      </c>
      <c r="BF351" s="143">
        <v>22036.16</v>
      </c>
      <c r="BG351" s="143">
        <v>0</v>
      </c>
      <c r="BH351" s="143">
        <v>99.689796000000001</v>
      </c>
      <c r="BI351" s="143">
        <v>0</v>
      </c>
      <c r="BJ351" s="143">
        <v>0</v>
      </c>
      <c r="BK351" s="143">
        <v>1</v>
      </c>
      <c r="BL351" s="143">
        <v>2.2999999999999901</v>
      </c>
      <c r="BM351" s="143">
        <v>3.0999999999999899</v>
      </c>
    </row>
    <row r="352" spans="1:65" x14ac:dyDescent="0.25">
      <c r="A352" s="142" t="s">
        <v>1864</v>
      </c>
      <c r="B352" s="142" t="s">
        <v>61</v>
      </c>
      <c r="C352" s="134" t="s">
        <v>4726</v>
      </c>
      <c r="D352" s="134" t="s">
        <v>4727</v>
      </c>
      <c r="E352" s="134" t="s">
        <v>4728</v>
      </c>
      <c r="F352" s="134" t="s">
        <v>4729</v>
      </c>
      <c r="G352" s="134" t="s">
        <v>692</v>
      </c>
      <c r="H352" s="134" t="s">
        <v>4742</v>
      </c>
      <c r="I352" s="134" t="s">
        <v>4736</v>
      </c>
      <c r="J352" s="134" t="s">
        <v>4571</v>
      </c>
      <c r="K352" s="134" t="s">
        <v>4571</v>
      </c>
      <c r="L352" s="143">
        <v>74</v>
      </c>
      <c r="M352" s="144">
        <v>548</v>
      </c>
      <c r="N352" s="143">
        <v>22.733000000000001</v>
      </c>
      <c r="O352" s="144">
        <v>294</v>
      </c>
      <c r="P352" s="143">
        <v>38.383000000000003</v>
      </c>
      <c r="Q352" s="144">
        <v>209</v>
      </c>
      <c r="R352" s="143">
        <v>63.216999999999999</v>
      </c>
      <c r="S352" s="145">
        <v>198</v>
      </c>
      <c r="U352" s="140" t="s">
        <v>4410</v>
      </c>
      <c r="V352" s="140" t="str">
        <f t="shared" si="5"/>
        <v>Y</v>
      </c>
      <c r="W352" s="134">
        <v>0.61937249740042799</v>
      </c>
      <c r="X352" s="134">
        <v>0.61754821914067104</v>
      </c>
      <c r="Y352" s="134">
        <v>0.98856207183018896</v>
      </c>
      <c r="Z352" s="134">
        <v>0.98255470528163902</v>
      </c>
      <c r="AA352" s="134">
        <v>0.58392602586036402</v>
      </c>
      <c r="AB352" s="134">
        <v>0.629605349416547</v>
      </c>
      <c r="AC352" s="134">
        <v>0.974070087430017</v>
      </c>
      <c r="AD352" s="134">
        <v>0.39303796460979701</v>
      </c>
      <c r="AE352" s="134">
        <v>0.81915865552281797</v>
      </c>
      <c r="AF352" s="134">
        <v>0.98529058050901497</v>
      </c>
      <c r="AG352" s="134">
        <v>0.90429950419809801</v>
      </c>
      <c r="AH352" s="134">
        <v>0.85097710974079699</v>
      </c>
      <c r="AI352" s="134">
        <v>0.91665691971872199</v>
      </c>
      <c r="AJ352" s="134">
        <v>0.79409493694157396</v>
      </c>
      <c r="AK352" s="134">
        <v>0.83739501917568804</v>
      </c>
      <c r="AL352" s="134">
        <v>0.39965496120927901</v>
      </c>
      <c r="AM352" s="134">
        <v>0.986615216981373</v>
      </c>
      <c r="AN352" s="134">
        <v>0.93725068351934004</v>
      </c>
      <c r="AO352" s="134">
        <v>0.928697564390081</v>
      </c>
      <c r="AP352" s="134">
        <v>0.49022130476720999</v>
      </c>
      <c r="AQ352" s="134">
        <v>0.46677550232272502</v>
      </c>
      <c r="AR352" s="134">
        <v>0.54689300090000004</v>
      </c>
      <c r="AS352" s="134">
        <v>1</v>
      </c>
      <c r="AT352" s="134">
        <v>1</v>
      </c>
      <c r="AU352" s="134">
        <v>0.75125527033567496</v>
      </c>
      <c r="AV352" s="134">
        <v>0.93656148524852001</v>
      </c>
      <c r="AW352" s="143">
        <v>0</v>
      </c>
      <c r="AX352" s="143">
        <v>0</v>
      </c>
      <c r="AY352" s="143">
        <v>0.03</v>
      </c>
      <c r="AZ352" s="143">
        <v>0.19</v>
      </c>
      <c r="BA352" s="143">
        <v>3.9367999999999999</v>
      </c>
      <c r="BB352" s="143">
        <v>5.05</v>
      </c>
      <c r="BC352" s="143">
        <v>12.26</v>
      </c>
      <c r="BD352" s="143">
        <v>4</v>
      </c>
      <c r="BE352" s="143">
        <v>38044350.134847999</v>
      </c>
      <c r="BF352" s="143">
        <v>32783.17</v>
      </c>
      <c r="BG352" s="143">
        <v>0</v>
      </c>
      <c r="BH352" s="143">
        <v>61.320042000000001</v>
      </c>
      <c r="BI352" s="143">
        <v>0</v>
      </c>
      <c r="BJ352" s="143">
        <v>1</v>
      </c>
      <c r="BK352" s="143">
        <v>1</v>
      </c>
      <c r="BL352" s="143">
        <v>2.2999999999999901</v>
      </c>
      <c r="BM352" s="143">
        <v>3.1</v>
      </c>
    </row>
    <row r="353" spans="1:65" x14ac:dyDescent="0.25">
      <c r="A353" s="142" t="s">
        <v>1871</v>
      </c>
      <c r="B353" s="142" t="s">
        <v>1167</v>
      </c>
      <c r="C353" s="134" t="s">
        <v>4726</v>
      </c>
      <c r="D353" s="134" t="s">
        <v>4727</v>
      </c>
      <c r="E353" s="134" t="s">
        <v>4728</v>
      </c>
      <c r="F353" s="134" t="s">
        <v>4729</v>
      </c>
      <c r="G353" s="134" t="s">
        <v>692</v>
      </c>
      <c r="H353" s="134" t="s">
        <v>4743</v>
      </c>
      <c r="I353" s="134" t="s">
        <v>4743</v>
      </c>
      <c r="J353" s="134" t="s">
        <v>4571</v>
      </c>
      <c r="K353" s="134" t="s">
        <v>4571</v>
      </c>
      <c r="L353" s="143">
        <v>71.7</v>
      </c>
      <c r="M353" s="144">
        <v>600</v>
      </c>
      <c r="N353" s="143">
        <v>20.332999999999998</v>
      </c>
      <c r="O353" s="144">
        <v>75</v>
      </c>
      <c r="P353" s="143">
        <v>38.1</v>
      </c>
      <c r="Q353" s="144">
        <v>219</v>
      </c>
      <c r="R353" s="143">
        <v>63.155999999999999</v>
      </c>
      <c r="S353" s="145">
        <v>204</v>
      </c>
      <c r="U353" s="140" t="s">
        <v>4410</v>
      </c>
      <c r="V353" s="140" t="str">
        <f t="shared" si="5"/>
        <v>Y</v>
      </c>
      <c r="W353" s="134">
        <v>0.58208814495328998</v>
      </c>
      <c r="X353" s="134">
        <v>0.30123413388043402</v>
      </c>
      <c r="Y353" s="134">
        <v>0.985910726778508</v>
      </c>
      <c r="Z353" s="134">
        <v>0.96490537202856097</v>
      </c>
      <c r="AA353" s="134">
        <v>0.40111189627697802</v>
      </c>
      <c r="AB353" s="134">
        <v>0.98069723059889602</v>
      </c>
      <c r="AC353" s="134">
        <v>0.93527057980044903</v>
      </c>
      <c r="AD353" s="134">
        <v>0.57520706822355805</v>
      </c>
      <c r="AE353" s="134">
        <v>0.840129730833855</v>
      </c>
      <c r="AF353" s="134">
        <v>0.98099690417985397</v>
      </c>
      <c r="AG353" s="134">
        <v>6.6715772829717093E-2</v>
      </c>
      <c r="AH353" s="134">
        <v>0.94793057888061905</v>
      </c>
      <c r="AI353" s="134">
        <v>0.48166171206592501</v>
      </c>
      <c r="AJ353" s="134">
        <v>0.88233996396661396</v>
      </c>
      <c r="AK353" s="134">
        <v>0.68447497451332595</v>
      </c>
      <c r="AL353" s="134">
        <v>0.76421977873448999</v>
      </c>
      <c r="AM353" s="134">
        <v>5.01897425693884E-2</v>
      </c>
      <c r="AN353" s="134">
        <v>1</v>
      </c>
      <c r="AO353" s="134">
        <v>3.9226596669473701E-2</v>
      </c>
      <c r="AP353" s="134">
        <v>0.64400455579347604</v>
      </c>
      <c r="AQ353" s="134">
        <v>0.54166734013609796</v>
      </c>
      <c r="AR353" s="134">
        <v>1</v>
      </c>
      <c r="AS353" s="134">
        <v>1</v>
      </c>
      <c r="AT353" s="134">
        <v>1</v>
      </c>
      <c r="AU353" s="134">
        <v>3.39472899288722E-2</v>
      </c>
      <c r="AV353" s="134">
        <v>4.30311463012268E-2</v>
      </c>
      <c r="AW353" s="143">
        <v>0</v>
      </c>
      <c r="AX353" s="143">
        <v>0</v>
      </c>
      <c r="AY353" s="143">
        <v>-0.6</v>
      </c>
      <c r="AZ353" s="143">
        <v>-0.2</v>
      </c>
      <c r="BA353" s="143">
        <v>5.4588999999999999</v>
      </c>
      <c r="BB353" s="143">
        <v>5.07</v>
      </c>
      <c r="BC353" s="143">
        <v>12.15</v>
      </c>
      <c r="BD353" s="143">
        <v>1</v>
      </c>
      <c r="BE353" s="143">
        <v>1027666.714649</v>
      </c>
      <c r="BF353" s="143">
        <v>14410.13</v>
      </c>
      <c r="BG353" s="143">
        <v>0</v>
      </c>
      <c r="BH353" s="143">
        <v>30.304784999999999</v>
      </c>
      <c r="BI353" s="143">
        <v>0</v>
      </c>
      <c r="BJ353" s="143">
        <v>3</v>
      </c>
      <c r="BK353" s="143">
        <v>1</v>
      </c>
      <c r="BL353" s="143">
        <v>2.2999999999999901</v>
      </c>
      <c r="BM353" s="143">
        <v>3.0999999999999899</v>
      </c>
    </row>
    <row r="354" spans="1:65" x14ac:dyDescent="0.25">
      <c r="A354" s="142" t="s">
        <v>1865</v>
      </c>
      <c r="B354" s="142" t="s">
        <v>466</v>
      </c>
      <c r="C354" s="134" t="s">
        <v>4726</v>
      </c>
      <c r="D354" s="134" t="s">
        <v>4727</v>
      </c>
      <c r="E354" s="134" t="s">
        <v>4728</v>
      </c>
      <c r="F354" s="134" t="s">
        <v>4729</v>
      </c>
      <c r="G354" s="134" t="s">
        <v>692</v>
      </c>
      <c r="H354" s="134" t="s">
        <v>4743</v>
      </c>
      <c r="I354" s="134" t="s">
        <v>4743</v>
      </c>
      <c r="J354" s="134" t="s">
        <v>4571</v>
      </c>
      <c r="K354" s="134" t="s">
        <v>4571</v>
      </c>
      <c r="L354" s="143">
        <v>61.5</v>
      </c>
      <c r="M354" s="144">
        <v>792</v>
      </c>
      <c r="N354" s="143">
        <v>20.622</v>
      </c>
      <c r="O354" s="144">
        <v>88</v>
      </c>
      <c r="P354" s="143">
        <v>15.1</v>
      </c>
      <c r="Q354" s="144">
        <v>1504</v>
      </c>
      <c r="R354" s="143">
        <v>51.993000000000002</v>
      </c>
      <c r="S354" s="145">
        <v>899</v>
      </c>
      <c r="V354" s="140" t="str">
        <f t="shared" si="5"/>
        <v>N/A</v>
      </c>
      <c r="W354" s="134">
        <v>0.52037885603428702</v>
      </c>
      <c r="X354" s="134">
        <v>0.39614756787009697</v>
      </c>
      <c r="Y354" s="134">
        <v>0.89290871508646097</v>
      </c>
      <c r="Z354" s="134">
        <v>0.80741312804336196</v>
      </c>
      <c r="AA354" s="134">
        <v>0.55602151693822799</v>
      </c>
      <c r="AB354" s="134">
        <v>0.88345497720087995</v>
      </c>
      <c r="AC354" s="134">
        <v>0.97977823743781101</v>
      </c>
      <c r="AD354" s="134">
        <v>0.43481718507831901</v>
      </c>
      <c r="AE354" s="134">
        <v>0.57503687695128702</v>
      </c>
      <c r="AF354" s="134">
        <v>0.88423016172449898</v>
      </c>
      <c r="AG354" s="134">
        <v>0.21724024757876501</v>
      </c>
      <c r="AH354" s="134">
        <v>0.69933285841534298</v>
      </c>
      <c r="AI354" s="134">
        <v>0.69056149343009499</v>
      </c>
      <c r="AJ354" s="134">
        <v>0.88969371621870097</v>
      </c>
      <c r="AK354" s="134">
        <v>0.64078353318122205</v>
      </c>
      <c r="AL354" s="134">
        <v>0.60452895746041602</v>
      </c>
      <c r="AM354" s="134">
        <v>0.17699710835205601</v>
      </c>
      <c r="AN354" s="134">
        <v>0.91932230738200904</v>
      </c>
      <c r="AO354" s="134">
        <v>0.182889786652675</v>
      </c>
      <c r="AP354" s="134">
        <v>0.33546631535191701</v>
      </c>
      <c r="AQ354" s="134">
        <v>0.45007300599996802</v>
      </c>
      <c r="AR354" s="134">
        <v>0.95915697830000002</v>
      </c>
      <c r="AS354" s="134">
        <v>1</v>
      </c>
      <c r="AT354" s="134">
        <v>0.64776758130000001</v>
      </c>
      <c r="AU354" s="134">
        <v>9.1296413557768893E-2</v>
      </c>
      <c r="AV354" s="134">
        <v>0.15960834697291601</v>
      </c>
      <c r="AW354" s="143">
        <v>0.85</v>
      </c>
      <c r="AX354" s="143">
        <v>0</v>
      </c>
      <c r="AY354" s="143">
        <v>-1.94</v>
      </c>
      <c r="AZ354" s="143">
        <v>-0.54</v>
      </c>
      <c r="BA354" s="143">
        <v>16.3278</v>
      </c>
      <c r="BB354" s="143">
        <v>5.0599999999999996</v>
      </c>
      <c r="BC354" s="143">
        <v>12.14</v>
      </c>
      <c r="BD354" s="143">
        <v>5</v>
      </c>
      <c r="BE354" s="143">
        <v>3554313.2306130002</v>
      </c>
      <c r="BF354" s="143">
        <v>8842.8919999999998</v>
      </c>
      <c r="BG354" s="143">
        <v>0</v>
      </c>
      <c r="BH354" s="143">
        <v>27.475082</v>
      </c>
      <c r="BI354" s="143">
        <v>0</v>
      </c>
      <c r="BJ354" s="143">
        <v>0</v>
      </c>
      <c r="BK354" s="143">
        <v>0</v>
      </c>
      <c r="BL354" s="143">
        <v>2.2999999999999998</v>
      </c>
      <c r="BM354" s="143">
        <v>3.0999999999999899</v>
      </c>
    </row>
    <row r="355" spans="1:65" x14ac:dyDescent="0.25">
      <c r="A355" s="142" t="s">
        <v>1860</v>
      </c>
      <c r="B355" s="142" t="s">
        <v>1152</v>
      </c>
      <c r="C355" s="134" t="s">
        <v>4726</v>
      </c>
      <c r="D355" s="134" t="s">
        <v>4727</v>
      </c>
      <c r="E355" s="134" t="s">
        <v>4728</v>
      </c>
      <c r="F355" s="134" t="s">
        <v>4729</v>
      </c>
      <c r="G355" s="134" t="s">
        <v>692</v>
      </c>
      <c r="H355" s="134" t="s">
        <v>4737</v>
      </c>
      <c r="I355" s="134" t="s">
        <v>4743</v>
      </c>
      <c r="J355" s="134" t="s">
        <v>4571</v>
      </c>
      <c r="K355" s="134" t="s">
        <v>4571</v>
      </c>
      <c r="L355" s="143">
        <v>69</v>
      </c>
      <c r="M355" s="144">
        <v>658</v>
      </c>
      <c r="N355" s="143">
        <v>20.577999999999999</v>
      </c>
      <c r="O355" s="144">
        <v>85</v>
      </c>
      <c r="P355" s="143">
        <v>40.232999999999997</v>
      </c>
      <c r="Q355" s="144">
        <v>158</v>
      </c>
      <c r="R355" s="143">
        <v>62.884999999999998</v>
      </c>
      <c r="S355" s="145">
        <v>220</v>
      </c>
      <c r="V355" s="140" t="str">
        <f t="shared" si="5"/>
        <v>N/A</v>
      </c>
      <c r="W355" s="134">
        <v>0.54081306092524495</v>
      </c>
      <c r="X355" s="134">
        <v>0.488228770601081</v>
      </c>
      <c r="Y355" s="134">
        <v>0.98432248143353995</v>
      </c>
      <c r="Z355" s="134">
        <v>0.95404032005484596</v>
      </c>
      <c r="AA355" s="134">
        <v>0.44362580114799699</v>
      </c>
      <c r="AB355" s="134">
        <v>0.86743003656600104</v>
      </c>
      <c r="AC355" s="134">
        <v>1</v>
      </c>
      <c r="AD355" s="134">
        <v>0.44938557084640002</v>
      </c>
      <c r="AE355" s="134">
        <v>0.63429671519140096</v>
      </c>
      <c r="AF355" s="134">
        <v>0.98095714791754696</v>
      </c>
      <c r="AG355" s="134">
        <v>0.30758540530292</v>
      </c>
      <c r="AH355" s="134">
        <v>0.83220961146622496</v>
      </c>
      <c r="AI355" s="134">
        <v>1</v>
      </c>
      <c r="AJ355" s="134">
        <v>0.85660183108431098</v>
      </c>
      <c r="AK355" s="134">
        <v>0.74758483421525301</v>
      </c>
      <c r="AL355" s="134">
        <v>0.50576268456506701</v>
      </c>
      <c r="AM355" s="134">
        <v>0.23713755898087299</v>
      </c>
      <c r="AN355" s="134">
        <v>1</v>
      </c>
      <c r="AO355" s="134">
        <v>0.23533228433963699</v>
      </c>
      <c r="AP355" s="134">
        <v>0.40772706909088302</v>
      </c>
      <c r="AQ355" s="134">
        <v>0.29544021856886499</v>
      </c>
      <c r="AR355" s="134">
        <v>0.94655590739999995</v>
      </c>
      <c r="AS355" s="134">
        <v>1</v>
      </c>
      <c r="AT355" s="134">
        <v>1</v>
      </c>
      <c r="AU355" s="134">
        <v>0.147283101523042</v>
      </c>
      <c r="AV355" s="134">
        <v>0.217749002136749</v>
      </c>
      <c r="AW355" s="143">
        <v>0.05</v>
      </c>
      <c r="AX355" s="143">
        <v>0</v>
      </c>
      <c r="AY355" s="143">
        <v>-0.12</v>
      </c>
      <c r="AZ355" s="143">
        <v>-0.11</v>
      </c>
      <c r="BA355" s="143">
        <v>5.1779000000000002</v>
      </c>
      <c r="BB355" s="143">
        <v>5.0599999999999996</v>
      </c>
      <c r="BC355" s="143">
        <v>11.96</v>
      </c>
      <c r="BD355" s="143">
        <v>1</v>
      </c>
      <c r="BE355" s="143">
        <v>6690096.5126510002</v>
      </c>
      <c r="BF355" s="143">
        <v>11045.08</v>
      </c>
      <c r="BG355" s="143">
        <v>0</v>
      </c>
      <c r="BH355" s="143">
        <v>99.799592000000004</v>
      </c>
      <c r="BI355" s="143">
        <v>0</v>
      </c>
      <c r="BJ355" s="143">
        <v>2</v>
      </c>
      <c r="BK355" s="143">
        <v>1</v>
      </c>
      <c r="BL355" s="143">
        <v>2.2999999999999901</v>
      </c>
      <c r="BM355" s="143">
        <v>3.1</v>
      </c>
    </row>
    <row r="356" spans="1:65" x14ac:dyDescent="0.25">
      <c r="A356" s="142" t="s">
        <v>1859</v>
      </c>
      <c r="B356" s="142" t="s">
        <v>993</v>
      </c>
      <c r="C356" s="134" t="s">
        <v>4726</v>
      </c>
      <c r="D356" s="134" t="s">
        <v>4727</v>
      </c>
      <c r="E356" s="134" t="s">
        <v>4728</v>
      </c>
      <c r="F356" s="134" t="s">
        <v>4729</v>
      </c>
      <c r="G356" s="134" t="s">
        <v>692</v>
      </c>
      <c r="H356" s="134" t="s">
        <v>4737</v>
      </c>
      <c r="I356" s="134" t="s">
        <v>4743</v>
      </c>
      <c r="J356" s="134" t="s">
        <v>4571</v>
      </c>
      <c r="K356" s="134" t="s">
        <v>4571</v>
      </c>
      <c r="L356" s="143">
        <v>66.400000000000006</v>
      </c>
      <c r="M356" s="144">
        <v>706</v>
      </c>
      <c r="N356" s="143">
        <v>19.966999999999999</v>
      </c>
      <c r="O356" s="144">
        <v>59</v>
      </c>
      <c r="P356" s="143">
        <v>45.616999999999997</v>
      </c>
      <c r="Q356" s="144">
        <v>71</v>
      </c>
      <c r="R356" s="143">
        <v>64.016999999999996</v>
      </c>
      <c r="S356" s="145">
        <v>169</v>
      </c>
      <c r="V356" s="140" t="str">
        <f t="shared" si="5"/>
        <v>N/A</v>
      </c>
      <c r="W356" s="134">
        <v>0.51392135222541202</v>
      </c>
      <c r="X356" s="134">
        <v>0.46883669659970401</v>
      </c>
      <c r="Y356" s="134">
        <v>0.95847506928720305</v>
      </c>
      <c r="Z356" s="134">
        <v>0.90328573454382599</v>
      </c>
      <c r="AA356" s="134">
        <v>0.55874403187281496</v>
      </c>
      <c r="AB356" s="134">
        <v>0.90639977856445697</v>
      </c>
      <c r="AC356" s="134">
        <v>0.97107072750474199</v>
      </c>
      <c r="AD356" s="134">
        <v>0.46401656576267297</v>
      </c>
      <c r="AE356" s="134">
        <v>0.70034958716364304</v>
      </c>
      <c r="AF356" s="134">
        <v>0.95571192135257199</v>
      </c>
      <c r="AG356" s="134">
        <v>0.24905137332865701</v>
      </c>
      <c r="AH356" s="134">
        <v>0.91204311080596001</v>
      </c>
      <c r="AI356" s="134">
        <v>6.8376292839370301E-2</v>
      </c>
      <c r="AJ356" s="134">
        <v>0.88969371621870097</v>
      </c>
      <c r="AK356" s="134">
        <v>0.55097334822078703</v>
      </c>
      <c r="AL356" s="134">
        <v>0.51262218433367801</v>
      </c>
      <c r="AM356" s="134">
        <v>0.24251199969248699</v>
      </c>
      <c r="AN356" s="134">
        <v>0.97758952982833602</v>
      </c>
      <c r="AO356" s="134">
        <v>0.18227370461748299</v>
      </c>
      <c r="AP356" s="134">
        <v>0.67985011719340604</v>
      </c>
      <c r="AR356" s="134">
        <v>0.67170328359999998</v>
      </c>
      <c r="AS356" s="134">
        <v>1</v>
      </c>
      <c r="AT356" s="134">
        <v>1</v>
      </c>
      <c r="AU356" s="134">
        <v>0.14596330083551101</v>
      </c>
      <c r="AV356" s="134">
        <v>0.19169098729262701</v>
      </c>
      <c r="AW356" s="143">
        <v>0.17</v>
      </c>
      <c r="AX356" s="143">
        <v>0</v>
      </c>
      <c r="AY356" s="143">
        <v>-0.81</v>
      </c>
      <c r="AZ356" s="143">
        <v>-0.35</v>
      </c>
      <c r="BA356" s="143">
        <v>10.0907</v>
      </c>
      <c r="BB356" s="143">
        <v>5.05</v>
      </c>
      <c r="BC356" s="143">
        <v>11.4</v>
      </c>
      <c r="BD356" s="143">
        <v>6</v>
      </c>
      <c r="BE356" s="143">
        <v>6571091.2388350004</v>
      </c>
      <c r="BF356" s="143">
        <v>14538.77</v>
      </c>
      <c r="BG356" s="143">
        <v>0</v>
      </c>
      <c r="BH356" s="143">
        <v>60.996749000000001</v>
      </c>
      <c r="BI356" s="143">
        <v>0</v>
      </c>
      <c r="BJ356" s="143">
        <v>6</v>
      </c>
      <c r="BK356" s="143">
        <v>1</v>
      </c>
      <c r="BL356" s="143">
        <v>2.2999999999999998</v>
      </c>
      <c r="BM356" s="143">
        <v>3.1</v>
      </c>
    </row>
    <row r="357" spans="1:65" x14ac:dyDescent="0.25">
      <c r="A357" s="142" t="s">
        <v>1855</v>
      </c>
      <c r="B357" s="142" t="s">
        <v>996</v>
      </c>
      <c r="C357" s="134" t="s">
        <v>4726</v>
      </c>
      <c r="D357" s="134" t="s">
        <v>4727</v>
      </c>
      <c r="E357" s="134" t="s">
        <v>4728</v>
      </c>
      <c r="F357" s="134" t="s">
        <v>4729</v>
      </c>
      <c r="G357" s="134" t="s">
        <v>692</v>
      </c>
      <c r="H357" s="134" t="s">
        <v>4744</v>
      </c>
      <c r="I357" s="134" t="s">
        <v>4743</v>
      </c>
      <c r="J357" s="134" t="s">
        <v>4586</v>
      </c>
      <c r="K357" s="134" t="s">
        <v>4571</v>
      </c>
      <c r="L357" s="143">
        <v>69.400000000000006</v>
      </c>
      <c r="M357" s="144">
        <v>654</v>
      </c>
      <c r="N357" s="143">
        <v>21.861999999999998</v>
      </c>
      <c r="O357" s="144">
        <v>196</v>
      </c>
      <c r="P357" s="143">
        <v>33.15</v>
      </c>
      <c r="Q357" s="144">
        <v>391</v>
      </c>
      <c r="R357" s="143">
        <v>60.228999999999999</v>
      </c>
      <c r="S357" s="145">
        <v>361</v>
      </c>
      <c r="V357" s="140" t="str">
        <f t="shared" si="5"/>
        <v>N/A</v>
      </c>
      <c r="W357" s="134">
        <v>0.56555529738725496</v>
      </c>
      <c r="X357" s="134">
        <v>0.51010432494076996</v>
      </c>
      <c r="Y357" s="134">
        <v>0.98082577998857001</v>
      </c>
      <c r="Z357" s="134">
        <v>0.98428903282673996</v>
      </c>
      <c r="AA357" s="134">
        <v>0.56049507734183301</v>
      </c>
      <c r="AB357" s="134">
        <v>0.56914761883950304</v>
      </c>
      <c r="AC357" s="134">
        <v>1</v>
      </c>
      <c r="AD357" s="134">
        <v>0.35305068276667301</v>
      </c>
      <c r="AE357" s="134">
        <v>0.75867188668394803</v>
      </c>
      <c r="AF357" s="134">
        <v>0.98425691768903201</v>
      </c>
      <c r="AG357" s="134">
        <v>0.34225512805137798</v>
      </c>
      <c r="AH357" s="134">
        <v>0.75391619309177005</v>
      </c>
      <c r="AI357" s="134">
        <v>1</v>
      </c>
      <c r="AJ357" s="134">
        <v>0.82718682207596395</v>
      </c>
      <c r="AK357" s="134">
        <v>0.80341278702849706</v>
      </c>
      <c r="AL357" s="134">
        <v>0.43483340934576498</v>
      </c>
      <c r="AM357" s="134">
        <v>0.27864802176974302</v>
      </c>
      <c r="AN357" s="134">
        <v>0.89242974317601198</v>
      </c>
      <c r="AO357" s="134">
        <v>0.29193779014091897</v>
      </c>
      <c r="AP357" s="134">
        <v>0.52514419502583398</v>
      </c>
      <c r="AQ357" s="134">
        <v>0.59554636013060303</v>
      </c>
      <c r="AR357" s="134">
        <v>0.7453062882</v>
      </c>
      <c r="AS357" s="134">
        <v>1</v>
      </c>
      <c r="AT357" s="134">
        <v>1</v>
      </c>
      <c r="AU357" s="134">
        <v>0.154759626174233</v>
      </c>
      <c r="AV357" s="134">
        <v>0.26083431244703897</v>
      </c>
      <c r="AW357" s="143">
        <v>0.02</v>
      </c>
      <c r="AX357" s="143">
        <v>0</v>
      </c>
      <c r="AY357" s="143">
        <v>-0.23</v>
      </c>
      <c r="AZ357" s="143">
        <v>-0.11</v>
      </c>
      <c r="BA357" s="143">
        <v>5.7789999999999999</v>
      </c>
      <c r="BB357" s="143">
        <v>5.04</v>
      </c>
      <c r="BC357" s="143">
        <v>11.72</v>
      </c>
      <c r="BD357" s="143"/>
      <c r="BE357" s="143">
        <v>6696464.918207</v>
      </c>
      <c r="BF357" s="143">
        <v>11840.74</v>
      </c>
      <c r="BG357" s="143">
        <v>0</v>
      </c>
      <c r="BH357" s="143">
        <v>21.122024</v>
      </c>
      <c r="BI357" s="143">
        <v>0</v>
      </c>
      <c r="BJ357" s="143">
        <v>1</v>
      </c>
      <c r="BK357" s="143">
        <v>1</v>
      </c>
      <c r="BL357" s="143">
        <v>2.2365073400800002</v>
      </c>
      <c r="BM357" s="143">
        <v>2.9941789001333401</v>
      </c>
    </row>
    <row r="358" spans="1:65" x14ac:dyDescent="0.25">
      <c r="A358" s="142" t="s">
        <v>1848</v>
      </c>
      <c r="B358" s="142" t="s">
        <v>22</v>
      </c>
      <c r="C358" s="134" t="s">
        <v>4726</v>
      </c>
      <c r="D358" s="134" t="s">
        <v>4727</v>
      </c>
      <c r="E358" s="134" t="s">
        <v>4728</v>
      </c>
      <c r="F358" s="134" t="s">
        <v>4729</v>
      </c>
      <c r="G358" s="134" t="s">
        <v>692</v>
      </c>
      <c r="H358" s="134" t="s">
        <v>4745</v>
      </c>
      <c r="I358" s="134" t="s">
        <v>4739</v>
      </c>
      <c r="J358" s="134" t="s">
        <v>4586</v>
      </c>
      <c r="K358" s="134" t="s">
        <v>4571</v>
      </c>
      <c r="L358" s="143">
        <v>75.7</v>
      </c>
      <c r="M358" s="144">
        <v>517</v>
      </c>
      <c r="N358" s="143">
        <v>21.244</v>
      </c>
      <c r="O358" s="144">
        <v>125</v>
      </c>
      <c r="P358" s="143">
        <v>38.450000000000003</v>
      </c>
      <c r="Q358" s="144">
        <v>205</v>
      </c>
      <c r="R358" s="143">
        <v>64.302000000000007</v>
      </c>
      <c r="S358" s="145">
        <v>160</v>
      </c>
      <c r="T358" s="140" t="s">
        <v>4410</v>
      </c>
      <c r="U358" s="140" t="s">
        <v>4410</v>
      </c>
      <c r="V358" s="140" t="str">
        <f t="shared" si="5"/>
        <v>Y</v>
      </c>
      <c r="W358" s="134">
        <v>0.74267572258029202</v>
      </c>
      <c r="X358" s="134">
        <v>0.77136756404326601</v>
      </c>
      <c r="Y358" s="134">
        <v>0.96227917305700605</v>
      </c>
      <c r="Z358" s="134">
        <v>0.977657780448415</v>
      </c>
      <c r="AA358" s="134">
        <v>0.80622187097948805</v>
      </c>
      <c r="AB358" s="134">
        <v>0.73267485395451803</v>
      </c>
      <c r="AC358" s="134">
        <v>0.98634702738115698</v>
      </c>
      <c r="AD358" s="134">
        <v>0.38611040346804898</v>
      </c>
      <c r="AE358" s="134">
        <v>0.83330110588046602</v>
      </c>
      <c r="AF358" s="134">
        <v>0.96787733761852801</v>
      </c>
      <c r="AG358" s="134">
        <v>0.54314832743057995</v>
      </c>
      <c r="AH358" s="134">
        <v>0.92472191689221706</v>
      </c>
      <c r="AI358" s="134">
        <v>0.83012549465339602</v>
      </c>
      <c r="AJ358" s="134">
        <v>0.84189432658013796</v>
      </c>
      <c r="AK358" s="134">
        <v>0.77913976406621699</v>
      </c>
      <c r="AL358" s="134">
        <v>0.66243489737102601</v>
      </c>
      <c r="AM358" s="134">
        <v>0.55467359403213101</v>
      </c>
      <c r="AN358" s="134">
        <v>0.98655371789700097</v>
      </c>
      <c r="AO358" s="134">
        <v>0.64178387954723704</v>
      </c>
      <c r="AP358" s="134">
        <v>0.70811898958719399</v>
      </c>
      <c r="AQ358" s="134">
        <v>0.58046023457093399</v>
      </c>
      <c r="AR358" s="134">
        <v>0.63468726720000002</v>
      </c>
      <c r="AT358" s="134">
        <v>1</v>
      </c>
      <c r="AU358" s="134">
        <v>0.44419244692527499</v>
      </c>
      <c r="AV358" s="134">
        <v>0.57421590412193602</v>
      </c>
      <c r="AW358" s="143">
        <v>0</v>
      </c>
      <c r="AX358" s="143">
        <v>0</v>
      </c>
      <c r="AY358" s="143">
        <v>-0.28000000000000003</v>
      </c>
      <c r="AZ358" s="143">
        <v>-0.06</v>
      </c>
      <c r="BA358" s="143">
        <v>23.683499999999999</v>
      </c>
      <c r="BB358" s="143">
        <v>5.03</v>
      </c>
      <c r="BC358" s="143">
        <v>11.28</v>
      </c>
      <c r="BD358" s="143">
        <v>2</v>
      </c>
      <c r="BE358" s="143">
        <v>11823124.313178999</v>
      </c>
      <c r="BF358" s="143">
        <v>15240.11</v>
      </c>
      <c r="BG358" s="143">
        <v>0</v>
      </c>
      <c r="BH358" s="143">
        <v>76.826324</v>
      </c>
      <c r="BI358" s="143">
        <v>0</v>
      </c>
      <c r="BJ358" s="143">
        <v>2</v>
      </c>
      <c r="BK358" s="143">
        <v>1</v>
      </c>
      <c r="BL358" s="143">
        <v>2.1686778137108398</v>
      </c>
      <c r="BM358" s="143">
        <v>2.88112968951808</v>
      </c>
    </row>
    <row r="359" spans="1:65" x14ac:dyDescent="0.25">
      <c r="A359" s="142" t="s">
        <v>1738</v>
      </c>
      <c r="B359" s="142" t="s">
        <v>201</v>
      </c>
      <c r="C359" s="134" t="s">
        <v>4726</v>
      </c>
      <c r="D359" s="134" t="s">
        <v>4727</v>
      </c>
      <c r="E359" s="134" t="s">
        <v>4728</v>
      </c>
      <c r="F359" s="134" t="s">
        <v>4729</v>
      </c>
      <c r="G359" s="134" t="s">
        <v>692</v>
      </c>
      <c r="H359" s="134" t="s">
        <v>4746</v>
      </c>
      <c r="I359" s="134" t="s">
        <v>4545</v>
      </c>
      <c r="J359" s="134" t="s">
        <v>4538</v>
      </c>
      <c r="K359" s="134" t="s">
        <v>4538</v>
      </c>
      <c r="L359" s="143">
        <v>33.6</v>
      </c>
      <c r="M359" s="144">
        <v>1587</v>
      </c>
      <c r="N359" s="143">
        <v>26.888999999999999</v>
      </c>
      <c r="O359" s="144">
        <v>727</v>
      </c>
      <c r="P359" s="143">
        <v>19.266999999999999</v>
      </c>
      <c r="Q359" s="144">
        <v>1080</v>
      </c>
      <c r="R359" s="143">
        <v>41.993000000000002</v>
      </c>
      <c r="S359" s="145">
        <v>1543</v>
      </c>
      <c r="V359" s="140" t="str">
        <f t="shared" si="5"/>
        <v>N/A</v>
      </c>
      <c r="W359" s="134">
        <v>0.13865413904898199</v>
      </c>
      <c r="X359" s="134">
        <v>0.14930598111728899</v>
      </c>
      <c r="Y359" s="134">
        <v>0.89484278804686601</v>
      </c>
      <c r="Z359" s="134">
        <v>0.874694834866513</v>
      </c>
      <c r="AA359" s="134">
        <v>0.87899438368903804</v>
      </c>
      <c r="AB359" s="134">
        <v>0.64708710283641502</v>
      </c>
      <c r="AC359" s="134">
        <v>0.98939847513657497</v>
      </c>
      <c r="AD359" s="134">
        <v>6.3492047767191195E-2</v>
      </c>
      <c r="AE359" s="134">
        <v>0.74141059921205898</v>
      </c>
      <c r="AF359" s="134">
        <v>0.878465503689978</v>
      </c>
      <c r="AG359" s="134">
        <v>0.399596259108217</v>
      </c>
      <c r="AH359" s="134">
        <v>0.71312195543005696</v>
      </c>
      <c r="AI359" s="134">
        <v>0.92420470708670999</v>
      </c>
      <c r="AJ359" s="134">
        <v>0.69114240541236205</v>
      </c>
      <c r="AK359" s="134">
        <v>0.75001213651148102</v>
      </c>
      <c r="AL359" s="134">
        <v>0.367177455987583</v>
      </c>
      <c r="AM359" s="134">
        <v>0.32053237780684402</v>
      </c>
      <c r="AN359" s="134">
        <v>0.47111290394872501</v>
      </c>
      <c r="AO359" s="134">
        <v>0.321643819647915</v>
      </c>
      <c r="AP359" s="134">
        <v>0.44535351717143201</v>
      </c>
      <c r="AR359" s="134">
        <v>3.4327075229999997E-2</v>
      </c>
      <c r="AS359" s="134">
        <v>6.7998360559999999E-2</v>
      </c>
      <c r="AT359" s="134">
        <v>0.22382992369999999</v>
      </c>
      <c r="AU359" s="134">
        <v>0.134917016130781</v>
      </c>
      <c r="AV359" s="134">
        <v>0.28409328851009502</v>
      </c>
      <c r="AW359" s="143">
        <v>0.54</v>
      </c>
      <c r="AX359" s="143">
        <v>11</v>
      </c>
      <c r="AY359" s="143">
        <v>-0.5</v>
      </c>
      <c r="AZ359" s="143">
        <v>-7.0000000000000007E-2</v>
      </c>
      <c r="BA359" s="143">
        <v>12.674200000000001</v>
      </c>
      <c r="BB359" s="143">
        <v>5</v>
      </c>
      <c r="BC359" s="143">
        <v>18.920000000000002</v>
      </c>
      <c r="BD359" s="143">
        <v>10</v>
      </c>
      <c r="BE359" s="143">
        <v>27050990.963300999</v>
      </c>
      <c r="BF359" s="143">
        <v>41763.449999999997</v>
      </c>
      <c r="BG359" s="143">
        <v>0</v>
      </c>
      <c r="BH359" s="143">
        <v>0.52260899999999999</v>
      </c>
      <c r="BI359" s="143">
        <v>0</v>
      </c>
      <c r="BJ359" s="143">
        <v>2</v>
      </c>
      <c r="BK359" s="143">
        <v>0</v>
      </c>
      <c r="BL359" s="143">
        <v>2.06001799103705</v>
      </c>
      <c r="BM359" s="143">
        <v>2.70002998506176</v>
      </c>
    </row>
    <row r="360" spans="1:65" x14ac:dyDescent="0.25">
      <c r="A360" s="142" t="s">
        <v>1733</v>
      </c>
      <c r="B360" s="142" t="s">
        <v>12</v>
      </c>
      <c r="C360" s="134" t="s">
        <v>4726</v>
      </c>
      <c r="D360" s="134" t="s">
        <v>4727</v>
      </c>
      <c r="E360" s="134" t="s">
        <v>4728</v>
      </c>
      <c r="F360" s="134" t="s">
        <v>4729</v>
      </c>
      <c r="G360" s="134" t="s">
        <v>692</v>
      </c>
      <c r="H360" s="134" t="s">
        <v>4739</v>
      </c>
      <c r="I360" s="134" t="s">
        <v>4739</v>
      </c>
      <c r="J360" s="134" t="s">
        <v>4538</v>
      </c>
      <c r="K360" s="134" t="s">
        <v>4538</v>
      </c>
      <c r="L360" s="143">
        <v>49.8</v>
      </c>
      <c r="M360" s="144">
        <v>1155</v>
      </c>
      <c r="N360" s="143">
        <v>26.067</v>
      </c>
      <c r="O360" s="144">
        <v>659</v>
      </c>
      <c r="P360" s="143">
        <v>19.617000000000001</v>
      </c>
      <c r="Q360" s="144">
        <v>1052</v>
      </c>
      <c r="R360" s="143">
        <v>47.783000000000001</v>
      </c>
      <c r="S360" s="145">
        <v>1211</v>
      </c>
      <c r="V360" s="140" t="str">
        <f t="shared" si="5"/>
        <v>N/A</v>
      </c>
      <c r="W360" s="134">
        <v>0.13417815657344201</v>
      </c>
      <c r="X360" s="134">
        <v>9.7909578527010502E-2</v>
      </c>
      <c r="Y360" s="134">
        <v>0.97118103204694906</v>
      </c>
      <c r="Z360" s="134">
        <v>0.901015805845092</v>
      </c>
      <c r="AA360" s="134">
        <v>0.87482162925307805</v>
      </c>
      <c r="AB360" s="134">
        <v>0.86670163017350599</v>
      </c>
      <c r="AC360" s="134">
        <v>1</v>
      </c>
      <c r="AD360" s="134">
        <v>0.179182465166284</v>
      </c>
      <c r="AE360" s="134">
        <v>0.85648554579806202</v>
      </c>
      <c r="AF360" s="134">
        <v>0.96489561794550005</v>
      </c>
      <c r="AG360" s="134">
        <v>0.15064597662361801</v>
      </c>
      <c r="AH360" s="134">
        <v>0.87038929307060298</v>
      </c>
      <c r="AI360" s="134">
        <v>1</v>
      </c>
      <c r="AJ360" s="134">
        <v>0.783064308563445</v>
      </c>
      <c r="AK360" s="134">
        <v>0.72816641584542996</v>
      </c>
      <c r="AL360" s="134">
        <v>0.69574901870820105</v>
      </c>
      <c r="AM360" s="134">
        <v>0.12023324309467801</v>
      </c>
      <c r="AN360" s="134">
        <v>0.40388149343373198</v>
      </c>
      <c r="AO360" s="134">
        <v>0.110530003590394</v>
      </c>
      <c r="AP360" s="134">
        <v>0.30472272297154501</v>
      </c>
      <c r="AR360" s="134">
        <v>0.8186827216</v>
      </c>
      <c r="AS360" s="134">
        <v>0.5418524173</v>
      </c>
      <c r="AT360" s="134">
        <v>0.32608869299999999</v>
      </c>
      <c r="AU360" s="134">
        <v>5.6898197009064802E-2</v>
      </c>
      <c r="AV360" s="134">
        <v>0.10662031545692501</v>
      </c>
      <c r="AW360" s="143">
        <v>0.08</v>
      </c>
      <c r="AX360" s="143">
        <v>0</v>
      </c>
      <c r="AY360" s="143">
        <v>-0.25</v>
      </c>
      <c r="AZ360" s="143">
        <v>-0.03</v>
      </c>
      <c r="BA360" s="143">
        <v>11.957000000000001</v>
      </c>
      <c r="BB360" s="143">
        <v>5.0199999999999996</v>
      </c>
      <c r="BC360" s="143">
        <v>15.5</v>
      </c>
      <c r="BD360" s="143">
        <v>48</v>
      </c>
      <c r="BE360" s="143">
        <v>7042392.5852699997</v>
      </c>
      <c r="BF360" s="143">
        <v>34860.5</v>
      </c>
      <c r="BG360" s="143">
        <v>0</v>
      </c>
      <c r="BH360" s="143">
        <v>0</v>
      </c>
      <c r="BI360" s="143">
        <v>0</v>
      </c>
      <c r="BJ360" s="143">
        <v>2</v>
      </c>
      <c r="BK360" s="143">
        <v>0</v>
      </c>
      <c r="BL360" s="143">
        <v>2.2474270722949501</v>
      </c>
      <c r="BM360" s="143">
        <v>3.0123784538249199</v>
      </c>
    </row>
    <row r="361" spans="1:65" x14ac:dyDescent="0.25">
      <c r="A361" s="142" t="s">
        <v>1846</v>
      </c>
      <c r="B361" s="142" t="s">
        <v>1130</v>
      </c>
      <c r="C361" s="134" t="s">
        <v>4726</v>
      </c>
      <c r="D361" s="134" t="s">
        <v>4727</v>
      </c>
      <c r="E361" s="134" t="s">
        <v>4728</v>
      </c>
      <c r="F361" s="134" t="s">
        <v>4729</v>
      </c>
      <c r="G361" s="134" t="s">
        <v>692</v>
      </c>
      <c r="H361" s="134" t="s">
        <v>4747</v>
      </c>
      <c r="I361" s="134" t="s">
        <v>4748</v>
      </c>
      <c r="J361" s="134" t="s">
        <v>4538</v>
      </c>
      <c r="K361" s="134" t="s">
        <v>4538</v>
      </c>
      <c r="L361" s="143">
        <v>37.200000000000003</v>
      </c>
      <c r="M361" s="144">
        <v>1501</v>
      </c>
      <c r="N361" s="143">
        <v>25.55</v>
      </c>
      <c r="O361" s="144">
        <v>621</v>
      </c>
      <c r="P361" s="143">
        <v>29.567</v>
      </c>
      <c r="Q361" s="144">
        <v>565</v>
      </c>
      <c r="R361" s="143">
        <v>47.072000000000003</v>
      </c>
      <c r="S361" s="145">
        <v>1249</v>
      </c>
      <c r="V361" s="140" t="str">
        <f t="shared" si="5"/>
        <v>N/A</v>
      </c>
      <c r="W361" s="134">
        <v>0.11804107873905099</v>
      </c>
      <c r="X361" s="134">
        <v>0.13273356349853499</v>
      </c>
      <c r="Y361" s="134">
        <v>0.97419101314426704</v>
      </c>
      <c r="Z361" s="134">
        <v>0.95243351659394404</v>
      </c>
      <c r="AA361" s="134">
        <v>0.74759754869440798</v>
      </c>
      <c r="AB361" s="134">
        <v>4.6880235420946097E-2</v>
      </c>
      <c r="AC361" s="134">
        <v>1</v>
      </c>
      <c r="AD361" s="134">
        <v>9.2581430972151803E-3</v>
      </c>
      <c r="AE361" s="134">
        <v>0.39029603774013599</v>
      </c>
      <c r="AF361" s="134">
        <v>0.95845510345175799</v>
      </c>
      <c r="AG361" s="134">
        <v>0.22752978480423999</v>
      </c>
      <c r="AH361" s="134">
        <v>0.79137955796810999</v>
      </c>
      <c r="AI361" s="134">
        <v>1</v>
      </c>
      <c r="AJ361" s="134">
        <v>0.25727102253925099</v>
      </c>
      <c r="AK361" s="134">
        <v>0.84953153065682796</v>
      </c>
      <c r="AL361" s="134">
        <v>0</v>
      </c>
      <c r="AM361" s="134">
        <v>0.18704284761283099</v>
      </c>
      <c r="AN361" s="134">
        <v>0.53386222042938503</v>
      </c>
      <c r="AO361" s="134">
        <v>0.17875575503504099</v>
      </c>
      <c r="AP361" s="134">
        <v>0.41652736613535202</v>
      </c>
      <c r="AQ361" s="134">
        <v>0.65265812148964697</v>
      </c>
      <c r="AR361" s="134">
        <v>0</v>
      </c>
      <c r="AT361" s="134">
        <v>1</v>
      </c>
      <c r="AU361" s="134">
        <v>0.10603738915289</v>
      </c>
      <c r="AV361" s="134">
        <v>0.162392623865278</v>
      </c>
      <c r="AW361" s="143">
        <v>0</v>
      </c>
      <c r="AX361" s="143">
        <v>1</v>
      </c>
      <c r="AY361" s="143">
        <v>-0.16</v>
      </c>
      <c r="AZ361" s="143">
        <v>-0.19</v>
      </c>
      <c r="BA361" s="143">
        <v>5.9493</v>
      </c>
      <c r="BB361" s="143">
        <v>4.99</v>
      </c>
      <c r="BC361" s="143">
        <v>19.170000000000002</v>
      </c>
      <c r="BD361" s="143"/>
      <c r="BE361" s="143">
        <v>51120782.577275999</v>
      </c>
      <c r="BF361" s="143">
        <v>21500.23</v>
      </c>
      <c r="BG361" s="143">
        <v>0</v>
      </c>
      <c r="BH361" s="143">
        <v>0</v>
      </c>
      <c r="BI361" s="143">
        <v>0</v>
      </c>
      <c r="BJ361" s="143">
        <v>0</v>
      </c>
      <c r="BK361" s="143">
        <v>1</v>
      </c>
      <c r="BL361" s="143">
        <v>2</v>
      </c>
      <c r="BM361" s="143">
        <v>2.5999999999999899</v>
      </c>
    </row>
    <row r="362" spans="1:65" x14ac:dyDescent="0.25">
      <c r="A362" s="142" t="s">
        <v>1845</v>
      </c>
      <c r="B362" s="142" t="s">
        <v>94</v>
      </c>
      <c r="C362" s="134" t="s">
        <v>4726</v>
      </c>
      <c r="D362" s="134" t="s">
        <v>4727</v>
      </c>
      <c r="E362" s="134" t="s">
        <v>4728</v>
      </c>
      <c r="F362" s="134" t="s">
        <v>4729</v>
      </c>
      <c r="G362" s="134" t="s">
        <v>692</v>
      </c>
      <c r="H362" s="134" t="s">
        <v>4746</v>
      </c>
      <c r="I362" s="134" t="s">
        <v>4748</v>
      </c>
      <c r="J362" s="134" t="s">
        <v>4538</v>
      </c>
      <c r="K362" s="134" t="s">
        <v>4538</v>
      </c>
      <c r="L362" s="143">
        <v>59.6</v>
      </c>
      <c r="M362" s="144">
        <v>846</v>
      </c>
      <c r="N362" s="143">
        <v>23</v>
      </c>
      <c r="O362" s="144">
        <v>330</v>
      </c>
      <c r="P362" s="143">
        <v>17.817</v>
      </c>
      <c r="Q362" s="144">
        <v>1214</v>
      </c>
      <c r="R362" s="143">
        <v>51.472000000000001</v>
      </c>
      <c r="S362" s="145">
        <v>944</v>
      </c>
      <c r="V362" s="140" t="str">
        <f t="shared" si="5"/>
        <v>N/A</v>
      </c>
      <c r="W362" s="134">
        <v>0.24799274363830201</v>
      </c>
      <c r="X362" s="134">
        <v>0.28530822640317199</v>
      </c>
      <c r="Y362" s="134">
        <v>0.979775488712059</v>
      </c>
      <c r="Z362" s="134">
        <v>0.95842714855127498</v>
      </c>
      <c r="AA362" s="134">
        <v>0.86122475452699099</v>
      </c>
      <c r="AB362" s="134">
        <v>0.34552685634369101</v>
      </c>
      <c r="AC362" s="134">
        <v>1</v>
      </c>
      <c r="AD362" s="134">
        <v>5.8711008346548001E-2</v>
      </c>
      <c r="AE362" s="134">
        <v>0.82695040393973396</v>
      </c>
      <c r="AF362" s="134">
        <v>0.97559005250609598</v>
      </c>
      <c r="AG362" s="134">
        <v>1</v>
      </c>
      <c r="AH362" s="134">
        <v>0.82132159720006104</v>
      </c>
      <c r="AI362" s="134">
        <v>1</v>
      </c>
      <c r="AJ362" s="134">
        <v>0.36022355406846401</v>
      </c>
      <c r="AK362" s="134">
        <v>0.87865915821156404</v>
      </c>
      <c r="AL362" s="134">
        <v>0.225943665264106</v>
      </c>
      <c r="AM362" s="134">
        <v>0.90832653428876997</v>
      </c>
      <c r="AN362" s="134">
        <v>0.556272690601049</v>
      </c>
      <c r="AO362" s="134">
        <v>0.79860153922381005</v>
      </c>
      <c r="AP362" s="134">
        <v>0.46189028109979402</v>
      </c>
      <c r="AQ362" s="134">
        <v>0.37410358773174701</v>
      </c>
      <c r="AR362" s="134">
        <v>1</v>
      </c>
      <c r="AS362" s="134">
        <v>1</v>
      </c>
      <c r="AT362" s="134">
        <v>0.65194192370000004</v>
      </c>
      <c r="AU362" s="134">
        <v>0.27766861465586601</v>
      </c>
      <c r="AV362" s="134">
        <v>0.62171965768335802</v>
      </c>
      <c r="AW362" s="143">
        <v>0.03</v>
      </c>
      <c r="AX362" s="143">
        <v>0</v>
      </c>
      <c r="AY362" s="143">
        <v>-0.25</v>
      </c>
      <c r="AZ362" s="143">
        <v>-0.26</v>
      </c>
      <c r="BA362" s="143">
        <v>5.6706000000000003</v>
      </c>
      <c r="BB362" s="143">
        <v>5</v>
      </c>
      <c r="BC362" s="143">
        <v>18.22</v>
      </c>
      <c r="BD362" s="143">
        <v>8</v>
      </c>
      <c r="BE362" s="143">
        <v>50583473.075320996</v>
      </c>
      <c r="BF362" s="143">
        <v>44087.57</v>
      </c>
      <c r="BG362" s="143">
        <v>0</v>
      </c>
      <c r="BH362" s="143">
        <v>32.916946000000003</v>
      </c>
      <c r="BI362" s="143">
        <v>0</v>
      </c>
      <c r="BJ362" s="143">
        <v>0</v>
      </c>
      <c r="BK362" s="143">
        <v>0</v>
      </c>
      <c r="BL362" s="143">
        <v>2.0516216483951601</v>
      </c>
      <c r="BM362" s="143">
        <v>2.6860360806585999</v>
      </c>
    </row>
    <row r="363" spans="1:65" x14ac:dyDescent="0.25">
      <c r="A363" s="142" t="s">
        <v>1876</v>
      </c>
      <c r="B363" s="142" t="s">
        <v>29</v>
      </c>
      <c r="C363" s="134" t="s">
        <v>4726</v>
      </c>
      <c r="D363" s="134" t="s">
        <v>4727</v>
      </c>
      <c r="E363" s="134" t="s">
        <v>4728</v>
      </c>
      <c r="F363" s="134" t="s">
        <v>4729</v>
      </c>
      <c r="G363" s="134" t="s">
        <v>692</v>
      </c>
      <c r="H363" s="134" t="s">
        <v>4742</v>
      </c>
      <c r="I363" s="134" t="s">
        <v>4736</v>
      </c>
      <c r="J363" s="134" t="s">
        <v>4586</v>
      </c>
      <c r="K363" s="134" t="s">
        <v>4571</v>
      </c>
      <c r="L363" s="143">
        <v>49.6</v>
      </c>
      <c r="M363" s="144">
        <v>1159</v>
      </c>
      <c r="N363" s="143">
        <v>19.689</v>
      </c>
      <c r="O363" s="144">
        <v>49</v>
      </c>
      <c r="P363" s="143">
        <v>33.783000000000001</v>
      </c>
      <c r="Q363" s="144">
        <v>367</v>
      </c>
      <c r="R363" s="143">
        <v>54.564999999999998</v>
      </c>
      <c r="S363" s="145">
        <v>741</v>
      </c>
      <c r="V363" s="140" t="str">
        <f t="shared" si="5"/>
        <v>N/A</v>
      </c>
      <c r="W363" s="134">
        <v>0.66385650208352698</v>
      </c>
      <c r="X363" s="134">
        <v>0.69471538813654599</v>
      </c>
      <c r="Y363" s="134">
        <v>0.98612847009193105</v>
      </c>
      <c r="Z363" s="134">
        <v>0.97360251457090197</v>
      </c>
      <c r="AA363" s="134">
        <v>0.71368737138198501</v>
      </c>
      <c r="AB363" s="134">
        <v>0.76654575120551305</v>
      </c>
      <c r="AC363" s="134">
        <v>1</v>
      </c>
      <c r="AD363" s="134">
        <v>0.37712081682456</v>
      </c>
      <c r="AE363" s="134">
        <v>0.83893054546828705</v>
      </c>
      <c r="AF363" s="134">
        <v>0.98513155545978703</v>
      </c>
      <c r="AG363" s="134">
        <v>0.25109605785747502</v>
      </c>
      <c r="AH363" s="134">
        <v>0.85018916133995603</v>
      </c>
      <c r="AI363" s="134">
        <v>1</v>
      </c>
      <c r="AJ363" s="134">
        <v>0.80144868919366097</v>
      </c>
      <c r="AK363" s="134">
        <v>0.781567066362445</v>
      </c>
      <c r="AL363" s="134">
        <v>0.53794104797804099</v>
      </c>
      <c r="AM363" s="134">
        <v>0.309823696770191</v>
      </c>
      <c r="AN363" s="134">
        <v>0.94621487158800599</v>
      </c>
      <c r="AO363" s="134">
        <v>0.34345072958797201</v>
      </c>
      <c r="AQ363" s="134">
        <v>0.113329130751451</v>
      </c>
      <c r="AR363" s="134">
        <v>0.30690676389999999</v>
      </c>
      <c r="AT363" s="134">
        <v>0</v>
      </c>
      <c r="AU363" s="134">
        <v>0.31045642434205201</v>
      </c>
      <c r="AV363" s="134">
        <v>0.337991715600579</v>
      </c>
      <c r="AW363" s="143">
        <v>0</v>
      </c>
      <c r="AX363" s="143">
        <v>0</v>
      </c>
      <c r="AY363" s="143">
        <v>-0.22</v>
      </c>
      <c r="AZ363" s="143">
        <v>0</v>
      </c>
      <c r="BA363" s="143">
        <v>5.4901999999999997</v>
      </c>
      <c r="BB363" s="143">
        <v>5.04</v>
      </c>
      <c r="BC363" s="143">
        <v>11.35</v>
      </c>
      <c r="BD363" s="143">
        <v>2</v>
      </c>
      <c r="BE363" s="143">
        <v>9002965.0546499994</v>
      </c>
      <c r="BF363" s="143">
        <v>11880.53</v>
      </c>
      <c r="BG363" s="143">
        <v>0</v>
      </c>
      <c r="BH363" s="143">
        <v>54.430745000000002</v>
      </c>
      <c r="BI363" s="143">
        <v>0</v>
      </c>
      <c r="BJ363" s="143">
        <v>0</v>
      </c>
      <c r="BK363" s="143">
        <v>1</v>
      </c>
      <c r="BL363" s="143">
        <v>2.2998629163376001</v>
      </c>
      <c r="BM363" s="143">
        <v>3.09977152722935</v>
      </c>
    </row>
    <row r="364" spans="1:65" x14ac:dyDescent="0.25">
      <c r="A364" s="142" t="s">
        <v>1731</v>
      </c>
      <c r="B364" s="142" t="s">
        <v>1436</v>
      </c>
      <c r="C364" s="134" t="s">
        <v>4726</v>
      </c>
      <c r="D364" s="134" t="s">
        <v>4727</v>
      </c>
      <c r="E364" s="134" t="s">
        <v>4728</v>
      </c>
      <c r="F364" s="134" t="s">
        <v>4729</v>
      </c>
      <c r="G364" s="134" t="s">
        <v>692</v>
      </c>
      <c r="H364" s="134" t="s">
        <v>4742</v>
      </c>
      <c r="I364" s="134" t="s">
        <v>4739</v>
      </c>
      <c r="J364" s="134" t="s">
        <v>4586</v>
      </c>
      <c r="K364" s="134" t="s">
        <v>4571</v>
      </c>
      <c r="L364" s="143">
        <v>59.8</v>
      </c>
      <c r="M364" s="144">
        <v>838</v>
      </c>
      <c r="N364" s="143">
        <v>23.611000000000001</v>
      </c>
      <c r="O364" s="144">
        <v>401</v>
      </c>
      <c r="P364" s="143">
        <v>33.133000000000003</v>
      </c>
      <c r="Q364" s="144">
        <v>395</v>
      </c>
      <c r="R364" s="143">
        <v>56.441000000000003</v>
      </c>
      <c r="S364" s="145">
        <v>607</v>
      </c>
      <c r="V364" s="140" t="str">
        <f t="shared" si="5"/>
        <v>N/A</v>
      </c>
      <c r="W364" s="134">
        <v>0.45655761923613403</v>
      </c>
      <c r="X364" s="134">
        <v>0.45229012092807602</v>
      </c>
      <c r="Y364" s="134">
        <v>0.95656661318720104</v>
      </c>
      <c r="Z364" s="134">
        <v>1</v>
      </c>
      <c r="AA364" s="134">
        <v>0.61180828535682896</v>
      </c>
      <c r="AB364" s="134">
        <v>0.655463776350101</v>
      </c>
      <c r="AC364" s="134">
        <v>0.95352998351791696</v>
      </c>
      <c r="AD364" s="134">
        <v>0.26404555950523001</v>
      </c>
      <c r="AE364" s="134">
        <v>0.796840799302453</v>
      </c>
      <c r="AF364" s="134">
        <v>0.95658655912332702</v>
      </c>
      <c r="AG364" s="134">
        <v>0.32511729275786899</v>
      </c>
      <c r="AH364" s="134">
        <v>0.85226647985126402</v>
      </c>
      <c r="AI364" s="134">
        <v>0.88167596769624501</v>
      </c>
      <c r="AJ364" s="134">
        <v>0.77938743243740105</v>
      </c>
      <c r="AK364" s="134">
        <v>0.79613088013981304</v>
      </c>
      <c r="AL364" s="134">
        <v>0.51745502453858105</v>
      </c>
      <c r="AM364" s="134">
        <v>0.36055252432051699</v>
      </c>
      <c r="AN364" s="134">
        <v>0.686253417596701</v>
      </c>
      <c r="AO364" s="134">
        <v>0.399508227810903</v>
      </c>
      <c r="AP364" s="134">
        <v>0.60460206320434395</v>
      </c>
      <c r="AQ364" s="134">
        <v>0.53035274592593795</v>
      </c>
      <c r="AR364" s="134">
        <v>0.44957194010000001</v>
      </c>
      <c r="AT364" s="134">
        <v>1</v>
      </c>
      <c r="AU364" s="134">
        <v>0.39608498417266302</v>
      </c>
      <c r="AV364" s="134">
        <v>0.42710444940467801</v>
      </c>
      <c r="AW364" s="143">
        <v>0</v>
      </c>
      <c r="AX364" s="143">
        <v>0</v>
      </c>
      <c r="AY364" s="143">
        <v>-0.11</v>
      </c>
      <c r="AZ364" s="143">
        <v>0.02</v>
      </c>
      <c r="BA364" s="143">
        <v>5.9549000000000003</v>
      </c>
      <c r="BB364" s="143">
        <v>5.03</v>
      </c>
      <c r="BC364" s="143">
        <v>16.75</v>
      </c>
      <c r="BD364" s="143">
        <v>14</v>
      </c>
      <c r="BE364" s="143">
        <v>19382637.552893002</v>
      </c>
      <c r="BF364" s="143">
        <v>24071.77</v>
      </c>
      <c r="BG364" s="143">
        <v>0</v>
      </c>
      <c r="BH364" s="143">
        <v>22.489090000000001</v>
      </c>
      <c r="BI364" s="143">
        <v>0</v>
      </c>
      <c r="BJ364" s="143">
        <v>0</v>
      </c>
      <c r="BK364" s="143">
        <v>1</v>
      </c>
      <c r="BL364" s="143">
        <v>2.2995554629124899</v>
      </c>
      <c r="BM364" s="143">
        <v>3.09925910485414</v>
      </c>
    </row>
    <row r="365" spans="1:65" x14ac:dyDescent="0.25">
      <c r="A365" s="142" t="s">
        <v>1732</v>
      </c>
      <c r="B365" s="142" t="s">
        <v>675</v>
      </c>
      <c r="C365" s="134" t="s">
        <v>4726</v>
      </c>
      <c r="D365" s="134" t="s">
        <v>4727</v>
      </c>
      <c r="E365" s="134" t="s">
        <v>4728</v>
      </c>
      <c r="F365" s="134" t="s">
        <v>4729</v>
      </c>
      <c r="G365" s="134" t="s">
        <v>692</v>
      </c>
      <c r="H365" s="134" t="s">
        <v>4739</v>
      </c>
      <c r="I365" s="134" t="s">
        <v>4739</v>
      </c>
      <c r="J365" s="134" t="s">
        <v>4538</v>
      </c>
      <c r="K365" s="134" t="s">
        <v>4538</v>
      </c>
      <c r="L365" s="143">
        <v>47.5</v>
      </c>
      <c r="M365" s="144">
        <v>1222</v>
      </c>
      <c r="N365" s="143">
        <v>21.2</v>
      </c>
      <c r="O365" s="144">
        <v>122</v>
      </c>
      <c r="P365" s="143">
        <v>15.183</v>
      </c>
      <c r="Q365" s="144">
        <v>1496</v>
      </c>
      <c r="R365" s="143">
        <v>47.161000000000001</v>
      </c>
      <c r="S365" s="145">
        <v>1246</v>
      </c>
      <c r="V365" s="140" t="str">
        <f t="shared" si="5"/>
        <v>N/A</v>
      </c>
      <c r="W365" s="134">
        <v>0.435639018706582</v>
      </c>
      <c r="X365" s="134">
        <v>0.428899236340617</v>
      </c>
      <c r="Y365" s="134">
        <v>0.96265061753284498</v>
      </c>
      <c r="Z365" s="134">
        <v>0.93167259568642102</v>
      </c>
      <c r="AA365" s="134">
        <v>0.78197831702841003</v>
      </c>
      <c r="AB365" s="134">
        <v>0.59063560741809096</v>
      </c>
      <c r="AC365" s="134">
        <v>0.177659294847958</v>
      </c>
      <c r="AD365" s="134">
        <v>0.144603714831047</v>
      </c>
      <c r="AE365" s="134">
        <v>0.81840282533839503</v>
      </c>
      <c r="AF365" s="134">
        <v>0.94899311302268097</v>
      </c>
      <c r="AG365" s="134">
        <v>0.45327235941175698</v>
      </c>
      <c r="AH365" s="134">
        <v>0.89936430471970297</v>
      </c>
      <c r="AI365" s="134">
        <v>0.83518558808201404</v>
      </c>
      <c r="AJ365" s="134">
        <v>0.73894179505092505</v>
      </c>
      <c r="AK365" s="134">
        <v>0.90050487887761499</v>
      </c>
      <c r="AL365" s="134">
        <v>0.62619397676777699</v>
      </c>
      <c r="AM365" s="134">
        <v>0.39202122548251001</v>
      </c>
      <c r="AN365" s="134">
        <v>0.73107435794002995</v>
      </c>
      <c r="AO365" s="134">
        <v>0.428773185001461</v>
      </c>
      <c r="AP365" s="134">
        <v>0.54508249314190005</v>
      </c>
      <c r="AQ365" s="134">
        <v>0.53843459893319501</v>
      </c>
      <c r="AR365" s="134">
        <v>0.2580146351</v>
      </c>
      <c r="AT365" s="134">
        <v>0.15735374369999999</v>
      </c>
      <c r="AU365" s="134">
        <v>0.247787339530709</v>
      </c>
      <c r="AV365" s="134">
        <v>0.389785913705467</v>
      </c>
      <c r="AW365" s="143">
        <v>0.38</v>
      </c>
      <c r="AX365" s="143">
        <v>0</v>
      </c>
      <c r="AY365" s="143">
        <v>-0.44</v>
      </c>
      <c r="AZ365" s="143">
        <v>-7.0000000000000007E-2</v>
      </c>
      <c r="BA365" s="143">
        <v>4.7312000000000003</v>
      </c>
      <c r="BB365" s="143">
        <v>5.0199999999999996</v>
      </c>
      <c r="BC365" s="143">
        <v>17.48</v>
      </c>
      <c r="BD365" s="143">
        <v>2</v>
      </c>
      <c r="BE365" s="143">
        <v>5259749.8297340004</v>
      </c>
      <c r="BF365" s="143">
        <v>19187.330000000002</v>
      </c>
      <c r="BG365" s="143">
        <v>0</v>
      </c>
      <c r="BH365" s="143">
        <v>15.166713</v>
      </c>
      <c r="BI365" s="143">
        <v>0</v>
      </c>
      <c r="BJ365" s="143">
        <v>0</v>
      </c>
      <c r="BK365" s="143">
        <v>0</v>
      </c>
      <c r="BL365" s="143">
        <v>2.2544032339463</v>
      </c>
      <c r="BM365" s="143">
        <v>3.0240053899104899</v>
      </c>
    </row>
    <row r="366" spans="1:65" x14ac:dyDescent="0.25">
      <c r="A366" s="142" t="s">
        <v>1850</v>
      </c>
      <c r="B366" s="142" t="s">
        <v>338</v>
      </c>
      <c r="C366" s="134" t="s">
        <v>4726</v>
      </c>
      <c r="D366" s="134" t="s">
        <v>4727</v>
      </c>
      <c r="E366" s="134" t="s">
        <v>4728</v>
      </c>
      <c r="F366" s="134" t="s">
        <v>4729</v>
      </c>
      <c r="G366" s="134" t="s">
        <v>692</v>
      </c>
      <c r="H366" s="134" t="s">
        <v>4744</v>
      </c>
      <c r="I366" s="134" t="s">
        <v>4739</v>
      </c>
      <c r="J366" s="134" t="s">
        <v>4585</v>
      </c>
      <c r="K366" s="134" t="s">
        <v>4538</v>
      </c>
      <c r="L366" s="143">
        <v>45</v>
      </c>
      <c r="M366" s="144">
        <v>1298</v>
      </c>
      <c r="N366" s="143">
        <v>21.789000000000001</v>
      </c>
      <c r="O366" s="144">
        <v>189</v>
      </c>
      <c r="P366" s="143">
        <v>30.55</v>
      </c>
      <c r="Q366" s="144">
        <v>511</v>
      </c>
      <c r="R366" s="143">
        <v>51.253999999999998</v>
      </c>
      <c r="S366" s="145">
        <v>968</v>
      </c>
      <c r="V366" s="140" t="str">
        <f t="shared" si="5"/>
        <v>N/A</v>
      </c>
      <c r="W366" s="134">
        <v>0.48115136186852397</v>
      </c>
      <c r="X366" s="134">
        <v>0.51372842729352397</v>
      </c>
      <c r="Y366" s="134">
        <v>0.98779356601810797</v>
      </c>
      <c r="Z366" s="134">
        <v>0.98250369564796003</v>
      </c>
      <c r="AA366" s="134">
        <v>0.57407159854401302</v>
      </c>
      <c r="AB366" s="134">
        <v>0</v>
      </c>
      <c r="AC366" s="134">
        <v>1</v>
      </c>
      <c r="AD366" s="134">
        <v>0.18048732761375599</v>
      </c>
      <c r="AE366" s="134">
        <v>0.71314468806210096</v>
      </c>
      <c r="AF366" s="134">
        <v>0.98835181270665795</v>
      </c>
      <c r="AG366" s="134">
        <v>0.288491069561571</v>
      </c>
      <c r="AH366" s="134">
        <v>0.77178829545629601</v>
      </c>
      <c r="AI366" s="134">
        <v>1</v>
      </c>
      <c r="AJ366" s="134">
        <v>0.74997242342905501</v>
      </c>
      <c r="AK366" s="134">
        <v>0.93691441332103498</v>
      </c>
      <c r="AL366" s="134">
        <v>0</v>
      </c>
      <c r="AM366" s="134">
        <v>0.31671945489375303</v>
      </c>
      <c r="AN366" s="134">
        <v>0.52938012639505205</v>
      </c>
      <c r="AO366" s="134">
        <v>0.29350736391833299</v>
      </c>
      <c r="AP366" s="134">
        <v>0.45971108701425401</v>
      </c>
      <c r="AQ366" s="134">
        <v>0.42959897848933998</v>
      </c>
      <c r="AR366" s="134">
        <v>0</v>
      </c>
      <c r="AT366" s="134">
        <v>1</v>
      </c>
      <c r="AU366" s="134">
        <v>0.15224440927095001</v>
      </c>
      <c r="AV366" s="134">
        <v>0.25789660550386601</v>
      </c>
      <c r="AW366" s="143">
        <v>0</v>
      </c>
      <c r="AX366" s="143">
        <v>0</v>
      </c>
      <c r="AY366" s="143">
        <v>-0.03</v>
      </c>
      <c r="AZ366" s="143">
        <v>-0.17</v>
      </c>
      <c r="BA366" s="143">
        <v>3.3426</v>
      </c>
      <c r="BB366" s="143">
        <v>5.03</v>
      </c>
      <c r="BC366" s="143">
        <v>16.36</v>
      </c>
      <c r="BD366" s="143">
        <v>1</v>
      </c>
      <c r="BE366" s="143">
        <v>27591701.782363001</v>
      </c>
      <c r="BF366" s="143">
        <v>9345.11</v>
      </c>
      <c r="BG366" s="143">
        <v>0</v>
      </c>
      <c r="BH366" s="143">
        <v>32.030644000000002</v>
      </c>
      <c r="BI366" s="143">
        <v>0</v>
      </c>
      <c r="BJ366" s="143">
        <v>0</v>
      </c>
      <c r="BK366" s="143">
        <v>1</v>
      </c>
      <c r="BL366" s="143">
        <v>2.04834322998075</v>
      </c>
      <c r="BM366" s="143">
        <v>2.68057204996791</v>
      </c>
    </row>
    <row r="367" spans="1:65" x14ac:dyDescent="0.25">
      <c r="A367" s="142" t="s">
        <v>1856</v>
      </c>
      <c r="B367" s="142" t="s">
        <v>471</v>
      </c>
      <c r="C367" s="134" t="s">
        <v>4726</v>
      </c>
      <c r="D367" s="134" t="s">
        <v>4727</v>
      </c>
      <c r="E367" s="134" t="s">
        <v>4728</v>
      </c>
      <c r="F367" s="134" t="s">
        <v>4729</v>
      </c>
      <c r="G367" s="134" t="s">
        <v>692</v>
      </c>
      <c r="H367" s="134" t="s">
        <v>4744</v>
      </c>
      <c r="I367" s="134" t="s">
        <v>4743</v>
      </c>
      <c r="J367" s="134" t="s">
        <v>4585</v>
      </c>
      <c r="K367" s="134" t="s">
        <v>4538</v>
      </c>
      <c r="L367" s="143">
        <v>53.2</v>
      </c>
      <c r="M367" s="144">
        <v>1066</v>
      </c>
      <c r="N367" s="143">
        <v>23.3</v>
      </c>
      <c r="O367" s="144">
        <v>375</v>
      </c>
      <c r="P367" s="143">
        <v>29.466999999999999</v>
      </c>
      <c r="Q367" s="144">
        <v>572</v>
      </c>
      <c r="R367" s="143">
        <v>53.122</v>
      </c>
      <c r="S367" s="145">
        <v>828</v>
      </c>
      <c r="V367" s="140" t="str">
        <f t="shared" si="5"/>
        <v>N/A</v>
      </c>
      <c r="W367" s="134">
        <v>0.49554959727039799</v>
      </c>
      <c r="X367" s="134">
        <v>0.52159833848591797</v>
      </c>
      <c r="Y367" s="134">
        <v>0.98301602155300205</v>
      </c>
      <c r="Z367" s="134">
        <v>0.96908816199027303</v>
      </c>
      <c r="AA367" s="134">
        <v>0.72268079293064802</v>
      </c>
      <c r="AB367" s="134">
        <v>0.170345118948764</v>
      </c>
      <c r="AC367" s="134">
        <v>1</v>
      </c>
      <c r="AD367" s="134">
        <v>0.28664547606983398</v>
      </c>
      <c r="AE367" s="134">
        <v>0.88424829032156105</v>
      </c>
      <c r="AF367" s="134">
        <v>0.98234861709829402</v>
      </c>
      <c r="AG367" s="134">
        <v>0.41006452462954102</v>
      </c>
      <c r="AH367" s="134">
        <v>0.92912726476964502</v>
      </c>
      <c r="AI367" s="134">
        <v>1</v>
      </c>
      <c r="AJ367" s="134">
        <v>0.84557120270618102</v>
      </c>
      <c r="AK367" s="134">
        <v>0.96118743628331504</v>
      </c>
      <c r="AL367" s="134">
        <v>0.19187235610450401</v>
      </c>
      <c r="AM367" s="134">
        <v>0.37035285207009699</v>
      </c>
      <c r="AN367" s="134">
        <v>0.55179059656671603</v>
      </c>
      <c r="AO367" s="134">
        <v>0.476401905926015</v>
      </c>
      <c r="AP367" s="134">
        <v>0.46836200558727797</v>
      </c>
      <c r="AQ367" s="134">
        <v>0.362788993521587</v>
      </c>
      <c r="AR367" s="134">
        <v>0.17531600780000001</v>
      </c>
      <c r="AT367" s="134">
        <v>1</v>
      </c>
      <c r="AU367" s="134">
        <v>0.377339366557986</v>
      </c>
      <c r="AV367" s="134">
        <v>0.40824915075081297</v>
      </c>
      <c r="AW367" s="143">
        <v>0.05</v>
      </c>
      <c r="AX367" s="143">
        <v>0</v>
      </c>
      <c r="AY367" s="143">
        <v>-0.02</v>
      </c>
      <c r="AZ367" s="143">
        <v>0.06</v>
      </c>
      <c r="BA367" s="143">
        <v>2.964</v>
      </c>
      <c r="BB367" s="143">
        <v>5.03</v>
      </c>
      <c r="BC367" s="143">
        <v>16.510000000000002</v>
      </c>
      <c r="BD367" s="143">
        <v>1</v>
      </c>
      <c r="BE367" s="143">
        <v>45247353.984596997</v>
      </c>
      <c r="BF367" s="143">
        <v>17117.21</v>
      </c>
      <c r="BG367" s="143">
        <v>0</v>
      </c>
      <c r="BH367" s="143">
        <v>0</v>
      </c>
      <c r="BI367" s="143">
        <v>0</v>
      </c>
      <c r="BJ367" s="143">
        <v>0</v>
      </c>
      <c r="BK367" s="143">
        <v>1</v>
      </c>
      <c r="BL367" s="143">
        <v>2.06054668453748</v>
      </c>
      <c r="BM367" s="143">
        <v>2.7009111408957902</v>
      </c>
    </row>
    <row r="368" spans="1:65" x14ac:dyDescent="0.25">
      <c r="A368" s="142" t="s">
        <v>1737</v>
      </c>
      <c r="B368" s="142" t="s">
        <v>339</v>
      </c>
      <c r="C368" s="134" t="s">
        <v>4726</v>
      </c>
      <c r="D368" s="134" t="s">
        <v>4727</v>
      </c>
      <c r="E368" s="134" t="s">
        <v>4728</v>
      </c>
      <c r="F368" s="134" t="s">
        <v>4729</v>
      </c>
      <c r="G368" s="134" t="s">
        <v>692</v>
      </c>
      <c r="H368" s="134" t="s">
        <v>4749</v>
      </c>
      <c r="I368" s="134" t="s">
        <v>4739</v>
      </c>
      <c r="J368" s="134" t="s">
        <v>4585</v>
      </c>
      <c r="K368" s="134" t="s">
        <v>4538</v>
      </c>
      <c r="L368" s="143">
        <v>57.2</v>
      </c>
      <c r="M368" s="144">
        <v>913</v>
      </c>
      <c r="N368" s="143">
        <v>22.122</v>
      </c>
      <c r="O368" s="144">
        <v>225</v>
      </c>
      <c r="P368" s="143">
        <v>18.033000000000001</v>
      </c>
      <c r="Q368" s="144">
        <v>1196</v>
      </c>
      <c r="R368" s="143">
        <v>51.036999999999999</v>
      </c>
      <c r="S368" s="145">
        <v>981</v>
      </c>
      <c r="V368" s="140" t="str">
        <f t="shared" si="5"/>
        <v>N/A</v>
      </c>
      <c r="W368" s="134">
        <v>0.41187220175605599</v>
      </c>
      <c r="X368" s="134">
        <v>0.44607536337593701</v>
      </c>
      <c r="Y368" s="134">
        <v>0.920498073740182</v>
      </c>
      <c r="Z368" s="134">
        <v>0.92172571711893503</v>
      </c>
      <c r="AA368" s="134">
        <v>0.81973084480556002</v>
      </c>
      <c r="AB368" s="134">
        <v>0.44531853211543798</v>
      </c>
      <c r="AC368" s="134">
        <v>1</v>
      </c>
      <c r="AD368" s="134">
        <v>0.118200318644441</v>
      </c>
      <c r="AE368" s="134">
        <v>0.74502373357493801</v>
      </c>
      <c r="AF368" s="134">
        <v>0.93201718901757102</v>
      </c>
      <c r="AG368" s="134">
        <v>0.79516429546117395</v>
      </c>
      <c r="AH368" s="134">
        <v>0.86494528593752096</v>
      </c>
      <c r="AI368" s="134">
        <v>1</v>
      </c>
      <c r="AJ368" s="134">
        <v>0.71688053829466503</v>
      </c>
      <c r="AK368" s="134">
        <v>0.88108646050779205</v>
      </c>
      <c r="AL368" s="134">
        <v>0.48952178910458699</v>
      </c>
      <c r="AM368" s="134">
        <v>0.74738111622171299</v>
      </c>
      <c r="AN368" s="134">
        <v>0.65487875935637196</v>
      </c>
      <c r="AO368" s="134">
        <v>0.87205560896985701</v>
      </c>
      <c r="AP368" s="134">
        <v>0.54609891485576301</v>
      </c>
      <c r="AQ368" s="134">
        <v>0.26365159668644</v>
      </c>
      <c r="AR368" s="134">
        <v>0.34923410179999997</v>
      </c>
      <c r="AT368" s="134">
        <v>0.88613586200000005</v>
      </c>
      <c r="AU368" s="134">
        <v>0.47424267803743703</v>
      </c>
      <c r="AV368" s="134">
        <v>0.704058277179471</v>
      </c>
      <c r="AW368" s="143">
        <v>0.22</v>
      </c>
      <c r="AX368" s="143">
        <v>0</v>
      </c>
      <c r="AY368" s="143">
        <v>-0.49</v>
      </c>
      <c r="AZ368" s="143">
        <v>-0.31</v>
      </c>
      <c r="BA368" s="143">
        <v>7.8426999999999998</v>
      </c>
      <c r="BB368" s="143">
        <v>5.0199999999999996</v>
      </c>
      <c r="BC368" s="143">
        <v>15.73</v>
      </c>
      <c r="BD368" s="143">
        <v>8</v>
      </c>
      <c r="BE368" s="143">
        <v>32997062.235121999</v>
      </c>
      <c r="BF368" s="143">
        <v>37719.74</v>
      </c>
      <c r="BG368" s="143">
        <v>0</v>
      </c>
      <c r="BH368" s="143">
        <v>37.288626999999998</v>
      </c>
      <c r="BI368" s="143">
        <v>0</v>
      </c>
      <c r="BJ368" s="143">
        <v>0</v>
      </c>
      <c r="BK368" s="143">
        <v>0</v>
      </c>
      <c r="BL368" s="143">
        <v>2.1576534596036399</v>
      </c>
      <c r="BM368" s="143">
        <v>2.8627557660060701</v>
      </c>
    </row>
    <row r="369" spans="1:65" x14ac:dyDescent="0.25">
      <c r="A369" s="142" t="s">
        <v>1847</v>
      </c>
      <c r="B369" s="142" t="s">
        <v>2329</v>
      </c>
      <c r="C369" s="134" t="s">
        <v>4726</v>
      </c>
      <c r="D369" s="134" t="s">
        <v>4727</v>
      </c>
      <c r="E369" s="134" t="s">
        <v>4728</v>
      </c>
      <c r="F369" s="134" t="s">
        <v>4729</v>
      </c>
      <c r="G369" s="134" t="s">
        <v>692</v>
      </c>
      <c r="H369" s="134" t="s">
        <v>4750</v>
      </c>
      <c r="I369" s="134" t="s">
        <v>4748</v>
      </c>
      <c r="J369" s="134" t="s">
        <v>4538</v>
      </c>
      <c r="K369" s="134" t="s">
        <v>4538</v>
      </c>
      <c r="L369" s="143">
        <v>43.9</v>
      </c>
      <c r="M369" s="144">
        <v>1320</v>
      </c>
      <c r="N369" s="143">
        <v>25.122</v>
      </c>
      <c r="O369" s="144">
        <v>584</v>
      </c>
      <c r="P369" s="143">
        <v>14.3</v>
      </c>
      <c r="Q369" s="144">
        <v>1565</v>
      </c>
      <c r="R369" s="143">
        <v>44.359000000000002</v>
      </c>
      <c r="S369" s="145">
        <v>1424</v>
      </c>
      <c r="V369" s="140" t="str">
        <f t="shared" si="5"/>
        <v>N/A</v>
      </c>
      <c r="W369" s="134">
        <v>0.26500603128375499</v>
      </c>
      <c r="X369" s="134">
        <v>0.287804627715047</v>
      </c>
      <c r="Y369" s="134">
        <v>0.95524734487646101</v>
      </c>
      <c r="Z369" s="134">
        <v>0.92366408319875304</v>
      </c>
      <c r="AA369" s="134">
        <v>0.88437221089151596</v>
      </c>
      <c r="AB369" s="134">
        <v>0.46680652069402601</v>
      </c>
      <c r="AC369" s="134">
        <v>0.99992532343895402</v>
      </c>
      <c r="AD369" s="134">
        <v>4.9612111774544797E-2</v>
      </c>
      <c r="AE369" s="134">
        <v>0.77655016446434999</v>
      </c>
      <c r="AF369" s="134">
        <v>0.95750095315638895</v>
      </c>
      <c r="AG369" s="134">
        <v>0.51865224864645998</v>
      </c>
      <c r="AH369" s="134">
        <v>0.910252318985867</v>
      </c>
      <c r="AI369" s="134">
        <v>0.909010065201452</v>
      </c>
      <c r="AJ369" s="134">
        <v>0.34551604956429</v>
      </c>
      <c r="AK369" s="134">
        <v>0.864095344434196</v>
      </c>
      <c r="AL369" s="134">
        <v>0.28444726974671197</v>
      </c>
      <c r="AM369" s="134">
        <v>0.47780914582286099</v>
      </c>
      <c r="AN369" s="134">
        <v>0.48455918605172299</v>
      </c>
      <c r="AO369" s="134">
        <v>0.47565997512809599</v>
      </c>
      <c r="AP369" s="134">
        <v>0.47553870132624299</v>
      </c>
      <c r="AQ369" s="134">
        <v>0.28628078510676103</v>
      </c>
      <c r="AR369" s="134">
        <v>0</v>
      </c>
      <c r="AT369" s="134">
        <v>0.99098494209999999</v>
      </c>
      <c r="AU369" s="134">
        <v>0.21393539135939799</v>
      </c>
      <c r="AV369" s="134">
        <v>0.428011330646347</v>
      </c>
      <c r="AW369" s="143">
        <v>0.2</v>
      </c>
      <c r="AX369" s="143">
        <v>1</v>
      </c>
      <c r="AY369" s="143">
        <v>-0.34</v>
      </c>
      <c r="AZ369" s="143">
        <v>-0.19</v>
      </c>
      <c r="BA369" s="143">
        <v>5.8266</v>
      </c>
      <c r="BB369" s="143">
        <v>5.0199999999999996</v>
      </c>
      <c r="BC369" s="143">
        <v>16.39</v>
      </c>
      <c r="BD369" s="143">
        <v>22</v>
      </c>
      <c r="BE369" s="143">
        <v>49419001.054167002</v>
      </c>
      <c r="BF369" s="143">
        <v>29438.61</v>
      </c>
      <c r="BG369" s="143">
        <v>0</v>
      </c>
      <c r="BH369" s="143">
        <v>2.0139239999999998</v>
      </c>
      <c r="BI369" s="143">
        <v>0</v>
      </c>
      <c r="BJ369" s="143">
        <v>0</v>
      </c>
      <c r="BK369" s="143">
        <v>0</v>
      </c>
      <c r="BL369" s="143">
        <v>2.0619222259447301</v>
      </c>
      <c r="BM369" s="143">
        <v>2.7032037099078798</v>
      </c>
    </row>
    <row r="370" spans="1:65" x14ac:dyDescent="0.25">
      <c r="A370" s="142" t="s">
        <v>1857</v>
      </c>
      <c r="B370" s="142" t="s">
        <v>334</v>
      </c>
      <c r="C370" s="134" t="s">
        <v>4726</v>
      </c>
      <c r="D370" s="134" t="s">
        <v>4727</v>
      </c>
      <c r="E370" s="134" t="s">
        <v>4728</v>
      </c>
      <c r="F370" s="134" t="s">
        <v>4729</v>
      </c>
      <c r="G370" s="134" t="s">
        <v>692</v>
      </c>
      <c r="H370" s="134" t="s">
        <v>4748</v>
      </c>
      <c r="I370" s="134" t="s">
        <v>4748</v>
      </c>
      <c r="J370" s="134" t="s">
        <v>4538</v>
      </c>
      <c r="K370" s="134" t="s">
        <v>4538</v>
      </c>
      <c r="L370" s="143">
        <v>17.2</v>
      </c>
      <c r="M370" s="144">
        <v>1720</v>
      </c>
      <c r="N370" s="143">
        <v>27.722000000000001</v>
      </c>
      <c r="O370" s="144">
        <v>822</v>
      </c>
      <c r="P370" s="143">
        <v>13.4</v>
      </c>
      <c r="Q370" s="144">
        <v>1622</v>
      </c>
      <c r="R370" s="143">
        <v>34.292999999999999</v>
      </c>
      <c r="S370" s="145">
        <v>1723</v>
      </c>
      <c r="V370" s="140" t="str">
        <f t="shared" si="5"/>
        <v>N/A</v>
      </c>
      <c r="W370" s="134">
        <v>3.5122167042121802E-2</v>
      </c>
      <c r="X370" s="134">
        <v>5.0067897276086203E-2</v>
      </c>
      <c r="Y370" s="134">
        <v>0.95810362481136402</v>
      </c>
      <c r="Z370" s="134">
        <v>0.93886495403521897</v>
      </c>
      <c r="AA370" s="134">
        <v>0.91315416195284105</v>
      </c>
      <c r="AB370" s="134">
        <v>0.65509957315385403</v>
      </c>
      <c r="AC370" s="134">
        <v>1</v>
      </c>
      <c r="AD370" s="134">
        <v>3.79643039633891E-3</v>
      </c>
      <c r="AE370" s="134">
        <v>0.46146358425658701</v>
      </c>
      <c r="AF370" s="134">
        <v>0.94283089236508799</v>
      </c>
      <c r="AG370" s="134">
        <v>4.4053725427675001E-2</v>
      </c>
      <c r="AH370" s="134">
        <v>0.69184734860735497</v>
      </c>
      <c r="AI370" s="134">
        <v>1</v>
      </c>
      <c r="AJ370" s="134">
        <v>0.110195977497518</v>
      </c>
      <c r="AK370" s="134">
        <v>0.83982232147191604</v>
      </c>
      <c r="AL370" s="134">
        <v>9.4326983692095204E-2</v>
      </c>
      <c r="AM370" s="134">
        <v>4.3228629628116001E-2</v>
      </c>
      <c r="AN370" s="134">
        <v>0.15288422751109301</v>
      </c>
      <c r="AO370" s="134">
        <v>5.71218460910113E-2</v>
      </c>
      <c r="AP370" s="134">
        <v>0.17924413938660599</v>
      </c>
      <c r="AR370" s="134">
        <v>0.1383114376</v>
      </c>
      <c r="AS370" s="134">
        <v>0</v>
      </c>
      <c r="AT370" s="134">
        <v>0</v>
      </c>
      <c r="AU370" s="134">
        <v>4.7275732364767703E-2</v>
      </c>
      <c r="AV370" s="134">
        <v>5.3992074176766297E-2</v>
      </c>
      <c r="AW370" s="143">
        <v>1.6</v>
      </c>
      <c r="AX370" s="143">
        <v>16</v>
      </c>
      <c r="AY370" s="143">
        <v>-1.58</v>
      </c>
      <c r="AZ370" s="143">
        <v>0.03</v>
      </c>
      <c r="BA370" s="143">
        <v>9.2371999999999996</v>
      </c>
      <c r="BB370" s="143">
        <v>5</v>
      </c>
      <c r="BC370" s="143">
        <v>15.93</v>
      </c>
      <c r="BD370" s="143">
        <v>5</v>
      </c>
      <c r="BE370" s="143">
        <v>54357007.640161</v>
      </c>
      <c r="BF370" s="143">
        <v>15152.42</v>
      </c>
      <c r="BG370" s="143">
        <v>0</v>
      </c>
      <c r="BH370" s="143">
        <v>19.093139000000001</v>
      </c>
      <c r="BI370" s="143">
        <v>0</v>
      </c>
      <c r="BJ370" s="143">
        <v>0</v>
      </c>
      <c r="BK370" s="143">
        <v>0</v>
      </c>
      <c r="BL370" s="143">
        <v>2</v>
      </c>
      <c r="BM370" s="143">
        <v>2.6</v>
      </c>
    </row>
    <row r="371" spans="1:65" x14ac:dyDescent="0.25">
      <c r="A371" s="142" t="s">
        <v>1868</v>
      </c>
      <c r="B371" s="142" t="s">
        <v>327</v>
      </c>
      <c r="C371" s="134" t="s">
        <v>4726</v>
      </c>
      <c r="D371" s="134" t="s">
        <v>4727</v>
      </c>
      <c r="E371" s="134" t="s">
        <v>4728</v>
      </c>
      <c r="F371" s="134" t="s">
        <v>4729</v>
      </c>
      <c r="G371" s="134" t="s">
        <v>692</v>
      </c>
      <c r="H371" s="134" t="s">
        <v>4748</v>
      </c>
      <c r="I371" s="134" t="s">
        <v>4748</v>
      </c>
      <c r="J371" s="134" t="s">
        <v>4538</v>
      </c>
      <c r="K371" s="134" t="s">
        <v>4538</v>
      </c>
      <c r="L371" s="143">
        <v>26.4</v>
      </c>
      <c r="M371" s="144">
        <v>1675</v>
      </c>
      <c r="N371" s="143">
        <v>27.510999999999999</v>
      </c>
      <c r="O371" s="144">
        <v>790</v>
      </c>
      <c r="P371" s="143">
        <v>28.167000000000002</v>
      </c>
      <c r="Q371" s="144">
        <v>616</v>
      </c>
      <c r="R371" s="143">
        <v>42.351999999999997</v>
      </c>
      <c r="S371" s="145">
        <v>1525</v>
      </c>
      <c r="V371" s="140" t="str">
        <f t="shared" si="5"/>
        <v>N/A</v>
      </c>
      <c r="W371" s="134">
        <v>4.96620221532093E-2</v>
      </c>
      <c r="X371" s="134">
        <v>7.3468876374140707E-2</v>
      </c>
      <c r="Y371" s="134">
        <v>0.97583049221004103</v>
      </c>
      <c r="Z371" s="134">
        <v>0.95393830078748698</v>
      </c>
      <c r="AA371" s="134">
        <v>0.96330377201100503</v>
      </c>
      <c r="AB371" s="134">
        <v>0.54547441108343198</v>
      </c>
      <c r="AC371" s="134">
        <v>1</v>
      </c>
      <c r="AD371" s="134">
        <v>3.5790394973122697E-2</v>
      </c>
      <c r="AE371" s="134">
        <v>0.32411160333019601</v>
      </c>
      <c r="AF371" s="134">
        <v>0.95054360725265497</v>
      </c>
      <c r="AG371" s="134">
        <v>4.4033960120974103E-2</v>
      </c>
      <c r="AH371" s="134">
        <v>0.67712703984619205</v>
      </c>
      <c r="AI371" s="134">
        <v>1</v>
      </c>
      <c r="AJ371" s="134">
        <v>0.121226605875648</v>
      </c>
      <c r="AK371" s="134">
        <v>0.76700325258507696</v>
      </c>
      <c r="AL371" s="134">
        <v>1.9632483573772001E-2</v>
      </c>
      <c r="AM371" s="134">
        <v>4.5085760709867598E-2</v>
      </c>
      <c r="AN371" s="134">
        <v>0.27390076643807998</v>
      </c>
      <c r="AO371" s="134">
        <v>4.2214886002211099E-2</v>
      </c>
      <c r="AP371" s="134">
        <v>0.21870457047546499</v>
      </c>
      <c r="AQ371" s="134">
        <v>0.16182024879499601</v>
      </c>
      <c r="AR371" s="134">
        <v>0</v>
      </c>
      <c r="AT371" s="134">
        <v>1</v>
      </c>
      <c r="AU371" s="134">
        <v>2.0522086312652701E-2</v>
      </c>
      <c r="AV371" s="134">
        <v>3.6616088403421398E-2</v>
      </c>
      <c r="AW371" s="143">
        <v>0.84</v>
      </c>
      <c r="AX371" s="143">
        <v>23</v>
      </c>
      <c r="AY371" s="143">
        <v>-1</v>
      </c>
      <c r="AZ371" s="143">
        <v>0.02</v>
      </c>
      <c r="BA371" s="143">
        <v>8.8925999999999998</v>
      </c>
      <c r="BB371" s="143">
        <v>4.99</v>
      </c>
      <c r="BC371" s="143">
        <v>15.9</v>
      </c>
      <c r="BD371" s="143">
        <v>1</v>
      </c>
      <c r="BE371" s="143">
        <v>36094291.355146997</v>
      </c>
      <c r="BF371" s="143">
        <v>7168.4290000000001</v>
      </c>
      <c r="BG371" s="143">
        <v>0</v>
      </c>
      <c r="BH371" s="143">
        <v>3.2706620000000002</v>
      </c>
      <c r="BI371" s="143">
        <v>0</v>
      </c>
      <c r="BJ371" s="143">
        <v>0</v>
      </c>
      <c r="BK371" s="143">
        <v>1</v>
      </c>
      <c r="BL371" s="143">
        <v>2</v>
      </c>
      <c r="BM371" s="143">
        <v>2.6</v>
      </c>
    </row>
    <row r="372" spans="1:65" x14ac:dyDescent="0.25">
      <c r="A372" s="142" t="s">
        <v>1866</v>
      </c>
      <c r="B372" s="142" t="s">
        <v>330</v>
      </c>
      <c r="C372" s="134" t="s">
        <v>4726</v>
      </c>
      <c r="D372" s="134" t="s">
        <v>4727</v>
      </c>
      <c r="E372" s="134" t="s">
        <v>4728</v>
      </c>
      <c r="F372" s="134" t="s">
        <v>4729</v>
      </c>
      <c r="G372" s="134" t="s">
        <v>692</v>
      </c>
      <c r="H372" s="134" t="s">
        <v>4748</v>
      </c>
      <c r="I372" s="134" t="s">
        <v>4748</v>
      </c>
      <c r="J372" s="134" t="s">
        <v>4538</v>
      </c>
      <c r="K372" s="134" t="s">
        <v>4538</v>
      </c>
      <c r="L372" s="143">
        <v>7.9</v>
      </c>
      <c r="M372" s="144">
        <v>1740</v>
      </c>
      <c r="N372" s="143">
        <v>26.510999999999999</v>
      </c>
      <c r="O372" s="144">
        <v>700</v>
      </c>
      <c r="P372" s="143">
        <v>28.067</v>
      </c>
      <c r="Q372" s="144">
        <v>622</v>
      </c>
      <c r="R372" s="143">
        <v>36.484999999999999</v>
      </c>
      <c r="S372" s="145">
        <v>1700</v>
      </c>
      <c r="V372" s="140" t="str">
        <f t="shared" si="5"/>
        <v>N/A</v>
      </c>
      <c r="W372" s="134">
        <v>5.37766630151062E-3</v>
      </c>
      <c r="X372" s="134">
        <v>2.6096964804900299E-2</v>
      </c>
      <c r="Y372" s="134">
        <v>0.80706661587697104</v>
      </c>
      <c r="Z372" s="134">
        <v>0.84250775601480099</v>
      </c>
      <c r="AA372" s="134">
        <v>0.94466014780388696</v>
      </c>
      <c r="AB372" s="134">
        <v>0.76071850006555697</v>
      </c>
      <c r="AC372" s="134">
        <v>1</v>
      </c>
      <c r="AD372" s="134">
        <v>0</v>
      </c>
      <c r="AE372" s="134">
        <v>0.53352238953421105</v>
      </c>
      <c r="AF372" s="134">
        <v>0.71013748908193697</v>
      </c>
      <c r="AG372" s="134">
        <v>3.1736562768138903E-2</v>
      </c>
      <c r="AH372" s="134">
        <v>0.189243716380122</v>
      </c>
      <c r="AI372" s="134">
        <v>1</v>
      </c>
      <c r="AJ372" s="134">
        <v>0.16534911938816799</v>
      </c>
      <c r="AK372" s="134">
        <v>0.32766153696781403</v>
      </c>
      <c r="AL372" s="134">
        <v>0.17552955623927</v>
      </c>
      <c r="AM372" s="134">
        <v>3.05835722204068E-2</v>
      </c>
      <c r="AN372" s="134">
        <v>0.24252610819775</v>
      </c>
      <c r="AO372" s="134">
        <v>2.73827325087952E-2</v>
      </c>
      <c r="AR372" s="134">
        <v>0</v>
      </c>
      <c r="AU372" s="134">
        <v>2.00320318416146E-2</v>
      </c>
      <c r="AV372" s="134">
        <v>2.5016183852711701E-2</v>
      </c>
      <c r="AW372" s="143">
        <v>5.22</v>
      </c>
      <c r="AX372" s="143">
        <v>8</v>
      </c>
      <c r="AY372" s="143">
        <v>-5.13</v>
      </c>
      <c r="AZ372" s="143">
        <v>0.04</v>
      </c>
      <c r="BA372" s="143">
        <v>28.3705</v>
      </c>
      <c r="BB372" s="143">
        <v>4.99</v>
      </c>
      <c r="BC372" s="143">
        <v>15.61</v>
      </c>
      <c r="BD372" s="143">
        <v>3</v>
      </c>
      <c r="BE372" s="143">
        <v>35990674.651294999</v>
      </c>
      <c r="BF372" s="143">
        <v>7313.7889999999998</v>
      </c>
      <c r="BG372" s="143">
        <v>0</v>
      </c>
      <c r="BH372" s="143">
        <v>1.388822</v>
      </c>
      <c r="BI372" s="143">
        <v>0</v>
      </c>
      <c r="BJ372" s="143">
        <v>0</v>
      </c>
      <c r="BK372" s="143">
        <v>1</v>
      </c>
      <c r="BL372" s="143">
        <v>2</v>
      </c>
      <c r="BM372" s="143">
        <v>2.6</v>
      </c>
    </row>
    <row r="373" spans="1:65" x14ac:dyDescent="0.25">
      <c r="A373" s="142" t="s">
        <v>1854</v>
      </c>
      <c r="B373" s="142" t="s">
        <v>336</v>
      </c>
      <c r="C373" s="134" t="s">
        <v>4726</v>
      </c>
      <c r="D373" s="134" t="s">
        <v>4727</v>
      </c>
      <c r="E373" s="134" t="s">
        <v>4728</v>
      </c>
      <c r="F373" s="134" t="s">
        <v>4729</v>
      </c>
      <c r="G373" s="134" t="s">
        <v>692</v>
      </c>
      <c r="H373" s="134" t="s">
        <v>4748</v>
      </c>
      <c r="I373" s="134" t="s">
        <v>4748</v>
      </c>
      <c r="J373" s="134" t="s">
        <v>4538</v>
      </c>
      <c r="K373" s="134" t="s">
        <v>4538</v>
      </c>
      <c r="L373" s="143">
        <v>10.9</v>
      </c>
      <c r="M373" s="144">
        <v>1735</v>
      </c>
      <c r="N373" s="143">
        <v>31.577999999999999</v>
      </c>
      <c r="O373" s="144">
        <v>1398</v>
      </c>
      <c r="P373" s="143">
        <v>28.3</v>
      </c>
      <c r="Q373" s="144">
        <v>611</v>
      </c>
      <c r="R373" s="143">
        <v>35.874000000000002</v>
      </c>
      <c r="S373" s="145">
        <v>1710</v>
      </c>
      <c r="V373" s="140" t="str">
        <f t="shared" si="5"/>
        <v>N/A</v>
      </c>
      <c r="W373" s="134">
        <v>0</v>
      </c>
      <c r="X373" s="134">
        <v>2.54324134079732E-3</v>
      </c>
      <c r="Y373" s="134">
        <v>0.61510667244924599</v>
      </c>
      <c r="Z373" s="134">
        <v>0.326188243911745</v>
      </c>
      <c r="AA373" s="134">
        <v>0.90031411240902304</v>
      </c>
      <c r="AB373" s="134">
        <v>0.598283874539283</v>
      </c>
      <c r="AC373" s="134">
        <v>1</v>
      </c>
      <c r="AD373" s="134">
        <v>0</v>
      </c>
      <c r="AE373" s="134">
        <v>0.22262238307853199</v>
      </c>
      <c r="AF373" s="134">
        <v>0.56689567598964297</v>
      </c>
      <c r="AG373" s="134">
        <v>1.03000688395766E-2</v>
      </c>
      <c r="AH373" s="134">
        <v>0.51968062302363704</v>
      </c>
      <c r="AI373" s="134">
        <v>1</v>
      </c>
      <c r="AJ373" s="134">
        <v>0.15799536713608101</v>
      </c>
      <c r="AK373" s="134">
        <v>0.50485460459245601</v>
      </c>
      <c r="AL373" s="134">
        <v>0.22079892139044699</v>
      </c>
      <c r="AM373" s="134">
        <v>1.49715156156882E-2</v>
      </c>
      <c r="AN373" s="134">
        <v>0</v>
      </c>
      <c r="AO373" s="134">
        <v>1.0604850969076301E-2</v>
      </c>
      <c r="AP373" s="134">
        <v>0.103057037539007</v>
      </c>
      <c r="AQ373" s="134">
        <v>5.7294949847252898E-2</v>
      </c>
      <c r="AR373" s="134">
        <v>0</v>
      </c>
      <c r="AT373" s="134">
        <v>1</v>
      </c>
      <c r="AU373" s="134">
        <v>1.0484966347505899E-2</v>
      </c>
      <c r="AV373" s="134">
        <v>1.0979100824307E-2</v>
      </c>
      <c r="AW373" s="143">
        <v>6.01</v>
      </c>
      <c r="AX373" s="143">
        <v>15</v>
      </c>
      <c r="AY373" s="143">
        <v>-5.55</v>
      </c>
      <c r="AZ373" s="143">
        <v>0.41</v>
      </c>
      <c r="BA373" s="143">
        <v>36.429099999999998</v>
      </c>
      <c r="BB373" s="143">
        <v>4.99</v>
      </c>
      <c r="BC373" s="143">
        <v>16.170000000000002</v>
      </c>
      <c r="BD373" s="143">
        <v>10</v>
      </c>
      <c r="BE373" s="143">
        <v>35268371.080960996</v>
      </c>
      <c r="BF373" s="143">
        <v>10082.709999999999</v>
      </c>
      <c r="BG373" s="143">
        <v>0</v>
      </c>
      <c r="BH373" s="143">
        <v>0</v>
      </c>
      <c r="BI373" s="143">
        <v>0</v>
      </c>
      <c r="BJ373" s="143">
        <v>0</v>
      </c>
      <c r="BK373" s="143">
        <v>1</v>
      </c>
      <c r="BL373" s="143">
        <v>2</v>
      </c>
      <c r="BM373" s="143">
        <v>2.6</v>
      </c>
    </row>
    <row r="374" spans="1:65" x14ac:dyDescent="0.25">
      <c r="A374" s="142" t="s">
        <v>1824</v>
      </c>
      <c r="B374" s="142" t="s">
        <v>2336</v>
      </c>
      <c r="C374" s="134" t="s">
        <v>4726</v>
      </c>
      <c r="D374" s="134" t="s">
        <v>4727</v>
      </c>
      <c r="E374" s="134" t="s">
        <v>4728</v>
      </c>
      <c r="F374" s="134" t="s">
        <v>4729</v>
      </c>
      <c r="G374" s="134" t="s">
        <v>692</v>
      </c>
      <c r="H374" s="134" t="s">
        <v>4748</v>
      </c>
      <c r="I374" s="134" t="s">
        <v>4748</v>
      </c>
      <c r="J374" s="134" t="s">
        <v>4538</v>
      </c>
      <c r="K374" s="134" t="s">
        <v>4538</v>
      </c>
      <c r="L374" s="143">
        <v>21.5</v>
      </c>
      <c r="M374" s="144">
        <v>1700</v>
      </c>
      <c r="N374" s="143">
        <v>31.2</v>
      </c>
      <c r="O374" s="144">
        <v>1347</v>
      </c>
      <c r="P374" s="143">
        <v>22.25</v>
      </c>
      <c r="Q374" s="144">
        <v>847</v>
      </c>
      <c r="R374" s="143">
        <v>37.517000000000003</v>
      </c>
      <c r="S374" s="145">
        <v>1683</v>
      </c>
      <c r="V374" s="140" t="str">
        <f t="shared" si="5"/>
        <v>N/A</v>
      </c>
      <c r="W374" s="134">
        <v>9.8835449146862903E-2</v>
      </c>
      <c r="X374" s="134">
        <v>0.125646640230892</v>
      </c>
      <c r="Y374" s="134">
        <v>0.483589711141721</v>
      </c>
      <c r="Z374" s="134">
        <v>0.50120229706582398</v>
      </c>
      <c r="AA374" s="134">
        <v>0.97178777572343</v>
      </c>
      <c r="AB374" s="134">
        <v>0.79859563247527099</v>
      </c>
      <c r="AC374" s="134">
        <v>1</v>
      </c>
      <c r="AD374" s="134">
        <v>1.55745177061733E-2</v>
      </c>
      <c r="AE374" s="134">
        <v>0.77762404144068398</v>
      </c>
      <c r="AF374" s="134">
        <v>0.60796389495282299</v>
      </c>
      <c r="AG374" s="134">
        <v>0.34102889636318401</v>
      </c>
      <c r="AH374" s="134">
        <v>0.79385085067983796</v>
      </c>
      <c r="AI374" s="134">
        <v>1</v>
      </c>
      <c r="AJ374" s="134">
        <v>0.55142111262271598</v>
      </c>
      <c r="AK374" s="134">
        <v>0.77185785717753297</v>
      </c>
      <c r="AL374" s="134">
        <v>0.59674841330079897</v>
      </c>
      <c r="AM374" s="134">
        <v>0.34313776750620301</v>
      </c>
      <c r="AN374" s="134">
        <v>7.6688628927434901E-2</v>
      </c>
      <c r="AO374" s="134">
        <v>0.33222707770542398</v>
      </c>
      <c r="AP374" s="134">
        <v>0.368121569259033</v>
      </c>
      <c r="AQ374" s="134">
        <v>0.242099988720966</v>
      </c>
      <c r="AR374" s="134">
        <v>0</v>
      </c>
      <c r="AS374" s="134">
        <v>0</v>
      </c>
      <c r="AT374" s="134">
        <v>3.7811920000000002E-4</v>
      </c>
      <c r="AU374" s="134">
        <v>0.101432029634605</v>
      </c>
      <c r="AV374" s="134">
        <v>0.26873353670546302</v>
      </c>
      <c r="AW374" s="143">
        <v>3.7</v>
      </c>
      <c r="AX374" s="143">
        <v>4</v>
      </c>
      <c r="AY374" s="143">
        <v>-3.22</v>
      </c>
      <c r="AZ374" s="143">
        <v>0.27</v>
      </c>
      <c r="BA374" s="143">
        <v>24.518999999999998</v>
      </c>
      <c r="BB374" s="143">
        <v>4.99</v>
      </c>
      <c r="BC374" s="143">
        <v>15.44</v>
      </c>
      <c r="BD374" s="143">
        <v>45</v>
      </c>
      <c r="BE374" s="143">
        <v>61248038.436003</v>
      </c>
      <c r="BF374" s="143">
        <v>38183.71</v>
      </c>
      <c r="BG374" s="143">
        <v>0</v>
      </c>
      <c r="BH374" s="143">
        <v>60.428626000000001</v>
      </c>
      <c r="BI374" s="143">
        <v>0</v>
      </c>
      <c r="BJ374" s="143">
        <v>2</v>
      </c>
      <c r="BK374" s="143">
        <v>0</v>
      </c>
      <c r="BL374" s="143">
        <v>2</v>
      </c>
      <c r="BM374" s="143">
        <v>2.6</v>
      </c>
    </row>
    <row r="375" spans="1:65" x14ac:dyDescent="0.25">
      <c r="A375" s="142" t="s">
        <v>1810</v>
      </c>
      <c r="B375" s="142" t="s">
        <v>4751</v>
      </c>
      <c r="C375" s="134" t="s">
        <v>4752</v>
      </c>
      <c r="D375" s="134" t="s">
        <v>4753</v>
      </c>
      <c r="E375" s="134" t="s">
        <v>4728</v>
      </c>
      <c r="F375" s="134" t="s">
        <v>4729</v>
      </c>
      <c r="G375" s="134" t="s">
        <v>692</v>
      </c>
      <c r="H375" s="134" t="s">
        <v>4633</v>
      </c>
      <c r="I375" s="134" t="s">
        <v>4633</v>
      </c>
      <c r="J375" s="134" t="s">
        <v>4407</v>
      </c>
      <c r="K375" s="134" t="s">
        <v>4407</v>
      </c>
      <c r="L375" s="143">
        <v>73.599999999999994</v>
      </c>
      <c r="M375" s="144">
        <v>558</v>
      </c>
      <c r="N375" s="143">
        <v>29.667000000000002</v>
      </c>
      <c r="O375" s="144">
        <v>1096</v>
      </c>
      <c r="P375" s="143">
        <v>17.983000000000001</v>
      </c>
      <c r="Q375" s="144">
        <v>1199</v>
      </c>
      <c r="R375" s="143">
        <v>53.972000000000001</v>
      </c>
      <c r="S375" s="145">
        <v>776</v>
      </c>
      <c r="U375" s="140" t="s">
        <v>4410</v>
      </c>
      <c r="V375" s="140" t="str">
        <f t="shared" si="5"/>
        <v>Y</v>
      </c>
      <c r="W375" s="134">
        <v>0.82041111986273996</v>
      </c>
      <c r="X375" s="134">
        <v>0.76469076632041499</v>
      </c>
      <c r="Y375" s="134">
        <v>0.98967640525770695</v>
      </c>
      <c r="Z375" s="134">
        <v>0.97638253960642996</v>
      </c>
      <c r="AA375" s="134">
        <v>0.99341731986159698</v>
      </c>
      <c r="AB375" s="134">
        <v>0.99198752968256099</v>
      </c>
      <c r="AC375" s="134">
        <v>0.85536613934599504</v>
      </c>
      <c r="AD375" s="134">
        <v>0.91777056627375497</v>
      </c>
      <c r="AE375" s="134">
        <v>0.72418672232098502</v>
      </c>
      <c r="AF375" s="134">
        <v>0.99200938883890599</v>
      </c>
      <c r="AG375" s="134">
        <v>0.26341038328864103</v>
      </c>
      <c r="AH375" s="134">
        <v>0.92511589109263703</v>
      </c>
      <c r="AI375" s="134">
        <v>0</v>
      </c>
      <c r="AJ375" s="134">
        <v>1</v>
      </c>
      <c r="AK375" s="134">
        <v>0.81797660080586398</v>
      </c>
      <c r="AL375" s="134">
        <v>0.98603792512422395</v>
      </c>
      <c r="AM375" s="134">
        <v>0.29699928743184001</v>
      </c>
      <c r="AN375" s="134">
        <v>1</v>
      </c>
      <c r="AO375" s="134">
        <v>0.27727676173101601</v>
      </c>
      <c r="AP375" s="134">
        <v>0.68854173947424901</v>
      </c>
      <c r="AR375" s="134">
        <v>0.68559199299999996</v>
      </c>
      <c r="AS375" s="134">
        <v>3.1217545799999999E-3</v>
      </c>
      <c r="AT375" s="134">
        <v>1</v>
      </c>
      <c r="AU375" s="134">
        <v>0.252320470117466</v>
      </c>
      <c r="AV375" s="134">
        <v>0.28363891173405698</v>
      </c>
      <c r="AW375" s="143">
        <v>0</v>
      </c>
      <c r="AX375" s="143">
        <v>0</v>
      </c>
      <c r="AY375" s="143">
        <v>0.1</v>
      </c>
      <c r="AZ375" s="143">
        <v>0.08</v>
      </c>
      <c r="BA375" s="143">
        <v>5.6639999999999997</v>
      </c>
      <c r="BB375" s="143">
        <v>5.08</v>
      </c>
      <c r="BC375" s="143">
        <v>28.17</v>
      </c>
      <c r="BD375" s="143">
        <v>2</v>
      </c>
      <c r="BE375" s="143">
        <v>6452213.8270889996</v>
      </c>
      <c r="BF375" s="143">
        <v>2403.2550000000001</v>
      </c>
      <c r="BG375" s="143">
        <v>0</v>
      </c>
      <c r="BH375" s="143">
        <v>7.9352450000000001</v>
      </c>
      <c r="BI375" s="143">
        <v>0</v>
      </c>
      <c r="BJ375" s="143">
        <v>2</v>
      </c>
      <c r="BK375" s="143">
        <v>0</v>
      </c>
      <c r="BL375" s="143">
        <v>3.8</v>
      </c>
      <c r="BM375" s="143">
        <v>2.2000000000000002</v>
      </c>
    </row>
    <row r="376" spans="1:65" x14ac:dyDescent="0.25">
      <c r="A376" s="142" t="s">
        <v>1809</v>
      </c>
      <c r="B376" s="142" t="s">
        <v>539</v>
      </c>
      <c r="C376" s="134" t="s">
        <v>4752</v>
      </c>
      <c r="D376" s="134" t="s">
        <v>4753</v>
      </c>
      <c r="E376" s="134" t="s">
        <v>4728</v>
      </c>
      <c r="F376" s="134" t="s">
        <v>4729</v>
      </c>
      <c r="G376" s="134" t="s">
        <v>692</v>
      </c>
      <c r="H376" s="134" t="s">
        <v>4633</v>
      </c>
      <c r="I376" s="134" t="s">
        <v>4633</v>
      </c>
      <c r="J376" s="134" t="s">
        <v>4407</v>
      </c>
      <c r="K376" s="134" t="s">
        <v>4407</v>
      </c>
      <c r="L376" s="143">
        <v>95.2</v>
      </c>
      <c r="M376" s="144">
        <v>19</v>
      </c>
      <c r="N376" s="143">
        <v>29.010999999999999</v>
      </c>
      <c r="O376" s="144">
        <v>972</v>
      </c>
      <c r="P376" s="143">
        <v>17.483000000000001</v>
      </c>
      <c r="Q376" s="144">
        <v>1241</v>
      </c>
      <c r="R376" s="143">
        <v>61.223999999999997</v>
      </c>
      <c r="S376" s="145">
        <v>318</v>
      </c>
      <c r="T376" s="140" t="s">
        <v>4410</v>
      </c>
      <c r="U376" s="140" t="s">
        <v>4410</v>
      </c>
      <c r="V376" s="140" t="str">
        <f t="shared" si="5"/>
        <v>Y</v>
      </c>
      <c r="W376" s="134">
        <v>0.90442976253629404</v>
      </c>
      <c r="X376" s="134">
        <v>0.84114716640448794</v>
      </c>
      <c r="Y376" s="134">
        <v>0.99071388810401695</v>
      </c>
      <c r="Z376" s="134">
        <v>0.97806585751785102</v>
      </c>
      <c r="AA376" s="134">
        <v>0.99400478304239404</v>
      </c>
      <c r="AB376" s="134">
        <v>0.99745057762626899</v>
      </c>
      <c r="AC376" s="134">
        <v>1</v>
      </c>
      <c r="AD376" s="134">
        <v>0.96364697539002397</v>
      </c>
      <c r="AE376" s="134">
        <v>0.750144662167612</v>
      </c>
      <c r="AF376" s="134">
        <v>0.99511037729885599</v>
      </c>
      <c r="AG376" s="134">
        <v>0.229437484223914</v>
      </c>
      <c r="AH376" s="134">
        <v>0.67590930140852901</v>
      </c>
      <c r="AI376" s="134">
        <v>1</v>
      </c>
      <c r="AJ376" s="134">
        <v>1</v>
      </c>
      <c r="AK376" s="134">
        <v>0.83496771687946003</v>
      </c>
      <c r="AL376" s="134">
        <v>0.98929287562115997</v>
      </c>
      <c r="AM376" s="134">
        <v>0.31715900727445601</v>
      </c>
      <c r="AN376" s="134">
        <v>1</v>
      </c>
      <c r="AO376" s="134">
        <v>0.34500560807168001</v>
      </c>
      <c r="AP376" s="134">
        <v>0.99239483751688995</v>
      </c>
      <c r="AR376" s="134">
        <v>0.92340834999999999</v>
      </c>
      <c r="AS376" s="134">
        <v>0.99993145009999995</v>
      </c>
      <c r="AT376" s="134">
        <v>1</v>
      </c>
      <c r="AU376" s="134">
        <v>0.24275675970893301</v>
      </c>
      <c r="AV376" s="134">
        <v>0.331330454075974</v>
      </c>
      <c r="AW376" s="143">
        <v>0</v>
      </c>
      <c r="AX376" s="143">
        <v>0</v>
      </c>
      <c r="AY376" s="143">
        <v>0.05</v>
      </c>
      <c r="AZ376" s="143">
        <v>0.05</v>
      </c>
      <c r="BA376" s="143">
        <v>6.6848999999999998</v>
      </c>
      <c r="BB376" s="143">
        <v>5.08</v>
      </c>
      <c r="BC376" s="143">
        <v>26.84</v>
      </c>
      <c r="BD376" s="143">
        <v>3</v>
      </c>
      <c r="BE376" s="143">
        <v>3206152.2567400001</v>
      </c>
      <c r="BF376" s="143">
        <v>2429.7759999999998</v>
      </c>
      <c r="BG376" s="143">
        <v>0</v>
      </c>
      <c r="BH376" s="143">
        <v>0</v>
      </c>
      <c r="BI376" s="143">
        <v>0</v>
      </c>
      <c r="BJ376" s="143">
        <v>2</v>
      </c>
      <c r="BK376" s="143">
        <v>0</v>
      </c>
      <c r="BL376" s="143">
        <v>3.8</v>
      </c>
      <c r="BM376" s="143">
        <v>2.2000000000000002</v>
      </c>
    </row>
    <row r="377" spans="1:65" x14ac:dyDescent="0.25">
      <c r="A377" s="142" t="s">
        <v>1808</v>
      </c>
      <c r="B377" s="142" t="s">
        <v>540</v>
      </c>
      <c r="C377" s="134" t="s">
        <v>4752</v>
      </c>
      <c r="D377" s="134" t="s">
        <v>4753</v>
      </c>
      <c r="E377" s="134" t="s">
        <v>4728</v>
      </c>
      <c r="F377" s="134" t="s">
        <v>4729</v>
      </c>
      <c r="G377" s="134" t="s">
        <v>692</v>
      </c>
      <c r="H377" s="134" t="s">
        <v>4754</v>
      </c>
      <c r="I377" s="134" t="s">
        <v>4755</v>
      </c>
      <c r="J377" s="134" t="s">
        <v>4407</v>
      </c>
      <c r="K377" s="134" t="s">
        <v>4407</v>
      </c>
      <c r="L377" s="143">
        <v>91.1</v>
      </c>
      <c r="M377" s="144">
        <v>100</v>
      </c>
      <c r="N377" s="143">
        <v>30.122</v>
      </c>
      <c r="O377" s="144">
        <v>1172</v>
      </c>
      <c r="P377" s="143">
        <v>20.05</v>
      </c>
      <c r="Q377" s="144">
        <v>1010</v>
      </c>
      <c r="R377" s="143">
        <v>60.343000000000004</v>
      </c>
      <c r="S377" s="145">
        <v>355</v>
      </c>
      <c r="T377" s="140" t="s">
        <v>4410</v>
      </c>
      <c r="U377" s="140" t="s">
        <v>4410</v>
      </c>
      <c r="V377" s="140" t="str">
        <f t="shared" si="5"/>
        <v>Y</v>
      </c>
      <c r="W377" s="134">
        <v>0.92774895985786499</v>
      </c>
      <c r="X377" s="134">
        <v>0.874027698513133</v>
      </c>
      <c r="Y377" s="134">
        <v>0.99007346659394901</v>
      </c>
      <c r="Z377" s="134">
        <v>0.97334746640250502</v>
      </c>
      <c r="AA377" s="134">
        <v>0.974715831479122</v>
      </c>
      <c r="AB377" s="134">
        <v>0.99198752968256099</v>
      </c>
      <c r="AC377" s="134">
        <v>0.94356121990604702</v>
      </c>
      <c r="AD377" s="134">
        <v>0.90969304545184904</v>
      </c>
      <c r="AE377" s="134">
        <v>0.69257205249323694</v>
      </c>
      <c r="AF377" s="134">
        <v>0.99455378962655705</v>
      </c>
      <c r="AG377" s="134">
        <v>0.59442697479573903</v>
      </c>
      <c r="AH377" s="134">
        <v>0.92167757079805901</v>
      </c>
      <c r="AI377" s="134">
        <v>0.89422472889919002</v>
      </c>
      <c r="AJ377" s="134">
        <v>0.99632312387395705</v>
      </c>
      <c r="AK377" s="134">
        <v>0.85924073984173999</v>
      </c>
      <c r="AL377" s="134">
        <v>0.97091455908040203</v>
      </c>
      <c r="AM377" s="134">
        <v>0.78239538307053202</v>
      </c>
      <c r="AN377" s="134">
        <v>1</v>
      </c>
      <c r="AO377" s="134">
        <v>0.83650397193465098</v>
      </c>
      <c r="AP377" s="134">
        <v>0.79798318529828605</v>
      </c>
      <c r="AR377" s="134">
        <v>0.94473816060000004</v>
      </c>
      <c r="AS377" s="134">
        <v>7.5059710909999994E-2</v>
      </c>
      <c r="AT377" s="134">
        <v>1</v>
      </c>
      <c r="AU377" s="134">
        <v>0.93226354469921802</v>
      </c>
      <c r="AV377" s="134">
        <v>0.86833584934404595</v>
      </c>
      <c r="AW377" s="143">
        <v>0</v>
      </c>
      <c r="AX377" s="143">
        <v>0</v>
      </c>
      <c r="AY377" s="143">
        <v>0.15</v>
      </c>
      <c r="AZ377" s="143">
        <v>0.1</v>
      </c>
      <c r="BA377" s="143">
        <v>3.7372000000000001</v>
      </c>
      <c r="BB377" s="143">
        <v>5.0999999999999996</v>
      </c>
      <c r="BC377" s="143">
        <v>25.8</v>
      </c>
      <c r="BD377" s="143">
        <v>5</v>
      </c>
      <c r="BE377" s="143">
        <v>13769765.940961</v>
      </c>
      <c r="BF377" s="143">
        <v>8914.6849999999995</v>
      </c>
      <c r="BG377" s="143">
        <v>0</v>
      </c>
      <c r="BH377" s="143">
        <v>0</v>
      </c>
      <c r="BI377" s="143">
        <v>0</v>
      </c>
      <c r="BJ377" s="143">
        <v>3</v>
      </c>
      <c r="BK377" s="143">
        <v>0</v>
      </c>
      <c r="BL377" s="143">
        <v>3.8</v>
      </c>
      <c r="BM377" s="143">
        <v>2.19999999999999</v>
      </c>
    </row>
    <row r="378" spans="1:65" x14ac:dyDescent="0.25">
      <c r="A378" s="142" t="s">
        <v>1807</v>
      </c>
      <c r="B378" s="142" t="s">
        <v>1215</v>
      </c>
      <c r="C378" s="134" t="s">
        <v>4752</v>
      </c>
      <c r="D378" s="134" t="s">
        <v>4753</v>
      </c>
      <c r="E378" s="134" t="s">
        <v>4728</v>
      </c>
      <c r="F378" s="134" t="s">
        <v>4729</v>
      </c>
      <c r="G378" s="134" t="s">
        <v>692</v>
      </c>
      <c r="H378" s="134" t="s">
        <v>4633</v>
      </c>
      <c r="I378" s="134" t="s">
        <v>4633</v>
      </c>
      <c r="J378" s="134" t="s">
        <v>4407</v>
      </c>
      <c r="K378" s="134" t="s">
        <v>4407</v>
      </c>
      <c r="L378" s="143">
        <v>87.1</v>
      </c>
      <c r="M378" s="144">
        <v>229</v>
      </c>
      <c r="N378" s="143">
        <v>28.643999999999998</v>
      </c>
      <c r="O378" s="144">
        <v>924</v>
      </c>
      <c r="P378" s="143">
        <v>39.033000000000001</v>
      </c>
      <c r="Q378" s="144">
        <v>190</v>
      </c>
      <c r="R378" s="143">
        <v>65.83</v>
      </c>
      <c r="S378" s="145">
        <v>105</v>
      </c>
      <c r="T378" s="140" t="s">
        <v>4410</v>
      </c>
      <c r="U378" s="140" t="s">
        <v>4410</v>
      </c>
      <c r="V378" s="140" t="str">
        <f t="shared" si="5"/>
        <v>Y</v>
      </c>
      <c r="W378" s="134">
        <v>0.79572255071712195</v>
      </c>
      <c r="X378" s="134">
        <v>0.51399134603236396</v>
      </c>
      <c r="Y378" s="134">
        <v>0.95807800795096099</v>
      </c>
      <c r="Z378" s="134">
        <v>0.931034975265429</v>
      </c>
      <c r="AA378" s="134">
        <v>0.98197483195358204</v>
      </c>
      <c r="AB378" s="134">
        <v>0.989073904112582</v>
      </c>
      <c r="AC378" s="134">
        <v>1</v>
      </c>
      <c r="AD378" s="134">
        <v>0.85329599993795902</v>
      </c>
      <c r="AE378" s="134">
        <v>0.70671643592041</v>
      </c>
      <c r="AF378" s="134">
        <v>0.96700269984777298</v>
      </c>
      <c r="AG378" s="134">
        <v>0.26735317609115</v>
      </c>
      <c r="AH378" s="134">
        <v>0.808571159441001</v>
      </c>
      <c r="AI378" s="134">
        <v>1</v>
      </c>
      <c r="AJ378" s="134">
        <v>1</v>
      </c>
      <c r="AK378" s="134">
        <v>0.62621971940385501</v>
      </c>
      <c r="AL378" s="134">
        <v>0.95930071406987805</v>
      </c>
      <c r="AM378" s="134">
        <v>0.26090973790736799</v>
      </c>
      <c r="AN378" s="134">
        <v>0.95966115369100402</v>
      </c>
      <c r="AO378" s="134">
        <v>0.29206257444303602</v>
      </c>
      <c r="AP378" s="134">
        <v>0.79465173007665502</v>
      </c>
      <c r="AQ378" s="134">
        <v>0.86763541148269696</v>
      </c>
      <c r="AR378" s="134">
        <v>0.92387681659999998</v>
      </c>
      <c r="AS378" s="134">
        <v>1</v>
      </c>
      <c r="AT378" s="134">
        <v>1</v>
      </c>
      <c r="AU378" s="134">
        <v>0.24284415092935999</v>
      </c>
      <c r="AV378" s="134">
        <v>0.28666898297407101</v>
      </c>
      <c r="AW378" s="143">
        <v>0.13</v>
      </c>
      <c r="AX378" s="143">
        <v>0</v>
      </c>
      <c r="AY378" s="143">
        <v>7.0000000000000007E-2</v>
      </c>
      <c r="AZ378" s="143">
        <v>0.08</v>
      </c>
      <c r="BA378" s="143">
        <v>11.4788</v>
      </c>
      <c r="BB378" s="143">
        <v>5.08</v>
      </c>
      <c r="BC378" s="143">
        <v>23.85</v>
      </c>
      <c r="BD378" s="143">
        <v>2</v>
      </c>
      <c r="BE378" s="143">
        <v>9977663.0065199994</v>
      </c>
      <c r="BF378" s="143">
        <v>6532.0439999999999</v>
      </c>
      <c r="BG378" s="143">
        <v>0</v>
      </c>
      <c r="BH378" s="143">
        <v>11.575423000000001</v>
      </c>
      <c r="BI378" s="143">
        <v>0</v>
      </c>
      <c r="BJ378" s="143">
        <v>4</v>
      </c>
      <c r="BK378" s="143">
        <v>1</v>
      </c>
      <c r="BL378" s="143">
        <v>3.7999999999999901</v>
      </c>
      <c r="BM378" s="143">
        <v>2.2000000000000002</v>
      </c>
    </row>
    <row r="379" spans="1:65" x14ac:dyDescent="0.25">
      <c r="A379" s="142" t="s">
        <v>1806</v>
      </c>
      <c r="B379" s="142" t="s">
        <v>1216</v>
      </c>
      <c r="C379" s="134" t="s">
        <v>4752</v>
      </c>
      <c r="D379" s="134" t="s">
        <v>4753</v>
      </c>
      <c r="E379" s="134" t="s">
        <v>4728</v>
      </c>
      <c r="F379" s="134" t="s">
        <v>4729</v>
      </c>
      <c r="G379" s="134" t="s">
        <v>692</v>
      </c>
      <c r="H379" s="134" t="s">
        <v>4754</v>
      </c>
      <c r="I379" s="134" t="s">
        <v>4633</v>
      </c>
      <c r="J379" s="134" t="s">
        <v>4407</v>
      </c>
      <c r="K379" s="134" t="s">
        <v>4407</v>
      </c>
      <c r="L379" s="143">
        <v>93.6</v>
      </c>
      <c r="M379" s="144">
        <v>40</v>
      </c>
      <c r="N379" s="143">
        <v>28.344000000000001</v>
      </c>
      <c r="O379" s="144">
        <v>882</v>
      </c>
      <c r="P379" s="143">
        <v>34.383000000000003</v>
      </c>
      <c r="Q379" s="144">
        <v>339</v>
      </c>
      <c r="R379" s="143">
        <v>66.546000000000006</v>
      </c>
      <c r="S379" s="145">
        <v>85</v>
      </c>
      <c r="T379" s="140" t="s">
        <v>4410</v>
      </c>
      <c r="U379" s="140" t="s">
        <v>4410</v>
      </c>
      <c r="V379" s="140" t="str">
        <f t="shared" si="5"/>
        <v>Y</v>
      </c>
      <c r="W379" s="134">
        <v>0.93331250729288895</v>
      </c>
      <c r="X379" s="134">
        <v>0.780025539257169</v>
      </c>
      <c r="Y379" s="134">
        <v>0.98489886079260103</v>
      </c>
      <c r="Z379" s="134">
        <v>0.95363224298541005</v>
      </c>
      <c r="AA379" s="134">
        <v>0.96118319805251096</v>
      </c>
      <c r="AB379" s="134">
        <v>0.994536952056291</v>
      </c>
      <c r="AC379" s="134">
        <v>1</v>
      </c>
      <c r="AD379" s="134">
        <v>0.92427731868324403</v>
      </c>
      <c r="AE379" s="134">
        <v>0.65696252392633503</v>
      </c>
      <c r="AF379" s="134">
        <v>0.99002157572355398</v>
      </c>
      <c r="AG379" s="134">
        <v>0.26422058798519799</v>
      </c>
      <c r="AH379" s="134">
        <v>0.90985834478544703</v>
      </c>
      <c r="AI379" s="134">
        <v>1</v>
      </c>
      <c r="AJ379" s="134">
        <v>1</v>
      </c>
      <c r="AK379" s="134">
        <v>0.80098548473226905</v>
      </c>
      <c r="AL379" s="134">
        <v>0.95950014194236</v>
      </c>
      <c r="AM379" s="134">
        <v>0.30150042526841597</v>
      </c>
      <c r="AN379" s="134">
        <v>1</v>
      </c>
      <c r="AO379" s="134">
        <v>0.397182698238909</v>
      </c>
      <c r="AP379" s="134">
        <v>0.83274445070388403</v>
      </c>
      <c r="AQ379" s="134">
        <v>0.89996282351172696</v>
      </c>
      <c r="AR379" s="134">
        <v>0.96761750280000003</v>
      </c>
      <c r="AS379" s="134">
        <v>1</v>
      </c>
      <c r="AT379" s="134">
        <v>1</v>
      </c>
      <c r="AU379" s="134">
        <v>0.35823972637617801</v>
      </c>
      <c r="AV379" s="134">
        <v>0.39583335962520499</v>
      </c>
      <c r="AW379" s="143">
        <v>0.11</v>
      </c>
      <c r="AX379" s="143">
        <v>0</v>
      </c>
      <c r="AY379" s="143">
        <v>0.01</v>
      </c>
      <c r="AZ379" s="143">
        <v>0.11</v>
      </c>
      <c r="BA379" s="143">
        <v>2.6219999999999999</v>
      </c>
      <c r="BB379" s="143">
        <v>5.09</v>
      </c>
      <c r="BC379" s="143">
        <v>24.49</v>
      </c>
      <c r="BD379" s="143">
        <v>3</v>
      </c>
      <c r="BE379" s="143">
        <v>6501868.7606459996</v>
      </c>
      <c r="BF379" s="143">
        <v>4492.4880000000003</v>
      </c>
      <c r="BG379" s="143">
        <v>0</v>
      </c>
      <c r="BH379" s="143">
        <v>0</v>
      </c>
      <c r="BI379" s="143">
        <v>0</v>
      </c>
      <c r="BJ379" s="143">
        <v>2</v>
      </c>
      <c r="BK379" s="143">
        <v>1</v>
      </c>
      <c r="BL379" s="143">
        <v>3.8</v>
      </c>
      <c r="BM379" s="143">
        <v>2.19999999999999</v>
      </c>
    </row>
    <row r="380" spans="1:65" x14ac:dyDescent="0.25">
      <c r="A380" s="142" t="s">
        <v>1805</v>
      </c>
      <c r="B380" s="142" t="s">
        <v>2343</v>
      </c>
      <c r="C380" s="134" t="s">
        <v>4752</v>
      </c>
      <c r="D380" s="134" t="s">
        <v>4753</v>
      </c>
      <c r="E380" s="134" t="s">
        <v>4728</v>
      </c>
      <c r="F380" s="134" t="s">
        <v>4729</v>
      </c>
      <c r="G380" s="134" t="s">
        <v>692</v>
      </c>
      <c r="H380" s="134" t="s">
        <v>4622</v>
      </c>
      <c r="I380" s="134" t="s">
        <v>4622</v>
      </c>
      <c r="J380" s="134" t="s">
        <v>4407</v>
      </c>
      <c r="K380" s="134" t="s">
        <v>4407</v>
      </c>
      <c r="L380" s="143">
        <v>91.5</v>
      </c>
      <c r="M380" s="144">
        <v>91</v>
      </c>
      <c r="N380" s="143">
        <v>26.911000000000001</v>
      </c>
      <c r="O380" s="144">
        <v>730</v>
      </c>
      <c r="P380" s="143">
        <v>37.917000000000002</v>
      </c>
      <c r="Q380" s="144">
        <v>224</v>
      </c>
      <c r="R380" s="143">
        <v>67.501999999999995</v>
      </c>
      <c r="S380" s="145">
        <v>64</v>
      </c>
      <c r="T380" s="140" t="s">
        <v>4410</v>
      </c>
      <c r="U380" s="140" t="s">
        <v>4410</v>
      </c>
      <c r="V380" s="140" t="str">
        <f t="shared" si="5"/>
        <v>Y</v>
      </c>
      <c r="W380" s="134">
        <v>0.90818551252072599</v>
      </c>
      <c r="X380" s="134">
        <v>0.87959375397290696</v>
      </c>
      <c r="Y380" s="134">
        <v>0.98711471921743599</v>
      </c>
      <c r="Z380" s="134">
        <v>0.96391068417181303</v>
      </c>
      <c r="AA380" s="134">
        <v>0.94166665993438703</v>
      </c>
      <c r="AB380" s="134">
        <v>0.99308013927130201</v>
      </c>
      <c r="AC380" s="134">
        <v>0.95033536853464295</v>
      </c>
      <c r="AD380" s="134">
        <v>0.84274933736688196</v>
      </c>
      <c r="AE380" s="134">
        <v>0.62483991165330099</v>
      </c>
      <c r="AF380" s="134">
        <v>0.99411647074118004</v>
      </c>
      <c r="AG380" s="134">
        <v>0.26284047303525199</v>
      </c>
      <c r="AH380" s="134">
        <v>0.95623985292584901</v>
      </c>
      <c r="AI380" s="134">
        <v>0.52476819210811598</v>
      </c>
      <c r="AJ380" s="134">
        <v>0.98896937162187004</v>
      </c>
      <c r="AK380" s="134">
        <v>0.83496771687946003</v>
      </c>
      <c r="AL380" s="134">
        <v>0.95436373613471503</v>
      </c>
      <c r="AM380" s="134">
        <v>0.35085639810006802</v>
      </c>
      <c r="AN380" s="134">
        <v>1</v>
      </c>
      <c r="AO380" s="134">
        <v>0.39028279973840502</v>
      </c>
      <c r="AP380" s="134">
        <v>0.90139876298992805</v>
      </c>
      <c r="AQ380" s="134">
        <v>1</v>
      </c>
      <c r="AR380" s="134">
        <v>0.83103709940000003</v>
      </c>
      <c r="AS380" s="134">
        <v>1</v>
      </c>
      <c r="AT380" s="134">
        <v>1</v>
      </c>
      <c r="AU380" s="134">
        <v>0.45245636917305398</v>
      </c>
      <c r="AV380" s="134">
        <v>0.42021291013225398</v>
      </c>
      <c r="AW380" s="143">
        <v>0</v>
      </c>
      <c r="AX380" s="143">
        <v>0</v>
      </c>
      <c r="AY380" s="143">
        <v>-0.19</v>
      </c>
      <c r="AZ380" s="143">
        <v>-0.1</v>
      </c>
      <c r="BA380" s="143">
        <v>2.8043999999999998</v>
      </c>
      <c r="BB380" s="143">
        <v>5.09</v>
      </c>
      <c r="BC380" s="143">
        <v>23.81</v>
      </c>
      <c r="BD380" s="143">
        <v>1</v>
      </c>
      <c r="BE380" s="143">
        <v>2128472.3455429999</v>
      </c>
      <c r="BF380" s="143">
        <v>4570.0410000000002</v>
      </c>
      <c r="BG380" s="143">
        <v>13865.427256999999</v>
      </c>
      <c r="BH380" s="143">
        <v>0</v>
      </c>
      <c r="BI380" s="143">
        <v>0</v>
      </c>
      <c r="BJ380" s="143">
        <v>3</v>
      </c>
      <c r="BK380" s="143">
        <v>1</v>
      </c>
      <c r="BL380" s="143">
        <v>3.7999999999999901</v>
      </c>
      <c r="BM380" s="143">
        <v>2.2000000000000002</v>
      </c>
    </row>
    <row r="381" spans="1:65" x14ac:dyDescent="0.25">
      <c r="A381" s="142" t="s">
        <v>1801</v>
      </c>
      <c r="B381" s="142" t="s">
        <v>296</v>
      </c>
      <c r="C381" s="134" t="s">
        <v>4752</v>
      </c>
      <c r="D381" s="134" t="s">
        <v>4753</v>
      </c>
      <c r="E381" s="134" t="s">
        <v>4728</v>
      </c>
      <c r="F381" s="134" t="s">
        <v>4729</v>
      </c>
      <c r="G381" s="134" t="s">
        <v>692</v>
      </c>
      <c r="H381" s="134" t="s">
        <v>4756</v>
      </c>
      <c r="I381" s="134" t="s">
        <v>4622</v>
      </c>
      <c r="J381" s="134" t="s">
        <v>4407</v>
      </c>
      <c r="K381" s="134" t="s">
        <v>4407</v>
      </c>
      <c r="L381" s="143">
        <v>88.9</v>
      </c>
      <c r="M381" s="144">
        <v>167</v>
      </c>
      <c r="N381" s="143">
        <v>26.966999999999999</v>
      </c>
      <c r="O381" s="144">
        <v>735</v>
      </c>
      <c r="P381" s="143">
        <v>19.783000000000001</v>
      </c>
      <c r="Q381" s="144">
        <v>1038</v>
      </c>
      <c r="R381" s="143">
        <v>60.572000000000003</v>
      </c>
      <c r="S381" s="145">
        <v>348</v>
      </c>
      <c r="T381" s="140" t="s">
        <v>4410</v>
      </c>
      <c r="U381" s="140" t="s">
        <v>4410</v>
      </c>
      <c r="V381" s="140" t="str">
        <f t="shared" si="5"/>
        <v>Y</v>
      </c>
      <c r="W381" s="134">
        <v>0.84231208885908604</v>
      </c>
      <c r="X381" s="134">
        <v>0.63356918806629003</v>
      </c>
      <c r="Y381" s="134">
        <v>0.99123903374227196</v>
      </c>
      <c r="Z381" s="134">
        <v>0.96919018125763201</v>
      </c>
      <c r="AA381" s="134">
        <v>0.99570786689734003</v>
      </c>
      <c r="AB381" s="134">
        <v>0.99927159360750595</v>
      </c>
      <c r="AC381" s="134">
        <v>1</v>
      </c>
      <c r="AD381" s="134">
        <v>0.91825617913269098</v>
      </c>
      <c r="AE381" s="134">
        <v>0.59967327950238702</v>
      </c>
      <c r="AF381" s="134">
        <v>0.99530915861039104</v>
      </c>
      <c r="AG381" s="134">
        <v>0.32179388595479302</v>
      </c>
      <c r="AH381" s="134">
        <v>0.90595441861764503</v>
      </c>
      <c r="AI381" s="134">
        <v>1</v>
      </c>
      <c r="AJ381" s="134">
        <v>0.99632312387395705</v>
      </c>
      <c r="AK381" s="134">
        <v>0.69175688140200997</v>
      </c>
      <c r="AL381" s="134">
        <v>0.98629585755356597</v>
      </c>
      <c r="AM381" s="134">
        <v>0.317563797965348</v>
      </c>
      <c r="AN381" s="134">
        <v>1</v>
      </c>
      <c r="AO381" s="134">
        <v>0.33273102808900701</v>
      </c>
      <c r="AP381" s="134">
        <v>0.74595692368470101</v>
      </c>
      <c r="AR381" s="134">
        <v>0.98971541429999998</v>
      </c>
      <c r="AS381" s="134">
        <v>0.78550603269999997</v>
      </c>
      <c r="AT381" s="134">
        <v>1</v>
      </c>
      <c r="AU381" s="134">
        <v>0.22361718233102301</v>
      </c>
      <c r="AV381" s="134">
        <v>0.32497068239426302</v>
      </c>
      <c r="AW381" s="143">
        <v>0</v>
      </c>
      <c r="AX381" s="143">
        <v>0</v>
      </c>
      <c r="AY381" s="143">
        <v>0.03</v>
      </c>
      <c r="AZ381" s="143">
        <v>0</v>
      </c>
      <c r="BA381" s="143">
        <v>4.4025999999999996</v>
      </c>
      <c r="BB381" s="143">
        <v>5.08</v>
      </c>
      <c r="BC381" s="143">
        <v>23.51</v>
      </c>
      <c r="BD381" s="143">
        <v>1</v>
      </c>
      <c r="BE381" s="143">
        <v>4934441.380194</v>
      </c>
      <c r="BF381" s="143">
        <v>6533.6930000000002</v>
      </c>
      <c r="BG381" s="143">
        <v>0</v>
      </c>
      <c r="BH381" s="143">
        <v>0</v>
      </c>
      <c r="BI381" s="143">
        <v>0</v>
      </c>
      <c r="BJ381" s="143">
        <v>3</v>
      </c>
      <c r="BK381" s="143">
        <v>0</v>
      </c>
      <c r="BL381" s="143">
        <v>3.8</v>
      </c>
      <c r="BM381" s="143">
        <v>2.19999999999999</v>
      </c>
    </row>
    <row r="382" spans="1:65" x14ac:dyDescent="0.25">
      <c r="A382" s="142" t="s">
        <v>1819</v>
      </c>
      <c r="B382" s="142" t="s">
        <v>1225</v>
      </c>
      <c r="C382" s="134" t="s">
        <v>4752</v>
      </c>
      <c r="D382" s="134" t="s">
        <v>4753</v>
      </c>
      <c r="E382" s="134" t="s">
        <v>4728</v>
      </c>
      <c r="F382" s="134" t="s">
        <v>4729</v>
      </c>
      <c r="G382" s="134" t="s">
        <v>692</v>
      </c>
      <c r="H382" s="134" t="s">
        <v>4622</v>
      </c>
      <c r="I382" s="134" t="s">
        <v>4622</v>
      </c>
      <c r="J382" s="134" t="s">
        <v>4407</v>
      </c>
      <c r="K382" s="134" t="s">
        <v>4407</v>
      </c>
      <c r="L382" s="143">
        <v>86.8</v>
      </c>
      <c r="M382" s="144">
        <v>234</v>
      </c>
      <c r="N382" s="143">
        <v>28.7</v>
      </c>
      <c r="O382" s="144">
        <v>929</v>
      </c>
      <c r="P382" s="143">
        <v>49.35</v>
      </c>
      <c r="Q382" s="144">
        <v>38</v>
      </c>
      <c r="R382" s="143">
        <v>69.150000000000006</v>
      </c>
      <c r="S382" s="145">
        <v>32</v>
      </c>
      <c r="T382" s="140" t="s">
        <v>4410</v>
      </c>
      <c r="U382" s="140" t="s">
        <v>4410</v>
      </c>
      <c r="V382" s="140" t="str">
        <f t="shared" si="5"/>
        <v>Y</v>
      </c>
      <c r="W382" s="134">
        <v>0.92828616755681403</v>
      </c>
      <c r="X382" s="134">
        <v>0.71454204523981402</v>
      </c>
      <c r="Y382" s="134">
        <v>0.98998380758253901</v>
      </c>
      <c r="Z382" s="134">
        <v>0.98199359931116603</v>
      </c>
      <c r="AA382" s="134">
        <v>0.98791448849150398</v>
      </c>
      <c r="AB382" s="134">
        <v>0.99016651370132402</v>
      </c>
      <c r="AC382" s="134">
        <v>1</v>
      </c>
      <c r="AD382" s="134">
        <v>0.83925514066558404</v>
      </c>
      <c r="AE382" s="134">
        <v>0.57322365773648098</v>
      </c>
      <c r="AF382" s="134">
        <v>0.98811327513281599</v>
      </c>
      <c r="AG382" s="134">
        <v>0.26404811597432398</v>
      </c>
      <c r="AH382" s="134">
        <v>0.94656957709734901</v>
      </c>
      <c r="AI382" s="134">
        <v>1</v>
      </c>
      <c r="AJ382" s="134">
        <v>0.98529249549582698</v>
      </c>
      <c r="AK382" s="134">
        <v>0.89322297198893197</v>
      </c>
      <c r="AL382" s="134">
        <v>0.91843390491736199</v>
      </c>
      <c r="AM382" s="134">
        <v>0.26065950148512901</v>
      </c>
      <c r="AN382" s="134">
        <v>0.99551790596566703</v>
      </c>
      <c r="AO382" s="134">
        <v>0.29035956534912399</v>
      </c>
      <c r="AP382" s="134">
        <v>0.840727770511002</v>
      </c>
      <c r="AQ382" s="134">
        <v>0.79489873441737902</v>
      </c>
      <c r="AR382" s="134">
        <v>0.93654222600000003</v>
      </c>
      <c r="AS382" s="134">
        <v>1</v>
      </c>
      <c r="AU382" s="134">
        <v>0.304297012854228</v>
      </c>
      <c r="AV382" s="134">
        <v>0.29040645271313997</v>
      </c>
      <c r="AW382" s="143">
        <v>0.01</v>
      </c>
      <c r="AX382" s="143">
        <v>0</v>
      </c>
      <c r="AY382" s="143">
        <v>0.3</v>
      </c>
      <c r="AZ382" s="143">
        <v>0.16</v>
      </c>
      <c r="BA382" s="143">
        <v>4.4446000000000003</v>
      </c>
      <c r="BB382" s="143">
        <v>5.0999999999999996</v>
      </c>
      <c r="BC382" s="143">
        <v>23.93</v>
      </c>
      <c r="BD382" s="143">
        <v>2</v>
      </c>
      <c r="BE382" s="143">
        <v>1661774.475719</v>
      </c>
      <c r="BF382" s="143">
        <v>5966.4350000000004</v>
      </c>
      <c r="BG382" s="143">
        <v>0</v>
      </c>
      <c r="BH382" s="143">
        <v>0</v>
      </c>
      <c r="BI382" s="143">
        <v>1</v>
      </c>
      <c r="BJ382" s="143">
        <v>1</v>
      </c>
      <c r="BK382" s="143">
        <v>1</v>
      </c>
      <c r="BL382" s="143">
        <v>3.7999999999999901</v>
      </c>
      <c r="BM382" s="143">
        <v>2.19999999999999</v>
      </c>
    </row>
    <row r="383" spans="1:65" x14ac:dyDescent="0.25">
      <c r="A383" s="142" t="s">
        <v>1804</v>
      </c>
      <c r="B383" s="142" t="s">
        <v>4757</v>
      </c>
      <c r="C383" s="134" t="s">
        <v>4752</v>
      </c>
      <c r="D383" s="134" t="s">
        <v>4753</v>
      </c>
      <c r="E383" s="134" t="s">
        <v>4728</v>
      </c>
      <c r="F383" s="134" t="s">
        <v>4729</v>
      </c>
      <c r="G383" s="134" t="s">
        <v>692</v>
      </c>
      <c r="H383" s="134" t="s">
        <v>4633</v>
      </c>
      <c r="I383" s="134" t="s">
        <v>4633</v>
      </c>
      <c r="J383" s="134" t="s">
        <v>4407</v>
      </c>
      <c r="K383" s="134" t="s">
        <v>4407</v>
      </c>
      <c r="L383" s="143">
        <v>84.6</v>
      </c>
      <c r="M383" s="144">
        <v>311</v>
      </c>
      <c r="N383" s="143">
        <v>29.288</v>
      </c>
      <c r="O383" s="144">
        <v>1019</v>
      </c>
      <c r="P383" s="143">
        <v>38.183</v>
      </c>
      <c r="Q383" s="144">
        <v>217</v>
      </c>
      <c r="R383" s="143">
        <v>64.498000000000005</v>
      </c>
      <c r="S383" s="145">
        <v>152</v>
      </c>
      <c r="T383" s="140" t="s">
        <v>4410</v>
      </c>
      <c r="U383" s="140" t="s">
        <v>4410</v>
      </c>
      <c r="V383" s="140" t="str">
        <f t="shared" si="5"/>
        <v>Y</v>
      </c>
      <c r="W383" s="134">
        <v>0.940346132950448</v>
      </c>
      <c r="X383" s="134">
        <v>0.57176171102761197</v>
      </c>
      <c r="Y383" s="134">
        <v>0.99971821453556997</v>
      </c>
      <c r="Z383" s="134">
        <v>0.99910733141061003</v>
      </c>
      <c r="AA383" s="134">
        <v>0.95713322284159896</v>
      </c>
      <c r="AB383" s="134">
        <v>1</v>
      </c>
      <c r="AC383" s="134">
        <v>1</v>
      </c>
      <c r="AD383" s="134">
        <v>0.93721326759577905</v>
      </c>
      <c r="AE383" s="134">
        <v>0.83320968306291299</v>
      </c>
      <c r="AF383" s="134">
        <v>0.99980161625108799</v>
      </c>
      <c r="AG383" s="134">
        <v>2.2535388095069199E-2</v>
      </c>
      <c r="AH383" s="134">
        <v>1</v>
      </c>
      <c r="AI383" s="134">
        <v>1</v>
      </c>
      <c r="AJ383" s="134">
        <v>1</v>
      </c>
      <c r="AK383" s="134">
        <v>0.71845720666051704</v>
      </c>
      <c r="AL383" s="134">
        <v>1</v>
      </c>
      <c r="AM383" s="134">
        <v>2.0000616564300602E-2</v>
      </c>
      <c r="AN383" s="134">
        <v>1</v>
      </c>
      <c r="AO383" s="134">
        <v>1.0641958324382601E-2</v>
      </c>
      <c r="AS383" s="134">
        <v>1</v>
      </c>
      <c r="AU383" s="134">
        <v>9.2745257353467805E-3</v>
      </c>
      <c r="AV383" s="134">
        <v>1.1403843408539401E-2</v>
      </c>
      <c r="AW383" s="143">
        <v>0</v>
      </c>
      <c r="AX383" s="143">
        <v>0</v>
      </c>
      <c r="AY383" s="143">
        <v>0</v>
      </c>
      <c r="AZ383" s="143">
        <v>0</v>
      </c>
      <c r="BA383" s="143">
        <v>0.62760000000000005</v>
      </c>
      <c r="BB383" s="143">
        <v>5.08</v>
      </c>
      <c r="BC383" s="143">
        <v>23</v>
      </c>
      <c r="BD383" s="143"/>
      <c r="BE383" s="143">
        <v>57891.702017000003</v>
      </c>
      <c r="BF383" s="143">
        <v>1002.206</v>
      </c>
      <c r="BG383" s="143">
        <v>0</v>
      </c>
      <c r="BH383" s="143">
        <v>96.417599999999993</v>
      </c>
      <c r="BI383" s="143">
        <v>0</v>
      </c>
      <c r="BJ383" s="143">
        <v>1</v>
      </c>
      <c r="BK383" s="143">
        <v>1</v>
      </c>
      <c r="BL383" s="143">
        <v>3.8</v>
      </c>
      <c r="BM383" s="143">
        <v>2.19999999999999</v>
      </c>
    </row>
    <row r="384" spans="1:65" x14ac:dyDescent="0.25">
      <c r="A384" s="142" t="s">
        <v>1803</v>
      </c>
      <c r="B384" s="142" t="s">
        <v>295</v>
      </c>
      <c r="C384" s="134" t="s">
        <v>4752</v>
      </c>
      <c r="D384" s="134" t="s">
        <v>4753</v>
      </c>
      <c r="E384" s="134" t="s">
        <v>4728</v>
      </c>
      <c r="F384" s="134" t="s">
        <v>4729</v>
      </c>
      <c r="G384" s="134" t="s">
        <v>692</v>
      </c>
      <c r="H384" s="134" t="s">
        <v>4633</v>
      </c>
      <c r="I384" s="134" t="s">
        <v>4633</v>
      </c>
      <c r="J384" s="134" t="s">
        <v>4407</v>
      </c>
      <c r="K384" s="134" t="s">
        <v>4407</v>
      </c>
      <c r="L384" s="143">
        <v>85</v>
      </c>
      <c r="M384" s="144">
        <v>300</v>
      </c>
      <c r="N384" s="143">
        <v>26.766999999999999</v>
      </c>
      <c r="O384" s="144">
        <v>717</v>
      </c>
      <c r="P384" s="143">
        <v>25.75</v>
      </c>
      <c r="Q384" s="144">
        <v>699</v>
      </c>
      <c r="R384" s="143">
        <v>61.328000000000003</v>
      </c>
      <c r="S384" s="145">
        <v>309</v>
      </c>
      <c r="T384" s="140" t="s">
        <v>4410</v>
      </c>
      <c r="U384" s="140" t="s">
        <v>4410</v>
      </c>
      <c r="V384" s="140" t="str">
        <f t="shared" si="5"/>
        <v>Y</v>
      </c>
      <c r="W384" s="134">
        <v>0.88331060446580101</v>
      </c>
      <c r="X384" s="134">
        <v>0.59791503054334205</v>
      </c>
      <c r="Y384" s="134">
        <v>0.99666980814764705</v>
      </c>
      <c r="Z384" s="134">
        <v>0.98926247211048302</v>
      </c>
      <c r="AA384" s="134">
        <v>0.99554214001330099</v>
      </c>
      <c r="AB384" s="134">
        <v>0.99745057762626899</v>
      </c>
      <c r="AC384" s="134">
        <v>0.84872016690426899</v>
      </c>
      <c r="AD384" s="134">
        <v>0.919940563812362</v>
      </c>
      <c r="AE384" s="134">
        <v>0.74570451517778702</v>
      </c>
      <c r="AF384" s="134">
        <v>0.99526940234808403</v>
      </c>
      <c r="AG384" s="134">
        <v>0.25345067740710397</v>
      </c>
      <c r="AH384" s="134">
        <v>0.860432490550887</v>
      </c>
      <c r="AI384" s="134">
        <v>0.54817564707353905</v>
      </c>
      <c r="AJ384" s="134">
        <v>1</v>
      </c>
      <c r="AK384" s="134">
        <v>0.61408320792271498</v>
      </c>
      <c r="AL384" s="134">
        <v>0.99015961544058595</v>
      </c>
      <c r="AM384" s="134">
        <v>0.19572451263730101</v>
      </c>
      <c r="AN384" s="134">
        <v>0.99551790596566703</v>
      </c>
      <c r="AO384" s="134">
        <v>0.197595320815486</v>
      </c>
      <c r="AP384" s="134">
        <v>0.79886637962802198</v>
      </c>
      <c r="AQ384" s="134">
        <v>0.86763541148269696</v>
      </c>
      <c r="AR384" s="134">
        <v>1</v>
      </c>
      <c r="AS384" s="134">
        <v>1</v>
      </c>
      <c r="AT384" s="134">
        <v>0.72742591990000005</v>
      </c>
      <c r="AU384" s="134">
        <v>0.15353300106986001</v>
      </c>
      <c r="AV384" s="134">
        <v>0.19895864367150601</v>
      </c>
      <c r="AW384" s="143">
        <v>0</v>
      </c>
      <c r="AX384" s="143">
        <v>0</v>
      </c>
      <c r="AY384" s="143">
        <v>-0.05</v>
      </c>
      <c r="AZ384" s="143">
        <v>-0.04</v>
      </c>
      <c r="BA384" s="143">
        <v>3.1838000000000002</v>
      </c>
      <c r="BB384" s="143">
        <v>5.08</v>
      </c>
      <c r="BC384" s="143">
        <v>22.95</v>
      </c>
      <c r="BD384" s="143">
        <v>5</v>
      </c>
      <c r="BE384" s="143">
        <v>3325328.8085420001</v>
      </c>
      <c r="BF384" s="143">
        <v>5766.0870000000004</v>
      </c>
      <c r="BG384" s="143">
        <v>0</v>
      </c>
      <c r="BH384" s="143">
        <v>7.6191180000000003</v>
      </c>
      <c r="BI384" s="143">
        <v>0</v>
      </c>
      <c r="BJ384" s="143">
        <v>6</v>
      </c>
      <c r="BK384" s="143">
        <v>0</v>
      </c>
      <c r="BL384" s="143">
        <v>3.8</v>
      </c>
      <c r="BM384" s="143">
        <v>2.2000000000000002</v>
      </c>
    </row>
    <row r="385" spans="1:65" x14ac:dyDescent="0.25">
      <c r="A385" s="142" t="s">
        <v>1802</v>
      </c>
      <c r="B385" s="142" t="s">
        <v>510</v>
      </c>
      <c r="C385" s="134" t="s">
        <v>4752</v>
      </c>
      <c r="D385" s="134" t="s">
        <v>4753</v>
      </c>
      <c r="E385" s="134" t="s">
        <v>4728</v>
      </c>
      <c r="F385" s="134" t="s">
        <v>4729</v>
      </c>
      <c r="G385" s="134" t="s">
        <v>692</v>
      </c>
      <c r="H385" s="134" t="s">
        <v>4756</v>
      </c>
      <c r="I385" s="134" t="s">
        <v>4622</v>
      </c>
      <c r="J385" s="134" t="s">
        <v>4407</v>
      </c>
      <c r="K385" s="134" t="s">
        <v>4407</v>
      </c>
      <c r="L385" s="143">
        <v>83.7</v>
      </c>
      <c r="M385" s="144">
        <v>345</v>
      </c>
      <c r="N385" s="143">
        <v>29.375</v>
      </c>
      <c r="O385" s="144">
        <v>1040</v>
      </c>
      <c r="P385" s="143">
        <v>20.466999999999999</v>
      </c>
      <c r="Q385" s="144">
        <v>972</v>
      </c>
      <c r="R385" s="143">
        <v>58.264000000000003</v>
      </c>
      <c r="S385" s="145">
        <v>482</v>
      </c>
      <c r="T385" s="140" t="s">
        <v>4410</v>
      </c>
      <c r="U385" s="140" t="s">
        <v>4410</v>
      </c>
      <c r="V385" s="140" t="str">
        <f t="shared" si="5"/>
        <v>Y</v>
      </c>
      <c r="W385" s="134">
        <v>0.88183614305607005</v>
      </c>
      <c r="X385" s="134">
        <v>0.67682895365276696</v>
      </c>
      <c r="Y385" s="134">
        <v>0.99441552443220904</v>
      </c>
      <c r="Z385" s="134">
        <v>0.98217213302904405</v>
      </c>
      <c r="AA385" s="134">
        <v>0.97574983436571705</v>
      </c>
      <c r="AB385" s="134">
        <v>0.98980231050507705</v>
      </c>
      <c r="AC385" s="134">
        <v>1</v>
      </c>
      <c r="AD385" s="134">
        <v>0.827958736157971</v>
      </c>
      <c r="AE385" s="134">
        <v>0.52875919251370396</v>
      </c>
      <c r="AF385" s="134">
        <v>0.99507062103654897</v>
      </c>
      <c r="AG385" s="134">
        <v>0.38829073817633503</v>
      </c>
      <c r="AH385" s="134">
        <v>0.916126116155772</v>
      </c>
      <c r="AI385" s="134">
        <v>1</v>
      </c>
      <c r="AJ385" s="134">
        <v>0.99264624774791299</v>
      </c>
      <c r="AK385" s="134">
        <v>0.87623185591533603</v>
      </c>
      <c r="AL385" s="134">
        <v>0.92984005541771098</v>
      </c>
      <c r="AM385" s="134">
        <v>0.24580255255890099</v>
      </c>
      <c r="AN385" s="134">
        <v>0.99103581193133405</v>
      </c>
      <c r="AO385" s="134">
        <v>0.26622804555206198</v>
      </c>
      <c r="AP385" s="134">
        <v>0.79312466701112805</v>
      </c>
      <c r="AQ385" s="134">
        <v>0.90642830591753298</v>
      </c>
      <c r="AR385" s="134">
        <v>0.93536101240000002</v>
      </c>
      <c r="AS385" s="134">
        <v>1</v>
      </c>
      <c r="AT385" s="134">
        <v>8.1605939000000001E-4</v>
      </c>
      <c r="AU385" s="134">
        <v>0.21340634418469001</v>
      </c>
      <c r="AV385" s="134">
        <v>0.305418654457636</v>
      </c>
      <c r="AW385" s="143">
        <v>0</v>
      </c>
      <c r="AX385" s="143">
        <v>0</v>
      </c>
      <c r="AY385" s="143">
        <v>0.05</v>
      </c>
      <c r="AZ385" s="143">
        <v>0.02</v>
      </c>
      <c r="BA385" s="143">
        <v>3.9198</v>
      </c>
      <c r="BB385" s="143">
        <v>5.07</v>
      </c>
      <c r="BC385" s="143">
        <v>22.72</v>
      </c>
      <c r="BD385" s="143"/>
      <c r="BE385" s="143">
        <v>4982203.0704840003</v>
      </c>
      <c r="BF385" s="143">
        <v>6544.3159999999998</v>
      </c>
      <c r="BG385" s="143">
        <v>0</v>
      </c>
      <c r="BH385" s="143">
        <v>10.948098999999999</v>
      </c>
      <c r="BI385" s="143">
        <v>0</v>
      </c>
      <c r="BJ385" s="143">
        <v>3</v>
      </c>
      <c r="BK385" s="143">
        <v>0</v>
      </c>
      <c r="BL385" s="143">
        <v>3.8</v>
      </c>
      <c r="BM385" s="143">
        <v>2.2000000000000002</v>
      </c>
    </row>
    <row r="386" spans="1:65" x14ac:dyDescent="0.25">
      <c r="A386" s="142" t="s">
        <v>1800</v>
      </c>
      <c r="B386" s="142" t="s">
        <v>2350</v>
      </c>
      <c r="C386" s="134" t="s">
        <v>4752</v>
      </c>
      <c r="D386" s="134" t="s">
        <v>4753</v>
      </c>
      <c r="E386" s="134" t="s">
        <v>4728</v>
      </c>
      <c r="F386" s="134" t="s">
        <v>4729</v>
      </c>
      <c r="G386" s="134" t="s">
        <v>692</v>
      </c>
      <c r="H386" s="134" t="s">
        <v>4622</v>
      </c>
      <c r="I386" s="134" t="s">
        <v>4622</v>
      </c>
      <c r="J386" s="134" t="s">
        <v>4407</v>
      </c>
      <c r="K386" s="134" t="s">
        <v>4407</v>
      </c>
      <c r="L386" s="143">
        <v>93.4</v>
      </c>
      <c r="M386" s="144">
        <v>45</v>
      </c>
      <c r="N386" s="143">
        <v>26.6</v>
      </c>
      <c r="O386" s="144">
        <v>705</v>
      </c>
      <c r="P386" s="143">
        <v>21</v>
      </c>
      <c r="Q386" s="144">
        <v>930</v>
      </c>
      <c r="R386" s="143">
        <v>62.6</v>
      </c>
      <c r="S386" s="145">
        <v>239</v>
      </c>
      <c r="T386" s="140" t="s">
        <v>4410</v>
      </c>
      <c r="U386" s="140" t="s">
        <v>4410</v>
      </c>
      <c r="V386" s="140" t="str">
        <f t="shared" si="5"/>
        <v>Y</v>
      </c>
      <c r="W386" s="134">
        <v>0.90660649606033294</v>
      </c>
      <c r="X386" s="134">
        <v>0.57719244236248102</v>
      </c>
      <c r="Y386" s="134">
        <v>0.99436429071140298</v>
      </c>
      <c r="Z386" s="134">
        <v>0.98365141240574705</v>
      </c>
      <c r="AA386" s="134">
        <v>0.992954155760983</v>
      </c>
      <c r="AB386" s="134">
        <v>0.99672217123377504</v>
      </c>
      <c r="AC386" s="134">
        <v>1</v>
      </c>
      <c r="AD386" s="134">
        <v>0.85730612110583204</v>
      </c>
      <c r="AE386" s="134">
        <v>0.51512525315120306</v>
      </c>
      <c r="AF386" s="134">
        <v>0.99451403336425004</v>
      </c>
      <c r="AG386" s="134">
        <v>0.26281399547633499</v>
      </c>
      <c r="AH386" s="134">
        <v>0.94180607085590196</v>
      </c>
      <c r="AI386" s="134">
        <v>1</v>
      </c>
      <c r="AJ386" s="134">
        <v>0.98529249549582698</v>
      </c>
      <c r="AK386" s="134">
        <v>0.90050487887761499</v>
      </c>
      <c r="AL386" s="134">
        <v>0.95822262261023705</v>
      </c>
      <c r="AM386" s="134">
        <v>0.25161444400528299</v>
      </c>
      <c r="AN386" s="134">
        <v>1</v>
      </c>
      <c r="AO386" s="134">
        <v>0.23482299917115099</v>
      </c>
      <c r="AP386" s="134">
        <v>0.94822792219932195</v>
      </c>
      <c r="AQ386" s="134">
        <v>0.950070312156723</v>
      </c>
      <c r="AR386" s="134">
        <v>1</v>
      </c>
      <c r="AS386" s="134">
        <v>1</v>
      </c>
      <c r="AT386" s="134">
        <v>0.99970676869999997</v>
      </c>
      <c r="AU386" s="134">
        <v>0.30637211371737699</v>
      </c>
      <c r="AV386" s="134">
        <v>0.26944326832904802</v>
      </c>
      <c r="AW386" s="143">
        <v>0.01</v>
      </c>
      <c r="AX386" s="143">
        <v>0</v>
      </c>
      <c r="AY386" s="143">
        <v>0</v>
      </c>
      <c r="AZ386" s="143">
        <v>-0.01</v>
      </c>
      <c r="BA386" s="143">
        <v>3.4660000000000002</v>
      </c>
      <c r="BB386" s="143">
        <v>5.08</v>
      </c>
      <c r="BC386" s="143">
        <v>23.28</v>
      </c>
      <c r="BD386" s="143">
        <v>1</v>
      </c>
      <c r="BE386" s="143">
        <v>2464886.3182799998</v>
      </c>
      <c r="BF386" s="143">
        <v>8442.1880000000001</v>
      </c>
      <c r="BG386" s="143">
        <v>23613.536845999999</v>
      </c>
      <c r="BH386" s="143">
        <v>0</v>
      </c>
      <c r="BI386" s="143">
        <v>0</v>
      </c>
      <c r="BJ386" s="143">
        <v>2</v>
      </c>
      <c r="BK386" s="143">
        <v>0</v>
      </c>
      <c r="BL386" s="143">
        <v>3.7999999999999901</v>
      </c>
      <c r="BM386" s="143">
        <v>2.2000000000000002</v>
      </c>
    </row>
    <row r="387" spans="1:65" x14ac:dyDescent="0.25">
      <c r="A387" s="142" t="s">
        <v>1818</v>
      </c>
      <c r="B387" s="142" t="s">
        <v>1206</v>
      </c>
      <c r="C387" s="134" t="s">
        <v>4752</v>
      </c>
      <c r="D387" s="134" t="s">
        <v>4753</v>
      </c>
      <c r="E387" s="134" t="s">
        <v>4728</v>
      </c>
      <c r="F387" s="134" t="s">
        <v>4729</v>
      </c>
      <c r="G387" s="134" t="s">
        <v>692</v>
      </c>
      <c r="H387" s="134" t="s">
        <v>4622</v>
      </c>
      <c r="I387" s="134" t="s">
        <v>4622</v>
      </c>
      <c r="J387" s="134" t="s">
        <v>4407</v>
      </c>
      <c r="K387" s="134" t="s">
        <v>4407</v>
      </c>
      <c r="L387" s="143">
        <v>84</v>
      </c>
      <c r="M387" s="144">
        <v>335</v>
      </c>
      <c r="N387" s="143">
        <v>25.244</v>
      </c>
      <c r="O387" s="144">
        <v>591</v>
      </c>
      <c r="P387" s="143">
        <v>20.733000000000001</v>
      </c>
      <c r="Q387" s="144">
        <v>952</v>
      </c>
      <c r="R387" s="143">
        <v>59.83</v>
      </c>
      <c r="S387" s="145">
        <v>387</v>
      </c>
      <c r="T387" s="140" t="s">
        <v>4410</v>
      </c>
      <c r="U387" s="140" t="s">
        <v>4410</v>
      </c>
      <c r="V387" s="140" t="str">
        <f t="shared" ref="V387:V450" si="6">IF(OR(T387="Y",U387="Y"),"Y","N/A")</f>
        <v>Y</v>
      </c>
      <c r="W387" s="134">
        <v>0.97751481201842905</v>
      </c>
      <c r="X387" s="134">
        <v>0.65252079530816998</v>
      </c>
      <c r="Y387" s="134">
        <v>0.99855264738724703</v>
      </c>
      <c r="Z387" s="134">
        <v>0.99421040657738602</v>
      </c>
      <c r="AA387" s="134">
        <v>0.99167329392969195</v>
      </c>
      <c r="AB387" s="134">
        <v>0.99963579680375303</v>
      </c>
      <c r="AC387" s="134">
        <v>1</v>
      </c>
      <c r="AD387" s="134">
        <v>0.93736691608967404</v>
      </c>
      <c r="AE387" s="134">
        <v>0.492091024106727</v>
      </c>
      <c r="AF387" s="134">
        <v>1</v>
      </c>
      <c r="AG387" s="134">
        <v>0.17154538656859</v>
      </c>
      <c r="AH387" s="134">
        <v>0.96942008072173202</v>
      </c>
      <c r="AI387" s="134">
        <v>1</v>
      </c>
      <c r="AJ387" s="134">
        <v>0.99632312387395705</v>
      </c>
      <c r="AK387" s="134">
        <v>0.946623622505947</v>
      </c>
      <c r="AL387" s="134">
        <v>0.98300999764115105</v>
      </c>
      <c r="AM387" s="134">
        <v>0.143158841061061</v>
      </c>
      <c r="AN387" s="134">
        <v>1</v>
      </c>
      <c r="AO387" s="134">
        <v>0.16936217406940901</v>
      </c>
      <c r="AP387" s="134">
        <v>0.770170807736823</v>
      </c>
      <c r="AQ387" s="134">
        <v>0.81914429343915196</v>
      </c>
      <c r="AR387" s="134">
        <v>0.98058912870000003</v>
      </c>
      <c r="AS387" s="134">
        <v>1</v>
      </c>
      <c r="AT387" s="134">
        <v>0</v>
      </c>
      <c r="AU387" s="134">
        <v>0.13966487248812601</v>
      </c>
      <c r="AV387" s="134">
        <v>0.166137046420229</v>
      </c>
      <c r="AW387" s="143">
        <v>0</v>
      </c>
      <c r="AX387" s="143">
        <v>0</v>
      </c>
      <c r="AY387" s="143">
        <v>-0.04</v>
      </c>
      <c r="AZ387" s="143">
        <v>-0.02</v>
      </c>
      <c r="BA387" s="143">
        <v>1.1308</v>
      </c>
      <c r="BB387" s="143">
        <v>5.07</v>
      </c>
      <c r="BC387" s="143">
        <v>22.08</v>
      </c>
      <c r="BD387" s="143">
        <v>1</v>
      </c>
      <c r="BE387" s="143">
        <v>2806504.7010329999</v>
      </c>
      <c r="BF387" s="143">
        <v>4612.527</v>
      </c>
      <c r="BG387" s="143">
        <v>0</v>
      </c>
      <c r="BH387" s="143">
        <v>59.986145999999998</v>
      </c>
      <c r="BI387" s="143">
        <v>0</v>
      </c>
      <c r="BJ387" s="143">
        <v>2</v>
      </c>
      <c r="BK387" s="143">
        <v>0</v>
      </c>
      <c r="BL387" s="143">
        <v>3.5330457429042599</v>
      </c>
      <c r="BM387" s="143">
        <v>2.1271942935193402</v>
      </c>
    </row>
    <row r="388" spans="1:65" x14ac:dyDescent="0.25">
      <c r="A388" s="142" t="s">
        <v>1817</v>
      </c>
      <c r="B388" s="142" t="s">
        <v>493</v>
      </c>
      <c r="C388" s="134" t="s">
        <v>4752</v>
      </c>
      <c r="D388" s="134" t="s">
        <v>4753</v>
      </c>
      <c r="E388" s="134" t="s">
        <v>4728</v>
      </c>
      <c r="F388" s="134" t="s">
        <v>4729</v>
      </c>
      <c r="G388" s="134" t="s">
        <v>692</v>
      </c>
      <c r="H388" s="134" t="s">
        <v>4622</v>
      </c>
      <c r="I388" s="134" t="s">
        <v>4622</v>
      </c>
      <c r="J388" s="134" t="s">
        <v>4407</v>
      </c>
      <c r="K388" s="134" t="s">
        <v>4407</v>
      </c>
      <c r="L388" s="143">
        <v>91.7</v>
      </c>
      <c r="M388" s="144">
        <v>83</v>
      </c>
      <c r="N388" s="143">
        <v>28.2</v>
      </c>
      <c r="O388" s="144">
        <v>867</v>
      </c>
      <c r="P388" s="143">
        <v>18.382999999999999</v>
      </c>
      <c r="Q388" s="144">
        <v>1154</v>
      </c>
      <c r="R388" s="143">
        <v>60.628</v>
      </c>
      <c r="S388" s="145">
        <v>344</v>
      </c>
      <c r="T388" s="140" t="s">
        <v>4410</v>
      </c>
      <c r="U388" s="140" t="s">
        <v>4410</v>
      </c>
      <c r="V388" s="140" t="str">
        <f t="shared" si="6"/>
        <v>Y</v>
      </c>
      <c r="W388" s="134">
        <v>0.93879298798520905</v>
      </c>
      <c r="X388" s="134">
        <v>0.42366520375507799</v>
      </c>
      <c r="Y388" s="134">
        <v>0.997579206691944</v>
      </c>
      <c r="Z388" s="134">
        <v>0.98956852991255895</v>
      </c>
      <c r="AA388" s="134">
        <v>0.98674426271280002</v>
      </c>
      <c r="AB388" s="134">
        <v>0.99963579680375303</v>
      </c>
      <c r="AC388" s="134">
        <v>1</v>
      </c>
      <c r="AD388" s="134">
        <v>0.88064668612468</v>
      </c>
      <c r="AE388" s="134">
        <v>0.49262239080626202</v>
      </c>
      <c r="AF388" s="134">
        <v>0.99670062779113799</v>
      </c>
      <c r="AG388" s="134">
        <v>0.129121831315333</v>
      </c>
      <c r="AH388" s="134">
        <v>1</v>
      </c>
      <c r="AI388" s="134">
        <v>1</v>
      </c>
      <c r="AJ388" s="134">
        <v>0.98529249549582698</v>
      </c>
      <c r="AK388" s="134">
        <v>0.91992329724743904</v>
      </c>
      <c r="AL388" s="134">
        <v>0.97270371947648804</v>
      </c>
      <c r="AM388" s="134">
        <v>0.139012757787568</v>
      </c>
      <c r="AN388" s="134">
        <v>1</v>
      </c>
      <c r="AO388" s="134">
        <v>0.14797067392309099</v>
      </c>
      <c r="AP388" s="134">
        <v>1</v>
      </c>
      <c r="AQ388" s="134">
        <v>0.850394125013335</v>
      </c>
      <c r="AR388" s="134">
        <v>1</v>
      </c>
      <c r="AS388" s="134">
        <v>1</v>
      </c>
      <c r="AT388" s="134">
        <v>0.99972933959999999</v>
      </c>
      <c r="AU388" s="134">
        <v>0.17294863470376801</v>
      </c>
      <c r="AV388" s="134">
        <v>0.16048418248839399</v>
      </c>
      <c r="AW388" s="143">
        <v>0</v>
      </c>
      <c r="AX388" s="143">
        <v>0</v>
      </c>
      <c r="AY388" s="143">
        <v>-7.0000000000000007E-2</v>
      </c>
      <c r="AZ388" s="143">
        <v>0</v>
      </c>
      <c r="BA388" s="143">
        <v>0.57979999999999998</v>
      </c>
      <c r="BB388" s="143">
        <v>5.07</v>
      </c>
      <c r="BC388" s="143">
        <v>21.98</v>
      </c>
      <c r="BD388" s="143"/>
      <c r="BE388" s="143">
        <v>1040994.1601869999</v>
      </c>
      <c r="BF388" s="143">
        <v>7603.5659999999998</v>
      </c>
      <c r="BG388" s="143">
        <v>23606.003181</v>
      </c>
      <c r="BH388" s="143">
        <v>1.0779350000000001</v>
      </c>
      <c r="BI388" s="143">
        <v>0</v>
      </c>
      <c r="BJ388" s="143">
        <v>1</v>
      </c>
      <c r="BK388" s="143">
        <v>0</v>
      </c>
      <c r="BL388" s="143">
        <v>3.5393735106403099</v>
      </c>
      <c r="BM388" s="143">
        <v>2.1289200483564401</v>
      </c>
    </row>
    <row r="389" spans="1:65" x14ac:dyDescent="0.25">
      <c r="A389" s="142" t="s">
        <v>1755</v>
      </c>
      <c r="B389" s="142" t="s">
        <v>1377</v>
      </c>
      <c r="C389" s="134" t="s">
        <v>4752</v>
      </c>
      <c r="D389" s="134" t="s">
        <v>4753</v>
      </c>
      <c r="E389" s="134" t="s">
        <v>4728</v>
      </c>
      <c r="F389" s="134" t="s">
        <v>4729</v>
      </c>
      <c r="G389" s="134" t="s">
        <v>692</v>
      </c>
      <c r="H389" s="134" t="s">
        <v>4758</v>
      </c>
      <c r="I389" s="134" t="s">
        <v>4622</v>
      </c>
      <c r="J389" s="134" t="s">
        <v>4628</v>
      </c>
      <c r="K389" s="134" t="s">
        <v>4407</v>
      </c>
      <c r="L389" s="143">
        <v>86.5</v>
      </c>
      <c r="M389" s="144">
        <v>242</v>
      </c>
      <c r="N389" s="143">
        <v>25.411000000000001</v>
      </c>
      <c r="O389" s="144">
        <v>607</v>
      </c>
      <c r="P389" s="143">
        <v>48.716999999999999</v>
      </c>
      <c r="Q389" s="144">
        <v>42</v>
      </c>
      <c r="R389" s="143">
        <v>69.935000000000002</v>
      </c>
      <c r="S389" s="145">
        <v>20</v>
      </c>
      <c r="T389" s="140" t="s">
        <v>4410</v>
      </c>
      <c r="U389" s="140" t="s">
        <v>4410</v>
      </c>
      <c r="V389" s="140" t="str">
        <f t="shared" si="6"/>
        <v>Y</v>
      </c>
      <c r="W389" s="134">
        <v>0.88123137013010899</v>
      </c>
      <c r="X389" s="134">
        <v>0.42936739090060599</v>
      </c>
      <c r="Y389" s="134">
        <v>0.99410812210737598</v>
      </c>
      <c r="Z389" s="134">
        <v>0.98229965711324196</v>
      </c>
      <c r="AA389" s="134">
        <v>0.97472542066821499</v>
      </c>
      <c r="AB389" s="134">
        <v>0.99672217123377504</v>
      </c>
      <c r="AC389" s="134">
        <v>1</v>
      </c>
      <c r="AD389" s="134">
        <v>0.82712809358587402</v>
      </c>
      <c r="AE389" s="134">
        <v>0.468499616199052</v>
      </c>
      <c r="AF389" s="134">
        <v>0.99805234070957805</v>
      </c>
      <c r="AG389" s="134">
        <v>0.29618547370938297</v>
      </c>
      <c r="AH389" s="134">
        <v>0.92117614908843304</v>
      </c>
      <c r="AI389" s="134">
        <v>1</v>
      </c>
      <c r="AJ389" s="134">
        <v>0.98161561936978303</v>
      </c>
      <c r="AK389" s="134">
        <v>0.91021408806252702</v>
      </c>
      <c r="AL389" s="134">
        <v>0.89866940275866503</v>
      </c>
      <c r="AM389" s="134">
        <v>0.23135464419473201</v>
      </c>
      <c r="AN389" s="134">
        <v>0.982071623862669</v>
      </c>
      <c r="AO389" s="134">
        <v>0.186975224274779</v>
      </c>
      <c r="AP389" s="134">
        <v>0.63950340087799395</v>
      </c>
      <c r="AQ389" s="134">
        <v>0.80244179711639496</v>
      </c>
      <c r="AR389" s="134">
        <v>1</v>
      </c>
      <c r="AS389" s="134">
        <v>1</v>
      </c>
      <c r="AT389" s="134">
        <v>1</v>
      </c>
      <c r="AU389" s="134">
        <v>0.16183874664286099</v>
      </c>
      <c r="AV389" s="134">
        <v>0.20254744653458301</v>
      </c>
      <c r="AW389" s="143">
        <v>0</v>
      </c>
      <c r="AX389" s="143">
        <v>0</v>
      </c>
      <c r="AY389" s="143">
        <v>-0.03</v>
      </c>
      <c r="AZ389" s="143">
        <v>0</v>
      </c>
      <c r="BA389" s="143">
        <v>2.0449000000000002</v>
      </c>
      <c r="BB389" s="143">
        <v>5.0599999999999996</v>
      </c>
      <c r="BC389" s="143">
        <v>21.98</v>
      </c>
      <c r="BD389" s="143">
        <v>7</v>
      </c>
      <c r="BE389" s="143">
        <v>1503966.7276669999</v>
      </c>
      <c r="BF389" s="143">
        <v>12051.23</v>
      </c>
      <c r="BG389" s="143">
        <v>0</v>
      </c>
      <c r="BH389" s="143">
        <v>13.213158999999999</v>
      </c>
      <c r="BI389" s="143">
        <v>1</v>
      </c>
      <c r="BJ389" s="143">
        <v>1</v>
      </c>
      <c r="BK389" s="143">
        <v>1</v>
      </c>
      <c r="BL389" s="143">
        <v>3.0435489069744301</v>
      </c>
      <c r="BM389" s="143">
        <v>1.99369515644757</v>
      </c>
    </row>
    <row r="390" spans="1:65" x14ac:dyDescent="0.25">
      <c r="A390" s="142" t="s">
        <v>1749</v>
      </c>
      <c r="B390" s="142" t="s">
        <v>854</v>
      </c>
      <c r="C390" s="134" t="s">
        <v>4752</v>
      </c>
      <c r="D390" s="134" t="s">
        <v>4753</v>
      </c>
      <c r="E390" s="134" t="s">
        <v>4728</v>
      </c>
      <c r="F390" s="134" t="s">
        <v>4729</v>
      </c>
      <c r="G390" s="134" t="s">
        <v>692</v>
      </c>
      <c r="H390" s="134" t="s">
        <v>4758</v>
      </c>
      <c r="I390" s="134" t="s">
        <v>4626</v>
      </c>
      <c r="J390" s="134" t="s">
        <v>4571</v>
      </c>
      <c r="K390" s="134" t="s">
        <v>4571</v>
      </c>
      <c r="L390" s="143">
        <v>85.2</v>
      </c>
      <c r="M390" s="144">
        <v>289</v>
      </c>
      <c r="N390" s="143">
        <v>27.312000000000001</v>
      </c>
      <c r="O390" s="144">
        <v>769</v>
      </c>
      <c r="P390" s="143">
        <v>35.966999999999999</v>
      </c>
      <c r="Q390" s="144">
        <v>290</v>
      </c>
      <c r="R390" s="143">
        <v>64.617999999999995</v>
      </c>
      <c r="S390" s="145">
        <v>146</v>
      </c>
      <c r="T390" s="140" t="s">
        <v>4410</v>
      </c>
      <c r="U390" s="140" t="s">
        <v>4410</v>
      </c>
      <c r="V390" s="140" t="str">
        <f t="shared" si="6"/>
        <v>Y</v>
      </c>
      <c r="W390" s="134">
        <v>0.98883155991492999</v>
      </c>
      <c r="X390" s="134">
        <v>0.83558964801653202</v>
      </c>
      <c r="Y390" s="134">
        <v>1</v>
      </c>
      <c r="Z390" s="134">
        <v>1</v>
      </c>
      <c r="AA390" s="134">
        <v>0.98125385655014197</v>
      </c>
      <c r="AB390" s="134">
        <v>0.99963579680375303</v>
      </c>
      <c r="AC390" s="134">
        <v>1</v>
      </c>
      <c r="AD390" s="134">
        <v>0.93470513884781803</v>
      </c>
      <c r="AE390" s="134">
        <v>0.44198790878839</v>
      </c>
      <c r="AF390" s="134">
        <v>1</v>
      </c>
      <c r="AG390" s="134">
        <v>0.18780563887725699</v>
      </c>
      <c r="AH390" s="134">
        <v>0.846894104390986</v>
      </c>
      <c r="AI390" s="134">
        <v>1</v>
      </c>
      <c r="AJ390" s="134">
        <v>1</v>
      </c>
      <c r="AK390" s="134">
        <v>0.92477790183989494</v>
      </c>
      <c r="AL390" s="134">
        <v>0.99789660261000201</v>
      </c>
      <c r="AM390" s="134">
        <v>0.13553701419271799</v>
      </c>
      <c r="AN390" s="134">
        <v>0.99551790596566703</v>
      </c>
      <c r="AO390" s="134">
        <v>0.101699355228486</v>
      </c>
      <c r="AP390" s="134">
        <v>0.56980894365808799</v>
      </c>
      <c r="AQ390" s="134">
        <v>0.87032936237735803</v>
      </c>
      <c r="AR390" s="134">
        <v>1</v>
      </c>
      <c r="AS390" s="134">
        <v>1</v>
      </c>
      <c r="AU390" s="134">
        <v>9.5898646587459502E-2</v>
      </c>
      <c r="AV390" s="134">
        <v>0.131692859413541</v>
      </c>
      <c r="AW390" s="143">
        <v>0</v>
      </c>
      <c r="AX390" s="143">
        <v>0</v>
      </c>
      <c r="AY390" s="143">
        <v>0</v>
      </c>
      <c r="AZ390" s="143">
        <v>0</v>
      </c>
      <c r="BA390" s="143">
        <v>2.6122000000000001</v>
      </c>
      <c r="BB390" s="143">
        <v>5.0599999999999996</v>
      </c>
      <c r="BC390" s="143">
        <v>20.83</v>
      </c>
      <c r="BD390" s="143"/>
      <c r="BE390" s="143">
        <v>202678.61436199999</v>
      </c>
      <c r="BF390" s="143">
        <v>6841.9549999999999</v>
      </c>
      <c r="BG390" s="143">
        <v>0</v>
      </c>
      <c r="BH390" s="143">
        <v>99.920348000000004</v>
      </c>
      <c r="BI390" s="143">
        <v>0</v>
      </c>
      <c r="BJ390" s="143">
        <v>1</v>
      </c>
      <c r="BK390" s="143">
        <v>1</v>
      </c>
      <c r="BL390" s="143">
        <v>2.70193913967652</v>
      </c>
      <c r="BM390" s="143">
        <v>1.90193913967651</v>
      </c>
    </row>
    <row r="391" spans="1:65" x14ac:dyDescent="0.25">
      <c r="A391" s="142" t="s">
        <v>1748</v>
      </c>
      <c r="B391" s="142" t="s">
        <v>2356</v>
      </c>
      <c r="C391" s="134" t="s">
        <v>4752</v>
      </c>
      <c r="D391" s="134" t="s">
        <v>4753</v>
      </c>
      <c r="E391" s="134" t="s">
        <v>4728</v>
      </c>
      <c r="F391" s="134" t="s">
        <v>4729</v>
      </c>
      <c r="G391" s="134" t="s">
        <v>692</v>
      </c>
      <c r="H391" s="134" t="s">
        <v>4759</v>
      </c>
      <c r="I391" s="134" t="s">
        <v>4622</v>
      </c>
      <c r="J391" s="134" t="s">
        <v>4628</v>
      </c>
      <c r="K391" s="134" t="s">
        <v>4407</v>
      </c>
      <c r="L391" s="143">
        <v>91.1</v>
      </c>
      <c r="M391" s="144">
        <v>100</v>
      </c>
      <c r="N391" s="143">
        <v>26.9</v>
      </c>
      <c r="O391" s="144">
        <v>729</v>
      </c>
      <c r="P391" s="143">
        <v>40.232999999999997</v>
      </c>
      <c r="Q391" s="144">
        <v>158</v>
      </c>
      <c r="R391" s="143">
        <v>68.144000000000005</v>
      </c>
      <c r="S391" s="145">
        <v>46</v>
      </c>
      <c r="T391" s="140" t="s">
        <v>4410</v>
      </c>
      <c r="U391" s="140" t="s">
        <v>4410</v>
      </c>
      <c r="V391" s="140" t="str">
        <f t="shared" si="6"/>
        <v>Y</v>
      </c>
      <c r="W391" s="134">
        <v>0.85239341940851199</v>
      </c>
      <c r="X391" s="134">
        <v>0.58200608184388103</v>
      </c>
      <c r="Y391" s="134">
        <v>0.98838275380736995</v>
      </c>
      <c r="Z391" s="134">
        <v>0.97421463017505505</v>
      </c>
      <c r="AA391" s="134">
        <v>0.94729921172359399</v>
      </c>
      <c r="AB391" s="134">
        <v>0.99745057762626899</v>
      </c>
      <c r="AC391" s="134">
        <v>1</v>
      </c>
      <c r="AD391" s="134">
        <v>0.815663198348901</v>
      </c>
      <c r="AE391" s="134">
        <v>0.41016094244276702</v>
      </c>
      <c r="AF391" s="134">
        <v>0.98684107473898997</v>
      </c>
      <c r="AG391" s="134">
        <v>0.150955353362385</v>
      </c>
      <c r="AH391" s="134">
        <v>0.94141209665548098</v>
      </c>
      <c r="AI391" s="134">
        <v>1</v>
      </c>
      <c r="AJ391" s="134">
        <v>0.97793874324373997</v>
      </c>
      <c r="AK391" s="134">
        <v>0.80826739162095296</v>
      </c>
      <c r="AL391" s="134">
        <v>0.940922492766882</v>
      </c>
      <c r="AM391" s="134">
        <v>0.12826052329955501</v>
      </c>
      <c r="AN391" s="134">
        <v>1</v>
      </c>
      <c r="AO391" s="134">
        <v>0.11147376376261101</v>
      </c>
      <c r="AP391" s="134">
        <v>0.99802529021409503</v>
      </c>
      <c r="AQ391" s="134">
        <v>1</v>
      </c>
      <c r="AR391" s="134">
        <v>1</v>
      </c>
      <c r="AS391" s="134">
        <v>1</v>
      </c>
      <c r="AT391" s="134">
        <v>1</v>
      </c>
      <c r="AU391" s="134">
        <v>0.11997444558011899</v>
      </c>
      <c r="AV391" s="134">
        <v>0.13113311969111499</v>
      </c>
      <c r="AW391" s="143">
        <v>0</v>
      </c>
      <c r="AX391" s="143">
        <v>0</v>
      </c>
      <c r="AY391" s="143">
        <v>0.02</v>
      </c>
      <c r="AZ391" s="143">
        <v>0</v>
      </c>
      <c r="BA391" s="143">
        <v>4.1835000000000004</v>
      </c>
      <c r="BB391" s="143">
        <v>5.05</v>
      </c>
      <c r="BC391" s="143">
        <v>20.63</v>
      </c>
      <c r="BD391" s="143"/>
      <c r="BE391" s="143">
        <v>839845.45566099999</v>
      </c>
      <c r="BF391" s="143">
        <v>10582.3</v>
      </c>
      <c r="BG391" s="143">
        <v>28588.154596</v>
      </c>
      <c r="BH391" s="143">
        <v>70.350966</v>
      </c>
      <c r="BI391" s="143">
        <v>0</v>
      </c>
      <c r="BJ391" s="143">
        <v>2</v>
      </c>
      <c r="BK391" s="143">
        <v>1</v>
      </c>
      <c r="BL391" s="143">
        <v>2.7979305153511</v>
      </c>
      <c r="BM391" s="143">
        <v>1.99793051535109</v>
      </c>
    </row>
    <row r="392" spans="1:65" x14ac:dyDescent="0.25">
      <c r="A392" s="142" t="s">
        <v>1752</v>
      </c>
      <c r="B392" s="142" t="s">
        <v>4760</v>
      </c>
      <c r="C392" s="134" t="s">
        <v>4752</v>
      </c>
      <c r="D392" s="134" t="s">
        <v>4753</v>
      </c>
      <c r="E392" s="134" t="s">
        <v>4728</v>
      </c>
      <c r="F392" s="134" t="s">
        <v>4729</v>
      </c>
      <c r="G392" s="134" t="s">
        <v>692</v>
      </c>
      <c r="H392" s="134" t="s">
        <v>4758</v>
      </c>
      <c r="I392" s="134" t="s">
        <v>4622</v>
      </c>
      <c r="J392" s="134" t="s">
        <v>4571</v>
      </c>
      <c r="K392" s="134" t="s">
        <v>4571</v>
      </c>
      <c r="L392" s="143">
        <v>82.1</v>
      </c>
      <c r="M392" s="144">
        <v>375</v>
      </c>
      <c r="N392" s="143">
        <v>29.087</v>
      </c>
      <c r="O392" s="144">
        <v>982</v>
      </c>
      <c r="P392" s="143">
        <v>49.633000000000003</v>
      </c>
      <c r="Q392" s="144">
        <v>37</v>
      </c>
      <c r="R392" s="143">
        <v>67.549000000000007</v>
      </c>
      <c r="S392" s="145">
        <v>62</v>
      </c>
      <c r="T392" s="140" t="s">
        <v>4410</v>
      </c>
      <c r="U392" s="140" t="s">
        <v>4410</v>
      </c>
      <c r="V392" s="140" t="str">
        <f t="shared" si="6"/>
        <v>Y</v>
      </c>
      <c r="W392" s="134">
        <v>0.75012104711320504</v>
      </c>
      <c r="X392" s="134">
        <v>0.53849839507716302</v>
      </c>
      <c r="Y392" s="134">
        <v>0.98948427880468703</v>
      </c>
      <c r="Z392" s="134">
        <v>0.97421463017505505</v>
      </c>
      <c r="AA392" s="134">
        <v>0.885608056807344</v>
      </c>
      <c r="AB392" s="134">
        <v>0.98943810730882997</v>
      </c>
      <c r="AC392" s="134">
        <v>1</v>
      </c>
      <c r="AD392" s="134">
        <v>0.70033359360349901</v>
      </c>
      <c r="AE392" s="134">
        <v>0.38903749576914198</v>
      </c>
      <c r="AF392" s="134">
        <v>0.99252622024889803</v>
      </c>
      <c r="AG392" s="134">
        <v>0.347246862544213</v>
      </c>
      <c r="AH392" s="134">
        <v>0.88220851908321496</v>
      </c>
      <c r="AI392" s="134">
        <v>1</v>
      </c>
      <c r="AJ392" s="134">
        <v>0.97058499099165396</v>
      </c>
      <c r="AK392" s="134">
        <v>0.84224962376814405</v>
      </c>
      <c r="AL392" s="134">
        <v>0.89019676578657303</v>
      </c>
      <c r="AM392" s="134">
        <v>0.25433598054807</v>
      </c>
      <c r="AN392" s="134">
        <v>1</v>
      </c>
      <c r="AO392" s="134">
        <v>0.21206143805673899</v>
      </c>
      <c r="AP392" s="134">
        <v>0.46761221767604799</v>
      </c>
      <c r="AQ392" s="134">
        <v>0.688757064868185</v>
      </c>
      <c r="AR392" s="134">
        <v>1</v>
      </c>
      <c r="AS392" s="134">
        <v>1</v>
      </c>
      <c r="AT392" s="134">
        <v>1</v>
      </c>
      <c r="AU392" s="134">
        <v>0.18950860815759299</v>
      </c>
      <c r="AV392" s="134">
        <v>0.23960130531896101</v>
      </c>
      <c r="AW392" s="143">
        <v>0</v>
      </c>
      <c r="AX392" s="143">
        <v>0</v>
      </c>
      <c r="AY392" s="143">
        <v>-0.08</v>
      </c>
      <c r="AZ392" s="143">
        <v>-0.04</v>
      </c>
      <c r="BA392" s="143">
        <v>2.6640000000000001</v>
      </c>
      <c r="BB392" s="143">
        <v>5.07</v>
      </c>
      <c r="BC392" s="143">
        <v>23.41</v>
      </c>
      <c r="BD392" s="143"/>
      <c r="BE392" s="143">
        <v>1193640.6042150001</v>
      </c>
      <c r="BF392" s="143">
        <v>11859.03</v>
      </c>
      <c r="BG392" s="143">
        <v>0</v>
      </c>
      <c r="BH392" s="143">
        <v>43.900255000000001</v>
      </c>
      <c r="BI392" s="143">
        <v>1</v>
      </c>
      <c r="BJ392" s="143">
        <v>1</v>
      </c>
      <c r="BK392" s="143">
        <v>1</v>
      </c>
      <c r="BL392" s="143">
        <v>2.7</v>
      </c>
      <c r="BM392" s="143">
        <v>1.9</v>
      </c>
    </row>
    <row r="393" spans="1:65" x14ac:dyDescent="0.25">
      <c r="A393" s="142" t="s">
        <v>1754</v>
      </c>
      <c r="B393" s="142" t="s">
        <v>4761</v>
      </c>
      <c r="C393" s="134" t="s">
        <v>4752</v>
      </c>
      <c r="D393" s="134" t="s">
        <v>4753</v>
      </c>
      <c r="E393" s="134" t="s">
        <v>4728</v>
      </c>
      <c r="F393" s="134" t="s">
        <v>4729</v>
      </c>
      <c r="G393" s="134" t="s">
        <v>692</v>
      </c>
      <c r="H393" s="134" t="s">
        <v>4758</v>
      </c>
      <c r="I393" s="134" t="s">
        <v>4626</v>
      </c>
      <c r="J393" s="134" t="s">
        <v>4605</v>
      </c>
      <c r="K393" s="134" t="s">
        <v>4571</v>
      </c>
      <c r="L393" s="143">
        <v>90.2</v>
      </c>
      <c r="M393" s="144">
        <v>125</v>
      </c>
      <c r="N393" s="143">
        <v>28.5</v>
      </c>
      <c r="O393" s="144">
        <v>903</v>
      </c>
      <c r="P393" s="143">
        <v>51.966999999999999</v>
      </c>
      <c r="Q393" s="144">
        <v>22</v>
      </c>
      <c r="R393" s="143">
        <v>71.221999999999994</v>
      </c>
      <c r="S393" s="145">
        <v>8</v>
      </c>
      <c r="T393" s="140" t="s">
        <v>4410</v>
      </c>
      <c r="U393" s="140" t="s">
        <v>4410</v>
      </c>
      <c r="V393" s="140" t="str">
        <f t="shared" si="6"/>
        <v>Y</v>
      </c>
      <c r="W393" s="134">
        <v>0.89921943584501796</v>
      </c>
      <c r="X393" s="134">
        <v>0.73725054091097597</v>
      </c>
      <c r="Y393" s="134">
        <v>0.99706686948388901</v>
      </c>
      <c r="Z393" s="134">
        <v>0.99591922930564702</v>
      </c>
      <c r="AA393" s="134">
        <v>0.98217001582372299</v>
      </c>
      <c r="AB393" s="134">
        <v>0.99745057762626899</v>
      </c>
      <c r="AC393" s="134">
        <v>0.94898936996243699</v>
      </c>
      <c r="AD393" s="134">
        <v>0.868146388179868</v>
      </c>
      <c r="AE393" s="134">
        <v>0.55872165644711302</v>
      </c>
      <c r="AF393" s="134">
        <v>0.99964259120186005</v>
      </c>
      <c r="AG393" s="134">
        <v>0.37413491848201202</v>
      </c>
      <c r="AH393" s="134">
        <v>0.91548143110053803</v>
      </c>
      <c r="AI393" s="134">
        <v>0.87847918721546003</v>
      </c>
      <c r="AJ393" s="134">
        <v>0.98896937162187004</v>
      </c>
      <c r="AK393" s="134">
        <v>0.90050487887761499</v>
      </c>
      <c r="AL393" s="134">
        <v>0.97095881130626105</v>
      </c>
      <c r="AM393" s="134">
        <v>0.28742720988354098</v>
      </c>
      <c r="AN393" s="134">
        <v>0.99551790596566703</v>
      </c>
      <c r="AO393" s="134">
        <v>0.23013692757238299</v>
      </c>
      <c r="AP393" s="134">
        <v>0.63802347797643399</v>
      </c>
      <c r="AQ393" s="134">
        <v>0.91666531967284604</v>
      </c>
      <c r="AR393" s="134">
        <v>1</v>
      </c>
      <c r="AS393" s="134">
        <v>1</v>
      </c>
      <c r="AT393" s="134">
        <v>1</v>
      </c>
      <c r="AU393" s="134">
        <v>0.18061298229499001</v>
      </c>
      <c r="AV393" s="134">
        <v>0.25887085848477198</v>
      </c>
      <c r="AW393" s="143">
        <v>0</v>
      </c>
      <c r="AX393" s="143">
        <v>0</v>
      </c>
      <c r="AY393" s="143">
        <v>0.02</v>
      </c>
      <c r="AZ393" s="143">
        <v>0.01</v>
      </c>
      <c r="BA393" s="143">
        <v>0.54830000000000001</v>
      </c>
      <c r="BB393" s="143">
        <v>5.07</v>
      </c>
      <c r="BC393" s="143">
        <v>22.46</v>
      </c>
      <c r="BD393" s="143"/>
      <c r="BE393" s="143">
        <v>452216.37419599999</v>
      </c>
      <c r="BF393" s="143">
        <v>12044.71</v>
      </c>
      <c r="BG393" s="143">
        <v>0</v>
      </c>
      <c r="BH393" s="143">
        <v>80.713285999999997</v>
      </c>
      <c r="BI393" s="143">
        <v>1</v>
      </c>
      <c r="BJ393" s="143">
        <v>1</v>
      </c>
      <c r="BK393" s="143">
        <v>1</v>
      </c>
      <c r="BL393" s="143">
        <v>2.7017462340977501</v>
      </c>
      <c r="BM393" s="143">
        <v>1.90047624566302</v>
      </c>
    </row>
    <row r="394" spans="1:65" x14ac:dyDescent="0.25">
      <c r="A394" s="142" t="s">
        <v>1747</v>
      </c>
      <c r="B394" s="142" t="s">
        <v>1359</v>
      </c>
      <c r="C394" s="134" t="s">
        <v>4752</v>
      </c>
      <c r="D394" s="134" t="s">
        <v>4753</v>
      </c>
      <c r="E394" s="134" t="s">
        <v>4728</v>
      </c>
      <c r="F394" s="134" t="s">
        <v>4729</v>
      </c>
      <c r="G394" s="134" t="s">
        <v>692</v>
      </c>
      <c r="H394" s="134" t="s">
        <v>4626</v>
      </c>
      <c r="I394" s="134" t="s">
        <v>4626</v>
      </c>
      <c r="J394" s="134" t="s">
        <v>4571</v>
      </c>
      <c r="K394" s="134" t="s">
        <v>4571</v>
      </c>
      <c r="L394" s="143">
        <v>86.8</v>
      </c>
      <c r="M394" s="144">
        <v>234</v>
      </c>
      <c r="N394" s="143">
        <v>27.5</v>
      </c>
      <c r="O394" s="144">
        <v>788</v>
      </c>
      <c r="P394" s="143">
        <v>36.817</v>
      </c>
      <c r="Q394" s="144">
        <v>263</v>
      </c>
      <c r="R394" s="143">
        <v>65.372</v>
      </c>
      <c r="S394" s="145">
        <v>119</v>
      </c>
      <c r="T394" s="140" t="s">
        <v>4410</v>
      </c>
      <c r="U394" s="140" t="s">
        <v>4410</v>
      </c>
      <c r="V394" s="140" t="str">
        <f t="shared" si="6"/>
        <v>Y</v>
      </c>
      <c r="W394" s="134">
        <v>0.99182410079233796</v>
      </c>
      <c r="X394" s="134">
        <v>0.94539819574430095</v>
      </c>
      <c r="Y394" s="134">
        <v>1</v>
      </c>
      <c r="Z394" s="134">
        <v>0.99966843738108402</v>
      </c>
      <c r="AA394" s="134">
        <v>0.98790428822663601</v>
      </c>
      <c r="AB394" s="134">
        <v>0.99890739041125798</v>
      </c>
      <c r="AC394" s="134">
        <v>1</v>
      </c>
      <c r="AD394" s="134">
        <v>0.95079642159280298</v>
      </c>
      <c r="AE394" s="134">
        <v>0.49509888028821702</v>
      </c>
      <c r="AF394" s="134">
        <v>1</v>
      </c>
      <c r="AG394" s="134">
        <v>0.402108166466636</v>
      </c>
      <c r="AH394" s="134">
        <v>0.89406356093222905</v>
      </c>
      <c r="AI394" s="134">
        <v>1</v>
      </c>
      <c r="AJ394" s="134">
        <v>1</v>
      </c>
      <c r="AK394" s="134">
        <v>0.92477790183989494</v>
      </c>
      <c r="AL394" s="134">
        <v>0.99256904509134702</v>
      </c>
      <c r="AM394" s="134">
        <v>0.36353288954194501</v>
      </c>
      <c r="AN394" s="134">
        <v>1</v>
      </c>
      <c r="AO394" s="134">
        <v>0.30526619291715901</v>
      </c>
      <c r="AP394" s="134">
        <v>0.57896409347102495</v>
      </c>
      <c r="AQ394" s="134">
        <v>0.66020118418866303</v>
      </c>
      <c r="AR394" s="134">
        <v>1</v>
      </c>
      <c r="AS394" s="134">
        <v>1</v>
      </c>
      <c r="AU394" s="134">
        <v>0.32697079595461898</v>
      </c>
      <c r="AV394" s="134">
        <v>0.34723554593566103</v>
      </c>
      <c r="AW394" s="143">
        <v>0</v>
      </c>
      <c r="AX394" s="143">
        <v>0</v>
      </c>
      <c r="AY394" s="143">
        <v>0.12</v>
      </c>
      <c r="AZ394" s="143">
        <v>0.04</v>
      </c>
      <c r="BA394" s="143">
        <v>0.6794</v>
      </c>
      <c r="BB394" s="143">
        <v>5.0599999999999996</v>
      </c>
      <c r="BC394" s="143">
        <v>21.3</v>
      </c>
      <c r="BD394" s="143"/>
      <c r="BE394" s="143">
        <v>454264.45521300001</v>
      </c>
      <c r="BF394" s="143">
        <v>11037.71</v>
      </c>
      <c r="BG394" s="143">
        <v>0</v>
      </c>
      <c r="BH394" s="143">
        <v>99.914888000000005</v>
      </c>
      <c r="BI394" s="143">
        <v>0</v>
      </c>
      <c r="BJ394" s="143">
        <v>1</v>
      </c>
      <c r="BK394" s="143">
        <v>1</v>
      </c>
      <c r="BL394" s="143">
        <v>2.7888826970445701</v>
      </c>
      <c r="BM394" s="143">
        <v>1.9888826970445701</v>
      </c>
    </row>
    <row r="395" spans="1:65" x14ac:dyDescent="0.25">
      <c r="A395" s="142" t="s">
        <v>1746</v>
      </c>
      <c r="B395" s="142" t="s">
        <v>4762</v>
      </c>
      <c r="C395" s="134" t="s">
        <v>4752</v>
      </c>
      <c r="D395" s="134" t="s">
        <v>4753</v>
      </c>
      <c r="E395" s="134" t="s">
        <v>4728</v>
      </c>
      <c r="F395" s="134" t="s">
        <v>4729</v>
      </c>
      <c r="G395" s="134" t="s">
        <v>692</v>
      </c>
      <c r="H395" s="134" t="s">
        <v>4763</v>
      </c>
      <c r="I395" s="134" t="s">
        <v>4626</v>
      </c>
      <c r="J395" s="134" t="s">
        <v>4571</v>
      </c>
      <c r="K395" s="134" t="s">
        <v>4571</v>
      </c>
      <c r="L395" s="143">
        <v>91.7</v>
      </c>
      <c r="M395" s="144">
        <v>83</v>
      </c>
      <c r="N395" s="143">
        <v>27.161999999999999</v>
      </c>
      <c r="O395" s="144">
        <v>758</v>
      </c>
      <c r="P395" s="143">
        <v>38.700000000000003</v>
      </c>
      <c r="Q395" s="144">
        <v>197</v>
      </c>
      <c r="R395" s="143">
        <v>67.745999999999995</v>
      </c>
      <c r="S395" s="145">
        <v>57</v>
      </c>
      <c r="T395" s="140" t="s">
        <v>4410</v>
      </c>
      <c r="U395" s="140" t="s">
        <v>4410</v>
      </c>
      <c r="V395" s="140" t="str">
        <f t="shared" si="6"/>
        <v>Y</v>
      </c>
      <c r="W395" s="134">
        <v>0.92923421887507796</v>
      </c>
      <c r="X395" s="134">
        <v>0.88444465661913596</v>
      </c>
      <c r="Y395" s="134">
        <v>0.967940499206005</v>
      </c>
      <c r="Z395" s="134">
        <v>0.986354922990756</v>
      </c>
      <c r="AA395" s="134">
        <v>0.96815373942371297</v>
      </c>
      <c r="AB395" s="134">
        <v>0.99963579680375303</v>
      </c>
      <c r="AC395" s="134">
        <v>0.98598072584584495</v>
      </c>
      <c r="AD395" s="134">
        <v>0.90635437865457502</v>
      </c>
      <c r="AE395" s="134">
        <v>0.48804033377127998</v>
      </c>
      <c r="AF395" s="134">
        <v>0.98366057375442595</v>
      </c>
      <c r="AG395" s="134">
        <v>0.308643294629662</v>
      </c>
      <c r="AH395" s="134">
        <v>0.87694359113214204</v>
      </c>
      <c r="AI395" s="134">
        <v>0.83801928502060197</v>
      </c>
      <c r="AJ395" s="134">
        <v>0.95587748648748005</v>
      </c>
      <c r="AK395" s="134">
        <v>0.84710422836059995</v>
      </c>
      <c r="AL395" s="134">
        <v>0.97967941883784604</v>
      </c>
      <c r="AM395" s="134">
        <v>0.21769296705341901</v>
      </c>
      <c r="AN395" s="134">
        <v>1</v>
      </c>
      <c r="AO395" s="134">
        <v>0.169646827063273</v>
      </c>
      <c r="AP395" s="134">
        <v>0.80684779081038804</v>
      </c>
      <c r="AQ395" s="134">
        <v>0.95976853576543197</v>
      </c>
      <c r="AR395" s="134">
        <v>0.99805687840000001</v>
      </c>
      <c r="AS395" s="134">
        <v>1</v>
      </c>
      <c r="AT395" s="134">
        <v>1</v>
      </c>
      <c r="AU395" s="134">
        <v>0.17833476824094299</v>
      </c>
      <c r="AV395" s="134">
        <v>0.22732097770877999</v>
      </c>
      <c r="AW395" s="143">
        <v>0</v>
      </c>
      <c r="AX395" s="143">
        <v>1</v>
      </c>
      <c r="AY395" s="143">
        <v>0</v>
      </c>
      <c r="AZ395" s="143">
        <v>-0.01</v>
      </c>
      <c r="BA395" s="143">
        <v>5.2893999999999997</v>
      </c>
      <c r="BB395" s="143">
        <v>5.05</v>
      </c>
      <c r="BC395" s="143">
        <v>20.32</v>
      </c>
      <c r="BD395" s="143"/>
      <c r="BE395" s="143">
        <v>945954.527917</v>
      </c>
      <c r="BF395" s="143">
        <v>10668.64</v>
      </c>
      <c r="BG395" s="143">
        <v>0</v>
      </c>
      <c r="BH395" s="143">
        <v>89.380579999999995</v>
      </c>
      <c r="BI395" s="143">
        <v>0</v>
      </c>
      <c r="BJ395" s="143">
        <v>2</v>
      </c>
      <c r="BK395" s="143">
        <v>1</v>
      </c>
      <c r="BL395" s="143">
        <v>2.9485107502417098</v>
      </c>
      <c r="BM395" s="143">
        <v>2.14851075024171</v>
      </c>
    </row>
    <row r="396" spans="1:65" x14ac:dyDescent="0.25">
      <c r="A396" s="142" t="s">
        <v>1745</v>
      </c>
      <c r="B396" s="142" t="s">
        <v>4764</v>
      </c>
      <c r="C396" s="134" t="s">
        <v>4752</v>
      </c>
      <c r="D396" s="134" t="s">
        <v>4753</v>
      </c>
      <c r="E396" s="134" t="s">
        <v>4728</v>
      </c>
      <c r="F396" s="134" t="s">
        <v>4729</v>
      </c>
      <c r="G396" s="134" t="s">
        <v>692</v>
      </c>
      <c r="H396" s="134" t="s">
        <v>4765</v>
      </c>
      <c r="I396" s="134" t="s">
        <v>4622</v>
      </c>
      <c r="J396" s="134" t="s">
        <v>4571</v>
      </c>
      <c r="K396" s="134" t="s">
        <v>4571</v>
      </c>
      <c r="L396" s="143">
        <v>75.3</v>
      </c>
      <c r="M396" s="144">
        <v>528</v>
      </c>
      <c r="N396" s="143">
        <v>30.024999999999999</v>
      </c>
      <c r="O396" s="144">
        <v>1159</v>
      </c>
      <c r="P396" s="143">
        <v>31.567</v>
      </c>
      <c r="Q396" s="144">
        <v>472</v>
      </c>
      <c r="R396" s="143">
        <v>58.947000000000003</v>
      </c>
      <c r="S396" s="145">
        <v>439</v>
      </c>
      <c r="U396" s="140" t="s">
        <v>4410</v>
      </c>
      <c r="V396" s="140" t="str">
        <f t="shared" si="6"/>
        <v>Y</v>
      </c>
      <c r="W396" s="134">
        <v>0.63873741842971699</v>
      </c>
      <c r="X396" s="134">
        <v>0.53889917598928805</v>
      </c>
      <c r="Y396" s="134">
        <v>0.98094105586038205</v>
      </c>
      <c r="Z396" s="134">
        <v>0.95870770153651197</v>
      </c>
      <c r="AA396" s="134">
        <v>0.79274106931352695</v>
      </c>
      <c r="AB396" s="134">
        <v>0.95884503882406102</v>
      </c>
      <c r="AC396" s="134">
        <v>1</v>
      </c>
      <c r="AD396" s="134">
        <v>0.56830501064133998</v>
      </c>
      <c r="AE396" s="134">
        <v>0.46259295169929698</v>
      </c>
      <c r="AF396" s="134">
        <v>0.98628448706669203</v>
      </c>
      <c r="AG396" s="134">
        <v>0.26755026506894503</v>
      </c>
      <c r="AH396" s="134">
        <v>0.86856268541410797</v>
      </c>
      <c r="AI396" s="134">
        <v>1</v>
      </c>
      <c r="AJ396" s="134">
        <v>0.86027870721035404</v>
      </c>
      <c r="AK396" s="134">
        <v>0.83739501917568804</v>
      </c>
      <c r="AL396" s="134">
        <v>0.57977113946876802</v>
      </c>
      <c r="AM396" s="134">
        <v>0.292402413400771</v>
      </c>
      <c r="AN396" s="134">
        <v>1</v>
      </c>
      <c r="AO396" s="134">
        <v>0.27118554015405</v>
      </c>
      <c r="AP396" s="134">
        <v>0.44017407304086698</v>
      </c>
      <c r="AQ396" s="134">
        <v>0.40804737036222899</v>
      </c>
      <c r="AR396" s="134">
        <v>0.97220762080000001</v>
      </c>
      <c r="AS396" s="134">
        <v>1</v>
      </c>
      <c r="AT396" s="134">
        <v>1</v>
      </c>
      <c r="AU396" s="134">
        <v>0.319350139987991</v>
      </c>
      <c r="AV396" s="134">
        <v>0.29876646037372101</v>
      </c>
      <c r="AW396" s="143">
        <v>0.01</v>
      </c>
      <c r="AX396" s="143">
        <v>0</v>
      </c>
      <c r="AY396" s="143">
        <v>-0.42</v>
      </c>
      <c r="AZ396" s="143">
        <v>-0.04</v>
      </c>
      <c r="BA396" s="143">
        <v>5.3216000000000001</v>
      </c>
      <c r="BB396" s="143">
        <v>5.08</v>
      </c>
      <c r="BC396" s="143">
        <v>23.83</v>
      </c>
      <c r="BD396" s="143"/>
      <c r="BE396" s="143">
        <v>2212430.7467029998</v>
      </c>
      <c r="BF396" s="143">
        <v>7339.817</v>
      </c>
      <c r="BG396" s="143">
        <v>0</v>
      </c>
      <c r="BH396" s="143">
        <v>0</v>
      </c>
      <c r="BI396" s="143">
        <v>0</v>
      </c>
      <c r="BJ396" s="143">
        <v>2</v>
      </c>
      <c r="BK396" s="143">
        <v>1</v>
      </c>
      <c r="BL396" s="143">
        <v>2.7</v>
      </c>
      <c r="BM396" s="143">
        <v>1.9</v>
      </c>
    </row>
    <row r="397" spans="1:65" x14ac:dyDescent="0.25">
      <c r="A397" s="142" t="s">
        <v>1744</v>
      </c>
      <c r="B397" s="142" t="s">
        <v>4766</v>
      </c>
      <c r="C397" s="134" t="s">
        <v>4752</v>
      </c>
      <c r="D397" s="134" t="s">
        <v>4753</v>
      </c>
      <c r="E397" s="134" t="s">
        <v>4728</v>
      </c>
      <c r="F397" s="134" t="s">
        <v>4729</v>
      </c>
      <c r="G397" s="134" t="s">
        <v>692</v>
      </c>
      <c r="H397" s="134" t="s">
        <v>4763</v>
      </c>
      <c r="I397" s="134" t="s">
        <v>4601</v>
      </c>
      <c r="J397" s="134" t="s">
        <v>4571</v>
      </c>
      <c r="K397" s="134" t="s">
        <v>4571</v>
      </c>
      <c r="L397" s="143">
        <v>80.2</v>
      </c>
      <c r="M397" s="144">
        <v>427</v>
      </c>
      <c r="N397" s="143">
        <v>27.687000000000001</v>
      </c>
      <c r="O397" s="144">
        <v>813</v>
      </c>
      <c r="P397" s="143">
        <v>48.633000000000003</v>
      </c>
      <c r="Q397" s="144">
        <v>43</v>
      </c>
      <c r="R397" s="143">
        <v>67.049000000000007</v>
      </c>
      <c r="S397" s="145">
        <v>74</v>
      </c>
      <c r="T397" s="140" t="s">
        <v>4410</v>
      </c>
      <c r="U397" s="140" t="s">
        <v>4410</v>
      </c>
      <c r="V397" s="140" t="str">
        <f t="shared" si="6"/>
        <v>Y</v>
      </c>
      <c r="W397" s="134">
        <v>0.78903092056780899</v>
      </c>
      <c r="X397" s="134">
        <v>0.66053675964816005</v>
      </c>
      <c r="Y397" s="134">
        <v>0.97896855760937296</v>
      </c>
      <c r="Z397" s="134">
        <v>0.95962587494274199</v>
      </c>
      <c r="AA397" s="134">
        <v>0.82113501859462501</v>
      </c>
      <c r="AB397" s="134">
        <v>0.96940693151523105</v>
      </c>
      <c r="AC397" s="134">
        <v>1</v>
      </c>
      <c r="AD397" s="134">
        <v>0.73302832073978597</v>
      </c>
      <c r="AE397" s="134">
        <v>0.33034450173985203</v>
      </c>
      <c r="AF397" s="134">
        <v>0.98870961906742105</v>
      </c>
      <c r="AG397" s="134">
        <v>0.25161491866369901</v>
      </c>
      <c r="AH397" s="134">
        <v>0.74453244395448404</v>
      </c>
      <c r="AI397" s="134">
        <v>1</v>
      </c>
      <c r="AJ397" s="134">
        <v>0.70217303379049201</v>
      </c>
      <c r="AK397" s="134">
        <v>0.83739501917568804</v>
      </c>
      <c r="AL397" s="134">
        <v>0.72264530539550098</v>
      </c>
      <c r="AM397" s="134">
        <v>0.29759173963616498</v>
      </c>
      <c r="AN397" s="134">
        <v>1</v>
      </c>
      <c r="AO397" s="134">
        <v>0.28328721174774302</v>
      </c>
      <c r="AP397" s="134">
        <v>0.552622737630446</v>
      </c>
      <c r="AQ397" s="134">
        <v>0.63487804487368105</v>
      </c>
      <c r="AR397" s="134">
        <v>1</v>
      </c>
      <c r="AS397" s="134">
        <v>1</v>
      </c>
      <c r="AT397" s="134">
        <v>1</v>
      </c>
      <c r="AU397" s="134">
        <v>0.34156884880815402</v>
      </c>
      <c r="AV397" s="134">
        <v>0.30661986208544401</v>
      </c>
      <c r="AW397" s="143">
        <v>0.47</v>
      </c>
      <c r="AX397" s="143">
        <v>0</v>
      </c>
      <c r="AY397" s="143">
        <v>-0.8</v>
      </c>
      <c r="AZ397" s="143">
        <v>-0.11</v>
      </c>
      <c r="BA397" s="143">
        <v>3.8906999999999998</v>
      </c>
      <c r="BB397" s="143">
        <v>5.0599999999999996</v>
      </c>
      <c r="BC397" s="143">
        <v>21.99</v>
      </c>
      <c r="BD397" s="143"/>
      <c r="BE397" s="143">
        <v>2038109.2159909999</v>
      </c>
      <c r="BF397" s="143">
        <v>9265.9570000000003</v>
      </c>
      <c r="BG397" s="143">
        <v>0</v>
      </c>
      <c r="BH397" s="143">
        <v>3.0835669999999999</v>
      </c>
      <c r="BI397" s="143">
        <v>1</v>
      </c>
      <c r="BJ397" s="143">
        <v>2</v>
      </c>
      <c r="BK397" s="143">
        <v>1</v>
      </c>
      <c r="BL397" s="143">
        <v>2.69999999999999</v>
      </c>
      <c r="BM397" s="143">
        <v>1.9</v>
      </c>
    </row>
    <row r="398" spans="1:65" x14ac:dyDescent="0.25">
      <c r="A398" s="142" t="s">
        <v>1751</v>
      </c>
      <c r="B398" s="142" t="s">
        <v>853</v>
      </c>
      <c r="C398" s="134" t="s">
        <v>4752</v>
      </c>
      <c r="D398" s="134" t="s">
        <v>4753</v>
      </c>
      <c r="E398" s="134" t="s">
        <v>4728</v>
      </c>
      <c r="F398" s="134" t="s">
        <v>4729</v>
      </c>
      <c r="G398" s="134" t="s">
        <v>692</v>
      </c>
      <c r="H398" s="134" t="s">
        <v>4767</v>
      </c>
      <c r="I398" s="134" t="s">
        <v>4622</v>
      </c>
      <c r="J398" s="134" t="s">
        <v>4571</v>
      </c>
      <c r="K398" s="134" t="s">
        <v>4571</v>
      </c>
      <c r="L398" s="143">
        <v>84.1</v>
      </c>
      <c r="M398" s="144">
        <v>332</v>
      </c>
      <c r="N398" s="143">
        <v>26.378</v>
      </c>
      <c r="O398" s="144">
        <v>687</v>
      </c>
      <c r="P398" s="143">
        <v>53.033000000000001</v>
      </c>
      <c r="Q398" s="144">
        <v>19</v>
      </c>
      <c r="R398" s="143">
        <v>70.251999999999995</v>
      </c>
      <c r="S398" s="145">
        <v>16</v>
      </c>
      <c r="T398" s="140" t="s">
        <v>4410</v>
      </c>
      <c r="U398" s="140" t="s">
        <v>4410</v>
      </c>
      <c r="V398" s="140" t="str">
        <f t="shared" si="6"/>
        <v>Y</v>
      </c>
      <c r="W398" s="134">
        <v>0.77050639550298405</v>
      </c>
      <c r="X398" s="134">
        <v>0.58619847630173705</v>
      </c>
      <c r="Y398" s="134">
        <v>0.98774233229730202</v>
      </c>
      <c r="Z398" s="134">
        <v>0.97712217929478196</v>
      </c>
      <c r="AA398" s="134">
        <v>0.84153274364963904</v>
      </c>
      <c r="AB398" s="134">
        <v>0.98616027854260402</v>
      </c>
      <c r="AC398" s="134">
        <v>0.98423025524140195</v>
      </c>
      <c r="AD398" s="134">
        <v>0.73169638689100802</v>
      </c>
      <c r="AE398" s="134">
        <v>0.484058324258971</v>
      </c>
      <c r="AF398" s="134">
        <v>0.99403695821656601</v>
      </c>
      <c r="AG398" s="134">
        <v>0.43667717643777998</v>
      </c>
      <c r="AH398" s="134">
        <v>0.90319659921470197</v>
      </c>
      <c r="AI398" s="134">
        <v>0.89606963669050699</v>
      </c>
      <c r="AJ398" s="134">
        <v>0.94484685810934999</v>
      </c>
      <c r="AK398" s="134">
        <v>0.93205980872857896</v>
      </c>
      <c r="AL398" s="134">
        <v>0.83988556116298596</v>
      </c>
      <c r="AM398" s="134">
        <v>0.388901840274399</v>
      </c>
      <c r="AN398" s="134">
        <v>0.98655371789700097</v>
      </c>
      <c r="AO398" s="134">
        <v>0.33196491338542</v>
      </c>
      <c r="AP398" s="134">
        <v>0.57377091441078598</v>
      </c>
      <c r="AQ398" s="134">
        <v>0.66181755479011395</v>
      </c>
      <c r="AR398" s="134">
        <v>1</v>
      </c>
      <c r="AS398" s="134">
        <v>1</v>
      </c>
      <c r="AT398" s="134">
        <v>1</v>
      </c>
      <c r="AU398" s="134">
        <v>0.34645379733103698</v>
      </c>
      <c r="AV398" s="134">
        <v>0.38041491248492598</v>
      </c>
      <c r="AW398" s="143">
        <v>0.02</v>
      </c>
      <c r="AX398" s="143">
        <v>0</v>
      </c>
      <c r="AY398" s="143">
        <v>-0.03</v>
      </c>
      <c r="AZ398" s="143">
        <v>0</v>
      </c>
      <c r="BA398" s="143">
        <v>3.7000999999999999</v>
      </c>
      <c r="BB398" s="143">
        <v>5.07</v>
      </c>
      <c r="BC398" s="143">
        <v>22.99</v>
      </c>
      <c r="BD398" s="143">
        <v>5</v>
      </c>
      <c r="BE398" s="143">
        <v>1597968.4114270001</v>
      </c>
      <c r="BF398" s="143">
        <v>14862.58</v>
      </c>
      <c r="BG398" s="143">
        <v>0</v>
      </c>
      <c r="BH398" s="143">
        <v>33.680636</v>
      </c>
      <c r="BI398" s="143">
        <v>1</v>
      </c>
      <c r="BJ398" s="143">
        <v>3</v>
      </c>
      <c r="BK398" s="143">
        <v>1</v>
      </c>
      <c r="BL398" s="143">
        <v>2.7</v>
      </c>
      <c r="BM398" s="143">
        <v>1.8999999999999899</v>
      </c>
    </row>
    <row r="399" spans="1:65" x14ac:dyDescent="0.25">
      <c r="A399" s="142" t="s">
        <v>1771</v>
      </c>
      <c r="B399" s="142" t="s">
        <v>114</v>
      </c>
      <c r="C399" s="134" t="s">
        <v>4752</v>
      </c>
      <c r="D399" s="134" t="s">
        <v>4753</v>
      </c>
      <c r="E399" s="134" t="s">
        <v>4728</v>
      </c>
      <c r="F399" s="134" t="s">
        <v>4729</v>
      </c>
      <c r="G399" s="134" t="s">
        <v>692</v>
      </c>
      <c r="H399" s="134" t="s">
        <v>4763</v>
      </c>
      <c r="I399" s="134" t="s">
        <v>4601</v>
      </c>
      <c r="J399" s="134" t="s">
        <v>4571</v>
      </c>
      <c r="K399" s="134" t="s">
        <v>4571</v>
      </c>
      <c r="L399" s="143">
        <v>86.2</v>
      </c>
      <c r="M399" s="144">
        <v>250</v>
      </c>
      <c r="N399" s="143">
        <v>22.8</v>
      </c>
      <c r="O399" s="144">
        <v>303</v>
      </c>
      <c r="P399" s="143">
        <v>41.183</v>
      </c>
      <c r="Q399" s="144">
        <v>131</v>
      </c>
      <c r="R399" s="143">
        <v>68.194000000000003</v>
      </c>
      <c r="S399" s="145">
        <v>45</v>
      </c>
      <c r="T399" s="140" t="s">
        <v>4410</v>
      </c>
      <c r="U399" s="140" t="s">
        <v>4410</v>
      </c>
      <c r="V399" s="140" t="str">
        <f t="shared" si="6"/>
        <v>Y</v>
      </c>
      <c r="W399" s="134">
        <v>0.88546991214806303</v>
      </c>
      <c r="X399" s="134">
        <v>0.82803353189638296</v>
      </c>
      <c r="Y399" s="134">
        <v>0.99011189188455295</v>
      </c>
      <c r="Z399" s="134">
        <v>0.98133047407333396</v>
      </c>
      <c r="AA399" s="134">
        <v>0.93924918149204595</v>
      </c>
      <c r="AB399" s="134">
        <v>0.990530716897571</v>
      </c>
      <c r="AC399" s="134">
        <v>0.998358661201734</v>
      </c>
      <c r="AD399" s="134">
        <v>0.85293800939946196</v>
      </c>
      <c r="AE399" s="134">
        <v>0.49123376462720703</v>
      </c>
      <c r="AF399" s="134">
        <v>0.99793307192265701</v>
      </c>
      <c r="AG399" s="134">
        <v>0.23280472717602199</v>
      </c>
      <c r="AH399" s="134">
        <v>0.92386233681857199</v>
      </c>
      <c r="AI399" s="134">
        <v>0.80783761699291801</v>
      </c>
      <c r="AJ399" s="134">
        <v>0.86763245946244105</v>
      </c>
      <c r="AK399" s="134">
        <v>0.89565027428515998</v>
      </c>
      <c r="AL399" s="134">
        <v>0.887139728881712</v>
      </c>
      <c r="AM399" s="134">
        <v>0.28669155522376399</v>
      </c>
      <c r="AN399" s="134">
        <v>0.99551790596566703</v>
      </c>
      <c r="AO399" s="134">
        <v>0.25853347563548501</v>
      </c>
      <c r="AP399" s="134">
        <v>0.53322244337644897</v>
      </c>
      <c r="AR399" s="134">
        <v>0.98968483360000004</v>
      </c>
      <c r="AS399" s="134">
        <v>1</v>
      </c>
      <c r="AT399" s="134">
        <v>1</v>
      </c>
      <c r="AU399" s="134">
        <v>0.29713922187390301</v>
      </c>
      <c r="AV399" s="134">
        <v>0.28614205357443001</v>
      </c>
      <c r="AW399" s="143">
        <v>0</v>
      </c>
      <c r="AX399" s="143">
        <v>0</v>
      </c>
      <c r="AY399" s="143">
        <v>-0.04</v>
      </c>
      <c r="AZ399" s="143">
        <v>0</v>
      </c>
      <c r="BA399" s="143">
        <v>1.5891</v>
      </c>
      <c r="BB399" s="143">
        <v>5.05</v>
      </c>
      <c r="BC399" s="143">
        <v>18.760000000000002</v>
      </c>
      <c r="BD399" s="143">
        <v>1</v>
      </c>
      <c r="BE399" s="143">
        <v>2483080.7494080001</v>
      </c>
      <c r="BF399" s="143">
        <v>9996.7909999999993</v>
      </c>
      <c r="BG399" s="143">
        <v>0</v>
      </c>
      <c r="BH399" s="143">
        <v>37.103166000000002</v>
      </c>
      <c r="BI399" s="143">
        <v>0</v>
      </c>
      <c r="BJ399" s="143">
        <v>5</v>
      </c>
      <c r="BK399" s="143">
        <v>1</v>
      </c>
      <c r="BL399" s="143">
        <v>3.0131731877151999</v>
      </c>
      <c r="BM399" s="143">
        <v>2.2131731877152099</v>
      </c>
    </row>
    <row r="400" spans="1:65" x14ac:dyDescent="0.25">
      <c r="A400" s="142" t="s">
        <v>1750</v>
      </c>
      <c r="B400" s="142" t="s">
        <v>2368</v>
      </c>
      <c r="C400" s="134" t="s">
        <v>4752</v>
      </c>
      <c r="D400" s="134" t="s">
        <v>4753</v>
      </c>
      <c r="E400" s="134" t="s">
        <v>4728</v>
      </c>
      <c r="F400" s="134" t="s">
        <v>4729</v>
      </c>
      <c r="G400" s="134" t="s">
        <v>692</v>
      </c>
      <c r="H400" s="134" t="s">
        <v>4763</v>
      </c>
      <c r="I400" s="134" t="s">
        <v>4601</v>
      </c>
      <c r="J400" s="134" t="s">
        <v>4571</v>
      </c>
      <c r="K400" s="134" t="s">
        <v>4571</v>
      </c>
      <c r="L400" s="143">
        <v>72.8</v>
      </c>
      <c r="M400" s="144">
        <v>577</v>
      </c>
      <c r="N400" s="143">
        <v>22.556000000000001</v>
      </c>
      <c r="O400" s="144">
        <v>275</v>
      </c>
      <c r="P400" s="143">
        <v>38.817</v>
      </c>
      <c r="Q400" s="144">
        <v>193</v>
      </c>
      <c r="R400" s="143">
        <v>63.02</v>
      </c>
      <c r="S400" s="145">
        <v>213</v>
      </c>
      <c r="U400" s="140" t="s">
        <v>4410</v>
      </c>
      <c r="V400" s="140" t="str">
        <f t="shared" si="6"/>
        <v>Y</v>
      </c>
      <c r="W400" s="134">
        <v>0.59695645045512002</v>
      </c>
      <c r="X400" s="134">
        <v>0.55098155529489501</v>
      </c>
      <c r="Y400" s="134">
        <v>0.97667584860333001</v>
      </c>
      <c r="Z400" s="134">
        <v>0.95763649922924399</v>
      </c>
      <c r="AA400" s="134">
        <v>0.78706995707602601</v>
      </c>
      <c r="AB400" s="134">
        <v>0.94573372375915998</v>
      </c>
      <c r="AC400" s="134">
        <v>0.94701777871700998</v>
      </c>
      <c r="AD400" s="134">
        <v>0.56150224970483797</v>
      </c>
      <c r="AE400" s="134">
        <v>0.501167012948327</v>
      </c>
      <c r="AF400" s="134">
        <v>0.98342203618058399</v>
      </c>
      <c r="AG400" s="134">
        <v>0.40696371878549298</v>
      </c>
      <c r="AH400" s="134">
        <v>0.87225171656349898</v>
      </c>
      <c r="AI400" s="134">
        <v>0.72674484596184197</v>
      </c>
      <c r="AJ400" s="134">
        <v>0.56245174100084605</v>
      </c>
      <c r="AK400" s="134">
        <v>0.88594106510024795</v>
      </c>
      <c r="AL400" s="134">
        <v>0.61570777542417798</v>
      </c>
      <c r="AM400" s="134">
        <v>0.56765816549881198</v>
      </c>
      <c r="AN400" s="134">
        <v>0.96414324772533699</v>
      </c>
      <c r="AO400" s="134">
        <v>0.50172797498321697</v>
      </c>
      <c r="AP400" s="134">
        <v>0.40852528176910702</v>
      </c>
      <c r="AQ400" s="134">
        <v>0.40858616067046999</v>
      </c>
      <c r="AR400" s="134">
        <v>0.96456325450000002</v>
      </c>
      <c r="AS400" s="134">
        <v>1</v>
      </c>
      <c r="AT400" s="134">
        <v>0.87276447989999995</v>
      </c>
      <c r="AU400" s="134">
        <v>0.62972293301712701</v>
      </c>
      <c r="AV400" s="134">
        <v>0.54833627242529903</v>
      </c>
      <c r="AW400" s="143">
        <v>0.02</v>
      </c>
      <c r="AX400" s="143">
        <v>0</v>
      </c>
      <c r="AY400" s="143">
        <v>0</v>
      </c>
      <c r="AZ400" s="143">
        <v>0</v>
      </c>
      <c r="BA400" s="143">
        <v>4.9431000000000003</v>
      </c>
      <c r="BB400" s="143">
        <v>5.04</v>
      </c>
      <c r="BC400" s="143">
        <v>17.16</v>
      </c>
      <c r="BD400" s="143">
        <v>1</v>
      </c>
      <c r="BE400" s="143">
        <v>13171846.841265</v>
      </c>
      <c r="BF400" s="143">
        <v>21352.240000000002</v>
      </c>
      <c r="BG400" s="143">
        <v>0</v>
      </c>
      <c r="BH400" s="143">
        <v>11.287611</v>
      </c>
      <c r="BI400" s="143">
        <v>1</v>
      </c>
      <c r="BJ400" s="143">
        <v>4</v>
      </c>
      <c r="BK400" s="143">
        <v>0</v>
      </c>
      <c r="BL400" s="143">
        <v>2.8127630289343601</v>
      </c>
      <c r="BM400" s="143">
        <v>2.3285835459459001</v>
      </c>
    </row>
    <row r="401" spans="1:65" x14ac:dyDescent="0.25">
      <c r="A401" s="142" t="s">
        <v>1759</v>
      </c>
      <c r="B401" s="142" t="s">
        <v>296</v>
      </c>
      <c r="C401" s="134" t="s">
        <v>4752</v>
      </c>
      <c r="D401" s="134" t="s">
        <v>4753</v>
      </c>
      <c r="E401" s="134" t="s">
        <v>4728</v>
      </c>
      <c r="F401" s="134" t="s">
        <v>4729</v>
      </c>
      <c r="G401" s="134" t="s">
        <v>692</v>
      </c>
      <c r="H401" s="134" t="s">
        <v>4601</v>
      </c>
      <c r="I401" s="134" t="s">
        <v>4601</v>
      </c>
      <c r="J401" s="134" t="s">
        <v>4571</v>
      </c>
      <c r="K401" s="134" t="s">
        <v>4571</v>
      </c>
      <c r="L401" s="143">
        <v>37.4</v>
      </c>
      <c r="M401" s="144">
        <v>1493</v>
      </c>
      <c r="N401" s="143">
        <v>21.510999999999999</v>
      </c>
      <c r="O401" s="144">
        <v>162</v>
      </c>
      <c r="P401" s="143">
        <v>15.016999999999999</v>
      </c>
      <c r="Q401" s="144">
        <v>1512</v>
      </c>
      <c r="R401" s="143">
        <v>43.634999999999998</v>
      </c>
      <c r="S401" s="145">
        <v>1464</v>
      </c>
      <c r="V401" s="140" t="str">
        <f t="shared" si="6"/>
        <v>N/A</v>
      </c>
      <c r="W401" s="134">
        <v>0.19799394111435301</v>
      </c>
      <c r="X401" s="134">
        <v>0.216080880295934</v>
      </c>
      <c r="Y401" s="134">
        <v>0.97548466459460403</v>
      </c>
      <c r="Z401" s="134">
        <v>0.94797017364699498</v>
      </c>
      <c r="AA401" s="134">
        <v>0.71287359080371604</v>
      </c>
      <c r="AB401" s="134">
        <v>0.79458939731655098</v>
      </c>
      <c r="AC401" s="134">
        <v>1</v>
      </c>
      <c r="AD401" s="134">
        <v>0.12534957261309501</v>
      </c>
      <c r="AE401" s="134">
        <v>0.63906616626037205</v>
      </c>
      <c r="AF401" s="134">
        <v>0.97133613243924199</v>
      </c>
      <c r="AG401" s="134">
        <v>0.102818980837675</v>
      </c>
      <c r="AH401" s="134">
        <v>0.70846589669781601</v>
      </c>
      <c r="AI401" s="134">
        <v>1</v>
      </c>
      <c r="AJ401" s="134">
        <v>0.102842225245432</v>
      </c>
      <c r="AK401" s="134">
        <v>0.85924073984173999</v>
      </c>
      <c r="AL401" s="134">
        <v>0.19339425553251399</v>
      </c>
      <c r="AM401" s="134">
        <v>0.105892202806584</v>
      </c>
      <c r="AN401" s="134">
        <v>0.704181793734032</v>
      </c>
      <c r="AO401" s="134">
        <v>0.11407115110024001</v>
      </c>
      <c r="AP401" s="134">
        <v>0</v>
      </c>
      <c r="AQ401" s="134">
        <v>0</v>
      </c>
      <c r="AR401" s="134">
        <v>0.98971541429999998</v>
      </c>
      <c r="AS401" s="134">
        <v>0</v>
      </c>
      <c r="AT401" s="134">
        <v>0.50817100010000005</v>
      </c>
      <c r="AU401" s="134">
        <v>6.9542237078541E-2</v>
      </c>
      <c r="AV401" s="134">
        <v>0.106514766922709</v>
      </c>
      <c r="AW401" s="143">
        <v>0.03</v>
      </c>
      <c r="AX401" s="143">
        <v>0</v>
      </c>
      <c r="AY401" s="143">
        <v>-0.06</v>
      </c>
      <c r="AZ401" s="143">
        <v>-0.05</v>
      </c>
      <c r="BA401" s="143">
        <v>6.3132000000000001</v>
      </c>
      <c r="BB401" s="143">
        <v>5.0199999999999996</v>
      </c>
      <c r="BC401" s="143">
        <v>17.670000000000002</v>
      </c>
      <c r="BD401" s="143">
        <v>1</v>
      </c>
      <c r="BE401" s="143">
        <v>7820912.3105819998</v>
      </c>
      <c r="BF401" s="143">
        <v>5604.4440000000004</v>
      </c>
      <c r="BG401" s="143">
        <v>0</v>
      </c>
      <c r="BH401" s="143">
        <v>0</v>
      </c>
      <c r="BI401" s="143">
        <v>0</v>
      </c>
      <c r="BJ401" s="143">
        <v>2</v>
      </c>
      <c r="BK401" s="143">
        <v>0</v>
      </c>
      <c r="BL401" s="143">
        <v>2.4049206787631001</v>
      </c>
      <c r="BM401" s="143">
        <v>2.3017893377320302</v>
      </c>
    </row>
    <row r="402" spans="1:65" x14ac:dyDescent="0.25">
      <c r="A402" s="142" t="s">
        <v>1767</v>
      </c>
      <c r="B402" s="142" t="s">
        <v>120</v>
      </c>
      <c r="C402" s="134" t="s">
        <v>4752</v>
      </c>
      <c r="D402" s="134" t="s">
        <v>4753</v>
      </c>
      <c r="E402" s="134" t="s">
        <v>4728</v>
      </c>
      <c r="F402" s="134" t="s">
        <v>4729</v>
      </c>
      <c r="G402" s="134" t="s">
        <v>692</v>
      </c>
      <c r="H402" s="134" t="s">
        <v>4763</v>
      </c>
      <c r="I402" s="134" t="s">
        <v>4601</v>
      </c>
      <c r="J402" s="134" t="s">
        <v>4571</v>
      </c>
      <c r="K402" s="134" t="s">
        <v>4571</v>
      </c>
      <c r="L402" s="143">
        <v>89.1</v>
      </c>
      <c r="M402" s="144">
        <v>162</v>
      </c>
      <c r="N402" s="143">
        <v>23.35</v>
      </c>
      <c r="O402" s="144">
        <v>381</v>
      </c>
      <c r="P402" s="143">
        <v>39.767000000000003</v>
      </c>
      <c r="Q402" s="144">
        <v>171</v>
      </c>
      <c r="R402" s="143">
        <v>68.506</v>
      </c>
      <c r="S402" s="145">
        <v>40</v>
      </c>
      <c r="T402" s="140" t="s">
        <v>4410</v>
      </c>
      <c r="U402" s="140" t="s">
        <v>4410</v>
      </c>
      <c r="V402" s="140" t="str">
        <f t="shared" si="6"/>
        <v>Y</v>
      </c>
      <c r="W402" s="134">
        <v>0.84432258199071397</v>
      </c>
      <c r="X402" s="134">
        <v>0.84462383121962203</v>
      </c>
      <c r="Y402" s="134">
        <v>0.94524396088920204</v>
      </c>
      <c r="Z402" s="134">
        <v>0.90384684051429998</v>
      </c>
      <c r="AA402" s="134">
        <v>0.93571133478683699</v>
      </c>
      <c r="AB402" s="134">
        <v>0.99344434246754998</v>
      </c>
      <c r="AC402" s="134">
        <v>1</v>
      </c>
      <c r="AD402" s="134">
        <v>0.86081191983626104</v>
      </c>
      <c r="AE402" s="134">
        <v>0.79593180178563605</v>
      </c>
      <c r="AF402" s="134">
        <v>0.98922645047741298</v>
      </c>
      <c r="AG402" s="134">
        <v>0.18467228919655501</v>
      </c>
      <c r="AH402" s="134">
        <v>0.90394873177914103</v>
      </c>
      <c r="AI402" s="134">
        <v>1</v>
      </c>
      <c r="AJ402" s="134">
        <v>0.959554362613524</v>
      </c>
      <c r="AK402" s="134">
        <v>0.76943055488130496</v>
      </c>
      <c r="AL402" s="134">
        <v>0.96332105712239002</v>
      </c>
      <c r="AM402" s="134">
        <v>0.19142844008926499</v>
      </c>
      <c r="AN402" s="134">
        <v>1</v>
      </c>
      <c r="AO402" s="134">
        <v>0.177042508133715</v>
      </c>
      <c r="AP402" s="134">
        <v>0.67887517428614597</v>
      </c>
      <c r="AR402" s="134">
        <v>0.98246887370000002</v>
      </c>
      <c r="AS402" s="134">
        <v>1</v>
      </c>
      <c r="AT402" s="134">
        <v>1</v>
      </c>
      <c r="AU402" s="134">
        <v>0.19183944984290199</v>
      </c>
      <c r="AV402" s="134">
        <v>0.18994085171338301</v>
      </c>
      <c r="AW402" s="143">
        <v>0.02</v>
      </c>
      <c r="AX402" s="143">
        <v>2</v>
      </c>
      <c r="AY402" s="143">
        <v>0.16</v>
      </c>
      <c r="AZ402" s="143">
        <v>0.01</v>
      </c>
      <c r="BA402" s="143">
        <v>3.8618000000000001</v>
      </c>
      <c r="BB402" s="143">
        <v>5.03</v>
      </c>
      <c r="BC402" s="143">
        <v>14.37</v>
      </c>
      <c r="BD402" s="143"/>
      <c r="BE402" s="143">
        <v>1823603.311861</v>
      </c>
      <c r="BF402" s="143">
        <v>5933.3059999999996</v>
      </c>
      <c r="BG402" s="143">
        <v>0</v>
      </c>
      <c r="BH402" s="143">
        <v>16.408531</v>
      </c>
      <c r="BI402" s="143">
        <v>0</v>
      </c>
      <c r="BJ402" s="143">
        <v>4</v>
      </c>
      <c r="BK402" s="143">
        <v>1</v>
      </c>
      <c r="BL402" s="143">
        <v>3.4912146852232402</v>
      </c>
      <c r="BM402" s="143">
        <v>2.6968053400811698</v>
      </c>
    </row>
    <row r="403" spans="1:65" x14ac:dyDescent="0.25">
      <c r="A403" s="142" t="s">
        <v>1758</v>
      </c>
      <c r="B403" s="142" t="s">
        <v>52</v>
      </c>
      <c r="C403" s="134" t="s">
        <v>4752</v>
      </c>
      <c r="D403" s="134" t="s">
        <v>4753</v>
      </c>
      <c r="E403" s="134" t="s">
        <v>4728</v>
      </c>
      <c r="F403" s="134" t="s">
        <v>4729</v>
      </c>
      <c r="G403" s="134" t="s">
        <v>692</v>
      </c>
      <c r="H403" s="134" t="s">
        <v>4768</v>
      </c>
      <c r="I403" s="134" t="s">
        <v>4601</v>
      </c>
      <c r="J403" s="134" t="s">
        <v>4571</v>
      </c>
      <c r="K403" s="134" t="s">
        <v>4571</v>
      </c>
      <c r="L403" s="143">
        <v>47.8</v>
      </c>
      <c r="M403" s="144">
        <v>1212</v>
      </c>
      <c r="N403" s="143">
        <v>28.933</v>
      </c>
      <c r="O403" s="144">
        <v>963</v>
      </c>
      <c r="P403" s="143">
        <v>20.65</v>
      </c>
      <c r="Q403" s="144">
        <v>956</v>
      </c>
      <c r="R403" s="143">
        <v>46.506</v>
      </c>
      <c r="S403" s="145">
        <v>1292</v>
      </c>
      <c r="V403" s="140" t="str">
        <f t="shared" si="6"/>
        <v>N/A</v>
      </c>
      <c r="W403" s="134">
        <v>0.37527558207057699</v>
      </c>
      <c r="X403" s="134">
        <v>0.38383630274708702</v>
      </c>
      <c r="Y403" s="134">
        <v>0.84227699050049998</v>
      </c>
      <c r="Z403" s="134">
        <v>0.68639277213894601</v>
      </c>
      <c r="AA403" s="134">
        <v>0.84597662770660798</v>
      </c>
      <c r="AB403" s="134">
        <v>0.90457876258322001</v>
      </c>
      <c r="AC403" s="134">
        <v>1</v>
      </c>
      <c r="AD403" s="134">
        <v>0.42762340440327101</v>
      </c>
      <c r="AE403" s="134">
        <v>0.63432821285366803</v>
      </c>
      <c r="AF403" s="134">
        <v>0.87170693909777897</v>
      </c>
      <c r="AG403" s="134">
        <v>0.25223748068343499</v>
      </c>
      <c r="AH403" s="134">
        <v>0.83872809369136303</v>
      </c>
      <c r="AI403" s="134">
        <v>1</v>
      </c>
      <c r="AJ403" s="134">
        <v>0.58818987388314903</v>
      </c>
      <c r="AK403" s="134">
        <v>0.68204767221709806</v>
      </c>
      <c r="AL403" s="134">
        <v>0.60452638604085696</v>
      </c>
      <c r="AM403" s="134">
        <v>0.32544222454800098</v>
      </c>
      <c r="AN403" s="134">
        <v>0.79830576845502199</v>
      </c>
      <c r="AO403" s="134">
        <v>0.34832113418773802</v>
      </c>
      <c r="AP403" s="134">
        <v>0.341681689850306</v>
      </c>
      <c r="AQ403" s="134">
        <v>0.38541818194190802</v>
      </c>
      <c r="AR403" s="134">
        <v>0.50623745399999998</v>
      </c>
      <c r="AS403" s="134">
        <v>1.203691445E-2</v>
      </c>
      <c r="AT403" s="134">
        <v>0.2365094475</v>
      </c>
      <c r="AU403" s="134">
        <v>0.37788473088270602</v>
      </c>
      <c r="AV403" s="134">
        <v>0.365301045142709</v>
      </c>
      <c r="AW403" s="143">
        <v>0.63</v>
      </c>
      <c r="AX403" s="143">
        <v>0</v>
      </c>
      <c r="AY403" s="143">
        <v>-0.32</v>
      </c>
      <c r="AZ403" s="143">
        <v>0.23</v>
      </c>
      <c r="BA403" s="143">
        <v>20.408899999999999</v>
      </c>
      <c r="BB403" s="143">
        <v>5.03</v>
      </c>
      <c r="BC403" s="143">
        <v>15</v>
      </c>
      <c r="BD403" s="143">
        <v>48</v>
      </c>
      <c r="BE403" s="143">
        <v>18598675.871367998</v>
      </c>
      <c r="BF403" s="143">
        <v>18142.77</v>
      </c>
      <c r="BG403" s="143">
        <v>0</v>
      </c>
      <c r="BH403" s="143">
        <v>4.4803000000000003E-2</v>
      </c>
      <c r="BI403" s="143">
        <v>0</v>
      </c>
      <c r="BJ403" s="143">
        <v>3</v>
      </c>
      <c r="BK403" s="143">
        <v>0</v>
      </c>
      <c r="BL403" s="143">
        <v>3.18611413496695</v>
      </c>
      <c r="BM403" s="143">
        <v>2.5858596854425402</v>
      </c>
    </row>
    <row r="404" spans="1:65" x14ac:dyDescent="0.25">
      <c r="A404" s="142" t="s">
        <v>1753</v>
      </c>
      <c r="B404" s="142" t="s">
        <v>859</v>
      </c>
      <c r="C404" s="134" t="s">
        <v>4752</v>
      </c>
      <c r="D404" s="134" t="s">
        <v>4753</v>
      </c>
      <c r="E404" s="134" t="s">
        <v>4728</v>
      </c>
      <c r="F404" s="134" t="s">
        <v>4729</v>
      </c>
      <c r="G404" s="134" t="s">
        <v>692</v>
      </c>
      <c r="H404" s="134" t="s">
        <v>4626</v>
      </c>
      <c r="I404" s="134" t="s">
        <v>4626</v>
      </c>
      <c r="J404" s="134" t="s">
        <v>4571</v>
      </c>
      <c r="K404" s="134" t="s">
        <v>4571</v>
      </c>
      <c r="L404" s="143">
        <v>94.3</v>
      </c>
      <c r="M404" s="144">
        <v>31</v>
      </c>
      <c r="N404" s="143">
        <v>26.286999999999999</v>
      </c>
      <c r="O404" s="144">
        <v>675</v>
      </c>
      <c r="P404" s="143">
        <v>42.3</v>
      </c>
      <c r="Q404" s="144">
        <v>111</v>
      </c>
      <c r="R404" s="143">
        <v>70.103999999999999</v>
      </c>
      <c r="S404" s="145">
        <v>18</v>
      </c>
      <c r="T404" s="140" t="s">
        <v>4410</v>
      </c>
      <c r="U404" s="140" t="s">
        <v>4410</v>
      </c>
      <c r="V404" s="140" t="str">
        <f t="shared" si="6"/>
        <v>Y</v>
      </c>
      <c r="W404" s="134">
        <v>0.97410725814852095</v>
      </c>
      <c r="X404" s="134">
        <v>0.79474841180304601</v>
      </c>
      <c r="Y404" s="134">
        <v>0.99745112238992995</v>
      </c>
      <c r="Z404" s="134">
        <v>0.99469499809734097</v>
      </c>
      <c r="AA404" s="134">
        <v>0.98192021118041795</v>
      </c>
      <c r="AB404" s="134">
        <v>0.99890739041125798</v>
      </c>
      <c r="AC404" s="134">
        <v>1</v>
      </c>
      <c r="AD404" s="134">
        <v>0.944499341889949</v>
      </c>
      <c r="AE404" s="134">
        <v>0.51709709777706203</v>
      </c>
      <c r="AF404" s="134">
        <v>0.99924502857878905</v>
      </c>
      <c r="AG404" s="134">
        <v>0.34685799756369301</v>
      </c>
      <c r="AH404" s="134">
        <v>0.90104764903059098</v>
      </c>
      <c r="AI404" s="134">
        <v>1</v>
      </c>
      <c r="AJ404" s="134">
        <v>1</v>
      </c>
      <c r="AK404" s="134">
        <v>0.87865915821156404</v>
      </c>
      <c r="AL404" s="134">
        <v>0.99661095902063901</v>
      </c>
      <c r="AM404" s="134">
        <v>0.26311723262790399</v>
      </c>
      <c r="AN404" s="134">
        <v>0.99551790596566703</v>
      </c>
      <c r="AO404" s="134">
        <v>0.21128829357731799</v>
      </c>
      <c r="AP404" s="134">
        <v>0.80504307983330403</v>
      </c>
      <c r="AQ404" s="134">
        <v>0.998561430200268</v>
      </c>
      <c r="AR404" s="134">
        <v>1</v>
      </c>
      <c r="AS404" s="134">
        <v>1</v>
      </c>
      <c r="AT404" s="134">
        <v>1</v>
      </c>
      <c r="AU404" s="134">
        <v>0.226140102852738</v>
      </c>
      <c r="AV404" s="134">
        <v>0.266690975366144</v>
      </c>
      <c r="AW404" s="143">
        <v>0</v>
      </c>
      <c r="AX404" s="143">
        <v>1</v>
      </c>
      <c r="AY404" s="143">
        <v>-0.02</v>
      </c>
      <c r="AZ404" s="143">
        <v>-0.01</v>
      </c>
      <c r="BA404" s="143">
        <v>1.6492</v>
      </c>
      <c r="BB404" s="143">
        <v>5.05</v>
      </c>
      <c r="BC404" s="143">
        <v>19.600000000000001</v>
      </c>
      <c r="BD404" s="143"/>
      <c r="BE404" s="143">
        <v>899952.49821500003</v>
      </c>
      <c r="BF404" s="143">
        <v>12690.32</v>
      </c>
      <c r="BG404" s="143">
        <v>24210.811925999998</v>
      </c>
      <c r="BH404" s="143">
        <v>99.917557000000002</v>
      </c>
      <c r="BI404" s="143">
        <v>0</v>
      </c>
      <c r="BJ404" s="143">
        <v>1</v>
      </c>
      <c r="BK404" s="143">
        <v>1</v>
      </c>
      <c r="BL404" s="143">
        <v>3.3077684022376799</v>
      </c>
      <c r="BM404" s="143">
        <v>2.50776840223768</v>
      </c>
    </row>
    <row r="405" spans="1:65" x14ac:dyDescent="0.25">
      <c r="A405" s="142" t="s">
        <v>1765</v>
      </c>
      <c r="B405" s="142" t="s">
        <v>860</v>
      </c>
      <c r="C405" s="134" t="s">
        <v>4752</v>
      </c>
      <c r="D405" s="134" t="s">
        <v>4753</v>
      </c>
      <c r="E405" s="134" t="s">
        <v>4728</v>
      </c>
      <c r="F405" s="134" t="s">
        <v>4729</v>
      </c>
      <c r="G405" s="134" t="s">
        <v>692</v>
      </c>
      <c r="H405" s="134" t="s">
        <v>4763</v>
      </c>
      <c r="I405" s="134" t="s">
        <v>4626</v>
      </c>
      <c r="J405" s="134" t="s">
        <v>4571</v>
      </c>
      <c r="K405" s="134" t="s">
        <v>4571</v>
      </c>
      <c r="L405" s="143">
        <v>81.3</v>
      </c>
      <c r="M405" s="144">
        <v>399</v>
      </c>
      <c r="N405" s="143">
        <v>28.943999999999999</v>
      </c>
      <c r="O405" s="144">
        <v>966</v>
      </c>
      <c r="P405" s="143">
        <v>44.05</v>
      </c>
      <c r="Q405" s="144">
        <v>86</v>
      </c>
      <c r="R405" s="143">
        <v>65.468999999999994</v>
      </c>
      <c r="S405" s="145">
        <v>116</v>
      </c>
      <c r="T405" s="140" t="s">
        <v>4410</v>
      </c>
      <c r="U405" s="140" t="s">
        <v>4410</v>
      </c>
      <c r="V405" s="140" t="str">
        <f t="shared" si="6"/>
        <v>Y</v>
      </c>
      <c r="W405" s="134">
        <v>0.79308643779360399</v>
      </c>
      <c r="X405" s="134">
        <v>0.69273224942629397</v>
      </c>
      <c r="Y405" s="134">
        <v>0.93776383765160998</v>
      </c>
      <c r="Z405" s="134">
        <v>0.86247802760029302</v>
      </c>
      <c r="AA405" s="134">
        <v>0.93643440978396697</v>
      </c>
      <c r="AB405" s="134">
        <v>0.97924041781390703</v>
      </c>
      <c r="AC405" s="134">
        <v>0.93731487852347095</v>
      </c>
      <c r="AD405" s="134">
        <v>0.79968187357369702</v>
      </c>
      <c r="AE405" s="134">
        <v>0.688110869158578</v>
      </c>
      <c r="AF405" s="134">
        <v>0.96895075670081898</v>
      </c>
      <c r="AG405" s="134">
        <v>0.33127840679264098</v>
      </c>
      <c r="AH405" s="134">
        <v>0.89628414278914403</v>
      </c>
      <c r="AI405" s="134">
        <v>0.53931823521626898</v>
      </c>
      <c r="AJ405" s="134">
        <v>0.88969371621870097</v>
      </c>
      <c r="AK405" s="134">
        <v>0.66991116073595802</v>
      </c>
      <c r="AL405" s="134">
        <v>0.85777073657494196</v>
      </c>
      <c r="AM405" s="134">
        <v>0.41926861981595698</v>
      </c>
      <c r="AN405" s="134">
        <v>0.86105508493568195</v>
      </c>
      <c r="AO405" s="134">
        <v>0.32790188737819698</v>
      </c>
      <c r="AP405" s="134">
        <v>0.73050596741731799</v>
      </c>
      <c r="AQ405" s="134">
        <v>0.71461899449140898</v>
      </c>
      <c r="AR405" s="134">
        <v>0.95118210889999999</v>
      </c>
      <c r="AS405" s="134">
        <v>1</v>
      </c>
      <c r="AT405" s="134">
        <v>1</v>
      </c>
      <c r="AU405" s="134">
        <v>0.43282590783107</v>
      </c>
      <c r="AV405" s="134">
        <v>0.40731377690752701</v>
      </c>
      <c r="AW405" s="143">
        <v>0.15</v>
      </c>
      <c r="AX405" s="143">
        <v>6</v>
      </c>
      <c r="AY405" s="143">
        <v>-0.03</v>
      </c>
      <c r="AZ405" s="143">
        <v>0.05</v>
      </c>
      <c r="BA405" s="143">
        <v>6.8090999999999999</v>
      </c>
      <c r="BB405" s="143">
        <v>5.04</v>
      </c>
      <c r="BC405" s="143">
        <v>16.28</v>
      </c>
      <c r="BD405" s="143">
        <v>48</v>
      </c>
      <c r="BE405" s="143">
        <v>8035170.0062189996</v>
      </c>
      <c r="BF405" s="143">
        <v>21826.880000000001</v>
      </c>
      <c r="BG405" s="143">
        <v>21118.704376999998</v>
      </c>
      <c r="BH405" s="143">
        <v>57.201262</v>
      </c>
      <c r="BI405" s="143">
        <v>0</v>
      </c>
      <c r="BJ405" s="143">
        <v>3</v>
      </c>
      <c r="BK405" s="143">
        <v>1</v>
      </c>
      <c r="BL405" s="143">
        <v>3.2419337575381899</v>
      </c>
      <c r="BM405" s="143">
        <v>2.6061577300138898</v>
      </c>
    </row>
    <row r="406" spans="1:65" x14ac:dyDescent="0.25">
      <c r="A406" s="142" t="s">
        <v>1794</v>
      </c>
      <c r="B406" s="142" t="s">
        <v>4769</v>
      </c>
      <c r="C406" s="134" t="s">
        <v>4752</v>
      </c>
      <c r="D406" s="134" t="s">
        <v>4753</v>
      </c>
      <c r="E406" s="134" t="s">
        <v>4728</v>
      </c>
      <c r="F406" s="134" t="s">
        <v>4729</v>
      </c>
      <c r="G406" s="134" t="s">
        <v>692</v>
      </c>
      <c r="H406" s="134" t="s">
        <v>4601</v>
      </c>
      <c r="I406" s="134" t="s">
        <v>4601</v>
      </c>
      <c r="J406" s="134" t="s">
        <v>4571</v>
      </c>
      <c r="K406" s="134" t="s">
        <v>4571</v>
      </c>
      <c r="L406" s="143">
        <v>34.9</v>
      </c>
      <c r="M406" s="144">
        <v>1559</v>
      </c>
      <c r="N406" s="143">
        <v>25.05</v>
      </c>
      <c r="O406" s="144">
        <v>577</v>
      </c>
      <c r="P406" s="143">
        <v>30.632999999999999</v>
      </c>
      <c r="Q406" s="144">
        <v>508</v>
      </c>
      <c r="R406" s="143">
        <v>46.828000000000003</v>
      </c>
      <c r="S406" s="145">
        <v>1274</v>
      </c>
      <c r="V406" s="140" t="str">
        <f t="shared" si="6"/>
        <v>N/A</v>
      </c>
      <c r="W406" s="134">
        <v>0.16079094489784199</v>
      </c>
      <c r="X406" s="134">
        <v>0.18170832183826699</v>
      </c>
      <c r="Y406" s="134">
        <v>0.98514222096642701</v>
      </c>
      <c r="Z406" s="134">
        <v>0.97327095195198599</v>
      </c>
      <c r="AA406" s="134">
        <v>0.37520477470443703</v>
      </c>
      <c r="AB406" s="134">
        <v>0.71155106857217798</v>
      </c>
      <c r="AC406" s="134">
        <v>1</v>
      </c>
      <c r="AD406" s="134">
        <v>0.13037534168244899</v>
      </c>
      <c r="AE406" s="134">
        <v>0.33695378015709598</v>
      </c>
      <c r="AF406" s="134">
        <v>0.97586834634224495</v>
      </c>
      <c r="AG406" s="134">
        <v>0.111499924045438</v>
      </c>
      <c r="AH406" s="134">
        <v>0.712584717884029</v>
      </c>
      <c r="AI406" s="134">
        <v>1</v>
      </c>
      <c r="AJ406" s="134">
        <v>0</v>
      </c>
      <c r="AK406" s="134">
        <v>0.864095344434196</v>
      </c>
      <c r="AL406" s="134">
        <v>0.14411157111373199</v>
      </c>
      <c r="AM406" s="134">
        <v>0.10598329782912</v>
      </c>
      <c r="AN406" s="134">
        <v>0.69073551163103397</v>
      </c>
      <c r="AO406" s="134">
        <v>0.112069305299272</v>
      </c>
      <c r="AP406" s="134">
        <v>6.1392658845671202E-2</v>
      </c>
      <c r="AQ406" s="134">
        <v>0.53358548712884102</v>
      </c>
      <c r="AR406" s="134">
        <v>0</v>
      </c>
      <c r="AT406" s="134">
        <v>1</v>
      </c>
      <c r="AU406" s="134">
        <v>4.78855309417381E-2</v>
      </c>
      <c r="AV406" s="134">
        <v>9.5888976465672293E-2</v>
      </c>
      <c r="AW406" s="143">
        <v>0</v>
      </c>
      <c r="AX406" s="143">
        <v>0</v>
      </c>
      <c r="AY406" s="143">
        <v>0.11</v>
      </c>
      <c r="AZ406" s="143">
        <v>-0.04</v>
      </c>
      <c r="BA406" s="143">
        <v>5.8192000000000004</v>
      </c>
      <c r="BB406" s="143">
        <v>5.0199999999999996</v>
      </c>
      <c r="BC406" s="143">
        <v>17.05</v>
      </c>
      <c r="BD406" s="143"/>
      <c r="BE406" s="143">
        <v>27146473.911463998</v>
      </c>
      <c r="BF406" s="143">
        <v>7983.8130000000001</v>
      </c>
      <c r="BG406" s="143">
        <v>0</v>
      </c>
      <c r="BH406" s="143">
        <v>10.597325</v>
      </c>
      <c r="BI406" s="143">
        <v>0</v>
      </c>
      <c r="BJ406" s="143">
        <v>1</v>
      </c>
      <c r="BK406" s="143">
        <v>1</v>
      </c>
      <c r="BL406" s="143">
        <v>2.3787639495483401</v>
      </c>
      <c r="BM406" s="143">
        <v>2.2681459243224902</v>
      </c>
    </row>
    <row r="407" spans="1:65" x14ac:dyDescent="0.25">
      <c r="A407" s="142" t="s">
        <v>1793</v>
      </c>
      <c r="B407" s="142" t="s">
        <v>1333</v>
      </c>
      <c r="C407" s="134" t="s">
        <v>4752</v>
      </c>
      <c r="D407" s="134" t="s">
        <v>4753</v>
      </c>
      <c r="E407" s="134" t="s">
        <v>4728</v>
      </c>
      <c r="F407" s="134" t="s">
        <v>4729</v>
      </c>
      <c r="G407" s="134" t="s">
        <v>692</v>
      </c>
      <c r="H407" s="134" t="s">
        <v>4601</v>
      </c>
      <c r="I407" s="134" t="s">
        <v>4601</v>
      </c>
      <c r="J407" s="134" t="s">
        <v>4571</v>
      </c>
      <c r="K407" s="134" t="s">
        <v>4571</v>
      </c>
      <c r="L407" s="143">
        <v>56.3</v>
      </c>
      <c r="M407" s="144">
        <v>948</v>
      </c>
      <c r="N407" s="143">
        <v>22.311</v>
      </c>
      <c r="O407" s="144">
        <v>250</v>
      </c>
      <c r="P407" s="143">
        <v>15.667</v>
      </c>
      <c r="Q407" s="144">
        <v>1460</v>
      </c>
      <c r="R407" s="143">
        <v>49.884999999999998</v>
      </c>
      <c r="S407" s="145">
        <v>1065</v>
      </c>
      <c r="V407" s="140" t="str">
        <f t="shared" si="6"/>
        <v>N/A</v>
      </c>
      <c r="W407" s="134">
        <v>0.42748490073207102</v>
      </c>
      <c r="X407" s="134">
        <v>0.46732840366789302</v>
      </c>
      <c r="Y407" s="134">
        <v>0.94935546698383799</v>
      </c>
      <c r="Z407" s="134">
        <v>0.97125607142164905</v>
      </c>
      <c r="AA407" s="134">
        <v>0.74699606210799396</v>
      </c>
      <c r="AB407" s="134">
        <v>0.77965706627041398</v>
      </c>
      <c r="AC407" s="134">
        <v>1</v>
      </c>
      <c r="AD407" s="134">
        <v>0.31945726872527802</v>
      </c>
      <c r="AE407" s="134">
        <v>0.60833104306667296</v>
      </c>
      <c r="AF407" s="134">
        <v>0.93913355997053305</v>
      </c>
      <c r="AG407" s="134">
        <v>0.37700081012085801</v>
      </c>
      <c r="AH407" s="134">
        <v>0.74152391369672799</v>
      </c>
      <c r="AI407" s="134">
        <v>1</v>
      </c>
      <c r="AJ407" s="134">
        <v>0.33448542118615998</v>
      </c>
      <c r="AK407" s="134">
        <v>0.92235059954366705</v>
      </c>
      <c r="AL407" s="134">
        <v>0.38113788325008502</v>
      </c>
      <c r="AM407" s="134">
        <v>0.37991715987452401</v>
      </c>
      <c r="AN407" s="134">
        <v>0.84760880283268303</v>
      </c>
      <c r="AO407" s="134">
        <v>0.44874772267871599</v>
      </c>
      <c r="AP407" s="134">
        <v>0.26264892115025901</v>
      </c>
      <c r="AQ407" s="134">
        <v>0.33423311300370101</v>
      </c>
      <c r="AR407" s="134">
        <v>0.19184345080000001</v>
      </c>
      <c r="AS407" s="134">
        <v>1</v>
      </c>
      <c r="AT407" s="134">
        <v>0.88616139579999997</v>
      </c>
      <c r="AU407" s="134">
        <v>0.30312766097420801</v>
      </c>
      <c r="AV407" s="134">
        <v>0.41050900273852398</v>
      </c>
      <c r="AW407" s="143">
        <v>0.13</v>
      </c>
      <c r="AX407" s="143">
        <v>0</v>
      </c>
      <c r="AY407" s="143">
        <v>-0.09</v>
      </c>
      <c r="AZ407" s="143">
        <v>-0.02</v>
      </c>
      <c r="BA407" s="143">
        <v>8.4542999999999999</v>
      </c>
      <c r="BB407" s="143">
        <v>5.01</v>
      </c>
      <c r="BC407" s="143">
        <v>16.82</v>
      </c>
      <c r="BD407" s="143">
        <v>7</v>
      </c>
      <c r="BE407" s="143">
        <v>21004405.936533999</v>
      </c>
      <c r="BF407" s="143">
        <v>12823.61</v>
      </c>
      <c r="BG407" s="143">
        <v>0</v>
      </c>
      <c r="BH407" s="143">
        <v>33.507741000000003</v>
      </c>
      <c r="BI407" s="143">
        <v>0</v>
      </c>
      <c r="BJ407" s="143">
        <v>1</v>
      </c>
      <c r="BK407" s="143">
        <v>0</v>
      </c>
      <c r="BL407" s="143">
        <v>2.3328907313429599</v>
      </c>
      <c r="BM407" s="143">
        <v>2.1993360970144402</v>
      </c>
    </row>
    <row r="408" spans="1:65" x14ac:dyDescent="0.25">
      <c r="A408" s="142" t="s">
        <v>1784</v>
      </c>
      <c r="B408" s="142" t="s">
        <v>1310</v>
      </c>
      <c r="C408" s="134" t="s">
        <v>4752</v>
      </c>
      <c r="D408" s="134" t="s">
        <v>4753</v>
      </c>
      <c r="E408" s="134" t="s">
        <v>4728</v>
      </c>
      <c r="F408" s="134" t="s">
        <v>4729</v>
      </c>
      <c r="G408" s="134" t="s">
        <v>692</v>
      </c>
      <c r="H408" s="134" t="s">
        <v>4770</v>
      </c>
      <c r="I408" s="134" t="s">
        <v>4601</v>
      </c>
      <c r="J408" s="134" t="s">
        <v>4571</v>
      </c>
      <c r="K408" s="134" t="s">
        <v>4571</v>
      </c>
      <c r="L408" s="143">
        <v>28.7</v>
      </c>
      <c r="M408" s="144">
        <v>1653</v>
      </c>
      <c r="N408" s="143">
        <v>23.155999999999999</v>
      </c>
      <c r="O408" s="144">
        <v>357</v>
      </c>
      <c r="P408" s="143">
        <v>30.3</v>
      </c>
      <c r="Q408" s="144">
        <v>531</v>
      </c>
      <c r="R408" s="143">
        <v>45.280999999999999</v>
      </c>
      <c r="S408" s="145">
        <v>1375</v>
      </c>
      <c r="V408" s="140" t="str">
        <f t="shared" si="6"/>
        <v>N/A</v>
      </c>
      <c r="W408" s="134">
        <v>0.10395650848915999</v>
      </c>
      <c r="X408" s="134">
        <v>0.125836763127605</v>
      </c>
      <c r="Y408" s="134">
        <v>0.98017255004830095</v>
      </c>
      <c r="Z408" s="134">
        <v>0.96209984217619304</v>
      </c>
      <c r="AA408" s="134">
        <v>0.42840438930703101</v>
      </c>
      <c r="AB408" s="134">
        <v>0.64308086767769501</v>
      </c>
      <c r="AC408" s="134">
        <v>1</v>
      </c>
      <c r="AD408" s="134">
        <v>7.4248905658827399E-2</v>
      </c>
      <c r="AE408" s="134">
        <v>0.492316056141475</v>
      </c>
      <c r="AF408" s="134">
        <v>0.97686225289992101</v>
      </c>
      <c r="AG408" s="134">
        <v>0.14031654251528999</v>
      </c>
      <c r="AH408" s="134">
        <v>0.66240673108503001</v>
      </c>
      <c r="AI408" s="134">
        <v>1</v>
      </c>
      <c r="AJ408" s="134">
        <v>0</v>
      </c>
      <c r="AK408" s="134">
        <v>0.82768580999077601</v>
      </c>
      <c r="AL408" s="134">
        <v>3.9251938621776998E-2</v>
      </c>
      <c r="AM408" s="134">
        <v>0.149579835062424</v>
      </c>
      <c r="AN408" s="134">
        <v>0.62350410111604104</v>
      </c>
      <c r="AO408" s="134">
        <v>0.14686140751280899</v>
      </c>
      <c r="AP408" s="134">
        <v>4.8559116971504601E-4</v>
      </c>
      <c r="AQ408" s="134">
        <v>1.9040845720658801E-2</v>
      </c>
      <c r="AR408" s="134">
        <v>9.4934658620000001E-2</v>
      </c>
      <c r="AT408" s="134">
        <v>1</v>
      </c>
      <c r="AU408" s="134">
        <v>0.13940603202132401</v>
      </c>
      <c r="AV408" s="134">
        <v>0.15331978302819499</v>
      </c>
      <c r="AW408" s="143">
        <v>0</v>
      </c>
      <c r="AX408" s="143">
        <v>0</v>
      </c>
      <c r="AY408" s="143">
        <v>-0.15</v>
      </c>
      <c r="AZ408" s="143">
        <v>-0.17</v>
      </c>
      <c r="BA408" s="143">
        <v>9.1465999999999994</v>
      </c>
      <c r="BB408" s="143">
        <v>5.01</v>
      </c>
      <c r="BC408" s="143">
        <v>17.61</v>
      </c>
      <c r="BD408" s="143">
        <v>11</v>
      </c>
      <c r="BE408" s="143">
        <v>30143919.778025001</v>
      </c>
      <c r="BF408" s="143">
        <v>11890.21</v>
      </c>
      <c r="BG408" s="143">
        <v>0</v>
      </c>
      <c r="BH408" s="143">
        <v>0</v>
      </c>
      <c r="BI408" s="143">
        <v>0</v>
      </c>
      <c r="BJ408" s="143">
        <v>1</v>
      </c>
      <c r="BK408" s="143">
        <v>1</v>
      </c>
      <c r="BL408" s="143">
        <v>2.36056373725093</v>
      </c>
      <c r="BM408" s="143">
        <v>2.2408456058764101</v>
      </c>
    </row>
    <row r="409" spans="1:65" x14ac:dyDescent="0.25">
      <c r="A409" s="142" t="s">
        <v>1815</v>
      </c>
      <c r="B409" s="142" t="s">
        <v>498</v>
      </c>
      <c r="C409" s="134" t="s">
        <v>4752</v>
      </c>
      <c r="D409" s="134" t="s">
        <v>4753</v>
      </c>
      <c r="E409" s="134" t="s">
        <v>4728</v>
      </c>
      <c r="F409" s="134" t="s">
        <v>4729</v>
      </c>
      <c r="G409" s="134" t="s">
        <v>692</v>
      </c>
      <c r="H409" s="134" t="s">
        <v>4615</v>
      </c>
      <c r="I409" s="134" t="s">
        <v>4615</v>
      </c>
      <c r="J409" s="134" t="s">
        <v>4571</v>
      </c>
      <c r="K409" s="134" t="s">
        <v>4571</v>
      </c>
      <c r="L409" s="143">
        <v>33.9</v>
      </c>
      <c r="M409" s="144">
        <v>1582</v>
      </c>
      <c r="N409" s="143">
        <v>21.9</v>
      </c>
      <c r="O409" s="144">
        <v>203</v>
      </c>
      <c r="P409" s="143">
        <v>29.817</v>
      </c>
      <c r="Q409" s="144">
        <v>555</v>
      </c>
      <c r="R409" s="143">
        <v>47.271999999999998</v>
      </c>
      <c r="S409" s="145">
        <v>1240</v>
      </c>
      <c r="V409" s="140" t="str">
        <f t="shared" si="6"/>
        <v>N/A</v>
      </c>
      <c r="W409" s="134">
        <v>0.18250290230976199</v>
      </c>
      <c r="X409" s="134">
        <v>0.207439402396491</v>
      </c>
      <c r="Y409" s="134">
        <v>0.97501075267715398</v>
      </c>
      <c r="Z409" s="134">
        <v>0.96347710228553796</v>
      </c>
      <c r="AA409" s="134">
        <v>0.49701110444329599</v>
      </c>
      <c r="AB409" s="134">
        <v>0.72102035167460599</v>
      </c>
      <c r="AC409" s="134">
        <v>1</v>
      </c>
      <c r="AD409" s="134">
        <v>0.119282861128298</v>
      </c>
      <c r="AE409" s="134">
        <v>0.60854152022499497</v>
      </c>
      <c r="AF409" s="134">
        <v>0.96986515073388102</v>
      </c>
      <c r="AG409" s="134">
        <v>0.100698363684102</v>
      </c>
      <c r="AH409" s="134">
        <v>0.78661605172666405</v>
      </c>
      <c r="AI409" s="134">
        <v>1</v>
      </c>
      <c r="AJ409" s="134">
        <v>0</v>
      </c>
      <c r="AK409" s="134">
        <v>0.91021408806252702</v>
      </c>
      <c r="AL409" s="134">
        <v>0.28332822604964603</v>
      </c>
      <c r="AM409" s="134">
        <v>9.9075122815480796E-2</v>
      </c>
      <c r="AN409" s="134">
        <v>0.78037739231769099</v>
      </c>
      <c r="AO409" s="134">
        <v>0.11533800642589</v>
      </c>
      <c r="AP409" s="134">
        <v>0</v>
      </c>
      <c r="AQ409" s="134">
        <v>0</v>
      </c>
      <c r="AR409" s="134">
        <v>0</v>
      </c>
      <c r="AT409" s="134">
        <v>1</v>
      </c>
      <c r="AU409" s="134">
        <v>7.7325851184280606E-2</v>
      </c>
      <c r="AV409" s="134">
        <v>0.1066939923241</v>
      </c>
      <c r="AW409" s="143">
        <v>0</v>
      </c>
      <c r="AX409" s="143">
        <v>0</v>
      </c>
      <c r="AY409" s="143">
        <v>-0.06</v>
      </c>
      <c r="AZ409" s="143">
        <v>-7.0000000000000007E-2</v>
      </c>
      <c r="BA409" s="143">
        <v>6.8540999999999999</v>
      </c>
      <c r="BB409" s="143">
        <v>5.01</v>
      </c>
      <c r="BC409" s="143">
        <v>17.95</v>
      </c>
      <c r="BD409" s="143">
        <v>2</v>
      </c>
      <c r="BE409" s="143">
        <v>20930413.239328999</v>
      </c>
      <c r="BF409" s="143">
        <v>7827.2629999999999</v>
      </c>
      <c r="BG409" s="143">
        <v>0</v>
      </c>
      <c r="BH409" s="143">
        <v>0</v>
      </c>
      <c r="BI409" s="143">
        <v>0</v>
      </c>
      <c r="BJ409" s="143">
        <v>1</v>
      </c>
      <c r="BK409" s="143">
        <v>1</v>
      </c>
      <c r="BL409" s="143">
        <v>2.3533272268305501</v>
      </c>
      <c r="BM409" s="143">
        <v>2.2299908402458302</v>
      </c>
    </row>
    <row r="410" spans="1:65" x14ac:dyDescent="0.25">
      <c r="A410" s="142" t="s">
        <v>1788</v>
      </c>
      <c r="B410" s="142" t="s">
        <v>4771</v>
      </c>
      <c r="C410" s="134" t="s">
        <v>4752</v>
      </c>
      <c r="D410" s="134" t="s">
        <v>4753</v>
      </c>
      <c r="E410" s="134" t="s">
        <v>4728</v>
      </c>
      <c r="F410" s="134" t="s">
        <v>4729</v>
      </c>
      <c r="G410" s="134" t="s">
        <v>692</v>
      </c>
      <c r="H410" s="134" t="s">
        <v>4770</v>
      </c>
      <c r="I410" s="134" t="s">
        <v>4615</v>
      </c>
      <c r="J410" s="134" t="s">
        <v>4571</v>
      </c>
      <c r="K410" s="134" t="s">
        <v>4571</v>
      </c>
      <c r="L410" s="143">
        <v>11.9</v>
      </c>
      <c r="M410" s="144">
        <v>1730</v>
      </c>
      <c r="N410" s="143">
        <v>26.588999999999999</v>
      </c>
      <c r="O410" s="144">
        <v>704</v>
      </c>
      <c r="P410" s="143">
        <v>13.9</v>
      </c>
      <c r="Q410" s="144">
        <v>1587</v>
      </c>
      <c r="R410" s="143">
        <v>33.07</v>
      </c>
      <c r="S410" s="145">
        <v>1732</v>
      </c>
      <c r="V410" s="140" t="str">
        <f t="shared" si="6"/>
        <v>N/A</v>
      </c>
      <c r="W410" s="134">
        <v>8.6771264989007092E-3</v>
      </c>
      <c r="X410" s="134">
        <v>2.8466636746606499E-2</v>
      </c>
      <c r="Y410" s="134">
        <v>0.91610478218111702</v>
      </c>
      <c r="Z410" s="134">
        <v>0.87732183100100303</v>
      </c>
      <c r="AA410" s="134">
        <v>0.26038725593560702</v>
      </c>
      <c r="AB410" s="134">
        <v>0.73085383797328196</v>
      </c>
      <c r="AC410" s="134">
        <v>1</v>
      </c>
      <c r="AD410" s="134">
        <v>1.9633725073366299E-3</v>
      </c>
      <c r="AE410" s="134">
        <v>0.20843990681071201</v>
      </c>
      <c r="AF410" s="134">
        <v>0.87699452198461703</v>
      </c>
      <c r="AG410" s="134">
        <v>4.6992283388291499E-2</v>
      </c>
      <c r="AH410" s="134">
        <v>0.63601045965686298</v>
      </c>
      <c r="AI410" s="134">
        <v>1</v>
      </c>
      <c r="AJ410" s="134">
        <v>0</v>
      </c>
      <c r="AK410" s="134">
        <v>0.75486674110393703</v>
      </c>
      <c r="AL410" s="134">
        <v>0.23781409985153601</v>
      </c>
      <c r="AM410" s="134">
        <v>5.4295249202686101E-2</v>
      </c>
      <c r="AN410" s="134">
        <v>0.520415938326386</v>
      </c>
      <c r="AO410" s="134">
        <v>4.85666207261004E-2</v>
      </c>
      <c r="AP410" s="134">
        <v>0</v>
      </c>
      <c r="AQ410" s="134">
        <v>0</v>
      </c>
      <c r="AR410" s="134">
        <v>0</v>
      </c>
      <c r="AT410" s="134">
        <v>0</v>
      </c>
      <c r="AU410" s="134">
        <v>2.9472073146117699E-2</v>
      </c>
      <c r="AV410" s="134">
        <v>4.6564892164537602E-2</v>
      </c>
      <c r="AW410" s="143">
        <v>0.86</v>
      </c>
      <c r="AX410" s="143">
        <v>0</v>
      </c>
      <c r="AY410" s="143">
        <v>-0.79</v>
      </c>
      <c r="AZ410" s="143">
        <v>0.08</v>
      </c>
      <c r="BA410" s="143">
        <v>16.304300000000001</v>
      </c>
      <c r="BB410" s="143">
        <v>5.01</v>
      </c>
      <c r="BC410" s="143">
        <v>18.559999999999999</v>
      </c>
      <c r="BD410" s="143">
        <v>9</v>
      </c>
      <c r="BE410" s="143">
        <v>60182888.344162002</v>
      </c>
      <c r="BF410" s="143">
        <v>13153.07</v>
      </c>
      <c r="BG410" s="143">
        <v>0</v>
      </c>
      <c r="BH410" s="143">
        <v>0</v>
      </c>
      <c r="BI410" s="143">
        <v>0</v>
      </c>
      <c r="BJ410" s="143">
        <v>1</v>
      </c>
      <c r="BK410" s="143">
        <v>0</v>
      </c>
      <c r="BL410" s="143">
        <v>2.3855343373000601</v>
      </c>
      <c r="BM410" s="143">
        <v>2.2783015059500999</v>
      </c>
    </row>
    <row r="411" spans="1:65" x14ac:dyDescent="0.25">
      <c r="A411" s="142" t="s">
        <v>1787</v>
      </c>
      <c r="B411" s="142" t="s">
        <v>4772</v>
      </c>
      <c r="C411" s="134" t="s">
        <v>4752</v>
      </c>
      <c r="D411" s="134" t="s">
        <v>4753</v>
      </c>
      <c r="E411" s="134" t="s">
        <v>4728</v>
      </c>
      <c r="F411" s="134" t="s">
        <v>4729</v>
      </c>
      <c r="G411" s="134" t="s">
        <v>692</v>
      </c>
      <c r="H411" s="134" t="s">
        <v>4615</v>
      </c>
      <c r="I411" s="134" t="s">
        <v>4615</v>
      </c>
      <c r="J411" s="134" t="s">
        <v>4571</v>
      </c>
      <c r="K411" s="134" t="s">
        <v>4571</v>
      </c>
      <c r="L411" s="143">
        <v>30.1</v>
      </c>
      <c r="M411" s="144">
        <v>1637</v>
      </c>
      <c r="N411" s="143">
        <v>23.844000000000001</v>
      </c>
      <c r="O411" s="144">
        <v>430</v>
      </c>
      <c r="P411" s="143">
        <v>13.6</v>
      </c>
      <c r="Q411" s="144">
        <v>1605</v>
      </c>
      <c r="R411" s="143">
        <v>39.951999999999998</v>
      </c>
      <c r="S411" s="145">
        <v>1626</v>
      </c>
      <c r="V411" s="140" t="str">
        <f t="shared" si="6"/>
        <v>N/A</v>
      </c>
      <c r="W411" s="134">
        <v>0.24153791250454501</v>
      </c>
      <c r="X411" s="134">
        <v>0.275446870160378</v>
      </c>
      <c r="Y411" s="134">
        <v>0.95551632191069003</v>
      </c>
      <c r="Z411" s="134">
        <v>0.96439527569176697</v>
      </c>
      <c r="AA411" s="134">
        <v>0.63369151995348905</v>
      </c>
      <c r="AB411" s="134">
        <v>0.520708593738619</v>
      </c>
      <c r="AC411" s="134">
        <v>1</v>
      </c>
      <c r="AD411" s="134">
        <v>0.117745017393144</v>
      </c>
      <c r="AE411" s="134">
        <v>0.45746463195843801</v>
      </c>
      <c r="AF411" s="134">
        <v>0.94811847525192505</v>
      </c>
      <c r="AG411" s="134">
        <v>0.38427315776411097</v>
      </c>
      <c r="AH411" s="134">
        <v>0.78371496897811299</v>
      </c>
      <c r="AI411" s="134">
        <v>1</v>
      </c>
      <c r="AJ411" s="134">
        <v>0</v>
      </c>
      <c r="AK411" s="134">
        <v>0.96361473857954305</v>
      </c>
      <c r="AL411" s="134">
        <v>0.19063045569516501</v>
      </c>
      <c r="AM411" s="134">
        <v>0.31758988534582</v>
      </c>
      <c r="AN411" s="134">
        <v>0.71762807583703103</v>
      </c>
      <c r="AO411" s="134">
        <v>0.37897818841098402</v>
      </c>
      <c r="AP411" s="134">
        <v>8.7104626408675501E-2</v>
      </c>
      <c r="AQ411" s="134">
        <v>0.18013911555756701</v>
      </c>
      <c r="AR411" s="134">
        <v>0</v>
      </c>
      <c r="AT411" s="134">
        <v>0.224585584</v>
      </c>
      <c r="AU411" s="134">
        <v>0.16429108661563499</v>
      </c>
      <c r="AV411" s="134">
        <v>0.30259163768644598</v>
      </c>
      <c r="AW411" s="143">
        <v>0.02</v>
      </c>
      <c r="AX411" s="143">
        <v>0</v>
      </c>
      <c r="AY411" s="143">
        <v>0.09</v>
      </c>
      <c r="AZ411" s="143">
        <v>0.13</v>
      </c>
      <c r="BA411" s="143">
        <v>7.0311000000000003</v>
      </c>
      <c r="BB411" s="143">
        <v>5.01</v>
      </c>
      <c r="BC411" s="143">
        <v>17.64</v>
      </c>
      <c r="BD411" s="143">
        <v>10</v>
      </c>
      <c r="BE411" s="143">
        <v>33161627.280095998</v>
      </c>
      <c r="BF411" s="143">
        <v>15177.2</v>
      </c>
      <c r="BG411" s="143">
        <v>0</v>
      </c>
      <c r="BH411" s="143">
        <v>1.5305880000000001</v>
      </c>
      <c r="BI411" s="143">
        <v>0</v>
      </c>
      <c r="BJ411" s="143">
        <v>1</v>
      </c>
      <c r="BK411" s="143">
        <v>0</v>
      </c>
      <c r="BL411" s="143">
        <v>2.2745668054804802</v>
      </c>
      <c r="BM411" s="143">
        <v>2.11185020822073</v>
      </c>
    </row>
    <row r="412" spans="1:65" x14ac:dyDescent="0.25">
      <c r="A412" s="142" t="s">
        <v>1783</v>
      </c>
      <c r="B412" s="142" t="s">
        <v>2384</v>
      </c>
      <c r="C412" s="134" t="s">
        <v>4752</v>
      </c>
      <c r="D412" s="134" t="s">
        <v>4753</v>
      </c>
      <c r="E412" s="134" t="s">
        <v>4728</v>
      </c>
      <c r="F412" s="134" t="s">
        <v>4729</v>
      </c>
      <c r="G412" s="134" t="s">
        <v>692</v>
      </c>
      <c r="H412" s="134" t="s">
        <v>4770</v>
      </c>
      <c r="I412" s="134" t="s">
        <v>4615</v>
      </c>
      <c r="J412" s="134" t="s">
        <v>4571</v>
      </c>
      <c r="K412" s="134" t="s">
        <v>4571</v>
      </c>
      <c r="L412" s="143">
        <v>43.5</v>
      </c>
      <c r="M412" s="144">
        <v>1328</v>
      </c>
      <c r="N412" s="143">
        <v>24.6</v>
      </c>
      <c r="O412" s="144">
        <v>522</v>
      </c>
      <c r="P412" s="143">
        <v>22.016999999999999</v>
      </c>
      <c r="Q412" s="144">
        <v>863</v>
      </c>
      <c r="R412" s="143">
        <v>46.972000000000001</v>
      </c>
      <c r="S412" s="145">
        <v>1259</v>
      </c>
      <c r="V412" s="140" t="str">
        <f t="shared" si="6"/>
        <v>N/A</v>
      </c>
      <c r="W412" s="134">
        <v>0.42778007097222898</v>
      </c>
      <c r="X412" s="134">
        <v>0.47561063235595002</v>
      </c>
      <c r="Y412" s="134">
        <v>0.97964740441004505</v>
      </c>
      <c r="Z412" s="134">
        <v>0.96365563600341597</v>
      </c>
      <c r="AA412" s="134">
        <v>0.54895165225059195</v>
      </c>
      <c r="AB412" s="134">
        <v>0.592820826595574</v>
      </c>
      <c r="AC412" s="134">
        <v>1</v>
      </c>
      <c r="AD412" s="134">
        <v>0.33881917393452698</v>
      </c>
      <c r="AE412" s="134">
        <v>0.497974605482149</v>
      </c>
      <c r="AF412" s="134">
        <v>0.98294496103289997</v>
      </c>
      <c r="AG412" s="134">
        <v>0.64974216135173202</v>
      </c>
      <c r="AH412" s="134">
        <v>0.660580123428535</v>
      </c>
      <c r="AI412" s="134">
        <v>1</v>
      </c>
      <c r="AJ412" s="134">
        <v>0.22785601353090401</v>
      </c>
      <c r="AK412" s="134">
        <v>0.85924073984173999</v>
      </c>
      <c r="AL412" s="134">
        <v>0.136998738899658</v>
      </c>
      <c r="AM412" s="134">
        <v>0.68845638464758596</v>
      </c>
      <c r="AN412" s="134">
        <v>0.82968042669535202</v>
      </c>
      <c r="AO412" s="134">
        <v>0.69686173634097603</v>
      </c>
      <c r="AP412" s="134">
        <v>0.19296707554923501</v>
      </c>
      <c r="AQ412" s="134">
        <v>0.589080877724797</v>
      </c>
      <c r="AR412" s="134">
        <v>5.9895581529999999E-2</v>
      </c>
      <c r="AT412" s="134">
        <v>0.21413709459999999</v>
      </c>
      <c r="AU412" s="134">
        <v>0.446706534569773</v>
      </c>
      <c r="AV412" s="134">
        <v>0.63315367848510895</v>
      </c>
      <c r="AW412" s="143">
        <v>0</v>
      </c>
      <c r="AX412" s="143">
        <v>0</v>
      </c>
      <c r="AY412" s="143">
        <v>0</v>
      </c>
      <c r="AZ412" s="143">
        <v>0</v>
      </c>
      <c r="BA412" s="143">
        <v>7.0031999999999996</v>
      </c>
      <c r="BB412" s="143">
        <v>5.01</v>
      </c>
      <c r="BC412" s="143">
        <v>16.309999999999999</v>
      </c>
      <c r="BD412" s="143">
        <v>3</v>
      </c>
      <c r="BE412" s="143">
        <v>82076745.762652993</v>
      </c>
      <c r="BF412" s="143">
        <v>22571.29</v>
      </c>
      <c r="BG412" s="143">
        <v>45006.906603000003</v>
      </c>
      <c r="BH412" s="143">
        <v>38.862177000000003</v>
      </c>
      <c r="BI412" s="143">
        <v>0</v>
      </c>
      <c r="BJ412" s="143">
        <v>1</v>
      </c>
      <c r="BK412" s="143">
        <v>0</v>
      </c>
      <c r="BL412" s="143">
        <v>2.24119373594558</v>
      </c>
      <c r="BM412" s="143">
        <v>2.0617906039183702</v>
      </c>
    </row>
    <row r="413" spans="1:65" x14ac:dyDescent="0.25">
      <c r="A413" s="142" t="s">
        <v>1774</v>
      </c>
      <c r="B413" s="142" t="s">
        <v>225</v>
      </c>
      <c r="C413" s="134" t="s">
        <v>4752</v>
      </c>
      <c r="D413" s="134" t="s">
        <v>4753</v>
      </c>
      <c r="E413" s="134" t="s">
        <v>4728</v>
      </c>
      <c r="F413" s="134" t="s">
        <v>4729</v>
      </c>
      <c r="G413" s="134" t="s">
        <v>692</v>
      </c>
      <c r="H413" s="134" t="s">
        <v>4601</v>
      </c>
      <c r="I413" s="134" t="s">
        <v>4601</v>
      </c>
      <c r="J413" s="134" t="s">
        <v>4571</v>
      </c>
      <c r="K413" s="134" t="s">
        <v>4571</v>
      </c>
      <c r="L413" s="143">
        <v>55.6</v>
      </c>
      <c r="M413" s="144">
        <v>980</v>
      </c>
      <c r="N413" s="143">
        <v>22.632999999999999</v>
      </c>
      <c r="O413" s="144">
        <v>282</v>
      </c>
      <c r="P413" s="143">
        <v>15.45</v>
      </c>
      <c r="Q413" s="144">
        <v>1476</v>
      </c>
      <c r="R413" s="143">
        <v>49.472000000000001</v>
      </c>
      <c r="S413" s="145">
        <v>1094</v>
      </c>
      <c r="V413" s="140" t="str">
        <f t="shared" si="6"/>
        <v>N/A</v>
      </c>
      <c r="W413" s="134">
        <v>0.31373819961523702</v>
      </c>
      <c r="X413" s="134">
        <v>0.321032872451539</v>
      </c>
      <c r="Y413" s="134">
        <v>0.92414847634756903</v>
      </c>
      <c r="Z413" s="134">
        <v>0.93396802920199495</v>
      </c>
      <c r="AA413" s="134">
        <v>0.62667406676505999</v>
      </c>
      <c r="AB413" s="134">
        <v>0.81279955712891305</v>
      </c>
      <c r="AC413" s="134">
        <v>0.99289632339834299</v>
      </c>
      <c r="AD413" s="134">
        <v>0.263318185444676</v>
      </c>
      <c r="AE413" s="134">
        <v>0.64173812318433499</v>
      </c>
      <c r="AF413" s="134">
        <v>0.90530098074723497</v>
      </c>
      <c r="AG413" s="134">
        <v>0.23004868010919699</v>
      </c>
      <c r="AH413" s="134">
        <v>0.84248875651355704</v>
      </c>
      <c r="AI413" s="134">
        <v>0.84582816068842204</v>
      </c>
      <c r="AJ413" s="134">
        <v>0.238886641909034</v>
      </c>
      <c r="AK413" s="134">
        <v>0.74758483421525301</v>
      </c>
      <c r="AL413" s="134">
        <v>0.37997360161632998</v>
      </c>
      <c r="AM413" s="134">
        <v>0.29917873169875397</v>
      </c>
      <c r="AN413" s="134">
        <v>0.87898346107301395</v>
      </c>
      <c r="AO413" s="134">
        <v>0.28604738198165602</v>
      </c>
      <c r="AP413" s="134">
        <v>0.39095944221359402</v>
      </c>
      <c r="AQ413" s="134">
        <v>0.69737770802204702</v>
      </c>
      <c r="AR413" s="134">
        <v>0.54063554160000005</v>
      </c>
      <c r="AT413" s="134">
        <v>1</v>
      </c>
      <c r="AU413" s="134">
        <v>0.34330390806049299</v>
      </c>
      <c r="AV413" s="134">
        <v>0.32061036509351298</v>
      </c>
      <c r="AW413" s="143">
        <v>7.0000000000000007E-2</v>
      </c>
      <c r="AX413" s="143">
        <v>0</v>
      </c>
      <c r="AY413" s="143">
        <v>-0.16</v>
      </c>
      <c r="AZ413" s="143">
        <v>-0.09</v>
      </c>
      <c r="BA413" s="143">
        <v>9.9823000000000004</v>
      </c>
      <c r="BB413" s="143">
        <v>5.03</v>
      </c>
      <c r="BC413" s="143">
        <v>17.04</v>
      </c>
      <c r="BD413" s="143">
        <v>1</v>
      </c>
      <c r="BE413" s="143">
        <v>19863680.632679999</v>
      </c>
      <c r="BF413" s="143">
        <v>14963.23</v>
      </c>
      <c r="BG413" s="143">
        <v>9285.2842340000007</v>
      </c>
      <c r="BH413" s="143">
        <v>0</v>
      </c>
      <c r="BI413" s="143">
        <v>0</v>
      </c>
      <c r="BJ413" s="143">
        <v>1</v>
      </c>
      <c r="BK413" s="143">
        <v>0</v>
      </c>
      <c r="BL413" s="143">
        <v>2.4434279003688002</v>
      </c>
      <c r="BM413" s="143">
        <v>2.31579196377047</v>
      </c>
    </row>
    <row r="414" spans="1:65" x14ac:dyDescent="0.25">
      <c r="A414" s="142" t="s">
        <v>1797</v>
      </c>
      <c r="B414" s="142" t="s">
        <v>585</v>
      </c>
      <c r="C414" s="134" t="s">
        <v>4752</v>
      </c>
      <c r="D414" s="134" t="s">
        <v>4753</v>
      </c>
      <c r="E414" s="134" t="s">
        <v>4728</v>
      </c>
      <c r="F414" s="134" t="s">
        <v>4729</v>
      </c>
      <c r="G414" s="134" t="s">
        <v>692</v>
      </c>
      <c r="H414" s="134" t="s">
        <v>4773</v>
      </c>
      <c r="I414" s="134" t="s">
        <v>4601</v>
      </c>
      <c r="J414" s="134" t="s">
        <v>4571</v>
      </c>
      <c r="K414" s="134" t="s">
        <v>4571</v>
      </c>
      <c r="L414" s="143">
        <v>60.3</v>
      </c>
      <c r="M414" s="144">
        <v>821</v>
      </c>
      <c r="N414" s="143">
        <v>20.5</v>
      </c>
      <c r="O414" s="144">
        <v>80</v>
      </c>
      <c r="P414" s="143">
        <v>18.567</v>
      </c>
      <c r="Q414" s="144">
        <v>1138</v>
      </c>
      <c r="R414" s="143">
        <v>52.789000000000001</v>
      </c>
      <c r="S414" s="145">
        <v>847</v>
      </c>
      <c r="V414" s="140" t="str">
        <f t="shared" si="6"/>
        <v>N/A</v>
      </c>
      <c r="W414" s="134">
        <v>0.470455102227684</v>
      </c>
      <c r="X414" s="134">
        <v>0.490298895151212</v>
      </c>
      <c r="Y414" s="134">
        <v>0.981158799173805</v>
      </c>
      <c r="Z414" s="134">
        <v>0.97597446253699505</v>
      </c>
      <c r="AA414" s="134">
        <v>0.67453983595240197</v>
      </c>
      <c r="AB414" s="134">
        <v>0.85286190871611101</v>
      </c>
      <c r="AC414" s="134">
        <v>1</v>
      </c>
      <c r="AD414" s="134">
        <v>0.407779858200916</v>
      </c>
      <c r="AE414" s="134">
        <v>0.736078966041119</v>
      </c>
      <c r="AF414" s="134">
        <v>0.98640375585361295</v>
      </c>
      <c r="AG414" s="134">
        <v>0.27946843915139402</v>
      </c>
      <c r="AH414" s="134">
        <v>0.914227876826473</v>
      </c>
      <c r="AI414" s="134">
        <v>1</v>
      </c>
      <c r="AJ414" s="134">
        <v>0.38963856307681</v>
      </c>
      <c r="AK414" s="134">
        <v>0.88108646050779205</v>
      </c>
      <c r="AL414" s="134">
        <v>0.44325576077980999</v>
      </c>
      <c r="AM414" s="134">
        <v>0.34123207216628398</v>
      </c>
      <c r="AN414" s="134">
        <v>0.84312670879835105</v>
      </c>
      <c r="AO414" s="134">
        <v>0.33154342618071903</v>
      </c>
      <c r="AP414" s="134">
        <v>0.42452030953313602</v>
      </c>
      <c r="AQ414" s="134">
        <v>0.73563181231027897</v>
      </c>
      <c r="AR414" s="134">
        <v>0.51170763699999999</v>
      </c>
      <c r="AS414" s="134">
        <v>0.326321525</v>
      </c>
      <c r="AT414" s="134">
        <v>0.66741089090000005</v>
      </c>
      <c r="AU414" s="134">
        <v>0.36235592344474399</v>
      </c>
      <c r="AV414" s="134">
        <v>0.36085459346628601</v>
      </c>
      <c r="AW414" s="143">
        <v>0.01</v>
      </c>
      <c r="AX414" s="143">
        <v>0</v>
      </c>
      <c r="AY414" s="143">
        <v>-0.23</v>
      </c>
      <c r="AZ414" s="143">
        <v>-0.11</v>
      </c>
      <c r="BA414" s="143">
        <v>2.9557000000000002</v>
      </c>
      <c r="BB414" s="143">
        <v>5.0199999999999996</v>
      </c>
      <c r="BC414" s="143">
        <v>16.079999999999998</v>
      </c>
      <c r="BD414" s="143">
        <v>1</v>
      </c>
      <c r="BE414" s="143">
        <v>15180491.871642999</v>
      </c>
      <c r="BF414" s="143">
        <v>12411.08</v>
      </c>
      <c r="BG414" s="143">
        <v>10978.938974000001</v>
      </c>
      <c r="BH414" s="143">
        <v>29.390619999999998</v>
      </c>
      <c r="BI414" s="143">
        <v>0</v>
      </c>
      <c r="BJ414" s="143">
        <v>2</v>
      </c>
      <c r="BK414" s="143">
        <v>0</v>
      </c>
      <c r="BL414" s="143">
        <v>2.3355853101745998</v>
      </c>
      <c r="BM414" s="143">
        <v>2.2033779652619101</v>
      </c>
    </row>
    <row r="415" spans="1:65" x14ac:dyDescent="0.25">
      <c r="A415" s="142" t="s">
        <v>1791</v>
      </c>
      <c r="B415" s="142" t="s">
        <v>884</v>
      </c>
      <c r="C415" s="134" t="s">
        <v>4752</v>
      </c>
      <c r="D415" s="134" t="s">
        <v>4753</v>
      </c>
      <c r="E415" s="134" t="s">
        <v>4728</v>
      </c>
      <c r="F415" s="134" t="s">
        <v>4729</v>
      </c>
      <c r="G415" s="134" t="s">
        <v>692</v>
      </c>
      <c r="H415" s="134" t="s">
        <v>4774</v>
      </c>
      <c r="I415" s="134" t="s">
        <v>4601</v>
      </c>
      <c r="J415" s="134" t="s">
        <v>4571</v>
      </c>
      <c r="K415" s="134" t="s">
        <v>4571</v>
      </c>
      <c r="L415" s="143">
        <v>74.099999999999994</v>
      </c>
      <c r="M415" s="144">
        <v>545</v>
      </c>
      <c r="N415" s="143">
        <v>21.867000000000001</v>
      </c>
      <c r="O415" s="144">
        <v>197</v>
      </c>
      <c r="P415" s="143">
        <v>21.667000000000002</v>
      </c>
      <c r="Q415" s="144">
        <v>884</v>
      </c>
      <c r="R415" s="143">
        <v>57.966999999999999</v>
      </c>
      <c r="S415" s="145">
        <v>501</v>
      </c>
      <c r="U415" s="140" t="s">
        <v>4410</v>
      </c>
      <c r="V415" s="140" t="str">
        <f t="shared" si="6"/>
        <v>Y</v>
      </c>
      <c r="W415" s="134">
        <v>0.71500551707175297</v>
      </c>
      <c r="X415" s="134">
        <v>0.77685424780829704</v>
      </c>
      <c r="Y415" s="134">
        <v>0.99021435932616397</v>
      </c>
      <c r="Z415" s="134">
        <v>0.98217213302904405</v>
      </c>
      <c r="AA415" s="134">
        <v>0.75994585459364905</v>
      </c>
      <c r="AB415" s="134">
        <v>0.76108270326180405</v>
      </c>
      <c r="AC415" s="134">
        <v>0.99897247466914396</v>
      </c>
      <c r="AD415" s="134">
        <v>0.57177683946665603</v>
      </c>
      <c r="AE415" s="134">
        <v>0.69980684946689997</v>
      </c>
      <c r="AF415" s="134">
        <v>0.99451403336425004</v>
      </c>
      <c r="AG415" s="134">
        <v>0.82653652358113605</v>
      </c>
      <c r="AH415" s="134">
        <v>0.864264785045885</v>
      </c>
      <c r="AI415" s="134">
        <v>0.81152610796201297</v>
      </c>
      <c r="AJ415" s="134">
        <v>0.70584990991653496</v>
      </c>
      <c r="AK415" s="134">
        <v>0.95633283169085903</v>
      </c>
      <c r="AL415" s="134">
        <v>0.53412687086963395</v>
      </c>
      <c r="AM415" s="134">
        <v>0.81616044773810104</v>
      </c>
      <c r="AN415" s="134">
        <v>0.91035811931334298</v>
      </c>
      <c r="AO415" s="134">
        <v>0.83985342589873802</v>
      </c>
      <c r="AP415" s="134">
        <v>0.71973796553011204</v>
      </c>
      <c r="AQ415" s="134">
        <v>0.79004962261302503</v>
      </c>
      <c r="AR415" s="134">
        <v>0.16750615099999999</v>
      </c>
      <c r="AT415" s="134">
        <v>1</v>
      </c>
      <c r="AU415" s="134">
        <v>0.63587755927860801</v>
      </c>
      <c r="AV415" s="134">
        <v>0.830804050297547</v>
      </c>
      <c r="AW415" s="143">
        <v>0</v>
      </c>
      <c r="AX415" s="143">
        <v>0</v>
      </c>
      <c r="AY415" s="143">
        <v>-0.17</v>
      </c>
      <c r="AZ415" s="143">
        <v>-0.16</v>
      </c>
      <c r="BA415" s="143">
        <v>1.6856</v>
      </c>
      <c r="BB415" s="143">
        <v>5.0199999999999996</v>
      </c>
      <c r="BC415" s="143">
        <v>16.43</v>
      </c>
      <c r="BD415" s="143">
        <v>4</v>
      </c>
      <c r="BE415" s="143">
        <v>36809184.301544003</v>
      </c>
      <c r="BF415" s="143">
        <v>17091.759999999998</v>
      </c>
      <c r="BG415" s="143">
        <v>23518.677412000001</v>
      </c>
      <c r="BH415" s="143">
        <v>87.043603000000004</v>
      </c>
      <c r="BI415" s="143">
        <v>0</v>
      </c>
      <c r="BJ415" s="143">
        <v>1</v>
      </c>
      <c r="BK415" s="143">
        <v>0</v>
      </c>
      <c r="BL415" s="143">
        <v>2.2100688926003098</v>
      </c>
      <c r="BM415" s="143">
        <v>2.0151033389004702</v>
      </c>
    </row>
    <row r="416" spans="1:65" x14ac:dyDescent="0.25">
      <c r="A416" s="142" t="s">
        <v>1778</v>
      </c>
      <c r="B416" s="142" t="s">
        <v>2391</v>
      </c>
      <c r="C416" s="134" t="s">
        <v>4752</v>
      </c>
      <c r="D416" s="134" t="s">
        <v>4753</v>
      </c>
      <c r="E416" s="134" t="s">
        <v>4728</v>
      </c>
      <c r="F416" s="134" t="s">
        <v>4729</v>
      </c>
      <c r="G416" s="134" t="s">
        <v>692</v>
      </c>
      <c r="H416" s="134" t="s">
        <v>4770</v>
      </c>
      <c r="I416" s="134" t="s">
        <v>4615</v>
      </c>
      <c r="J416" s="134" t="s">
        <v>4571</v>
      </c>
      <c r="K416" s="134" t="s">
        <v>4571</v>
      </c>
      <c r="L416" s="143">
        <v>66.7</v>
      </c>
      <c r="M416" s="144">
        <v>695</v>
      </c>
      <c r="N416" s="143">
        <v>23.544</v>
      </c>
      <c r="O416" s="144">
        <v>395</v>
      </c>
      <c r="P416" s="143">
        <v>23.35</v>
      </c>
      <c r="Q416" s="144">
        <v>792</v>
      </c>
      <c r="R416" s="143">
        <v>55.502000000000002</v>
      </c>
      <c r="S416" s="145">
        <v>679</v>
      </c>
      <c r="V416" s="140" t="str">
        <f t="shared" si="6"/>
        <v>N/A</v>
      </c>
      <c r="W416" s="134">
        <v>0.61506863520256205</v>
      </c>
      <c r="X416" s="134">
        <v>0.68395463984109806</v>
      </c>
      <c r="Y416" s="134">
        <v>0.97686797505635103</v>
      </c>
      <c r="Z416" s="134">
        <v>0.96727731999465405</v>
      </c>
      <c r="AA416" s="134">
        <v>0.74258190140349001</v>
      </c>
      <c r="AB416" s="134">
        <v>0.83756537447372603</v>
      </c>
      <c r="AC416" s="134">
        <v>1</v>
      </c>
      <c r="AD416" s="134">
        <v>0.39497968438604603</v>
      </c>
      <c r="AE416" s="134">
        <v>0.66048036933260901</v>
      </c>
      <c r="AF416" s="134">
        <v>0.98795425008358795</v>
      </c>
      <c r="AG416" s="134">
        <v>0.76782314445059296</v>
      </c>
      <c r="AH416" s="134">
        <v>0.87851948793382395</v>
      </c>
      <c r="AI416" s="134">
        <v>1</v>
      </c>
      <c r="AJ416" s="134">
        <v>0.44479170496746001</v>
      </c>
      <c r="AK416" s="134">
        <v>0.93448711102480697</v>
      </c>
      <c r="AL416" s="134">
        <v>0.36497746369803202</v>
      </c>
      <c r="AM416" s="134">
        <v>0.71394820184536401</v>
      </c>
      <c r="AN416" s="134">
        <v>0.80278786248935496</v>
      </c>
      <c r="AO416" s="134">
        <v>0.81154128708764195</v>
      </c>
      <c r="AP416" s="134">
        <v>0.80476222256474605</v>
      </c>
      <c r="AQ416" s="134">
        <v>0.69899407862349905</v>
      </c>
      <c r="AR416" s="134">
        <v>7.1173129959999998E-2</v>
      </c>
      <c r="AT416" s="134">
        <v>0.99961595999999997</v>
      </c>
      <c r="AU416" s="134">
        <v>0.28446766240726501</v>
      </c>
      <c r="AV416" s="134">
        <v>0.65477623524890405</v>
      </c>
      <c r="AW416" s="143">
        <v>0.02</v>
      </c>
      <c r="AX416" s="143">
        <v>0</v>
      </c>
      <c r="AY416" s="143">
        <v>0.05</v>
      </c>
      <c r="AZ416" s="143">
        <v>0.05</v>
      </c>
      <c r="BA416" s="143">
        <v>3.7925</v>
      </c>
      <c r="BB416" s="143">
        <v>5.0199999999999996</v>
      </c>
      <c r="BC416" s="143">
        <v>18.07</v>
      </c>
      <c r="BD416" s="143">
        <v>9</v>
      </c>
      <c r="BE416" s="143">
        <v>27452169.121562999</v>
      </c>
      <c r="BF416" s="143">
        <v>14796.7</v>
      </c>
      <c r="BG416" s="143">
        <v>34169.382839999998</v>
      </c>
      <c r="BH416" s="143">
        <v>98.805008000000001</v>
      </c>
      <c r="BI416" s="143">
        <v>0</v>
      </c>
      <c r="BJ416" s="143">
        <v>1</v>
      </c>
      <c r="BK416" s="143">
        <v>0</v>
      </c>
      <c r="BL416" s="143">
        <v>2.2000000000000002</v>
      </c>
      <c r="BM416" s="143">
        <v>2</v>
      </c>
    </row>
    <row r="417" spans="1:65" x14ac:dyDescent="0.25">
      <c r="A417" s="142" t="s">
        <v>1769</v>
      </c>
      <c r="B417" s="142" t="s">
        <v>1343</v>
      </c>
      <c r="C417" s="134" t="s">
        <v>4752</v>
      </c>
      <c r="D417" s="134" t="s">
        <v>4753</v>
      </c>
      <c r="E417" s="134" t="s">
        <v>4728</v>
      </c>
      <c r="F417" s="134" t="s">
        <v>4729</v>
      </c>
      <c r="G417" s="134" t="s">
        <v>692</v>
      </c>
      <c r="H417" s="134" t="s">
        <v>4775</v>
      </c>
      <c r="I417" s="134" t="s">
        <v>4776</v>
      </c>
      <c r="J417" s="134" t="s">
        <v>4571</v>
      </c>
      <c r="K417" s="134" t="s">
        <v>4571</v>
      </c>
      <c r="L417" s="143">
        <v>71.2</v>
      </c>
      <c r="M417" s="144">
        <v>612</v>
      </c>
      <c r="N417" s="143">
        <v>26.643999999999998</v>
      </c>
      <c r="O417" s="144">
        <v>709</v>
      </c>
      <c r="P417" s="143">
        <v>34.283000000000001</v>
      </c>
      <c r="Q417" s="144">
        <v>348</v>
      </c>
      <c r="R417" s="143">
        <v>59.613</v>
      </c>
      <c r="S417" s="145">
        <v>399</v>
      </c>
      <c r="U417" s="140" t="s">
        <v>4410</v>
      </c>
      <c r="V417" s="140" t="str">
        <f t="shared" si="6"/>
        <v>Y</v>
      </c>
      <c r="W417" s="134">
        <v>0.56627242957522494</v>
      </c>
      <c r="X417" s="134">
        <v>0.51747908596769499</v>
      </c>
      <c r="Y417" s="134">
        <v>0.97069431169929699</v>
      </c>
      <c r="Z417" s="134">
        <v>0.94235911394225902</v>
      </c>
      <c r="AA417" s="134">
        <v>0.64135886006347398</v>
      </c>
      <c r="AB417" s="134">
        <v>0.90348615299447899</v>
      </c>
      <c r="AC417" s="134">
        <v>1</v>
      </c>
      <c r="AD417" s="134">
        <v>0.51121017101503996</v>
      </c>
      <c r="AE417" s="134">
        <v>0.47038765657548698</v>
      </c>
      <c r="AF417" s="134">
        <v>0.96720148115930804</v>
      </c>
      <c r="AG417" s="134">
        <v>0.68198418019615303</v>
      </c>
      <c r="AH417" s="134">
        <v>0.78511178659778602</v>
      </c>
      <c r="AI417" s="134">
        <v>1</v>
      </c>
      <c r="AJ417" s="134">
        <v>0.86027870721035404</v>
      </c>
      <c r="AK417" s="134">
        <v>0.77913976406621699</v>
      </c>
      <c r="AL417" s="134">
        <v>0.49130987807585602</v>
      </c>
      <c r="AM417" s="134">
        <v>0.61550559011564698</v>
      </c>
      <c r="AN417" s="134">
        <v>0.93276858948500696</v>
      </c>
      <c r="AO417" s="134">
        <v>0.51626381901498297</v>
      </c>
      <c r="AP417" s="134">
        <v>0.30736404905293901</v>
      </c>
      <c r="AQ417" s="134">
        <v>0.26903949863740001</v>
      </c>
      <c r="AR417" s="134">
        <v>0.96112518000000002</v>
      </c>
      <c r="AS417" s="134">
        <v>1</v>
      </c>
      <c r="AT417" s="134">
        <v>1</v>
      </c>
      <c r="AU417" s="134">
        <v>0.542005649948614</v>
      </c>
      <c r="AV417" s="134">
        <v>0.62822166422849002</v>
      </c>
      <c r="AW417" s="143">
        <v>0.01</v>
      </c>
      <c r="AX417" s="143">
        <v>1</v>
      </c>
      <c r="AY417" s="143">
        <v>-0.06</v>
      </c>
      <c r="AZ417" s="143">
        <v>-0.06</v>
      </c>
      <c r="BA417" s="143">
        <v>7.1896000000000004</v>
      </c>
      <c r="BB417" s="143">
        <v>5.08</v>
      </c>
      <c r="BC417" s="143">
        <v>21.18</v>
      </c>
      <c r="BD417" s="143">
        <v>1</v>
      </c>
      <c r="BE417" s="143">
        <v>11097718.883446001</v>
      </c>
      <c r="BF417" s="143">
        <v>15141.03</v>
      </c>
      <c r="BG417" s="143">
        <v>0</v>
      </c>
      <c r="BH417" s="143">
        <v>0</v>
      </c>
      <c r="BI417" s="143">
        <v>0</v>
      </c>
      <c r="BJ417" s="143">
        <v>3</v>
      </c>
      <c r="BK417" s="143">
        <v>1</v>
      </c>
      <c r="BL417" s="143">
        <v>2.69999999999999</v>
      </c>
      <c r="BM417" s="143">
        <v>1.8999999999999899</v>
      </c>
    </row>
    <row r="418" spans="1:65" x14ac:dyDescent="0.25">
      <c r="A418" s="142" t="s">
        <v>1762</v>
      </c>
      <c r="B418" s="142" t="s">
        <v>220</v>
      </c>
      <c r="C418" s="134" t="s">
        <v>4752</v>
      </c>
      <c r="D418" s="134" t="s">
        <v>4753</v>
      </c>
      <c r="E418" s="134" t="s">
        <v>4728</v>
      </c>
      <c r="F418" s="134" t="s">
        <v>4729</v>
      </c>
      <c r="G418" s="134" t="s">
        <v>692</v>
      </c>
      <c r="H418" s="134" t="s">
        <v>4601</v>
      </c>
      <c r="I418" s="134" t="s">
        <v>4601</v>
      </c>
      <c r="J418" s="134" t="s">
        <v>4571</v>
      </c>
      <c r="K418" s="134" t="s">
        <v>4571</v>
      </c>
      <c r="L418" s="143">
        <v>71.7</v>
      </c>
      <c r="M418" s="144">
        <v>600</v>
      </c>
      <c r="N418" s="143">
        <v>25.378</v>
      </c>
      <c r="O418" s="144">
        <v>604</v>
      </c>
      <c r="P418" s="143">
        <v>30.433</v>
      </c>
      <c r="Q418" s="144">
        <v>521</v>
      </c>
      <c r="R418" s="143">
        <v>58.917999999999999</v>
      </c>
      <c r="S418" s="145">
        <v>442</v>
      </c>
      <c r="U418" s="140" t="s">
        <v>4410</v>
      </c>
      <c r="V418" s="140" t="str">
        <f t="shared" si="6"/>
        <v>Y</v>
      </c>
      <c r="W418" s="134">
        <v>0.73012601619782502</v>
      </c>
      <c r="X418" s="134">
        <v>0.57847646411030595</v>
      </c>
      <c r="Y418" s="134">
        <v>0.96795330763620702</v>
      </c>
      <c r="Z418" s="134">
        <v>0.92764283462574704</v>
      </c>
      <c r="AA418" s="134">
        <v>0.79691014162622498</v>
      </c>
      <c r="AB418" s="134">
        <v>0.91368384248940204</v>
      </c>
      <c r="AC418" s="134">
        <v>0.99926619504542102</v>
      </c>
      <c r="AD418" s="134">
        <v>0.65134146479028099</v>
      </c>
      <c r="AE418" s="134">
        <v>0.45664432821984502</v>
      </c>
      <c r="AF418" s="134">
        <v>0.95921047243559199</v>
      </c>
      <c r="AG418" s="134">
        <v>0.42361546718196103</v>
      </c>
      <c r="AH418" s="134">
        <v>0.60968581990149895</v>
      </c>
      <c r="AI418" s="134">
        <v>0.89091458938622203</v>
      </c>
      <c r="AJ418" s="134">
        <v>0.64701989189984199</v>
      </c>
      <c r="AK418" s="134">
        <v>0.80341278702849706</v>
      </c>
      <c r="AL418" s="134">
        <v>0.62473121998962899</v>
      </c>
      <c r="AM418" s="134">
        <v>0.47177361607086798</v>
      </c>
      <c r="AN418" s="134">
        <v>0.87450136703867998</v>
      </c>
      <c r="AO418" s="134">
        <v>0.45379225582268301</v>
      </c>
      <c r="AP418" s="134">
        <v>0.41849675289764798</v>
      </c>
      <c r="AR418" s="134">
        <v>0.99896994350000001</v>
      </c>
      <c r="AT418" s="134">
        <v>1</v>
      </c>
      <c r="AU418" s="134">
        <v>0.47892076174700299</v>
      </c>
      <c r="AV418" s="134">
        <v>0.47739876064779302</v>
      </c>
      <c r="AW418" s="143">
        <v>0.04</v>
      </c>
      <c r="AX418" s="143">
        <v>0</v>
      </c>
      <c r="AY418" s="143">
        <v>-0.06</v>
      </c>
      <c r="AZ418" s="143">
        <v>-0.04</v>
      </c>
      <c r="BA418" s="143">
        <v>9.8440999999999992</v>
      </c>
      <c r="BB418" s="143">
        <v>5.0599999999999996</v>
      </c>
      <c r="BC418" s="143">
        <v>20.010000000000002</v>
      </c>
      <c r="BD418" s="143">
        <v>4</v>
      </c>
      <c r="BE418" s="143">
        <v>8326568.2747870004</v>
      </c>
      <c r="BF418" s="143">
        <v>13861.77</v>
      </c>
      <c r="BG418" s="143">
        <v>0</v>
      </c>
      <c r="BH418" s="143">
        <v>0</v>
      </c>
      <c r="BI418" s="143">
        <v>0</v>
      </c>
      <c r="BJ418" s="143">
        <v>1</v>
      </c>
      <c r="BK418" s="143">
        <v>1</v>
      </c>
      <c r="BL418" s="143">
        <v>2.69999999999999</v>
      </c>
      <c r="BM418" s="143">
        <v>1.9</v>
      </c>
    </row>
    <row r="419" spans="1:65" x14ac:dyDescent="0.25">
      <c r="A419" s="142" t="s">
        <v>1773</v>
      </c>
      <c r="B419" s="142" t="s">
        <v>864</v>
      </c>
      <c r="C419" s="134" t="s">
        <v>4752</v>
      </c>
      <c r="D419" s="134" t="s">
        <v>4753</v>
      </c>
      <c r="E419" s="134" t="s">
        <v>4728</v>
      </c>
      <c r="F419" s="134" t="s">
        <v>4729</v>
      </c>
      <c r="G419" s="134" t="s">
        <v>692</v>
      </c>
      <c r="H419" s="134" t="s">
        <v>4775</v>
      </c>
      <c r="I419" s="134" t="s">
        <v>4601</v>
      </c>
      <c r="J419" s="134" t="s">
        <v>4571</v>
      </c>
      <c r="K419" s="134" t="s">
        <v>4571</v>
      </c>
      <c r="L419" s="143">
        <v>67.599999999999994</v>
      </c>
      <c r="M419" s="144">
        <v>679</v>
      </c>
      <c r="N419" s="143">
        <v>29.812999999999999</v>
      </c>
      <c r="O419" s="144">
        <v>1132</v>
      </c>
      <c r="P419" s="143">
        <v>29.55</v>
      </c>
      <c r="Q419" s="144">
        <v>566</v>
      </c>
      <c r="R419" s="143">
        <v>55.779000000000003</v>
      </c>
      <c r="S419" s="145">
        <v>653</v>
      </c>
      <c r="V419" s="140" t="str">
        <f t="shared" si="6"/>
        <v>N/A</v>
      </c>
      <c r="W419" s="134">
        <v>0.63233155070414404</v>
      </c>
      <c r="X419" s="134">
        <v>0.61858051263568703</v>
      </c>
      <c r="Y419" s="134">
        <v>0.97836656138990896</v>
      </c>
      <c r="Z419" s="134">
        <v>0.96345159746869802</v>
      </c>
      <c r="AA419" s="134">
        <v>0.69010478205947101</v>
      </c>
      <c r="AB419" s="134">
        <v>0.88309077400463298</v>
      </c>
      <c r="AC419" s="134">
        <v>1</v>
      </c>
      <c r="AD419" s="134">
        <v>0.56276645278895998</v>
      </c>
      <c r="AE419" s="134">
        <v>0.50775832518998198</v>
      </c>
      <c r="AF419" s="134">
        <v>0.98354130496750503</v>
      </c>
      <c r="AG419" s="134">
        <v>0.175280157039193</v>
      </c>
      <c r="AH419" s="134">
        <v>0.822037913928098</v>
      </c>
      <c r="AI419" s="134">
        <v>1</v>
      </c>
      <c r="AJ419" s="134">
        <v>0.65805052027797195</v>
      </c>
      <c r="AK419" s="134">
        <v>0.84953153065682796</v>
      </c>
      <c r="AL419" s="134">
        <v>0.38961832971861599</v>
      </c>
      <c r="AM419" s="134">
        <v>0.31248475980221302</v>
      </c>
      <c r="AN419" s="134">
        <v>0.99551790596566703</v>
      </c>
      <c r="AO419" s="134">
        <v>0.27986603074442601</v>
      </c>
      <c r="AP419" s="134">
        <v>0.39132622308030202</v>
      </c>
      <c r="AQ419" s="134">
        <v>0.33531069329691099</v>
      </c>
      <c r="AR419" s="134">
        <v>1</v>
      </c>
      <c r="AT419" s="134">
        <v>1</v>
      </c>
      <c r="AU419" s="134">
        <v>0.38606113787162699</v>
      </c>
      <c r="AV419" s="134">
        <v>0.30746577535623199</v>
      </c>
      <c r="AW419" s="143">
        <v>0.08</v>
      </c>
      <c r="AX419" s="143">
        <v>0</v>
      </c>
      <c r="AY419" s="143">
        <v>-0.11</v>
      </c>
      <c r="AZ419" s="143">
        <v>-0.03</v>
      </c>
      <c r="BA419" s="143">
        <v>6.1289999999999996</v>
      </c>
      <c r="BB419" s="143">
        <v>5.08</v>
      </c>
      <c r="BC419" s="143">
        <v>22.23</v>
      </c>
      <c r="BD419" s="143"/>
      <c r="BE419" s="143">
        <v>5109436.2789310003</v>
      </c>
      <c r="BF419" s="143">
        <v>5939.2309999999998</v>
      </c>
      <c r="BG419" s="143">
        <v>0</v>
      </c>
      <c r="BH419" s="143">
        <v>0</v>
      </c>
      <c r="BI419" s="143">
        <v>0</v>
      </c>
      <c r="BJ419" s="143">
        <v>1</v>
      </c>
      <c r="BK419" s="143">
        <v>1</v>
      </c>
      <c r="BL419" s="143">
        <v>2.7</v>
      </c>
      <c r="BM419" s="143">
        <v>1.9</v>
      </c>
    </row>
    <row r="420" spans="1:65" x14ac:dyDescent="0.25">
      <c r="A420" s="142" t="s">
        <v>1772</v>
      </c>
      <c r="B420" s="142" t="s">
        <v>4777</v>
      </c>
      <c r="C420" s="134" t="s">
        <v>4752</v>
      </c>
      <c r="D420" s="134" t="s">
        <v>4753</v>
      </c>
      <c r="E420" s="134" t="s">
        <v>4728</v>
      </c>
      <c r="F420" s="134" t="s">
        <v>4729</v>
      </c>
      <c r="G420" s="134" t="s">
        <v>692</v>
      </c>
      <c r="H420" s="134" t="s">
        <v>4765</v>
      </c>
      <c r="I420" s="134" t="s">
        <v>4601</v>
      </c>
      <c r="J420" s="134" t="s">
        <v>4571</v>
      </c>
      <c r="K420" s="134" t="s">
        <v>4571</v>
      </c>
      <c r="L420" s="143">
        <v>77.7</v>
      </c>
      <c r="M420" s="144">
        <v>476</v>
      </c>
      <c r="N420" s="143">
        <v>26.744</v>
      </c>
      <c r="O420" s="144">
        <v>716</v>
      </c>
      <c r="P420" s="143">
        <v>30.266999999999999</v>
      </c>
      <c r="Q420" s="144">
        <v>534</v>
      </c>
      <c r="R420" s="143">
        <v>60.408000000000001</v>
      </c>
      <c r="S420" s="145">
        <v>354</v>
      </c>
      <c r="T420" s="140" t="s">
        <v>4410</v>
      </c>
      <c r="U420" s="140" t="s">
        <v>4410</v>
      </c>
      <c r="V420" s="140" t="str">
        <f t="shared" si="6"/>
        <v>Y</v>
      </c>
      <c r="W420" s="134">
        <v>0.69287469801516</v>
      </c>
      <c r="X420" s="134">
        <v>0.63261049797424795</v>
      </c>
      <c r="Y420" s="134">
        <v>0.98320814800602196</v>
      </c>
      <c r="Z420" s="134">
        <v>0.95949835085854296</v>
      </c>
      <c r="AA420" s="134">
        <v>0.73985537530483803</v>
      </c>
      <c r="AB420" s="134">
        <v>0.95119677170286798</v>
      </c>
      <c r="AC420" s="134">
        <v>1</v>
      </c>
      <c r="AD420" s="134">
        <v>0.636052603465454</v>
      </c>
      <c r="AE420" s="134">
        <v>0.40863734252685202</v>
      </c>
      <c r="AF420" s="134">
        <v>0.989305963002027</v>
      </c>
      <c r="AG420" s="134">
        <v>0.44222644940657602</v>
      </c>
      <c r="AH420" s="134">
        <v>0.783571705632506</v>
      </c>
      <c r="AI420" s="134">
        <v>1</v>
      </c>
      <c r="AJ420" s="134">
        <v>0.694819281538405</v>
      </c>
      <c r="AK420" s="134">
        <v>0.86652264673042401</v>
      </c>
      <c r="AL420" s="134">
        <v>0.59206638209115603</v>
      </c>
      <c r="AM420" s="134">
        <v>0.56322051308596699</v>
      </c>
      <c r="AN420" s="134">
        <v>0.97758952982833602</v>
      </c>
      <c r="AO420" s="134">
        <v>0.52618904596067795</v>
      </c>
      <c r="AP420" s="134">
        <v>0.50388755423705001</v>
      </c>
      <c r="AQ420" s="134">
        <v>0.40535341946756798</v>
      </c>
      <c r="AR420" s="134">
        <v>0.9826839704</v>
      </c>
      <c r="AS420" s="134">
        <v>1</v>
      </c>
      <c r="AT420" s="134">
        <v>1</v>
      </c>
      <c r="AU420" s="134">
        <v>0.61743986439847498</v>
      </c>
      <c r="AV420" s="134">
        <v>0.567904230003628</v>
      </c>
      <c r="AW420" s="143">
        <v>0</v>
      </c>
      <c r="AX420" s="143">
        <v>0</v>
      </c>
      <c r="AY420" s="143">
        <v>-0.01</v>
      </c>
      <c r="AZ420" s="143">
        <v>-0.03</v>
      </c>
      <c r="BA420" s="143">
        <v>4.8289999999999997</v>
      </c>
      <c r="BB420" s="143">
        <v>5.08</v>
      </c>
      <c r="BC420" s="143">
        <v>23.06</v>
      </c>
      <c r="BD420" s="143">
        <v>1</v>
      </c>
      <c r="BE420" s="143">
        <v>5327614.5222840002</v>
      </c>
      <c r="BF420" s="143">
        <v>12407.8</v>
      </c>
      <c r="BG420" s="143">
        <v>0</v>
      </c>
      <c r="BH420" s="143">
        <v>0</v>
      </c>
      <c r="BI420" s="143">
        <v>0</v>
      </c>
      <c r="BJ420" s="143">
        <v>1</v>
      </c>
      <c r="BK420" s="143">
        <v>1</v>
      </c>
      <c r="BL420" s="143">
        <v>2.7</v>
      </c>
      <c r="BM420" s="143">
        <v>1.9</v>
      </c>
    </row>
    <row r="421" spans="1:65" x14ac:dyDescent="0.25">
      <c r="A421" s="142" t="s">
        <v>1766</v>
      </c>
      <c r="B421" s="142" t="s">
        <v>4778</v>
      </c>
      <c r="C421" s="134" t="s">
        <v>4752</v>
      </c>
      <c r="D421" s="134" t="s">
        <v>4753</v>
      </c>
      <c r="E421" s="134" t="s">
        <v>4728</v>
      </c>
      <c r="F421" s="134" t="s">
        <v>4729</v>
      </c>
      <c r="G421" s="134" t="s">
        <v>692</v>
      </c>
      <c r="H421" s="134" t="s">
        <v>4601</v>
      </c>
      <c r="I421" s="134" t="s">
        <v>4601</v>
      </c>
      <c r="J421" s="134" t="s">
        <v>4571</v>
      </c>
      <c r="K421" s="134" t="s">
        <v>4571</v>
      </c>
      <c r="L421" s="143">
        <v>70.900000000000006</v>
      </c>
      <c r="M421" s="144">
        <v>626</v>
      </c>
      <c r="N421" s="143">
        <v>25.9</v>
      </c>
      <c r="O421" s="144">
        <v>651</v>
      </c>
      <c r="P421" s="143">
        <v>30.082999999999998</v>
      </c>
      <c r="Q421" s="144">
        <v>543</v>
      </c>
      <c r="R421" s="143">
        <v>58.360999999999997</v>
      </c>
      <c r="S421" s="145">
        <v>476</v>
      </c>
      <c r="U421" s="140" t="s">
        <v>4410</v>
      </c>
      <c r="V421" s="140" t="str">
        <f t="shared" si="6"/>
        <v>Y</v>
      </c>
      <c r="W421" s="134">
        <v>0.63913286744034703</v>
      </c>
      <c r="X421" s="134">
        <v>0.48048518499843201</v>
      </c>
      <c r="Y421" s="134">
        <v>0.98578264247649505</v>
      </c>
      <c r="Z421" s="134">
        <v>0.97100102325325199</v>
      </c>
      <c r="AA421" s="134">
        <v>0.74101326988776495</v>
      </c>
      <c r="AB421" s="134">
        <v>0.91841848404061599</v>
      </c>
      <c r="AC421" s="134">
        <v>0.99392881602084604</v>
      </c>
      <c r="AD421" s="134">
        <v>0.57004270194134299</v>
      </c>
      <c r="AE421" s="134">
        <v>0.313713849773125</v>
      </c>
      <c r="AF421" s="134">
        <v>0.97054100719310099</v>
      </c>
      <c r="AG421" s="134">
        <v>0.28257987011001701</v>
      </c>
      <c r="AH421" s="134">
        <v>0.77515498407807004</v>
      </c>
      <c r="AI421" s="134">
        <v>0.88086725627353202</v>
      </c>
      <c r="AJ421" s="134">
        <v>0.56980549325293195</v>
      </c>
      <c r="AK421" s="134">
        <v>0.80341278702849706</v>
      </c>
      <c r="AL421" s="134">
        <v>0.51347027659941202</v>
      </c>
      <c r="AM421" s="134">
        <v>0.32705467458801601</v>
      </c>
      <c r="AN421" s="134">
        <v>0.982071623862669</v>
      </c>
      <c r="AO421" s="134">
        <v>0.28560444965114101</v>
      </c>
      <c r="AP421" s="134">
        <v>0.39553869536574199</v>
      </c>
      <c r="AQ421" s="134">
        <v>0.44468510404900802</v>
      </c>
      <c r="AR421" s="134">
        <v>1</v>
      </c>
      <c r="AS421" s="134">
        <v>1</v>
      </c>
      <c r="AT421" s="134">
        <v>1</v>
      </c>
      <c r="AU421" s="134">
        <v>0.360535423938805</v>
      </c>
      <c r="AV421" s="134">
        <v>0.32255482184471301</v>
      </c>
      <c r="AW421" s="143">
        <v>0.05</v>
      </c>
      <c r="AX421" s="143">
        <v>0</v>
      </c>
      <c r="AY421" s="143">
        <v>-0.15</v>
      </c>
      <c r="AZ421" s="143">
        <v>-0.08</v>
      </c>
      <c r="BA421" s="143">
        <v>7.4150999999999998</v>
      </c>
      <c r="BB421" s="143">
        <v>5.07</v>
      </c>
      <c r="BC421" s="143">
        <v>21.28</v>
      </c>
      <c r="BD421" s="143">
        <v>4</v>
      </c>
      <c r="BE421" s="143">
        <v>5729588.8789889999</v>
      </c>
      <c r="BF421" s="143">
        <v>10687.37</v>
      </c>
      <c r="BG421" s="143">
        <v>0</v>
      </c>
      <c r="BH421" s="143">
        <v>0</v>
      </c>
      <c r="BI421" s="143">
        <v>0</v>
      </c>
      <c r="BJ421" s="143">
        <v>1</v>
      </c>
      <c r="BK421" s="143">
        <v>1</v>
      </c>
      <c r="BL421" s="143">
        <v>2.7</v>
      </c>
      <c r="BM421" s="143">
        <v>1.8999999999999899</v>
      </c>
    </row>
    <row r="422" spans="1:65" x14ac:dyDescent="0.25">
      <c r="A422" s="142" t="s">
        <v>1757</v>
      </c>
      <c r="B422" s="142" t="s">
        <v>876</v>
      </c>
      <c r="C422" s="134" t="s">
        <v>4752</v>
      </c>
      <c r="D422" s="134" t="s">
        <v>4753</v>
      </c>
      <c r="E422" s="134" t="s">
        <v>4728</v>
      </c>
      <c r="F422" s="134" t="s">
        <v>4729</v>
      </c>
      <c r="G422" s="134" t="s">
        <v>692</v>
      </c>
      <c r="H422" s="134" t="s">
        <v>4601</v>
      </c>
      <c r="I422" s="134" t="s">
        <v>4601</v>
      </c>
      <c r="J422" s="134" t="s">
        <v>4571</v>
      </c>
      <c r="K422" s="134" t="s">
        <v>4571</v>
      </c>
      <c r="L422" s="143">
        <v>79.2</v>
      </c>
      <c r="M422" s="144">
        <v>438</v>
      </c>
      <c r="N422" s="143">
        <v>23.678000000000001</v>
      </c>
      <c r="O422" s="144">
        <v>411</v>
      </c>
      <c r="P422" s="143">
        <v>29.966999999999999</v>
      </c>
      <c r="Q422" s="144">
        <v>547</v>
      </c>
      <c r="R422" s="143">
        <v>61.83</v>
      </c>
      <c r="S422" s="145">
        <v>287</v>
      </c>
      <c r="T422" s="140" t="s">
        <v>4410</v>
      </c>
      <c r="U422" s="140" t="s">
        <v>4410</v>
      </c>
      <c r="V422" s="140" t="str">
        <f t="shared" si="6"/>
        <v>Y</v>
      </c>
      <c r="W422" s="134">
        <v>0.75371814710256402</v>
      </c>
      <c r="X422" s="134">
        <v>0.70575993638703804</v>
      </c>
      <c r="Y422" s="134">
        <v>0.991098141010057</v>
      </c>
      <c r="Z422" s="134">
        <v>0.98166203669225005</v>
      </c>
      <c r="AA422" s="134">
        <v>0.82646880133543799</v>
      </c>
      <c r="AB422" s="134">
        <v>0.91951109362935801</v>
      </c>
      <c r="AC422" s="134">
        <v>1</v>
      </c>
      <c r="AD422" s="134">
        <v>0.69596537737434405</v>
      </c>
      <c r="AE422" s="134">
        <v>0.52628872966026896</v>
      </c>
      <c r="AF422" s="134">
        <v>0.989305963002027</v>
      </c>
      <c r="AG422" s="134">
        <v>0.28498948518283601</v>
      </c>
      <c r="AH422" s="134">
        <v>0.82619255095071298</v>
      </c>
      <c r="AI422" s="134">
        <v>1</v>
      </c>
      <c r="AJ422" s="134">
        <v>0.66540427253005896</v>
      </c>
      <c r="AK422" s="134">
        <v>0.88836836739647596</v>
      </c>
      <c r="AL422" s="134">
        <v>0.55105838295728604</v>
      </c>
      <c r="AM422" s="134">
        <v>0.37669336019627597</v>
      </c>
      <c r="AN422" s="134">
        <v>1</v>
      </c>
      <c r="AO422" s="134">
        <v>0.34306495623022099</v>
      </c>
      <c r="AP422" s="134">
        <v>0.39790547912791202</v>
      </c>
      <c r="AR422" s="134">
        <v>0.9399922423</v>
      </c>
      <c r="AS422" s="134">
        <v>1</v>
      </c>
      <c r="AT422" s="134">
        <v>1</v>
      </c>
      <c r="AU422" s="134">
        <v>0.411731172443007</v>
      </c>
      <c r="AV422" s="134">
        <v>0.37337643542541099</v>
      </c>
      <c r="AW422" s="143">
        <v>0</v>
      </c>
      <c r="AX422" s="143">
        <v>0</v>
      </c>
      <c r="AY422" s="143">
        <v>0.06</v>
      </c>
      <c r="AZ422" s="143">
        <v>-0.02</v>
      </c>
      <c r="BA422" s="143">
        <v>2.4218000000000002</v>
      </c>
      <c r="BB422" s="143">
        <v>5.05</v>
      </c>
      <c r="BC422" s="143">
        <v>19.79</v>
      </c>
      <c r="BD422" s="143">
        <v>2</v>
      </c>
      <c r="BE422" s="143">
        <v>5809405.6116439998</v>
      </c>
      <c r="BF422" s="143">
        <v>9175.1620000000003</v>
      </c>
      <c r="BG422" s="143">
        <v>0</v>
      </c>
      <c r="BH422" s="143">
        <v>0</v>
      </c>
      <c r="BI422" s="143">
        <v>0</v>
      </c>
      <c r="BJ422" s="143">
        <v>1</v>
      </c>
      <c r="BK422" s="143">
        <v>1</v>
      </c>
      <c r="BL422" s="143">
        <v>2.66217189768556</v>
      </c>
      <c r="BM422" s="143">
        <v>1.9504374697525799</v>
      </c>
    </row>
    <row r="423" spans="1:65" x14ac:dyDescent="0.25">
      <c r="A423" s="142" t="s">
        <v>1756</v>
      </c>
      <c r="B423" s="142" t="s">
        <v>2399</v>
      </c>
      <c r="C423" s="134" t="s">
        <v>4752</v>
      </c>
      <c r="D423" s="134" t="s">
        <v>4753</v>
      </c>
      <c r="E423" s="134" t="s">
        <v>4728</v>
      </c>
      <c r="F423" s="134" t="s">
        <v>4729</v>
      </c>
      <c r="G423" s="134" t="s">
        <v>692</v>
      </c>
      <c r="H423" s="134" t="s">
        <v>4601</v>
      </c>
      <c r="I423" s="134" t="s">
        <v>4601</v>
      </c>
      <c r="J423" s="134" t="s">
        <v>4571</v>
      </c>
      <c r="K423" s="134" t="s">
        <v>4571</v>
      </c>
      <c r="L423" s="143">
        <v>59.8</v>
      </c>
      <c r="M423" s="144">
        <v>838</v>
      </c>
      <c r="N423" s="143">
        <v>26.35</v>
      </c>
      <c r="O423" s="144">
        <v>683</v>
      </c>
      <c r="P423" s="143">
        <v>30.367000000000001</v>
      </c>
      <c r="Q423" s="144">
        <v>527</v>
      </c>
      <c r="R423" s="143">
        <v>54.606000000000002</v>
      </c>
      <c r="S423" s="145">
        <v>735</v>
      </c>
      <c r="V423" s="140" t="str">
        <f t="shared" si="6"/>
        <v>N/A</v>
      </c>
      <c r="W423" s="134">
        <v>0.51091715848448405</v>
      </c>
      <c r="X423" s="134">
        <v>0.42685737642015498</v>
      </c>
      <c r="Y423" s="134">
        <v>0.97974987185165596</v>
      </c>
      <c r="Z423" s="134">
        <v>0.94488409080938995</v>
      </c>
      <c r="AA423" s="134">
        <v>0.71645540362754201</v>
      </c>
      <c r="AB423" s="134">
        <v>0.89729469865827505</v>
      </c>
      <c r="AC423" s="134">
        <v>0.99855140289189503</v>
      </c>
      <c r="AD423" s="134">
        <v>0.44552449916988301</v>
      </c>
      <c r="AE423" s="134">
        <v>0.51541885229911699</v>
      </c>
      <c r="AF423" s="134">
        <v>0.98083787913062603</v>
      </c>
      <c r="AG423" s="134">
        <v>0.24089720618251301</v>
      </c>
      <c r="AH423" s="134">
        <v>0.84628523517215404</v>
      </c>
      <c r="AI423" s="134">
        <v>0.82794545963716804</v>
      </c>
      <c r="AJ423" s="134">
        <v>0.46317608559767598</v>
      </c>
      <c r="AK423" s="134">
        <v>0.83496771687946003</v>
      </c>
      <c r="AL423" s="134">
        <v>0.58053513679113999</v>
      </c>
      <c r="AM423" s="134">
        <v>0.28843483086404598</v>
      </c>
      <c r="AN423" s="134">
        <v>0.84312670879835105</v>
      </c>
      <c r="AO423" s="134">
        <v>0.25614862554151901</v>
      </c>
      <c r="AP423" s="134">
        <v>0.227648955606151</v>
      </c>
      <c r="AQ423" s="134">
        <v>0.31322029518483202</v>
      </c>
      <c r="AR423" s="134">
        <v>0.96165628359999999</v>
      </c>
      <c r="AT423" s="134">
        <v>1</v>
      </c>
      <c r="AU423" s="134">
        <v>0.271941717850057</v>
      </c>
      <c r="AV423" s="134">
        <v>0.26844223287893698</v>
      </c>
      <c r="AW423" s="143">
        <v>0</v>
      </c>
      <c r="AX423" s="143">
        <v>0</v>
      </c>
      <c r="AY423" s="143">
        <v>-0.08</v>
      </c>
      <c r="AZ423" s="143">
        <v>-0.08</v>
      </c>
      <c r="BA423" s="143">
        <v>5.8151000000000002</v>
      </c>
      <c r="BB423" s="143">
        <v>5.05</v>
      </c>
      <c r="BC423" s="143">
        <v>18.95</v>
      </c>
      <c r="BD423" s="143"/>
      <c r="BE423" s="143">
        <v>7546603.2640789999</v>
      </c>
      <c r="BF423" s="143">
        <v>12021.3</v>
      </c>
      <c r="BG423" s="143">
        <v>0</v>
      </c>
      <c r="BH423" s="143">
        <v>0</v>
      </c>
      <c r="BI423" s="143">
        <v>0</v>
      </c>
      <c r="BJ423" s="143">
        <v>1</v>
      </c>
      <c r="BK423" s="143">
        <v>1</v>
      </c>
      <c r="BL423" s="143">
        <v>2.5683865055360999</v>
      </c>
      <c r="BM423" s="143">
        <v>2.0754846592851899</v>
      </c>
    </row>
    <row r="424" spans="1:65" x14ac:dyDescent="0.25">
      <c r="A424" s="142" t="s">
        <v>1795</v>
      </c>
      <c r="B424" s="142" t="s">
        <v>4779</v>
      </c>
      <c r="C424" s="134" t="s">
        <v>4752</v>
      </c>
      <c r="D424" s="134" t="s">
        <v>4753</v>
      </c>
      <c r="E424" s="134" t="s">
        <v>4728</v>
      </c>
      <c r="F424" s="134" t="s">
        <v>4729</v>
      </c>
      <c r="G424" s="134" t="s">
        <v>692</v>
      </c>
      <c r="H424" s="134" t="s">
        <v>4773</v>
      </c>
      <c r="I424" s="134" t="s">
        <v>4601</v>
      </c>
      <c r="J424" s="134" t="s">
        <v>4571</v>
      </c>
      <c r="K424" s="134" t="s">
        <v>4571</v>
      </c>
      <c r="L424" s="143">
        <v>63</v>
      </c>
      <c r="M424" s="144">
        <v>761</v>
      </c>
      <c r="N424" s="143">
        <v>23.122</v>
      </c>
      <c r="O424" s="144">
        <v>349</v>
      </c>
      <c r="P424" s="143">
        <v>14.25</v>
      </c>
      <c r="Q424" s="144">
        <v>1570</v>
      </c>
      <c r="R424" s="143">
        <v>51.375999999999998</v>
      </c>
      <c r="S424" s="145">
        <v>950</v>
      </c>
      <c r="V424" s="140" t="str">
        <f t="shared" si="6"/>
        <v>N/A</v>
      </c>
      <c r="W424" s="134">
        <v>0.43611614466885201</v>
      </c>
      <c r="X424" s="134">
        <v>0.34513856375503699</v>
      </c>
      <c r="Y424" s="134">
        <v>0.96805577507781804</v>
      </c>
      <c r="Z424" s="134">
        <v>0.93358545694939998</v>
      </c>
      <c r="AA424" s="134">
        <v>0.70394213860613397</v>
      </c>
      <c r="AB424" s="134">
        <v>0.869251052547237</v>
      </c>
      <c r="AC424" s="134">
        <v>0.95721731519402298</v>
      </c>
      <c r="AD424" s="134">
        <v>0.388958022221569</v>
      </c>
      <c r="AE424" s="134">
        <v>0.59918557743213097</v>
      </c>
      <c r="AF424" s="134">
        <v>0.95682509669716898</v>
      </c>
      <c r="AG424" s="134">
        <v>0.429661152445589</v>
      </c>
      <c r="AH424" s="134">
        <v>0.79170190049572697</v>
      </c>
      <c r="AI424" s="134">
        <v>0.88021220002113398</v>
      </c>
      <c r="AJ424" s="134">
        <v>0.58083612163106202</v>
      </c>
      <c r="AK424" s="134">
        <v>0.80826739162095296</v>
      </c>
      <c r="AL424" s="134">
        <v>0.51523598469673904</v>
      </c>
      <c r="AM424" s="134">
        <v>0.37617636273301402</v>
      </c>
      <c r="AN424" s="134">
        <v>0.88794764914167901</v>
      </c>
      <c r="AO424" s="134">
        <v>0.34863322151333098</v>
      </c>
      <c r="AP424" s="134">
        <v>0.28845890779514999</v>
      </c>
      <c r="AQ424" s="134">
        <v>0.38326302119385097</v>
      </c>
      <c r="AR424" s="134">
        <v>0.87894157780000004</v>
      </c>
      <c r="AS424" s="134">
        <v>1</v>
      </c>
      <c r="AT424" s="134">
        <v>0.72202140449999996</v>
      </c>
      <c r="AU424" s="134">
        <v>0.29034626951253101</v>
      </c>
      <c r="AV424" s="134">
        <v>0.35257431879449003</v>
      </c>
      <c r="AW424" s="143">
        <v>0.06</v>
      </c>
      <c r="AX424" s="143">
        <v>0</v>
      </c>
      <c r="AY424" s="143">
        <v>-0.14000000000000001</v>
      </c>
      <c r="AZ424" s="143">
        <v>-0.14000000000000001</v>
      </c>
      <c r="BA424" s="143">
        <v>8.5923999999999996</v>
      </c>
      <c r="BB424" s="143">
        <v>5.05</v>
      </c>
      <c r="BC424" s="143">
        <v>17.170000000000002</v>
      </c>
      <c r="BD424" s="143">
        <v>1</v>
      </c>
      <c r="BE424" s="143">
        <v>13501782.686649</v>
      </c>
      <c r="BF424" s="143">
        <v>16306.65</v>
      </c>
      <c r="BG424" s="143">
        <v>0</v>
      </c>
      <c r="BH424" s="143">
        <v>0</v>
      </c>
      <c r="BI424" s="143">
        <v>0</v>
      </c>
      <c r="BJ424" s="143">
        <v>1</v>
      </c>
      <c r="BK424" s="143">
        <v>0</v>
      </c>
      <c r="BL424" s="143">
        <v>2.4850067517036001</v>
      </c>
      <c r="BM424" s="143">
        <v>2.1866576643951601</v>
      </c>
    </row>
    <row r="425" spans="1:65" x14ac:dyDescent="0.25">
      <c r="A425" s="142" t="s">
        <v>1796</v>
      </c>
      <c r="B425" s="142" t="s">
        <v>4780</v>
      </c>
      <c r="C425" s="134" t="s">
        <v>4752</v>
      </c>
      <c r="D425" s="134" t="s">
        <v>4753</v>
      </c>
      <c r="E425" s="134" t="s">
        <v>4728</v>
      </c>
      <c r="F425" s="134" t="s">
        <v>4729</v>
      </c>
      <c r="G425" s="134" t="s">
        <v>692</v>
      </c>
      <c r="H425" s="134" t="s">
        <v>4773</v>
      </c>
      <c r="I425" s="134" t="s">
        <v>4781</v>
      </c>
      <c r="J425" s="134" t="s">
        <v>4571</v>
      </c>
      <c r="K425" s="134" t="s">
        <v>4571</v>
      </c>
      <c r="L425" s="143">
        <v>71.2</v>
      </c>
      <c r="M425" s="144">
        <v>612</v>
      </c>
      <c r="N425" s="143">
        <v>23.722000000000001</v>
      </c>
      <c r="O425" s="144">
        <v>419</v>
      </c>
      <c r="P425" s="143">
        <v>14.3</v>
      </c>
      <c r="Q425" s="144">
        <v>1565</v>
      </c>
      <c r="R425" s="143">
        <v>53.926000000000002</v>
      </c>
      <c r="S425" s="145">
        <v>779</v>
      </c>
      <c r="U425" s="140" t="s">
        <v>4410</v>
      </c>
      <c r="V425" s="140" t="str">
        <f t="shared" si="6"/>
        <v>Y</v>
      </c>
      <c r="W425" s="134">
        <v>0.59067919185628004</v>
      </c>
      <c r="X425" s="134">
        <v>0.48981458937427003</v>
      </c>
      <c r="Y425" s="134">
        <v>0.989369002932874</v>
      </c>
      <c r="Z425" s="134">
        <v>0.97459720242765002</v>
      </c>
      <c r="AA425" s="134">
        <v>0.73499849803528405</v>
      </c>
      <c r="AB425" s="134">
        <v>0.83319493611875906</v>
      </c>
      <c r="AC425" s="134">
        <v>0.99443554292819103</v>
      </c>
      <c r="AD425" s="134">
        <v>0.53314856287361601</v>
      </c>
      <c r="AE425" s="134">
        <v>0.540091869461227</v>
      </c>
      <c r="AF425" s="134">
        <v>0.98863010654280703</v>
      </c>
      <c r="AG425" s="134">
        <v>0.50440480105261698</v>
      </c>
      <c r="AH425" s="134">
        <v>0.82304075734735005</v>
      </c>
      <c r="AI425" s="134">
        <v>0.90832809837929795</v>
      </c>
      <c r="AJ425" s="134">
        <v>0.78674118468948795</v>
      </c>
      <c r="AK425" s="134">
        <v>0.86166804213796799</v>
      </c>
      <c r="AL425" s="134">
        <v>0.50788124856857597</v>
      </c>
      <c r="AM425" s="134">
        <v>0.53116259919937203</v>
      </c>
      <c r="AN425" s="134">
        <v>0.89242974317601198</v>
      </c>
      <c r="AO425" s="134">
        <v>0.50701786859737696</v>
      </c>
      <c r="AP425" s="134">
        <v>0.354939782157009</v>
      </c>
      <c r="AQ425" s="134">
        <v>0.312142714729985</v>
      </c>
      <c r="AR425" s="134">
        <v>0.9305348336</v>
      </c>
      <c r="AS425" s="134">
        <v>1</v>
      </c>
      <c r="AT425" s="134">
        <v>0.9799843453</v>
      </c>
      <c r="AU425" s="134">
        <v>0.47104680515049202</v>
      </c>
      <c r="AV425" s="134">
        <v>0.530437755109891</v>
      </c>
      <c r="AW425" s="143">
        <v>0</v>
      </c>
      <c r="AX425" s="143">
        <v>0</v>
      </c>
      <c r="AY425" s="143">
        <v>-0.14000000000000001</v>
      </c>
      <c r="AZ425" s="143">
        <v>-0.15</v>
      </c>
      <c r="BA425" s="143">
        <v>5.8391000000000002</v>
      </c>
      <c r="BB425" s="143">
        <v>5.05</v>
      </c>
      <c r="BC425" s="143">
        <v>17.96</v>
      </c>
      <c r="BD425" s="143">
        <v>2</v>
      </c>
      <c r="BE425" s="143">
        <v>23919097.870388001</v>
      </c>
      <c r="BF425" s="143">
        <v>19586.02</v>
      </c>
      <c r="BG425" s="143">
        <v>0</v>
      </c>
      <c r="BH425" s="143">
        <v>0</v>
      </c>
      <c r="BI425" s="143">
        <v>0</v>
      </c>
      <c r="BJ425" s="143">
        <v>1</v>
      </c>
      <c r="BK425" s="143">
        <v>0</v>
      </c>
      <c r="BL425" s="143">
        <v>2.54073691847442</v>
      </c>
      <c r="BM425" s="143">
        <v>2.0025854954093898</v>
      </c>
    </row>
    <row r="426" spans="1:65" x14ac:dyDescent="0.25">
      <c r="A426" s="142" t="s">
        <v>1789</v>
      </c>
      <c r="B426" s="142" t="s">
        <v>2403</v>
      </c>
      <c r="C426" s="134" t="s">
        <v>4752</v>
      </c>
      <c r="D426" s="134" t="s">
        <v>4753</v>
      </c>
      <c r="E426" s="134" t="s">
        <v>4728</v>
      </c>
      <c r="F426" s="134" t="s">
        <v>4729</v>
      </c>
      <c r="G426" s="134" t="s">
        <v>692</v>
      </c>
      <c r="H426" s="134" t="s">
        <v>4781</v>
      </c>
      <c r="I426" s="134" t="s">
        <v>4781</v>
      </c>
      <c r="J426" s="134" t="s">
        <v>4571</v>
      </c>
      <c r="K426" s="134" t="s">
        <v>4571</v>
      </c>
      <c r="L426" s="143">
        <v>50.5</v>
      </c>
      <c r="M426" s="144">
        <v>1141</v>
      </c>
      <c r="N426" s="143">
        <v>24.2</v>
      </c>
      <c r="O426" s="144">
        <v>472</v>
      </c>
      <c r="P426" s="143">
        <v>14.917</v>
      </c>
      <c r="Q426" s="144">
        <v>1521</v>
      </c>
      <c r="R426" s="143">
        <v>47.072000000000003</v>
      </c>
      <c r="S426" s="145">
        <v>1249</v>
      </c>
      <c r="V426" s="140" t="str">
        <f t="shared" si="6"/>
        <v>N/A</v>
      </c>
      <c r="W426" s="134">
        <v>0.22604997400309201</v>
      </c>
      <c r="X426" s="134">
        <v>0.23554955721200499</v>
      </c>
      <c r="Y426" s="134">
        <v>0.87724400495020205</v>
      </c>
      <c r="Z426" s="134">
        <v>0.82105820505260596</v>
      </c>
      <c r="AA426" s="134">
        <v>0.64334650153788098</v>
      </c>
      <c r="AB426" s="134">
        <v>0.77601503430794105</v>
      </c>
      <c r="AC426" s="134">
        <v>0.98137183896578495</v>
      </c>
      <c r="AD426" s="134">
        <v>0.18702899063342199</v>
      </c>
      <c r="AE426" s="134">
        <v>0.73770399525213004</v>
      </c>
      <c r="AF426" s="134">
        <v>0.85015904492735905</v>
      </c>
      <c r="AG426" s="134">
        <v>0.14240661525315301</v>
      </c>
      <c r="AH426" s="134">
        <v>0.789409686966008</v>
      </c>
      <c r="AI426" s="134">
        <v>0.81019194326404198</v>
      </c>
      <c r="AJ426" s="134">
        <v>0.79777181306761802</v>
      </c>
      <c r="AK426" s="134">
        <v>0.63350162629253903</v>
      </c>
      <c r="AL426" s="134">
        <v>0.32605331440362201</v>
      </c>
      <c r="AM426" s="134">
        <v>0.22346381219949801</v>
      </c>
      <c r="AN426" s="134">
        <v>0.75348482811169404</v>
      </c>
      <c r="AO426" s="134">
        <v>0.17999899772941999</v>
      </c>
      <c r="AP426" s="134">
        <v>0.43926227908930099</v>
      </c>
      <c r="AQ426" s="134">
        <v>0.40535341946756798</v>
      </c>
      <c r="AR426" s="134">
        <v>0.62986043150000004</v>
      </c>
      <c r="AS426" s="134">
        <v>1</v>
      </c>
      <c r="AT426" s="134">
        <v>0.32310602430000002</v>
      </c>
      <c r="AU426" s="134">
        <v>0.18926964706560201</v>
      </c>
      <c r="AV426" s="134">
        <v>0.20136678200038299</v>
      </c>
      <c r="AW426" s="143">
        <v>0.68</v>
      </c>
      <c r="AX426" s="143">
        <v>0</v>
      </c>
      <c r="AY426" s="143">
        <v>-0.77</v>
      </c>
      <c r="AZ426" s="143">
        <v>-7.0000000000000007E-2</v>
      </c>
      <c r="BA426" s="143">
        <v>15.337999999999999</v>
      </c>
      <c r="BB426" s="143">
        <v>5.03</v>
      </c>
      <c r="BC426" s="143">
        <v>16.28</v>
      </c>
      <c r="BD426" s="143">
        <v>11</v>
      </c>
      <c r="BE426" s="143">
        <v>21685984.866078999</v>
      </c>
      <c r="BF426" s="143">
        <v>11002.79</v>
      </c>
      <c r="BG426" s="143">
        <v>0</v>
      </c>
      <c r="BH426" s="143">
        <v>0</v>
      </c>
      <c r="BI426" s="143">
        <v>0</v>
      </c>
      <c r="BJ426" s="143">
        <v>2</v>
      </c>
      <c r="BK426" s="143">
        <v>0</v>
      </c>
      <c r="BL426" s="143">
        <v>2.2827710316448799</v>
      </c>
      <c r="BM426" s="143">
        <v>2.1241565474673298</v>
      </c>
    </row>
    <row r="427" spans="1:65" x14ac:dyDescent="0.25">
      <c r="A427" s="142" t="s">
        <v>1770</v>
      </c>
      <c r="B427" s="142" t="s">
        <v>4782</v>
      </c>
      <c r="C427" s="134" t="s">
        <v>4752</v>
      </c>
      <c r="D427" s="134" t="s">
        <v>4753</v>
      </c>
      <c r="E427" s="134" t="s">
        <v>4728</v>
      </c>
      <c r="F427" s="134" t="s">
        <v>4729</v>
      </c>
      <c r="G427" s="134" t="s">
        <v>692</v>
      </c>
      <c r="H427" s="134" t="s">
        <v>4601</v>
      </c>
      <c r="I427" s="134" t="s">
        <v>4601</v>
      </c>
      <c r="J427" s="134" t="s">
        <v>4571</v>
      </c>
      <c r="K427" s="134" t="s">
        <v>4571</v>
      </c>
      <c r="L427" s="143">
        <v>74.8</v>
      </c>
      <c r="M427" s="144">
        <v>537</v>
      </c>
      <c r="N427" s="143">
        <v>24.832999999999998</v>
      </c>
      <c r="O427" s="144">
        <v>555</v>
      </c>
      <c r="P427" s="143">
        <v>47.167000000000002</v>
      </c>
      <c r="Q427" s="144">
        <v>53</v>
      </c>
      <c r="R427" s="143">
        <v>65.710999999999999</v>
      </c>
      <c r="S427" s="145">
        <v>111</v>
      </c>
      <c r="U427" s="140" t="s">
        <v>4410</v>
      </c>
      <c r="V427" s="140" t="str">
        <f t="shared" si="6"/>
        <v>Y</v>
      </c>
      <c r="W427" s="134">
        <v>0.66651175136089902</v>
      </c>
      <c r="X427" s="134">
        <v>0.60532336302836398</v>
      </c>
      <c r="Y427" s="134">
        <v>0.98534715584964805</v>
      </c>
      <c r="Z427" s="134">
        <v>0.96944522942602895</v>
      </c>
      <c r="AA427" s="134">
        <v>0.65124197660405403</v>
      </c>
      <c r="AB427" s="134">
        <v>0.95192517809536303</v>
      </c>
      <c r="AC427" s="134">
        <v>1</v>
      </c>
      <c r="AD427" s="134">
        <v>0.61139107949024896</v>
      </c>
      <c r="AE427" s="134">
        <v>0.36220387542751797</v>
      </c>
      <c r="AF427" s="134">
        <v>0.98807351887050898</v>
      </c>
      <c r="AG427" s="134">
        <v>0.50906620169336303</v>
      </c>
      <c r="AH427" s="134">
        <v>0.81648645928581098</v>
      </c>
      <c r="AI427" s="134">
        <v>1</v>
      </c>
      <c r="AJ427" s="134">
        <v>0.59554362613523604</v>
      </c>
      <c r="AK427" s="134">
        <v>0.87623185591533603</v>
      </c>
      <c r="AL427" s="134">
        <v>0.59939188022655299</v>
      </c>
      <c r="AM427" s="134">
        <v>0.50616052648646104</v>
      </c>
      <c r="AN427" s="134">
        <v>0.98655371789700097</v>
      </c>
      <c r="AO427" s="134">
        <v>0.45845784887229502</v>
      </c>
      <c r="AP427" s="134">
        <v>0.36967058796090202</v>
      </c>
      <c r="AQ427" s="134">
        <v>0.38326302119385097</v>
      </c>
      <c r="AR427" s="134">
        <v>1</v>
      </c>
      <c r="AS427" s="134">
        <v>1</v>
      </c>
      <c r="AT427" s="134">
        <v>1</v>
      </c>
      <c r="AU427" s="134">
        <v>0.58490150232857796</v>
      </c>
      <c r="AV427" s="134">
        <v>0.52980906890228996</v>
      </c>
      <c r="AW427" s="143">
        <v>0.11</v>
      </c>
      <c r="AX427" s="143">
        <v>0</v>
      </c>
      <c r="AY427" s="143">
        <v>-0.32</v>
      </c>
      <c r="AZ427" s="143">
        <v>-0.06</v>
      </c>
      <c r="BA427" s="143">
        <v>6.2469999999999999</v>
      </c>
      <c r="BB427" s="143">
        <v>5.0599999999999996</v>
      </c>
      <c r="BC427" s="143">
        <v>21.05</v>
      </c>
      <c r="BD427" s="143">
        <v>2</v>
      </c>
      <c r="BE427" s="143">
        <v>4202678.5983149996</v>
      </c>
      <c r="BF427" s="143">
        <v>14493.89</v>
      </c>
      <c r="BG427" s="143">
        <v>0</v>
      </c>
      <c r="BH427" s="143">
        <v>0</v>
      </c>
      <c r="BI427" s="143">
        <v>1</v>
      </c>
      <c r="BJ427" s="143">
        <v>1</v>
      </c>
      <c r="BK427" s="143">
        <v>1</v>
      </c>
      <c r="BL427" s="143">
        <v>2.7</v>
      </c>
      <c r="BM427" s="143">
        <v>1.9</v>
      </c>
    </row>
    <row r="428" spans="1:65" x14ac:dyDescent="0.25">
      <c r="A428" s="142" t="s">
        <v>1764</v>
      </c>
      <c r="B428" s="142" t="s">
        <v>4783</v>
      </c>
      <c r="C428" s="134" t="s">
        <v>4752</v>
      </c>
      <c r="D428" s="134" t="s">
        <v>4753</v>
      </c>
      <c r="E428" s="134" t="s">
        <v>4728</v>
      </c>
      <c r="F428" s="134" t="s">
        <v>4729</v>
      </c>
      <c r="G428" s="134" t="s">
        <v>692</v>
      </c>
      <c r="H428" s="134" t="s">
        <v>4601</v>
      </c>
      <c r="I428" s="134" t="s">
        <v>4601</v>
      </c>
      <c r="J428" s="134" t="s">
        <v>4571</v>
      </c>
      <c r="K428" s="134" t="s">
        <v>4571</v>
      </c>
      <c r="L428" s="143">
        <v>78.3</v>
      </c>
      <c r="M428" s="144">
        <v>463</v>
      </c>
      <c r="N428" s="143">
        <v>24.544</v>
      </c>
      <c r="O428" s="144">
        <v>514</v>
      </c>
      <c r="P428" s="143">
        <v>32.25</v>
      </c>
      <c r="Q428" s="144">
        <v>444</v>
      </c>
      <c r="R428" s="143">
        <v>62.002000000000002</v>
      </c>
      <c r="S428" s="145">
        <v>276</v>
      </c>
      <c r="T428" s="140" t="s">
        <v>4410</v>
      </c>
      <c r="U428" s="140" t="s">
        <v>4410</v>
      </c>
      <c r="V428" s="140" t="str">
        <f t="shared" si="6"/>
        <v>Y</v>
      </c>
      <c r="W428" s="134">
        <v>0.70978161319087096</v>
      </c>
      <c r="X428" s="134">
        <v>0.67998997754228996</v>
      </c>
      <c r="Y428" s="134">
        <v>0.98717876136844196</v>
      </c>
      <c r="Z428" s="134">
        <v>0.97087349916905297</v>
      </c>
      <c r="AA428" s="134">
        <v>0.86007915980262195</v>
      </c>
      <c r="AB428" s="134">
        <v>0.94136328540419301</v>
      </c>
      <c r="AC428" s="134">
        <v>0.99517845582254105</v>
      </c>
      <c r="AD428" s="134">
        <v>0.65203371919508801</v>
      </c>
      <c r="AE428" s="134">
        <v>0.52301752118343903</v>
      </c>
      <c r="AF428" s="134">
        <v>0.97996324135987101</v>
      </c>
      <c r="AG428" s="134">
        <v>0.45329786917874398</v>
      </c>
      <c r="AH428" s="134">
        <v>0.80581334003805805</v>
      </c>
      <c r="AI428" s="134">
        <v>0.87134802566317404</v>
      </c>
      <c r="AJ428" s="134">
        <v>0.63231238739566897</v>
      </c>
      <c r="AK428" s="134">
        <v>0.86166804213796799</v>
      </c>
      <c r="AL428" s="134">
        <v>0.57881647614796905</v>
      </c>
      <c r="AM428" s="134">
        <v>0.526717298510749</v>
      </c>
      <c r="AN428" s="134">
        <v>0.97758952982833602</v>
      </c>
      <c r="AO428" s="134">
        <v>0.476703282732588</v>
      </c>
      <c r="AP428" s="134">
        <v>0.45387551504215301</v>
      </c>
      <c r="AQ428" s="134">
        <v>0.508801137960464</v>
      </c>
      <c r="AR428" s="134">
        <v>1</v>
      </c>
      <c r="AS428" s="134">
        <v>1</v>
      </c>
      <c r="AT428" s="134">
        <v>1</v>
      </c>
      <c r="AU428" s="134">
        <v>0.48735263798966</v>
      </c>
      <c r="AV428" s="134">
        <v>0.49801848157141498</v>
      </c>
      <c r="AW428" s="143">
        <v>0.04</v>
      </c>
      <c r="AX428" s="143">
        <v>0</v>
      </c>
      <c r="AY428" s="143">
        <v>0</v>
      </c>
      <c r="AZ428" s="143">
        <v>0.03</v>
      </c>
      <c r="BA428" s="143">
        <v>6.7797999999999998</v>
      </c>
      <c r="BB428" s="143">
        <v>5.0599999999999996</v>
      </c>
      <c r="BC428" s="143">
        <v>19.62</v>
      </c>
      <c r="BD428" s="143">
        <v>1</v>
      </c>
      <c r="BE428" s="143">
        <v>4771066.4618629999</v>
      </c>
      <c r="BF428" s="143">
        <v>12729.15</v>
      </c>
      <c r="BG428" s="143">
        <v>0</v>
      </c>
      <c r="BH428" s="143">
        <v>0</v>
      </c>
      <c r="BI428" s="143">
        <v>0</v>
      </c>
      <c r="BJ428" s="143">
        <v>2</v>
      </c>
      <c r="BK428" s="143">
        <v>1</v>
      </c>
      <c r="BL428" s="143">
        <v>2.6304104672031801</v>
      </c>
      <c r="BM428" s="143">
        <v>1.9927860437290801</v>
      </c>
    </row>
    <row r="429" spans="1:65" x14ac:dyDescent="0.25">
      <c r="A429" s="142" t="s">
        <v>1768</v>
      </c>
      <c r="B429" s="142" t="s">
        <v>34</v>
      </c>
      <c r="C429" s="134" t="s">
        <v>4752</v>
      </c>
      <c r="D429" s="134" t="s">
        <v>4753</v>
      </c>
      <c r="E429" s="134" t="s">
        <v>4728</v>
      </c>
      <c r="F429" s="134" t="s">
        <v>4729</v>
      </c>
      <c r="G429" s="134" t="s">
        <v>692</v>
      </c>
      <c r="H429" s="134" t="s">
        <v>4601</v>
      </c>
      <c r="I429" s="134" t="s">
        <v>4601</v>
      </c>
      <c r="J429" s="134" t="s">
        <v>4571</v>
      </c>
      <c r="K429" s="134" t="s">
        <v>4571</v>
      </c>
      <c r="L429" s="143">
        <v>62.6</v>
      </c>
      <c r="M429" s="144">
        <v>769</v>
      </c>
      <c r="N429" s="143">
        <v>23.010999999999999</v>
      </c>
      <c r="O429" s="144">
        <v>331</v>
      </c>
      <c r="P429" s="143">
        <v>30.85</v>
      </c>
      <c r="Q429" s="144">
        <v>497</v>
      </c>
      <c r="R429" s="143">
        <v>56.813000000000002</v>
      </c>
      <c r="S429" s="145">
        <v>580</v>
      </c>
      <c r="V429" s="140" t="str">
        <f t="shared" si="6"/>
        <v>N/A</v>
      </c>
      <c r="W429" s="134">
        <v>0.570960836269234</v>
      </c>
      <c r="X429" s="134">
        <v>0.53276379013189301</v>
      </c>
      <c r="Y429" s="134">
        <v>0.98173517853286596</v>
      </c>
      <c r="Z429" s="134">
        <v>0.96120717358680396</v>
      </c>
      <c r="AA429" s="134">
        <v>0.78900514004539701</v>
      </c>
      <c r="AB429" s="134">
        <v>0.94937575572163202</v>
      </c>
      <c r="AC429" s="134">
        <v>1</v>
      </c>
      <c r="AD429" s="134">
        <v>0.52542474715602305</v>
      </c>
      <c r="AE429" s="134">
        <v>0.50061347280423596</v>
      </c>
      <c r="AF429" s="134">
        <v>0.97829347834297498</v>
      </c>
      <c r="AG429" s="134">
        <v>0.37863786043822301</v>
      </c>
      <c r="AH429" s="134">
        <v>0.86401407419107201</v>
      </c>
      <c r="AI429" s="134">
        <v>1</v>
      </c>
      <c r="AJ429" s="134">
        <v>0.525682979740413</v>
      </c>
      <c r="AK429" s="134">
        <v>0.88594106510024795</v>
      </c>
      <c r="AL429" s="134">
        <v>0.52436285747112799</v>
      </c>
      <c r="AM429" s="134">
        <v>0.45880153003697499</v>
      </c>
      <c r="AN429" s="134">
        <v>0.95966115369100402</v>
      </c>
      <c r="AO429" s="134">
        <v>0.46067230862553499</v>
      </c>
      <c r="AP429" s="134">
        <v>0.368033401189859</v>
      </c>
      <c r="AQ429" s="134">
        <v>0.24910426127337701</v>
      </c>
      <c r="AR429" s="134">
        <v>0</v>
      </c>
      <c r="AS429" s="134">
        <v>1</v>
      </c>
      <c r="AT429" s="134">
        <v>1</v>
      </c>
      <c r="AU429" s="134">
        <v>0.45856277266992801</v>
      </c>
      <c r="AV429" s="134">
        <v>0.475809690178291</v>
      </c>
      <c r="AW429" s="143">
        <v>0</v>
      </c>
      <c r="AX429" s="143">
        <v>0</v>
      </c>
      <c r="AY429" s="143">
        <v>-7.0000000000000007E-2</v>
      </c>
      <c r="AZ429" s="143">
        <v>-0.05</v>
      </c>
      <c r="BA429" s="143">
        <v>3.5007000000000001</v>
      </c>
      <c r="BB429" s="143">
        <v>5.05</v>
      </c>
      <c r="BC429" s="143">
        <v>18.68</v>
      </c>
      <c r="BD429" s="143">
        <v>1</v>
      </c>
      <c r="BE429" s="143">
        <v>5635456.2228840003</v>
      </c>
      <c r="BF429" s="143">
        <v>15453.5</v>
      </c>
      <c r="BG429" s="143">
        <v>0</v>
      </c>
      <c r="BH429" s="143">
        <v>0</v>
      </c>
      <c r="BI429" s="143">
        <v>0</v>
      </c>
      <c r="BJ429" s="143">
        <v>1</v>
      </c>
      <c r="BK429" s="143">
        <v>1</v>
      </c>
      <c r="BL429" s="143">
        <v>2.4869454544685099</v>
      </c>
      <c r="BM429" s="143">
        <v>2.1944111342084298</v>
      </c>
    </row>
    <row r="430" spans="1:65" x14ac:dyDescent="0.25">
      <c r="A430" s="142" t="s">
        <v>1763</v>
      </c>
      <c r="B430" s="142" t="s">
        <v>2409</v>
      </c>
      <c r="C430" s="134" t="s">
        <v>4752</v>
      </c>
      <c r="D430" s="134" t="s">
        <v>4753</v>
      </c>
      <c r="E430" s="134" t="s">
        <v>4728</v>
      </c>
      <c r="F430" s="134" t="s">
        <v>4729</v>
      </c>
      <c r="G430" s="134" t="s">
        <v>692</v>
      </c>
      <c r="H430" s="134" t="s">
        <v>4773</v>
      </c>
      <c r="I430" s="134" t="s">
        <v>4601</v>
      </c>
      <c r="J430" s="134" t="s">
        <v>4571</v>
      </c>
      <c r="K430" s="134" t="s">
        <v>4571</v>
      </c>
      <c r="L430" s="143">
        <v>61.4</v>
      </c>
      <c r="M430" s="144">
        <v>796</v>
      </c>
      <c r="N430" s="143">
        <v>24.1</v>
      </c>
      <c r="O430" s="144">
        <v>458</v>
      </c>
      <c r="P430" s="143">
        <v>16.632999999999999</v>
      </c>
      <c r="Q430" s="144">
        <v>1336</v>
      </c>
      <c r="R430" s="143">
        <v>51.311</v>
      </c>
      <c r="S430" s="145">
        <v>960</v>
      </c>
      <c r="V430" s="140" t="str">
        <f t="shared" si="6"/>
        <v>N/A</v>
      </c>
      <c r="W430" s="134">
        <v>0.38531682249321603</v>
      </c>
      <c r="X430" s="134">
        <v>0.368549868095359</v>
      </c>
      <c r="Y430" s="134">
        <v>0.97119384047714996</v>
      </c>
      <c r="Z430" s="134">
        <v>0.94138993090235001</v>
      </c>
      <c r="AA430" s="134">
        <v>0.67443781763511201</v>
      </c>
      <c r="AB430" s="134">
        <v>0.86196698862229204</v>
      </c>
      <c r="AC430" s="134">
        <v>0.99635294908383798</v>
      </c>
      <c r="AD430" s="134">
        <v>0.33877673768383199</v>
      </c>
      <c r="AE430" s="134">
        <v>0.702908630085329</v>
      </c>
      <c r="AF430" s="134">
        <v>0.97881030975296701</v>
      </c>
      <c r="AG430" s="134">
        <v>0.30373848147180499</v>
      </c>
      <c r="AH430" s="134">
        <v>0.84288273071397801</v>
      </c>
      <c r="AI430" s="134">
        <v>0.80236284981065298</v>
      </c>
      <c r="AJ430" s="134">
        <v>0.51832922748832599</v>
      </c>
      <c r="AK430" s="134">
        <v>0.77671246176998898</v>
      </c>
      <c r="AL430" s="134">
        <v>0.457031902973902</v>
      </c>
      <c r="AM430" s="134">
        <v>0.386450274009279</v>
      </c>
      <c r="AN430" s="134">
        <v>0.84312670879835105</v>
      </c>
      <c r="AO430" s="134">
        <v>0.37682802089617601</v>
      </c>
      <c r="AP430" s="134">
        <v>0.27920040980496202</v>
      </c>
      <c r="AQ430" s="134">
        <v>0.34015980510126598</v>
      </c>
      <c r="AR430" s="134">
        <v>0.69549775670000002</v>
      </c>
      <c r="AS430" s="134">
        <v>1</v>
      </c>
      <c r="AT430" s="134">
        <v>0.99970930589999996</v>
      </c>
      <c r="AU430" s="134">
        <v>0.39833483295946598</v>
      </c>
      <c r="AV430" s="134">
        <v>0.38574315449077201</v>
      </c>
      <c r="AW430" s="143">
        <v>0</v>
      </c>
      <c r="AX430" s="143">
        <v>0</v>
      </c>
      <c r="AY430" s="143">
        <v>-0.13</v>
      </c>
      <c r="AZ430" s="143">
        <v>-0.13</v>
      </c>
      <c r="BA430" s="143">
        <v>6.1814999999999998</v>
      </c>
      <c r="BB430" s="143">
        <v>5.04</v>
      </c>
      <c r="BC430" s="143">
        <v>15.61</v>
      </c>
      <c r="BD430" s="143">
        <v>17</v>
      </c>
      <c r="BE430" s="143">
        <v>29260633.631349999</v>
      </c>
      <c r="BF430" s="143">
        <v>21004.62</v>
      </c>
      <c r="BG430" s="143">
        <v>0</v>
      </c>
      <c r="BH430" s="143">
        <v>3.9568370000000002</v>
      </c>
      <c r="BI430" s="143">
        <v>0</v>
      </c>
      <c r="BJ430" s="143">
        <v>2</v>
      </c>
      <c r="BK430" s="143">
        <v>0</v>
      </c>
      <c r="BL430" s="143">
        <v>2.33940652889769</v>
      </c>
      <c r="BM430" s="143">
        <v>2.20910979334655</v>
      </c>
    </row>
    <row r="431" spans="1:65" x14ac:dyDescent="0.25">
      <c r="A431" s="142" t="s">
        <v>1782</v>
      </c>
      <c r="B431" s="142" t="s">
        <v>593</v>
      </c>
      <c r="C431" s="134" t="s">
        <v>4752</v>
      </c>
      <c r="D431" s="134" t="s">
        <v>4753</v>
      </c>
      <c r="E431" s="134" t="s">
        <v>4728</v>
      </c>
      <c r="F431" s="134" t="s">
        <v>4729</v>
      </c>
      <c r="G431" s="134" t="s">
        <v>692</v>
      </c>
      <c r="H431" s="134" t="s">
        <v>4784</v>
      </c>
      <c r="I431" s="134" t="s">
        <v>4615</v>
      </c>
      <c r="J431" s="134" t="s">
        <v>4571</v>
      </c>
      <c r="K431" s="134" t="s">
        <v>4571</v>
      </c>
      <c r="L431" s="143">
        <v>50.1</v>
      </c>
      <c r="M431" s="144">
        <v>1151</v>
      </c>
      <c r="N431" s="143">
        <v>25.978000000000002</v>
      </c>
      <c r="O431" s="144">
        <v>655</v>
      </c>
      <c r="P431" s="143">
        <v>35.366999999999997</v>
      </c>
      <c r="Q431" s="144">
        <v>299</v>
      </c>
      <c r="R431" s="143">
        <v>53.162999999999997</v>
      </c>
      <c r="S431" s="145">
        <v>825</v>
      </c>
      <c r="V431" s="140" t="str">
        <f t="shared" si="6"/>
        <v>N/A</v>
      </c>
      <c r="W431" s="134">
        <v>0.33808092460043698</v>
      </c>
      <c r="X431" s="134">
        <v>0.38125499218036901</v>
      </c>
      <c r="Y431" s="134">
        <v>0.98336184916843805</v>
      </c>
      <c r="Z431" s="134">
        <v>0.97370453383826105</v>
      </c>
      <c r="AA431" s="134">
        <v>0.54389984180865203</v>
      </c>
      <c r="AB431" s="134">
        <v>0.74360094984193603</v>
      </c>
      <c r="AC431" s="134">
        <v>1</v>
      </c>
      <c r="AD431" s="134">
        <v>0.27221328349055901</v>
      </c>
      <c r="AE431" s="134">
        <v>0.68585065604352102</v>
      </c>
      <c r="AF431" s="134">
        <v>0.97749835309683397</v>
      </c>
      <c r="AG431" s="134">
        <v>0.596842129323232</v>
      </c>
      <c r="AH431" s="134">
        <v>0.69381721960945697</v>
      </c>
      <c r="AI431" s="134">
        <v>1</v>
      </c>
      <c r="AJ431" s="134">
        <v>0.31977791668198702</v>
      </c>
      <c r="AK431" s="134">
        <v>0.905359483470071</v>
      </c>
      <c r="AL431" s="134">
        <v>2.95772106246333E-2</v>
      </c>
      <c r="AM431" s="134">
        <v>0.52242180318405795</v>
      </c>
      <c r="AN431" s="134">
        <v>0.71762807583703103</v>
      </c>
      <c r="AO431" s="134">
        <v>0.56155845986487096</v>
      </c>
      <c r="AP431" s="134">
        <v>0.45806299617143298</v>
      </c>
      <c r="AQ431" s="134">
        <v>0.57830507382287799</v>
      </c>
      <c r="AR431" s="134">
        <v>1.8784569199999999E-3</v>
      </c>
      <c r="AT431" s="134">
        <v>1</v>
      </c>
      <c r="AU431" s="134">
        <v>0.28005425659432398</v>
      </c>
      <c r="AV431" s="134">
        <v>0.480212227578589</v>
      </c>
      <c r="AW431" s="143">
        <v>0.06</v>
      </c>
      <c r="AX431" s="143">
        <v>0</v>
      </c>
      <c r="AY431" s="143">
        <v>-0.12</v>
      </c>
      <c r="AZ431" s="143">
        <v>-7.0000000000000007E-2</v>
      </c>
      <c r="BA431" s="143">
        <v>6.4435000000000002</v>
      </c>
      <c r="BB431" s="143">
        <v>5.0199999999999996</v>
      </c>
      <c r="BC431" s="143">
        <v>18.850000000000001</v>
      </c>
      <c r="BD431" s="143">
        <v>8</v>
      </c>
      <c r="BE431" s="143">
        <v>70949220.653138995</v>
      </c>
      <c r="BF431" s="143">
        <v>19046.13</v>
      </c>
      <c r="BG431" s="143">
        <v>6751.1183010000004</v>
      </c>
      <c r="BH431" s="143">
        <v>69.493815999999995</v>
      </c>
      <c r="BI431" s="143">
        <v>0</v>
      </c>
      <c r="BJ431" s="143">
        <v>1</v>
      </c>
      <c r="BK431" s="143">
        <v>1</v>
      </c>
      <c r="BL431" s="143">
        <v>2.20223941444136</v>
      </c>
      <c r="BM431" s="143">
        <v>2.0033591216620299</v>
      </c>
    </row>
    <row r="432" spans="1:65" x14ac:dyDescent="0.25">
      <c r="A432" s="142" t="s">
        <v>1843</v>
      </c>
      <c r="B432" s="142" t="s">
        <v>506</v>
      </c>
      <c r="C432" s="134" t="s">
        <v>4752</v>
      </c>
      <c r="D432" s="134" t="s">
        <v>4753</v>
      </c>
      <c r="E432" s="134" t="s">
        <v>4728</v>
      </c>
      <c r="F432" s="134" t="s">
        <v>4729</v>
      </c>
      <c r="G432" s="134" t="s">
        <v>692</v>
      </c>
      <c r="H432" s="134" t="s">
        <v>4784</v>
      </c>
      <c r="I432" s="134" t="s">
        <v>4781</v>
      </c>
      <c r="J432" s="134" t="s">
        <v>4571</v>
      </c>
      <c r="K432" s="134" t="s">
        <v>4571</v>
      </c>
      <c r="L432" s="143">
        <v>41.5</v>
      </c>
      <c r="M432" s="144">
        <v>1385</v>
      </c>
      <c r="N432" s="143">
        <v>24.361999999999998</v>
      </c>
      <c r="O432" s="144">
        <v>492</v>
      </c>
      <c r="P432" s="143">
        <v>29.617000000000001</v>
      </c>
      <c r="Q432" s="144">
        <v>562</v>
      </c>
      <c r="R432" s="143">
        <v>48.917999999999999</v>
      </c>
      <c r="S432" s="145">
        <v>1131</v>
      </c>
      <c r="V432" s="140" t="str">
        <f t="shared" si="6"/>
        <v>N/A</v>
      </c>
      <c r="W432" s="134">
        <v>0.37533128062005999</v>
      </c>
      <c r="X432" s="134">
        <v>0.39011185809447402</v>
      </c>
      <c r="Y432" s="134">
        <v>0.97785422418185497</v>
      </c>
      <c r="Z432" s="134">
        <v>0.972199749644718</v>
      </c>
      <c r="AA432" s="134">
        <v>0.70072223932750399</v>
      </c>
      <c r="AB432" s="134">
        <v>0.72138455487085396</v>
      </c>
      <c r="AC432" s="134">
        <v>1</v>
      </c>
      <c r="AD432" s="134">
        <v>0.31365876270669601</v>
      </c>
      <c r="AE432" s="134">
        <v>0.81142023708280797</v>
      </c>
      <c r="AF432" s="134">
        <v>0.97932714116295805</v>
      </c>
      <c r="AG432" s="134">
        <v>0.55964207753824302</v>
      </c>
      <c r="AH432" s="134">
        <v>0.88482307514055003</v>
      </c>
      <c r="AI432" s="134">
        <v>1</v>
      </c>
      <c r="AJ432" s="134">
        <v>0.67275802478214497</v>
      </c>
      <c r="AK432" s="134">
        <v>0.96604204087577095</v>
      </c>
      <c r="AL432" s="134">
        <v>0.38009360119576002</v>
      </c>
      <c r="AM432" s="134">
        <v>0.31143324025222202</v>
      </c>
      <c r="AN432" s="134">
        <v>0.87898346107301395</v>
      </c>
      <c r="AO432" s="134">
        <v>0.41917069787074401</v>
      </c>
      <c r="AP432" s="134">
        <v>0.15629002079023399</v>
      </c>
      <c r="AR432" s="134">
        <v>0</v>
      </c>
      <c r="AU432" s="134">
        <v>0.18530001581810299</v>
      </c>
      <c r="AV432" s="134">
        <v>0.37112583210813099</v>
      </c>
      <c r="AW432" s="143">
        <v>0</v>
      </c>
      <c r="AX432" s="143">
        <v>0</v>
      </c>
      <c r="AY432" s="143">
        <v>-0.28000000000000003</v>
      </c>
      <c r="AZ432" s="143">
        <v>-0.28999999999999998</v>
      </c>
      <c r="BA432" s="143">
        <v>5.2298999999999998</v>
      </c>
      <c r="BB432" s="143">
        <v>5.03</v>
      </c>
      <c r="BC432" s="143">
        <v>17.04</v>
      </c>
      <c r="BD432" s="143"/>
      <c r="BE432" s="143">
        <v>23246547.368205</v>
      </c>
      <c r="BF432" s="143">
        <v>12687.02</v>
      </c>
      <c r="BG432" s="143">
        <v>0</v>
      </c>
      <c r="BH432" s="143">
        <v>2.6853280000000002</v>
      </c>
      <c r="BI432" s="143">
        <v>0</v>
      </c>
      <c r="BJ432" s="143">
        <v>1</v>
      </c>
      <c r="BK432" s="143">
        <v>1</v>
      </c>
      <c r="BL432" s="143">
        <v>2.19999999999999</v>
      </c>
      <c r="BM432" s="143">
        <v>2</v>
      </c>
    </row>
    <row r="433" spans="1:65" x14ac:dyDescent="0.25">
      <c r="A433" s="142" t="s">
        <v>1816</v>
      </c>
      <c r="B433" s="142" t="s">
        <v>15</v>
      </c>
      <c r="C433" s="134" t="s">
        <v>4752</v>
      </c>
      <c r="D433" s="134" t="s">
        <v>4753</v>
      </c>
      <c r="E433" s="134" t="s">
        <v>4728</v>
      </c>
      <c r="F433" s="134" t="s">
        <v>4729</v>
      </c>
      <c r="G433" s="134" t="s">
        <v>692</v>
      </c>
      <c r="H433" s="134" t="s">
        <v>4784</v>
      </c>
      <c r="I433" s="134" t="s">
        <v>4781</v>
      </c>
      <c r="J433" s="134" t="s">
        <v>4571</v>
      </c>
      <c r="K433" s="134" t="s">
        <v>4571</v>
      </c>
      <c r="L433" s="143">
        <v>30.6</v>
      </c>
      <c r="M433" s="144">
        <v>1623</v>
      </c>
      <c r="N433" s="143">
        <v>24.222000000000001</v>
      </c>
      <c r="O433" s="144">
        <v>475</v>
      </c>
      <c r="P433" s="143">
        <v>13.532999999999999</v>
      </c>
      <c r="Q433" s="144">
        <v>1609</v>
      </c>
      <c r="R433" s="143">
        <v>39.97</v>
      </c>
      <c r="S433" s="145">
        <v>1625</v>
      </c>
      <c r="V433" s="140" t="str">
        <f t="shared" si="6"/>
        <v>N/A</v>
      </c>
      <c r="W433" s="134">
        <v>0.174983170501532</v>
      </c>
      <c r="X433" s="134">
        <v>0.20681965712880801</v>
      </c>
      <c r="Y433" s="134">
        <v>0.97949370324762897</v>
      </c>
      <c r="Z433" s="134">
        <v>0.97801484788417103</v>
      </c>
      <c r="AA433" s="134">
        <v>0.54936024258387095</v>
      </c>
      <c r="AB433" s="134">
        <v>0.65874160511632696</v>
      </c>
      <c r="AC433" s="134">
        <v>1</v>
      </c>
      <c r="AD433" s="134">
        <v>0.125706099832602</v>
      </c>
      <c r="AE433" s="134">
        <v>0.64762795860822198</v>
      </c>
      <c r="AF433" s="134">
        <v>0.96922905053696795</v>
      </c>
      <c r="AG433" s="134">
        <v>0.38844991628142</v>
      </c>
      <c r="AH433" s="134">
        <v>0.741273202841915</v>
      </c>
      <c r="AI433" s="134">
        <v>1</v>
      </c>
      <c r="AJ433" s="134">
        <v>0.35654667794242001</v>
      </c>
      <c r="AK433" s="134">
        <v>0.92235059954366705</v>
      </c>
      <c r="AL433" s="134">
        <v>0</v>
      </c>
      <c r="AM433" s="134">
        <v>0.351218851954123</v>
      </c>
      <c r="AN433" s="134">
        <v>0.67728922952803605</v>
      </c>
      <c r="AO433" s="134">
        <v>0.31794680517004098</v>
      </c>
      <c r="AP433" s="134">
        <v>0.11675796053773101</v>
      </c>
      <c r="AQ433" s="134">
        <v>0.16720815074595499</v>
      </c>
      <c r="AR433" s="134">
        <v>2.0529853059999999E-2</v>
      </c>
      <c r="AT433" s="134">
        <v>0.2149398683</v>
      </c>
      <c r="AU433" s="134">
        <v>0.20392985424818599</v>
      </c>
      <c r="AV433" s="134">
        <v>0.30681292677089</v>
      </c>
      <c r="AW433" s="143">
        <v>0</v>
      </c>
      <c r="AX433" s="143">
        <v>0</v>
      </c>
      <c r="AY433" s="143">
        <v>-0.18</v>
      </c>
      <c r="AZ433" s="143">
        <v>-0.17</v>
      </c>
      <c r="BA433" s="143">
        <v>7.2861000000000002</v>
      </c>
      <c r="BB433" s="143">
        <v>5.03</v>
      </c>
      <c r="BC433" s="143">
        <v>17.760000000000002</v>
      </c>
      <c r="BD433" s="143">
        <v>1</v>
      </c>
      <c r="BE433" s="143">
        <v>55428812.306032002</v>
      </c>
      <c r="BF433" s="143">
        <v>16642.310000000001</v>
      </c>
      <c r="BG433" s="143">
        <v>0</v>
      </c>
      <c r="BH433" s="143">
        <v>4.6169409999999997</v>
      </c>
      <c r="BI433" s="143">
        <v>0</v>
      </c>
      <c r="BJ433" s="143">
        <v>1</v>
      </c>
      <c r="BK433" s="143">
        <v>0</v>
      </c>
      <c r="BL433" s="143">
        <v>2.2010878466229502</v>
      </c>
      <c r="BM433" s="143">
        <v>2.0016317699344301</v>
      </c>
    </row>
    <row r="434" spans="1:65" x14ac:dyDescent="0.25">
      <c r="A434" s="142" t="s">
        <v>1781</v>
      </c>
      <c r="B434" s="142" t="s">
        <v>4785</v>
      </c>
      <c r="C434" s="134" t="s">
        <v>4752</v>
      </c>
      <c r="D434" s="134" t="s">
        <v>4753</v>
      </c>
      <c r="E434" s="134" t="s">
        <v>4728</v>
      </c>
      <c r="F434" s="134" t="s">
        <v>4729</v>
      </c>
      <c r="G434" s="134" t="s">
        <v>692</v>
      </c>
      <c r="H434" s="134" t="s">
        <v>4784</v>
      </c>
      <c r="I434" s="134" t="s">
        <v>4615</v>
      </c>
      <c r="J434" s="134" t="s">
        <v>4571</v>
      </c>
      <c r="K434" s="134" t="s">
        <v>4571</v>
      </c>
      <c r="L434" s="143">
        <v>45.6</v>
      </c>
      <c r="M434" s="144">
        <v>1279</v>
      </c>
      <c r="N434" s="143">
        <v>27.378</v>
      </c>
      <c r="O434" s="144">
        <v>778</v>
      </c>
      <c r="P434" s="143">
        <v>22.082999999999998</v>
      </c>
      <c r="Q434" s="144">
        <v>856</v>
      </c>
      <c r="R434" s="143">
        <v>46.768000000000001</v>
      </c>
      <c r="S434" s="145">
        <v>1278</v>
      </c>
      <c r="V434" s="140" t="str">
        <f t="shared" si="6"/>
        <v>N/A</v>
      </c>
      <c r="W434" s="134">
        <v>0.36693202488362098</v>
      </c>
      <c r="X434" s="134">
        <v>0.40895975145034402</v>
      </c>
      <c r="Y434" s="134">
        <v>0.97727784482279401</v>
      </c>
      <c r="Z434" s="134">
        <v>0.958554672635474</v>
      </c>
      <c r="AA434" s="134">
        <v>0.52405023605565804</v>
      </c>
      <c r="AB434" s="134">
        <v>0.68460003204988096</v>
      </c>
      <c r="AC434" s="134">
        <v>1</v>
      </c>
      <c r="AD434" s="134">
        <v>0.245823057174859</v>
      </c>
      <c r="AE434" s="134">
        <v>0.72837511543262101</v>
      </c>
      <c r="AF434" s="134">
        <v>0.95917071617328498</v>
      </c>
      <c r="AG434" s="134">
        <v>0.70651029666823395</v>
      </c>
      <c r="AH434" s="134">
        <v>0.59561019619556999</v>
      </c>
      <c r="AI434" s="134">
        <v>1</v>
      </c>
      <c r="AJ434" s="134">
        <v>0.172702871640255</v>
      </c>
      <c r="AK434" s="134">
        <v>0.88594106510024795</v>
      </c>
      <c r="AL434" s="134">
        <v>3.2611961893314501E-2</v>
      </c>
      <c r="AM434" s="134">
        <v>0.58446749037523604</v>
      </c>
      <c r="AN434" s="134">
        <v>0.62798619515037402</v>
      </c>
      <c r="AO434" s="134">
        <v>0.63383766312748702</v>
      </c>
      <c r="AP434" s="134">
        <v>0.45730253752452099</v>
      </c>
      <c r="AQ434" s="134">
        <v>0.36117262292013502</v>
      </c>
      <c r="AR434" s="134">
        <v>0</v>
      </c>
      <c r="AT434" s="134">
        <v>0.99954207790000005</v>
      </c>
      <c r="AU434" s="134">
        <v>0.201642278980255</v>
      </c>
      <c r="AV434" s="134">
        <v>0.49226421845672003</v>
      </c>
      <c r="AW434" s="143">
        <v>0.2</v>
      </c>
      <c r="AX434" s="143">
        <v>0</v>
      </c>
      <c r="AY434" s="143">
        <v>0.03</v>
      </c>
      <c r="AZ434" s="143">
        <v>0.19</v>
      </c>
      <c r="BA434" s="143">
        <v>9.9017999999999997</v>
      </c>
      <c r="BB434" s="143">
        <v>5.01</v>
      </c>
      <c r="BC434" s="143">
        <v>20.89</v>
      </c>
      <c r="BD434" s="143">
        <v>2</v>
      </c>
      <c r="BE434" s="143">
        <v>78706165.936857998</v>
      </c>
      <c r="BF434" s="143">
        <v>17424.96</v>
      </c>
      <c r="BG434" s="143">
        <v>28325.179354</v>
      </c>
      <c r="BH434" s="143">
        <v>84.389016999999996</v>
      </c>
      <c r="BI434" s="143">
        <v>0</v>
      </c>
      <c r="BJ434" s="143">
        <v>1</v>
      </c>
      <c r="BK434" s="143">
        <v>0</v>
      </c>
      <c r="BL434" s="143">
        <v>2.1944083995052601</v>
      </c>
      <c r="BM434" s="143">
        <v>2.0167748014841802</v>
      </c>
    </row>
    <row r="435" spans="1:65" x14ac:dyDescent="0.25">
      <c r="A435" s="142" t="s">
        <v>1798</v>
      </c>
      <c r="B435" s="142" t="s">
        <v>312</v>
      </c>
      <c r="C435" s="134" t="s">
        <v>4752</v>
      </c>
      <c r="D435" s="134" t="s">
        <v>4753</v>
      </c>
      <c r="E435" s="134" t="s">
        <v>4728</v>
      </c>
      <c r="F435" s="134" t="s">
        <v>4729</v>
      </c>
      <c r="G435" s="134" t="s">
        <v>692</v>
      </c>
      <c r="H435" s="134" t="s">
        <v>4615</v>
      </c>
      <c r="I435" s="134" t="s">
        <v>4615</v>
      </c>
      <c r="J435" s="134" t="s">
        <v>4586</v>
      </c>
      <c r="K435" s="134" t="s">
        <v>4571</v>
      </c>
      <c r="L435" s="143">
        <v>36.1</v>
      </c>
      <c r="M435" s="144">
        <v>1533</v>
      </c>
      <c r="N435" s="143">
        <v>29.689</v>
      </c>
      <c r="O435" s="144">
        <v>1102</v>
      </c>
      <c r="P435" s="143">
        <v>30.466999999999999</v>
      </c>
      <c r="Q435" s="144">
        <v>516</v>
      </c>
      <c r="R435" s="143">
        <v>45.625999999999998</v>
      </c>
      <c r="S435" s="145">
        <v>1348</v>
      </c>
      <c r="V435" s="140" t="str">
        <f t="shared" si="6"/>
        <v>N/A</v>
      </c>
      <c r="W435" s="134">
        <v>0.17528058578879099</v>
      </c>
      <c r="X435" s="134">
        <v>0.19970516142650899</v>
      </c>
      <c r="Y435" s="134">
        <v>0.85477801837702305</v>
      </c>
      <c r="Z435" s="134">
        <v>0.80358740551740604</v>
      </c>
      <c r="AA435" s="134">
        <v>0.75167027472650105</v>
      </c>
      <c r="AB435" s="134">
        <v>0.77747184709293005</v>
      </c>
      <c r="AC435" s="134">
        <v>1</v>
      </c>
      <c r="AD435" s="134">
        <v>0.106468263169104</v>
      </c>
      <c r="AE435" s="134">
        <v>0.52209715266941403</v>
      </c>
      <c r="AF435" s="134">
        <v>0.80785838183266001</v>
      </c>
      <c r="AG435" s="134">
        <v>0.35776569292739702</v>
      </c>
      <c r="AH435" s="134">
        <v>0.52222354740816901</v>
      </c>
      <c r="AI435" s="134">
        <v>1</v>
      </c>
      <c r="AJ435" s="134">
        <v>0</v>
      </c>
      <c r="AK435" s="134">
        <v>0.75486674110393703</v>
      </c>
      <c r="AL435" s="134">
        <v>0.36341794535424898</v>
      </c>
      <c r="AM435" s="134">
        <v>0.33362770611347298</v>
      </c>
      <c r="AN435" s="134">
        <v>0.62350410111604104</v>
      </c>
      <c r="AO435" s="134">
        <v>0.33954965991603497</v>
      </c>
      <c r="AP435" s="134">
        <v>0.38955486124365901</v>
      </c>
      <c r="AQ435" s="134">
        <v>0.13972985052127901</v>
      </c>
      <c r="AR435" s="134">
        <v>0</v>
      </c>
      <c r="AT435" s="134">
        <v>1</v>
      </c>
      <c r="AU435" s="134">
        <v>0.154393730559124</v>
      </c>
      <c r="AV435" s="134">
        <v>0.28694640784127901</v>
      </c>
      <c r="AW435" s="143">
        <v>6.04</v>
      </c>
      <c r="AX435" s="143">
        <v>2</v>
      </c>
      <c r="AY435" s="143">
        <v>-5.79</v>
      </c>
      <c r="AZ435" s="143">
        <v>0.16</v>
      </c>
      <c r="BA435" s="143">
        <v>23.398599999999998</v>
      </c>
      <c r="BB435" s="143">
        <v>5</v>
      </c>
      <c r="BC435" s="143">
        <v>18.89</v>
      </c>
      <c r="BD435" s="143">
        <v>33</v>
      </c>
      <c r="BE435" s="143">
        <v>31093846.649702001</v>
      </c>
      <c r="BF435" s="143">
        <v>20437.14</v>
      </c>
      <c r="BG435" s="143">
        <v>0</v>
      </c>
      <c r="BH435" s="143">
        <v>0</v>
      </c>
      <c r="BI435" s="143">
        <v>0</v>
      </c>
      <c r="BJ435" s="143">
        <v>1</v>
      </c>
      <c r="BK435" s="143">
        <v>1</v>
      </c>
      <c r="BL435" s="143">
        <v>2.1687917652059499</v>
      </c>
      <c r="BM435" s="143">
        <v>2.0936247043821501</v>
      </c>
    </row>
    <row r="436" spans="1:65" x14ac:dyDescent="0.25">
      <c r="A436" s="142" t="s">
        <v>1839</v>
      </c>
      <c r="B436" s="142" t="s">
        <v>976</v>
      </c>
      <c r="C436" s="134" t="s">
        <v>4752</v>
      </c>
      <c r="D436" s="134" t="s">
        <v>4753</v>
      </c>
      <c r="E436" s="134" t="s">
        <v>4728</v>
      </c>
      <c r="F436" s="134" t="s">
        <v>4729</v>
      </c>
      <c r="G436" s="134" t="s">
        <v>692</v>
      </c>
      <c r="H436" s="134" t="s">
        <v>4615</v>
      </c>
      <c r="I436" s="134" t="s">
        <v>4615</v>
      </c>
      <c r="J436" s="134" t="s">
        <v>4571</v>
      </c>
      <c r="K436" s="134" t="s">
        <v>4571</v>
      </c>
      <c r="L436" s="143">
        <v>23.7</v>
      </c>
      <c r="M436" s="144">
        <v>1690</v>
      </c>
      <c r="N436" s="143">
        <v>23.533000000000001</v>
      </c>
      <c r="O436" s="144">
        <v>393</v>
      </c>
      <c r="P436" s="143">
        <v>13.55</v>
      </c>
      <c r="Q436" s="144">
        <v>1608</v>
      </c>
      <c r="R436" s="143">
        <v>37.905999999999999</v>
      </c>
      <c r="S436" s="145">
        <v>1675</v>
      </c>
      <c r="V436" s="140" t="str">
        <f t="shared" si="6"/>
        <v>N/A</v>
      </c>
      <c r="W436" s="134">
        <v>0.12861557130146201</v>
      </c>
      <c r="X436" s="134">
        <v>0.14683842126426</v>
      </c>
      <c r="Y436" s="134">
        <v>0.95599023382813997</v>
      </c>
      <c r="Z436" s="134">
        <v>0.92119011596530098</v>
      </c>
      <c r="AA436" s="134">
        <v>0.77907078715133105</v>
      </c>
      <c r="AB436" s="134">
        <v>0.765817344813018</v>
      </c>
      <c r="AC436" s="134">
        <v>1</v>
      </c>
      <c r="AD436" s="134">
        <v>8.8699180679900402E-2</v>
      </c>
      <c r="AE436" s="134">
        <v>0.56073978103160904</v>
      </c>
      <c r="AF436" s="134">
        <v>0.95467825853258803</v>
      </c>
      <c r="AG436" s="134">
        <v>0.16312357275203099</v>
      </c>
      <c r="AH436" s="134">
        <v>0.67723448735539804</v>
      </c>
      <c r="AI436" s="134">
        <v>1</v>
      </c>
      <c r="AJ436" s="134">
        <v>0</v>
      </c>
      <c r="AK436" s="134">
        <v>0.76457595028884895</v>
      </c>
      <c r="AL436" s="134">
        <v>0.175419080435985</v>
      </c>
      <c r="AM436" s="134">
        <v>0.15510339972474599</v>
      </c>
      <c r="AN436" s="134">
        <v>0.63695038321903996</v>
      </c>
      <c r="AO436" s="134">
        <v>0.14102311246330199</v>
      </c>
      <c r="AP436" s="134">
        <v>9.6000944482697095E-2</v>
      </c>
      <c r="AQ436" s="134">
        <v>0.16613057045274501</v>
      </c>
      <c r="AR436" s="134">
        <v>0</v>
      </c>
      <c r="AT436" s="134">
        <v>0</v>
      </c>
      <c r="AU436" s="134">
        <v>6.5046131876413102E-2</v>
      </c>
      <c r="AV436" s="134">
        <v>0.12574561765585099</v>
      </c>
      <c r="AW436" s="143">
        <v>1.29</v>
      </c>
      <c r="AX436" s="143">
        <v>2</v>
      </c>
      <c r="AY436" s="143">
        <v>-1.31</v>
      </c>
      <c r="AZ436" s="143">
        <v>-0.02</v>
      </c>
      <c r="BA436" s="143">
        <v>10.2667</v>
      </c>
      <c r="BB436" s="143">
        <v>5</v>
      </c>
      <c r="BC436" s="143">
        <v>18.62</v>
      </c>
      <c r="BD436" s="143">
        <v>7</v>
      </c>
      <c r="BE436" s="143">
        <v>21526053.623946</v>
      </c>
      <c r="BF436" s="143">
        <v>12933.92</v>
      </c>
      <c r="BG436" s="143">
        <v>0</v>
      </c>
      <c r="BH436" s="143">
        <v>11.586574000000001</v>
      </c>
      <c r="BI436" s="143">
        <v>0</v>
      </c>
      <c r="BJ436" s="143">
        <v>1</v>
      </c>
      <c r="BK436" s="143">
        <v>0</v>
      </c>
      <c r="BL436" s="143">
        <v>2.19999999999999</v>
      </c>
      <c r="BM436" s="143">
        <v>1.99999999999999</v>
      </c>
    </row>
    <row r="437" spans="1:65" x14ac:dyDescent="0.25">
      <c r="A437" s="142" t="s">
        <v>1777</v>
      </c>
      <c r="B437" s="142" t="s">
        <v>1169</v>
      </c>
      <c r="C437" s="134" t="s">
        <v>4752</v>
      </c>
      <c r="D437" s="134" t="s">
        <v>4753</v>
      </c>
      <c r="E437" s="134" t="s">
        <v>4728</v>
      </c>
      <c r="F437" s="134" t="s">
        <v>4729</v>
      </c>
      <c r="G437" s="134" t="s">
        <v>692</v>
      </c>
      <c r="H437" s="134" t="s">
        <v>4615</v>
      </c>
      <c r="I437" s="134" t="s">
        <v>4615</v>
      </c>
      <c r="J437" s="134" t="s">
        <v>4571</v>
      </c>
      <c r="K437" s="134" t="s">
        <v>4571</v>
      </c>
      <c r="L437" s="143">
        <v>58.2</v>
      </c>
      <c r="M437" s="144">
        <v>884</v>
      </c>
      <c r="N437" s="143">
        <v>24.756</v>
      </c>
      <c r="O437" s="144">
        <v>541</v>
      </c>
      <c r="P437" s="143">
        <v>37</v>
      </c>
      <c r="Q437" s="144">
        <v>254</v>
      </c>
      <c r="R437" s="143">
        <v>56.814999999999998</v>
      </c>
      <c r="S437" s="145">
        <v>579</v>
      </c>
      <c r="V437" s="140" t="str">
        <f t="shared" si="6"/>
        <v>N/A</v>
      </c>
      <c r="W437" s="134">
        <v>0.40329334225161001</v>
      </c>
      <c r="X437" s="134">
        <v>0.446881885931107</v>
      </c>
      <c r="Y437" s="134">
        <v>0.95144324110665901</v>
      </c>
      <c r="Z437" s="134">
        <v>0.90637181738143102</v>
      </c>
      <c r="AA437" s="134">
        <v>0.72519261207156205</v>
      </c>
      <c r="AB437" s="134">
        <v>0.68969887679734299</v>
      </c>
      <c r="AC437" s="134">
        <v>1</v>
      </c>
      <c r="AD437" s="134">
        <v>0.26955098363477797</v>
      </c>
      <c r="AE437" s="134">
        <v>0.57089237588887298</v>
      </c>
      <c r="AF437" s="134">
        <v>0.96012486646865403</v>
      </c>
      <c r="AG437" s="134">
        <v>0.66343197822335698</v>
      </c>
      <c r="AH437" s="134">
        <v>0.83747453941729799</v>
      </c>
      <c r="AI437" s="134">
        <v>1</v>
      </c>
      <c r="AJ437" s="134">
        <v>0.13961098650586501</v>
      </c>
      <c r="AK437" s="134">
        <v>0.905359483470071</v>
      </c>
      <c r="AL437" s="134">
        <v>0.43596150063016897</v>
      </c>
      <c r="AM437" s="134">
        <v>0.48100383282139197</v>
      </c>
      <c r="AN437" s="134">
        <v>0.84760880283268303</v>
      </c>
      <c r="AO437" s="134">
        <v>0.643322131773719</v>
      </c>
      <c r="AP437" s="134">
        <v>0.64758001157480705</v>
      </c>
      <c r="AQ437" s="134">
        <v>0.72862753975786798</v>
      </c>
      <c r="AR437" s="134">
        <v>0</v>
      </c>
      <c r="AT437" s="134">
        <v>1</v>
      </c>
      <c r="AU437" s="134">
        <v>0.36913701058038301</v>
      </c>
      <c r="AV437" s="134">
        <v>0.59893116783890099</v>
      </c>
      <c r="AW437" s="143">
        <v>0.24</v>
      </c>
      <c r="AX437" s="143">
        <v>0</v>
      </c>
      <c r="AY437" s="143">
        <v>-0.13</v>
      </c>
      <c r="AZ437" s="143">
        <v>0.1</v>
      </c>
      <c r="BA437" s="143">
        <v>7.9820000000000002</v>
      </c>
      <c r="BB437" s="143">
        <v>5</v>
      </c>
      <c r="BC437" s="143">
        <v>19.8</v>
      </c>
      <c r="BD437" s="143">
        <v>9</v>
      </c>
      <c r="BE437" s="143">
        <v>42796568.026900999</v>
      </c>
      <c r="BF437" s="143">
        <v>19074.55</v>
      </c>
      <c r="BG437" s="143">
        <v>15534.000325999999</v>
      </c>
      <c r="BH437" s="143">
        <v>78.812899999999999</v>
      </c>
      <c r="BI437" s="143">
        <v>0</v>
      </c>
      <c r="BJ437" s="143">
        <v>1</v>
      </c>
      <c r="BK437" s="143">
        <v>1</v>
      </c>
      <c r="BL437" s="143">
        <v>2.19999999999999</v>
      </c>
      <c r="BM437" s="143">
        <v>1.99999999999999</v>
      </c>
    </row>
    <row r="438" spans="1:65" x14ac:dyDescent="0.25">
      <c r="A438" s="142" t="s">
        <v>1838</v>
      </c>
      <c r="B438" s="142" t="s">
        <v>2422</v>
      </c>
      <c r="C438" s="134" t="s">
        <v>4752</v>
      </c>
      <c r="D438" s="134" t="s">
        <v>4753</v>
      </c>
      <c r="E438" s="134" t="s">
        <v>4728</v>
      </c>
      <c r="F438" s="134" t="s">
        <v>4729</v>
      </c>
      <c r="G438" s="134" t="s">
        <v>692</v>
      </c>
      <c r="H438" s="134" t="s">
        <v>4784</v>
      </c>
      <c r="I438" s="134" t="s">
        <v>4615</v>
      </c>
      <c r="J438" s="134" t="s">
        <v>4571</v>
      </c>
      <c r="K438" s="134" t="s">
        <v>4571</v>
      </c>
      <c r="L438" s="143">
        <v>49.6</v>
      </c>
      <c r="M438" s="144">
        <v>1159</v>
      </c>
      <c r="N438" s="143">
        <v>23.689</v>
      </c>
      <c r="O438" s="144">
        <v>412</v>
      </c>
      <c r="P438" s="143">
        <v>23.25</v>
      </c>
      <c r="Q438" s="144">
        <v>801</v>
      </c>
      <c r="R438" s="143">
        <v>49.72</v>
      </c>
      <c r="S438" s="145">
        <v>1075</v>
      </c>
      <c r="V438" s="140" t="str">
        <f t="shared" si="6"/>
        <v>N/A</v>
      </c>
      <c r="W438" s="134">
        <v>0.33697614761318601</v>
      </c>
      <c r="X438" s="134">
        <v>0.34788277088131803</v>
      </c>
      <c r="Y438" s="134">
        <v>0.87068608868710795</v>
      </c>
      <c r="Z438" s="134">
        <v>0.80282226101221499</v>
      </c>
      <c r="AA438" s="134">
        <v>0.76344570492050901</v>
      </c>
      <c r="AB438" s="134">
        <v>0.77710764389668296</v>
      </c>
      <c r="AC438" s="134">
        <v>0.99946436843370301</v>
      </c>
      <c r="AD438" s="134">
        <v>0.20882010988798599</v>
      </c>
      <c r="AE438" s="134">
        <v>0.65937601808375701</v>
      </c>
      <c r="AF438" s="134">
        <v>0.87671622814846695</v>
      </c>
      <c r="AG438" s="134">
        <v>0.85064577177403</v>
      </c>
      <c r="AH438" s="134">
        <v>0.79925904197651798</v>
      </c>
      <c r="AI438" s="134">
        <v>0.90044769358046906</v>
      </c>
      <c r="AJ438" s="134">
        <v>0.176379747766298</v>
      </c>
      <c r="AK438" s="134">
        <v>0.86652264673042401</v>
      </c>
      <c r="AL438" s="134">
        <v>0.54306083955819995</v>
      </c>
      <c r="AM438" s="134">
        <v>0.62771987116292904</v>
      </c>
      <c r="AN438" s="134">
        <v>0.74900273407736095</v>
      </c>
      <c r="AO438" s="134">
        <v>0.54715691239699804</v>
      </c>
      <c r="AP438" s="134">
        <v>0.52327086997457595</v>
      </c>
      <c r="AQ438" s="134">
        <v>0.61925312900577001</v>
      </c>
      <c r="AR438" s="134">
        <v>0.2266704641</v>
      </c>
      <c r="AS438" s="134">
        <v>0</v>
      </c>
      <c r="AT438" s="134">
        <v>0.72010002090000003</v>
      </c>
      <c r="AU438" s="134">
        <v>0.19181311791194899</v>
      </c>
      <c r="AV438" s="134">
        <v>0.49521471293227198</v>
      </c>
      <c r="AW438" s="143">
        <v>1.27</v>
      </c>
      <c r="AX438" s="143">
        <v>0</v>
      </c>
      <c r="AY438" s="143">
        <v>-1.32</v>
      </c>
      <c r="AZ438" s="143">
        <v>-0.11</v>
      </c>
      <c r="BA438" s="143">
        <v>9.1186000000000007</v>
      </c>
      <c r="BB438" s="143">
        <v>5.0199999999999996</v>
      </c>
      <c r="BC438" s="143">
        <v>19.14</v>
      </c>
      <c r="BD438" s="143">
        <v>9</v>
      </c>
      <c r="BE438" s="143">
        <v>14416715.588633999</v>
      </c>
      <c r="BF438" s="143">
        <v>21286.82</v>
      </c>
      <c r="BG438" s="143">
        <v>24684.467720000001</v>
      </c>
      <c r="BH438" s="143">
        <v>44.876407999999998</v>
      </c>
      <c r="BI438" s="143">
        <v>0</v>
      </c>
      <c r="BJ438" s="143">
        <v>3</v>
      </c>
      <c r="BK438" s="143">
        <v>0</v>
      </c>
      <c r="BL438" s="143">
        <v>2.1992968684392702</v>
      </c>
      <c r="BM438" s="143">
        <v>2.00210939468219</v>
      </c>
    </row>
    <row r="439" spans="1:65" x14ac:dyDescent="0.25">
      <c r="A439" s="142" t="s">
        <v>1799</v>
      </c>
      <c r="B439" s="142" t="s">
        <v>224</v>
      </c>
      <c r="C439" s="134" t="s">
        <v>4752</v>
      </c>
      <c r="D439" s="134" t="s">
        <v>4753</v>
      </c>
      <c r="E439" s="134" t="s">
        <v>4728</v>
      </c>
      <c r="F439" s="134" t="s">
        <v>4729</v>
      </c>
      <c r="G439" s="134" t="s">
        <v>692</v>
      </c>
      <c r="H439" s="134" t="s">
        <v>4786</v>
      </c>
      <c r="I439" s="134" t="s">
        <v>4776</v>
      </c>
      <c r="J439" s="134" t="s">
        <v>4571</v>
      </c>
      <c r="K439" s="134" t="s">
        <v>4571</v>
      </c>
      <c r="L439" s="143">
        <v>72.3</v>
      </c>
      <c r="M439" s="144">
        <v>589</v>
      </c>
      <c r="N439" s="143">
        <v>25.643999999999998</v>
      </c>
      <c r="O439" s="144">
        <v>637</v>
      </c>
      <c r="P439" s="143">
        <v>17.567</v>
      </c>
      <c r="Q439" s="144">
        <v>1233</v>
      </c>
      <c r="R439" s="143">
        <v>54.741</v>
      </c>
      <c r="S439" s="145">
        <v>726</v>
      </c>
      <c r="U439" s="140" t="s">
        <v>4410</v>
      </c>
      <c r="V439" s="140" t="str">
        <f t="shared" si="6"/>
        <v>Y</v>
      </c>
      <c r="W439" s="134">
        <v>0.64407859929482802</v>
      </c>
      <c r="X439" s="134">
        <v>0.59529599534845301</v>
      </c>
      <c r="Y439" s="134">
        <v>0.98976606426911595</v>
      </c>
      <c r="Z439" s="134">
        <v>0.97926458390931703</v>
      </c>
      <c r="AA439" s="134">
        <v>0.68557210399173696</v>
      </c>
      <c r="AB439" s="134">
        <v>0.90202934020948999</v>
      </c>
      <c r="AC439" s="134">
        <v>1</v>
      </c>
      <c r="AD439" s="134">
        <v>0.60175679630911105</v>
      </c>
      <c r="AE439" s="134">
        <v>0.52979634116905605</v>
      </c>
      <c r="AF439" s="134">
        <v>0.99141304490430104</v>
      </c>
      <c r="AG439" s="134">
        <v>0.595968346692066</v>
      </c>
      <c r="AH439" s="134">
        <v>0.80957400286025305</v>
      </c>
      <c r="AI439" s="134">
        <v>1</v>
      </c>
      <c r="AJ439" s="134">
        <v>0.99264624774791299</v>
      </c>
      <c r="AK439" s="134">
        <v>0.92720520413612295</v>
      </c>
      <c r="AL439" s="134">
        <v>0.51533741291268598</v>
      </c>
      <c r="AM439" s="134">
        <v>0.54521768460345899</v>
      </c>
      <c r="AN439" s="134">
        <v>0.93276858948500696</v>
      </c>
      <c r="AO439" s="134">
        <v>0.413688301339737</v>
      </c>
      <c r="AP439" s="134">
        <v>0.300846804133929</v>
      </c>
      <c r="AQ439" s="134">
        <v>0.26041885548353699</v>
      </c>
      <c r="AR439" s="134">
        <v>0.99520269819999996</v>
      </c>
      <c r="AS439" s="134">
        <v>0.69393010369999997</v>
      </c>
      <c r="AT439" s="134">
        <v>1</v>
      </c>
      <c r="AU439" s="134">
        <v>0.44383684203005502</v>
      </c>
      <c r="AV439" s="134">
        <v>0.51531130742303899</v>
      </c>
      <c r="AW439" s="143">
        <v>0</v>
      </c>
      <c r="AX439" s="143">
        <v>0</v>
      </c>
      <c r="AY439" s="143">
        <v>-0.2</v>
      </c>
      <c r="AZ439" s="143">
        <v>-0.09</v>
      </c>
      <c r="BA439" s="143">
        <v>5.5130999999999997</v>
      </c>
      <c r="BB439" s="143">
        <v>5.08</v>
      </c>
      <c r="BC439" s="143">
        <v>20.309999999999999</v>
      </c>
      <c r="BD439" s="143">
        <v>1</v>
      </c>
      <c r="BE439" s="143">
        <v>12210786.072864</v>
      </c>
      <c r="BF439" s="143">
        <v>12291.38</v>
      </c>
      <c r="BG439" s="143">
        <v>17442.775975</v>
      </c>
      <c r="BH439" s="143">
        <v>0</v>
      </c>
      <c r="BI439" s="143">
        <v>0</v>
      </c>
      <c r="BJ439" s="143">
        <v>2</v>
      </c>
      <c r="BK439" s="143">
        <v>0</v>
      </c>
      <c r="BL439" s="143">
        <v>2.7</v>
      </c>
      <c r="BM439" s="143">
        <v>1.8999999999999899</v>
      </c>
    </row>
    <row r="440" spans="1:65" x14ac:dyDescent="0.25">
      <c r="A440" s="142" t="s">
        <v>1792</v>
      </c>
      <c r="B440" s="142" t="s">
        <v>1307</v>
      </c>
      <c r="C440" s="134" t="s">
        <v>4752</v>
      </c>
      <c r="D440" s="134" t="s">
        <v>4753</v>
      </c>
      <c r="E440" s="134" t="s">
        <v>4728</v>
      </c>
      <c r="F440" s="134" t="s">
        <v>4729</v>
      </c>
      <c r="G440" s="134" t="s">
        <v>692</v>
      </c>
      <c r="H440" s="134" t="s">
        <v>4787</v>
      </c>
      <c r="I440" s="134" t="s">
        <v>4788</v>
      </c>
      <c r="J440" s="134" t="s">
        <v>4571</v>
      </c>
      <c r="K440" s="134" t="s">
        <v>4571</v>
      </c>
      <c r="L440" s="143">
        <v>72</v>
      </c>
      <c r="M440" s="144">
        <v>594</v>
      </c>
      <c r="N440" s="143">
        <v>24.611000000000001</v>
      </c>
      <c r="O440" s="144">
        <v>525</v>
      </c>
      <c r="P440" s="143">
        <v>32.982999999999997</v>
      </c>
      <c r="Q440" s="144">
        <v>403</v>
      </c>
      <c r="R440" s="143">
        <v>60.124000000000002</v>
      </c>
      <c r="S440" s="145">
        <v>366</v>
      </c>
      <c r="U440" s="140" t="s">
        <v>4410</v>
      </c>
      <c r="V440" s="140" t="str">
        <f t="shared" si="6"/>
        <v>Y</v>
      </c>
      <c r="W440" s="134">
        <v>0.54592097070595602</v>
      </c>
      <c r="X440" s="134">
        <v>0.46396629712729598</v>
      </c>
      <c r="Y440" s="134">
        <v>0.98255491806575301</v>
      </c>
      <c r="Z440" s="134">
        <v>0.96648667067262295</v>
      </c>
      <c r="AA440" s="134">
        <v>0.44550145906938998</v>
      </c>
      <c r="AB440" s="134">
        <v>0.92861617353553905</v>
      </c>
      <c r="AC440" s="134">
        <v>0.997918981585878</v>
      </c>
      <c r="AD440" s="134">
        <v>0.49708036285266299</v>
      </c>
      <c r="AE440" s="134">
        <v>0.53807692875594904</v>
      </c>
      <c r="AF440" s="134">
        <v>0.98302447355751399</v>
      </c>
      <c r="AG440" s="134">
        <v>0.59685702283262199</v>
      </c>
      <c r="AH440" s="134">
        <v>0.89392029758662195</v>
      </c>
      <c r="AI440" s="134">
        <v>0.868061101745358</v>
      </c>
      <c r="AJ440" s="134">
        <v>0.94852373423539404</v>
      </c>
      <c r="AK440" s="134">
        <v>0.88351376280402005</v>
      </c>
      <c r="AL440" s="134">
        <v>0.57634319910193099</v>
      </c>
      <c r="AM440" s="134">
        <v>0.47819332759225303</v>
      </c>
      <c r="AN440" s="134">
        <v>0.96414324772533699</v>
      </c>
      <c r="AO440" s="134">
        <v>0.36754515771743801</v>
      </c>
      <c r="AP440" s="134">
        <v>0.294934595053576</v>
      </c>
      <c r="AQ440" s="134">
        <v>0.40643099976077701</v>
      </c>
      <c r="AR440" s="134">
        <v>1</v>
      </c>
      <c r="AS440" s="134">
        <v>1</v>
      </c>
      <c r="AT440" s="134">
        <v>1</v>
      </c>
      <c r="AU440" s="134">
        <v>0.310507321817242</v>
      </c>
      <c r="AV440" s="134">
        <v>0.43767598286860598</v>
      </c>
      <c r="AW440" s="143">
        <v>0.01</v>
      </c>
      <c r="AX440" s="143">
        <v>0</v>
      </c>
      <c r="AY440" s="143">
        <v>-0.18</v>
      </c>
      <c r="AZ440" s="143">
        <v>-0.1</v>
      </c>
      <c r="BA440" s="143">
        <v>5.8476999999999997</v>
      </c>
      <c r="BB440" s="143">
        <v>5.08</v>
      </c>
      <c r="BC440" s="143">
        <v>17.84</v>
      </c>
      <c r="BD440" s="143">
        <v>3</v>
      </c>
      <c r="BE440" s="143">
        <v>8812834.6360420007</v>
      </c>
      <c r="BF440" s="143">
        <v>19065.330000000002</v>
      </c>
      <c r="BG440" s="143">
        <v>0</v>
      </c>
      <c r="BH440" s="143">
        <v>0</v>
      </c>
      <c r="BI440" s="143">
        <v>0</v>
      </c>
      <c r="BJ440" s="143">
        <v>2</v>
      </c>
      <c r="BK440" s="143">
        <v>1</v>
      </c>
      <c r="BL440" s="143">
        <v>2.7066326670218199</v>
      </c>
      <c r="BM440" s="143">
        <v>1.9397960021309</v>
      </c>
    </row>
    <row r="441" spans="1:65" x14ac:dyDescent="0.25">
      <c r="A441" s="142" t="s">
        <v>1761</v>
      </c>
      <c r="B441" s="142" t="s">
        <v>222</v>
      </c>
      <c r="C441" s="134" t="s">
        <v>4752</v>
      </c>
      <c r="D441" s="134" t="s">
        <v>4753</v>
      </c>
      <c r="E441" s="134" t="s">
        <v>4728</v>
      </c>
      <c r="F441" s="134" t="s">
        <v>4729</v>
      </c>
      <c r="G441" s="134" t="s">
        <v>692</v>
      </c>
      <c r="H441" s="134" t="s">
        <v>4789</v>
      </c>
      <c r="I441" s="134" t="s">
        <v>4776</v>
      </c>
      <c r="J441" s="134" t="s">
        <v>4571</v>
      </c>
      <c r="K441" s="134" t="s">
        <v>4571</v>
      </c>
      <c r="L441" s="143">
        <v>80.400000000000006</v>
      </c>
      <c r="M441" s="144">
        <v>421</v>
      </c>
      <c r="N441" s="143">
        <v>25.521999999999998</v>
      </c>
      <c r="O441" s="144">
        <v>619</v>
      </c>
      <c r="P441" s="143">
        <v>47.1</v>
      </c>
      <c r="Q441" s="144">
        <v>54</v>
      </c>
      <c r="R441" s="143">
        <v>67.325999999999993</v>
      </c>
      <c r="S441" s="145">
        <v>70</v>
      </c>
      <c r="T441" s="140" t="s">
        <v>4410</v>
      </c>
      <c r="U441" s="140" t="s">
        <v>4410</v>
      </c>
      <c r="V441" s="140" t="str">
        <f t="shared" si="6"/>
        <v>Y</v>
      </c>
      <c r="W441" s="134">
        <v>0.73263223711055303</v>
      </c>
      <c r="X441" s="134">
        <v>0.59534964046190697</v>
      </c>
      <c r="Y441" s="134">
        <v>0.990406485779184</v>
      </c>
      <c r="Z441" s="134">
        <v>0.98163653187541</v>
      </c>
      <c r="AA441" s="134">
        <v>0.77122850701484602</v>
      </c>
      <c r="AB441" s="134">
        <v>0.95556721005783596</v>
      </c>
      <c r="AC441" s="134">
        <v>1</v>
      </c>
      <c r="AD441" s="134">
        <v>0.68460605015018405</v>
      </c>
      <c r="AE441" s="134">
        <v>0.50075083445051005</v>
      </c>
      <c r="AF441" s="134">
        <v>0.99240695146197699</v>
      </c>
      <c r="AG441" s="134">
        <v>0.45577243063100897</v>
      </c>
      <c r="AH441" s="134">
        <v>0.85835517203957901</v>
      </c>
      <c r="AI441" s="134">
        <v>1</v>
      </c>
      <c r="AJ441" s="134">
        <v>0.88601684009265702</v>
      </c>
      <c r="AK441" s="134">
        <v>0.91749599495121104</v>
      </c>
      <c r="AL441" s="134">
        <v>0.688845614331561</v>
      </c>
      <c r="AM441" s="134">
        <v>0.45698153514797402</v>
      </c>
      <c r="AN441" s="134">
        <v>0.98655371789700097</v>
      </c>
      <c r="AO441" s="134">
        <v>0.44756867324391802</v>
      </c>
      <c r="AP441" s="134">
        <v>0.42123028652257499</v>
      </c>
      <c r="AQ441" s="134">
        <v>0.50664597705076997</v>
      </c>
      <c r="AR441" s="134">
        <v>0.99516102760000003</v>
      </c>
      <c r="AS441" s="134">
        <v>1</v>
      </c>
      <c r="AT441" s="134">
        <v>1</v>
      </c>
      <c r="AU441" s="134">
        <v>0.431805189749771</v>
      </c>
      <c r="AV441" s="134">
        <v>0.47074405697254501</v>
      </c>
      <c r="AW441" s="143">
        <v>0</v>
      </c>
      <c r="AX441" s="143">
        <v>1</v>
      </c>
      <c r="AY441" s="143">
        <v>7.0000000000000007E-2</v>
      </c>
      <c r="AZ441" s="143">
        <v>-0.01</v>
      </c>
      <c r="BA441" s="143">
        <v>4.1379000000000001</v>
      </c>
      <c r="BB441" s="143">
        <v>5.07</v>
      </c>
      <c r="BC441" s="143">
        <v>20.239999999999998</v>
      </c>
      <c r="BD441" s="143">
        <v>2</v>
      </c>
      <c r="BE441" s="143">
        <v>8174980.8606789997</v>
      </c>
      <c r="BF441" s="143">
        <v>13907.74</v>
      </c>
      <c r="BG441" s="143">
        <v>0</v>
      </c>
      <c r="BH441" s="143">
        <v>0</v>
      </c>
      <c r="BI441" s="143">
        <v>1</v>
      </c>
      <c r="BJ441" s="143">
        <v>1</v>
      </c>
      <c r="BK441" s="143">
        <v>1</v>
      </c>
      <c r="BL441" s="143">
        <v>2.7</v>
      </c>
      <c r="BM441" s="143">
        <v>1.8999999999999899</v>
      </c>
    </row>
    <row r="442" spans="1:65" x14ac:dyDescent="0.25">
      <c r="A442" s="142" t="s">
        <v>1760</v>
      </c>
      <c r="B442" s="142" t="s">
        <v>2427</v>
      </c>
      <c r="C442" s="134" t="s">
        <v>4752</v>
      </c>
      <c r="D442" s="134" t="s">
        <v>4753</v>
      </c>
      <c r="E442" s="134" t="s">
        <v>4728</v>
      </c>
      <c r="F442" s="134" t="s">
        <v>4729</v>
      </c>
      <c r="G442" s="134" t="s">
        <v>692</v>
      </c>
      <c r="H442" s="134" t="s">
        <v>4790</v>
      </c>
      <c r="I442" s="134" t="s">
        <v>4781</v>
      </c>
      <c r="J442" s="134" t="s">
        <v>4571</v>
      </c>
      <c r="K442" s="134" t="s">
        <v>4571</v>
      </c>
      <c r="L442" s="143">
        <v>80.8</v>
      </c>
      <c r="M442" s="144">
        <v>411</v>
      </c>
      <c r="N442" s="143">
        <v>24.210999999999999</v>
      </c>
      <c r="O442" s="144">
        <v>474</v>
      </c>
      <c r="P442" s="143">
        <v>34.683</v>
      </c>
      <c r="Q442" s="144">
        <v>327</v>
      </c>
      <c r="R442" s="143">
        <v>63.756999999999998</v>
      </c>
      <c r="S442" s="145">
        <v>177</v>
      </c>
      <c r="T442" s="140" t="s">
        <v>4410</v>
      </c>
      <c r="U442" s="140" t="s">
        <v>4410</v>
      </c>
      <c r="V442" s="140" t="str">
        <f t="shared" si="6"/>
        <v>Y</v>
      </c>
      <c r="W442" s="134">
        <v>0.72852690122053698</v>
      </c>
      <c r="X442" s="134">
        <v>0.57950621955694404</v>
      </c>
      <c r="Y442" s="134">
        <v>0.99113656630066105</v>
      </c>
      <c r="Z442" s="134">
        <v>0.97923907909247698</v>
      </c>
      <c r="AA442" s="134">
        <v>0.69990455726543799</v>
      </c>
      <c r="AB442" s="134">
        <v>0.95811663243156597</v>
      </c>
      <c r="AC442" s="134">
        <v>1</v>
      </c>
      <c r="AD442" s="134">
        <v>0.67689927164653996</v>
      </c>
      <c r="AE442" s="134">
        <v>0.46842081518840001</v>
      </c>
      <c r="AF442" s="134">
        <v>0.99371890811810903</v>
      </c>
      <c r="AG442" s="134">
        <v>0.52441679923238105</v>
      </c>
      <c r="AH442" s="134">
        <v>0.90090438568498299</v>
      </c>
      <c r="AI442" s="134">
        <v>1</v>
      </c>
      <c r="AJ442" s="134">
        <v>0.93013935360517697</v>
      </c>
      <c r="AK442" s="134">
        <v>0.91506869265498303</v>
      </c>
      <c r="AL442" s="134">
        <v>0.73163170247174802</v>
      </c>
      <c r="AM442" s="134">
        <v>0.52246939116100399</v>
      </c>
      <c r="AN442" s="134">
        <v>0.99103581193133405</v>
      </c>
      <c r="AO442" s="134">
        <v>0.42520326550012699</v>
      </c>
      <c r="AP442" s="134">
        <v>0.45043358342265699</v>
      </c>
      <c r="AQ442" s="134">
        <v>0.51742178111432602</v>
      </c>
      <c r="AR442" s="134">
        <v>0.9978909842</v>
      </c>
      <c r="AS442" s="134">
        <v>1</v>
      </c>
      <c r="AT442" s="134">
        <v>1</v>
      </c>
      <c r="AU442" s="134">
        <v>0.37511292043340499</v>
      </c>
      <c r="AV442" s="134">
        <v>0.451960802498794</v>
      </c>
      <c r="AW442" s="143">
        <v>0.01</v>
      </c>
      <c r="AX442" s="143">
        <v>0</v>
      </c>
      <c r="AY442" s="143">
        <v>-0.41</v>
      </c>
      <c r="AZ442" s="143">
        <v>-0.12</v>
      </c>
      <c r="BA442" s="143">
        <v>2.9910999999999999</v>
      </c>
      <c r="BB442" s="143">
        <v>5.07</v>
      </c>
      <c r="BC442" s="143">
        <v>18.98</v>
      </c>
      <c r="BD442" s="143">
        <v>5</v>
      </c>
      <c r="BE442" s="143">
        <v>7041405.1505930005</v>
      </c>
      <c r="BF442" s="143">
        <v>15568.1</v>
      </c>
      <c r="BG442" s="143">
        <v>33653.910712999997</v>
      </c>
      <c r="BH442" s="143">
        <v>0</v>
      </c>
      <c r="BI442" s="143">
        <v>0</v>
      </c>
      <c r="BJ442" s="143">
        <v>1</v>
      </c>
      <c r="BK442" s="143">
        <v>1</v>
      </c>
      <c r="BL442" s="143">
        <v>2.69999999999999</v>
      </c>
      <c r="BM442" s="143">
        <v>1.8999999999999899</v>
      </c>
    </row>
    <row r="443" spans="1:65" x14ac:dyDescent="0.25">
      <c r="A443" s="142" t="s">
        <v>1844</v>
      </c>
      <c r="B443" s="142" t="s">
        <v>1199</v>
      </c>
      <c r="C443" s="134" t="s">
        <v>4752</v>
      </c>
      <c r="D443" s="134" t="s">
        <v>4753</v>
      </c>
      <c r="E443" s="134" t="s">
        <v>4728</v>
      </c>
      <c r="F443" s="134" t="s">
        <v>4729</v>
      </c>
      <c r="G443" s="134" t="s">
        <v>692</v>
      </c>
      <c r="H443" s="134" t="s">
        <v>4791</v>
      </c>
      <c r="I443" s="134" t="s">
        <v>4781</v>
      </c>
      <c r="J443" s="134" t="s">
        <v>4571</v>
      </c>
      <c r="K443" s="134" t="s">
        <v>4571</v>
      </c>
      <c r="L443" s="143">
        <v>60.1</v>
      </c>
      <c r="M443" s="144">
        <v>828</v>
      </c>
      <c r="N443" s="143">
        <v>22.521999999999998</v>
      </c>
      <c r="O443" s="144">
        <v>267</v>
      </c>
      <c r="P443" s="143">
        <v>15.217000000000001</v>
      </c>
      <c r="Q443" s="144">
        <v>1494</v>
      </c>
      <c r="R443" s="143">
        <v>50.932000000000002</v>
      </c>
      <c r="S443" s="145">
        <v>991</v>
      </c>
      <c r="V443" s="140" t="str">
        <f t="shared" si="6"/>
        <v>N/A</v>
      </c>
      <c r="W443" s="134">
        <v>0.52584020037275403</v>
      </c>
      <c r="X443" s="134">
        <v>0.23400146306698599</v>
      </c>
      <c r="Y443" s="134">
        <v>0.98886947415502102</v>
      </c>
      <c r="Z443" s="134">
        <v>0.96072258206684902</v>
      </c>
      <c r="AA443" s="134">
        <v>0.47415658840438302</v>
      </c>
      <c r="AB443" s="134">
        <v>0.87398569409845095</v>
      </c>
      <c r="AC443" s="134">
        <v>1</v>
      </c>
      <c r="AD443" s="134">
        <v>0.47037792697827902</v>
      </c>
      <c r="AE443" s="134">
        <v>0.54858600437568805</v>
      </c>
      <c r="AF443" s="134">
        <v>0.99109499480584395</v>
      </c>
      <c r="AG443" s="134">
        <v>0.195586210556042</v>
      </c>
      <c r="AH443" s="134">
        <v>0.89549619438830297</v>
      </c>
      <c r="AI443" s="134">
        <v>1</v>
      </c>
      <c r="AJ443" s="134">
        <v>0.871309335588484</v>
      </c>
      <c r="AK443" s="134">
        <v>0.75972134569639305</v>
      </c>
      <c r="AL443" s="134">
        <v>0.72394944368195002</v>
      </c>
      <c r="AM443" s="134">
        <v>0.127502628847974</v>
      </c>
      <c r="AN443" s="134">
        <v>0.95966115369100402</v>
      </c>
      <c r="AO443" s="134">
        <v>0.116843184912996</v>
      </c>
      <c r="AP443" s="134">
        <v>0.18599958802247599</v>
      </c>
      <c r="AQ443" s="134">
        <v>0.18983733916627599</v>
      </c>
      <c r="AR443" s="134">
        <v>0.99688564560000004</v>
      </c>
      <c r="AS443" s="134">
        <v>1</v>
      </c>
      <c r="AT443" s="134">
        <v>0.3152739128</v>
      </c>
      <c r="AU443" s="134">
        <v>5.6401167741601199E-2</v>
      </c>
      <c r="AV443" s="134">
        <v>0.113562729799273</v>
      </c>
      <c r="AW443" s="143">
        <v>0</v>
      </c>
      <c r="AX443" s="143">
        <v>0</v>
      </c>
      <c r="AY443" s="143">
        <v>0.01</v>
      </c>
      <c r="AZ443" s="143">
        <v>-0.13</v>
      </c>
      <c r="BA443" s="143">
        <v>5.9615</v>
      </c>
      <c r="BB443" s="143">
        <v>5.0599999999999996</v>
      </c>
      <c r="BC443" s="143">
        <v>16.079999999999998</v>
      </c>
      <c r="BD443" s="143">
        <v>2</v>
      </c>
      <c r="BE443" s="143">
        <v>4187015.7207340002</v>
      </c>
      <c r="BF443" s="143">
        <v>10276.91</v>
      </c>
      <c r="BG443" s="143">
        <v>0</v>
      </c>
      <c r="BH443" s="143">
        <v>0</v>
      </c>
      <c r="BI443" s="143">
        <v>0</v>
      </c>
      <c r="BJ443" s="143">
        <v>2</v>
      </c>
      <c r="BK443" s="143">
        <v>0</v>
      </c>
      <c r="BL443" s="143">
        <v>2.69999999999999</v>
      </c>
      <c r="BM443" s="143">
        <v>1.8999999999999899</v>
      </c>
    </row>
    <row r="444" spans="1:65" x14ac:dyDescent="0.25">
      <c r="A444" s="142" t="s">
        <v>1776</v>
      </c>
      <c r="B444" s="142" t="s">
        <v>4792</v>
      </c>
      <c r="C444" s="134" t="s">
        <v>4752</v>
      </c>
      <c r="D444" s="134" t="s">
        <v>4753</v>
      </c>
      <c r="E444" s="134" t="s">
        <v>4728</v>
      </c>
      <c r="F444" s="134" t="s">
        <v>4729</v>
      </c>
      <c r="G444" s="134" t="s">
        <v>692</v>
      </c>
      <c r="H444" s="134" t="s">
        <v>4791</v>
      </c>
      <c r="I444" s="134" t="s">
        <v>4781</v>
      </c>
      <c r="J444" s="134" t="s">
        <v>4571</v>
      </c>
      <c r="K444" s="134" t="s">
        <v>4571</v>
      </c>
      <c r="L444" s="143">
        <v>66.099999999999994</v>
      </c>
      <c r="M444" s="144">
        <v>707</v>
      </c>
      <c r="N444" s="143">
        <v>23.632999999999999</v>
      </c>
      <c r="O444" s="144">
        <v>405</v>
      </c>
      <c r="P444" s="143">
        <v>36.65</v>
      </c>
      <c r="Q444" s="144">
        <v>268</v>
      </c>
      <c r="R444" s="143">
        <v>59.706000000000003</v>
      </c>
      <c r="S444" s="145">
        <v>395</v>
      </c>
      <c r="V444" s="140" t="str">
        <f t="shared" si="6"/>
        <v>N/A</v>
      </c>
      <c r="W444" s="134">
        <v>0.55239119644839896</v>
      </c>
      <c r="X444" s="134">
        <v>0.30871387781755899</v>
      </c>
      <c r="Y444" s="134">
        <v>0.96859372914627495</v>
      </c>
      <c r="Z444" s="134">
        <v>0.90142388291452702</v>
      </c>
      <c r="AA444" s="134">
        <v>0.53208773139950305</v>
      </c>
      <c r="AB444" s="134">
        <v>0.89765890185452302</v>
      </c>
      <c r="AC444" s="134">
        <v>0.96045456269162499</v>
      </c>
      <c r="AD444" s="134">
        <v>0.49411985949138298</v>
      </c>
      <c r="AE444" s="134">
        <v>0.68039348706340297</v>
      </c>
      <c r="AF444" s="134">
        <v>0.97380102070227803</v>
      </c>
      <c r="AG444" s="134">
        <v>0.35009247851390601</v>
      </c>
      <c r="AH444" s="134">
        <v>0.80746086851254295</v>
      </c>
      <c r="AI444" s="134">
        <v>0.74302797159217104</v>
      </c>
      <c r="AJ444" s="134">
        <v>0.85660183108431098</v>
      </c>
      <c r="AK444" s="134">
        <v>0.69661148599446598</v>
      </c>
      <c r="AL444" s="134">
        <v>0.67610032566742995</v>
      </c>
      <c r="AM444" s="134">
        <v>0.31572163539692699</v>
      </c>
      <c r="AN444" s="134">
        <v>0.92828649545067499</v>
      </c>
      <c r="AO444" s="134">
        <v>0.28524138405649802</v>
      </c>
      <c r="AP444" s="134">
        <v>0.29318858602612102</v>
      </c>
      <c r="AQ444" s="134">
        <v>0.32345730894014602</v>
      </c>
      <c r="AR444" s="134">
        <v>0.9958906059</v>
      </c>
      <c r="AS444" s="134">
        <v>1</v>
      </c>
      <c r="AT444" s="134">
        <v>0.90831132130000003</v>
      </c>
      <c r="AU444" s="134">
        <v>0.16518675908418001</v>
      </c>
      <c r="AV444" s="134">
        <v>0.277100426095095</v>
      </c>
      <c r="AW444" s="143">
        <v>0.03</v>
      </c>
      <c r="AX444" s="143">
        <v>0</v>
      </c>
      <c r="AY444" s="143">
        <v>-0.26</v>
      </c>
      <c r="AZ444" s="143">
        <v>-0.15</v>
      </c>
      <c r="BA444" s="143">
        <v>6.5980999999999996</v>
      </c>
      <c r="BB444" s="143">
        <v>5.0599999999999996</v>
      </c>
      <c r="BC444" s="143">
        <v>17.14</v>
      </c>
      <c r="BD444" s="143">
        <v>8</v>
      </c>
      <c r="BE444" s="143">
        <v>6728395.1953999996</v>
      </c>
      <c r="BF444" s="143">
        <v>19817.48</v>
      </c>
      <c r="BG444" s="143">
        <v>0</v>
      </c>
      <c r="BH444" s="143">
        <v>0</v>
      </c>
      <c r="BI444" s="143">
        <v>1</v>
      </c>
      <c r="BJ444" s="143">
        <v>4</v>
      </c>
      <c r="BK444" s="143">
        <v>0</v>
      </c>
      <c r="BL444" s="143">
        <v>2.7</v>
      </c>
      <c r="BM444" s="143">
        <v>1.9</v>
      </c>
    </row>
    <row r="445" spans="1:65" x14ac:dyDescent="0.25">
      <c r="A445" s="142" t="s">
        <v>1811</v>
      </c>
      <c r="B445" s="142" t="s">
        <v>4793</v>
      </c>
      <c r="C445" s="134" t="s">
        <v>4752</v>
      </c>
      <c r="D445" s="134" t="s">
        <v>4753</v>
      </c>
      <c r="E445" s="134" t="s">
        <v>4728</v>
      </c>
      <c r="F445" s="134" t="s">
        <v>4729</v>
      </c>
      <c r="G445" s="134" t="s">
        <v>692</v>
      </c>
      <c r="H445" s="134" t="s">
        <v>4781</v>
      </c>
      <c r="I445" s="134" t="s">
        <v>4781</v>
      </c>
      <c r="J445" s="134" t="s">
        <v>4571</v>
      </c>
      <c r="K445" s="134" t="s">
        <v>4571</v>
      </c>
      <c r="L445" s="143">
        <v>70.599999999999994</v>
      </c>
      <c r="M445" s="144">
        <v>633</v>
      </c>
      <c r="N445" s="143">
        <v>20.733000000000001</v>
      </c>
      <c r="O445" s="144">
        <v>95</v>
      </c>
      <c r="P445" s="143">
        <v>30.466999999999999</v>
      </c>
      <c r="Q445" s="144">
        <v>516</v>
      </c>
      <c r="R445" s="143">
        <v>60.110999999999997</v>
      </c>
      <c r="S445" s="145">
        <v>368</v>
      </c>
      <c r="U445" s="140" t="s">
        <v>4410</v>
      </c>
      <c r="V445" s="140" t="str">
        <f t="shared" si="6"/>
        <v>Y</v>
      </c>
      <c r="W445" s="134">
        <v>0.58459650400611296</v>
      </c>
      <c r="X445" s="134">
        <v>0.47661408439212</v>
      </c>
      <c r="Y445" s="134">
        <v>0.97964740441004505</v>
      </c>
      <c r="Z445" s="134">
        <v>0.955825657233625</v>
      </c>
      <c r="AA445" s="134">
        <v>0.59200607714796105</v>
      </c>
      <c r="AB445" s="134">
        <v>0.87580671007968802</v>
      </c>
      <c r="AC445" s="134">
        <v>0.98329083896445102</v>
      </c>
      <c r="AD445" s="134">
        <v>0.50556249137515896</v>
      </c>
      <c r="AE445" s="134">
        <v>0.69366332709529999</v>
      </c>
      <c r="AF445" s="134">
        <v>0.97896933480219495</v>
      </c>
      <c r="AG445" s="134">
        <v>0.389600487947592</v>
      </c>
      <c r="AH445" s="134">
        <v>0.86319030995382995</v>
      </c>
      <c r="AI445" s="134">
        <v>0.81259005149839503</v>
      </c>
      <c r="AJ445" s="134">
        <v>0.83821745045409402</v>
      </c>
      <c r="AK445" s="134">
        <v>0.86166804213796799</v>
      </c>
      <c r="AL445" s="134">
        <v>0.61661439129432405</v>
      </c>
      <c r="AM445" s="134">
        <v>0.33112331882756502</v>
      </c>
      <c r="AN445" s="134">
        <v>0.96862534175966997</v>
      </c>
      <c r="AO445" s="134">
        <v>0.342926755476194</v>
      </c>
      <c r="AP445" s="134">
        <v>0.33251367321833403</v>
      </c>
      <c r="AQ445" s="134">
        <v>0.32561246968820201</v>
      </c>
      <c r="AR445" s="134">
        <v>0.90981027469999998</v>
      </c>
      <c r="AS445" s="134">
        <v>1</v>
      </c>
      <c r="AT445" s="134">
        <v>1</v>
      </c>
      <c r="AU445" s="134">
        <v>0.30817682421131198</v>
      </c>
      <c r="AV445" s="134">
        <v>0.34460364453230302</v>
      </c>
      <c r="AW445" s="143">
        <v>0.01</v>
      </c>
      <c r="AX445" s="143">
        <v>0</v>
      </c>
      <c r="AY445" s="143">
        <v>-0.26</v>
      </c>
      <c r="AZ445" s="143">
        <v>-0.21</v>
      </c>
      <c r="BA445" s="143">
        <v>6.0434999999999999</v>
      </c>
      <c r="BB445" s="143">
        <v>5.04</v>
      </c>
      <c r="BC445" s="143">
        <v>14.92</v>
      </c>
      <c r="BD445" s="143">
        <v>1</v>
      </c>
      <c r="BE445" s="143">
        <v>8169021.2374999998</v>
      </c>
      <c r="BF445" s="143">
        <v>14713.96</v>
      </c>
      <c r="BG445" s="143">
        <v>0</v>
      </c>
      <c r="BH445" s="143">
        <v>0</v>
      </c>
      <c r="BI445" s="143">
        <v>0</v>
      </c>
      <c r="BJ445" s="143">
        <v>1</v>
      </c>
      <c r="BK445" s="143">
        <v>1</v>
      </c>
      <c r="BL445" s="143">
        <v>2.6525850591642399</v>
      </c>
      <c r="BM445" s="143">
        <v>1.90948298816714</v>
      </c>
    </row>
    <row r="446" spans="1:65" x14ac:dyDescent="0.25">
      <c r="A446" s="142" t="s">
        <v>1775</v>
      </c>
      <c r="B446" s="142" t="s">
        <v>4794</v>
      </c>
      <c r="C446" s="134" t="s">
        <v>4752</v>
      </c>
      <c r="D446" s="134" t="s">
        <v>4753</v>
      </c>
      <c r="E446" s="134" t="s">
        <v>4728</v>
      </c>
      <c r="F446" s="134" t="s">
        <v>4729</v>
      </c>
      <c r="G446" s="134" t="s">
        <v>692</v>
      </c>
      <c r="H446" s="134" t="s">
        <v>4781</v>
      </c>
      <c r="I446" s="134" t="s">
        <v>4781</v>
      </c>
      <c r="J446" s="134" t="s">
        <v>4571</v>
      </c>
      <c r="K446" s="134" t="s">
        <v>4571</v>
      </c>
      <c r="L446" s="143">
        <v>70.599999999999994</v>
      </c>
      <c r="M446" s="144">
        <v>633</v>
      </c>
      <c r="N446" s="143">
        <v>21</v>
      </c>
      <c r="O446" s="144">
        <v>114</v>
      </c>
      <c r="P446" s="143">
        <v>34.116999999999997</v>
      </c>
      <c r="Q446" s="144">
        <v>352</v>
      </c>
      <c r="R446" s="143">
        <v>61.238999999999997</v>
      </c>
      <c r="S446" s="145">
        <v>314</v>
      </c>
      <c r="U446" s="140" t="s">
        <v>4410</v>
      </c>
      <c r="V446" s="140" t="str">
        <f t="shared" si="6"/>
        <v>Y</v>
      </c>
      <c r="W446" s="134">
        <v>0.57326040594174899</v>
      </c>
      <c r="X446" s="134">
        <v>0.42464973579424597</v>
      </c>
      <c r="Y446" s="134">
        <v>0.98237560004293401</v>
      </c>
      <c r="Z446" s="134">
        <v>0.96414022752337003</v>
      </c>
      <c r="AA446" s="134">
        <v>0.55922403972877999</v>
      </c>
      <c r="AB446" s="134">
        <v>0.80369447722273202</v>
      </c>
      <c r="AC446" s="134">
        <v>1</v>
      </c>
      <c r="AD446" s="134">
        <v>0.46369986172423699</v>
      </c>
      <c r="AE446" s="134">
        <v>0.69907034997772999</v>
      </c>
      <c r="AF446" s="134">
        <v>0.98537009303362899</v>
      </c>
      <c r="AG446" s="134">
        <v>0.20330848000913701</v>
      </c>
      <c r="AH446" s="134">
        <v>0.77207482214751</v>
      </c>
      <c r="AI446" s="134">
        <v>1</v>
      </c>
      <c r="AJ446" s="134">
        <v>0.83086369820200801</v>
      </c>
      <c r="AK446" s="134">
        <v>0.86166804213796799</v>
      </c>
      <c r="AL446" s="134">
        <v>0.61279811895516401</v>
      </c>
      <c r="AM446" s="134">
        <v>0.310167382812012</v>
      </c>
      <c r="AN446" s="134">
        <v>0.96414324772533699</v>
      </c>
      <c r="AO446" s="134">
        <v>0.28593321710297998</v>
      </c>
      <c r="AP446" s="134">
        <v>0.30909496184427798</v>
      </c>
      <c r="AQ446" s="134">
        <v>0.35740109157062699</v>
      </c>
      <c r="AR446" s="134">
        <v>0.98304212349999998</v>
      </c>
      <c r="AS446" s="134">
        <v>1</v>
      </c>
      <c r="AT446" s="134">
        <v>1</v>
      </c>
      <c r="AU446" s="134">
        <v>0.33022723510621299</v>
      </c>
      <c r="AV446" s="134">
        <v>0.29324566950847097</v>
      </c>
      <c r="AW446" s="143">
        <v>0</v>
      </c>
      <c r="AX446" s="143">
        <v>0</v>
      </c>
      <c r="AY446" s="143">
        <v>-0.56000000000000005</v>
      </c>
      <c r="AZ446" s="143">
        <v>-0.2</v>
      </c>
      <c r="BA446" s="143">
        <v>8.4604999999999997</v>
      </c>
      <c r="BB446" s="143">
        <v>5.05</v>
      </c>
      <c r="BC446" s="143">
        <v>13.56</v>
      </c>
      <c r="BD446" s="143">
        <v>4</v>
      </c>
      <c r="BE446" s="143">
        <v>7730080.3465170003</v>
      </c>
      <c r="BF446" s="143">
        <v>13511.88</v>
      </c>
      <c r="BG446" s="143">
        <v>0</v>
      </c>
      <c r="BH446" s="143">
        <v>0</v>
      </c>
      <c r="BI446" s="143">
        <v>0</v>
      </c>
      <c r="BJ446" s="143">
        <v>3</v>
      </c>
      <c r="BK446" s="143">
        <v>1</v>
      </c>
      <c r="BL446" s="143">
        <v>2.6839744240503101</v>
      </c>
      <c r="BM446" s="143">
        <v>1.9160194168551801</v>
      </c>
    </row>
    <row r="447" spans="1:65" x14ac:dyDescent="0.25">
      <c r="A447" s="142" t="s">
        <v>1840</v>
      </c>
      <c r="B447" s="142" t="s">
        <v>4795</v>
      </c>
      <c r="C447" s="134" t="s">
        <v>4752</v>
      </c>
      <c r="D447" s="134" t="s">
        <v>4753</v>
      </c>
      <c r="E447" s="134" t="s">
        <v>4728</v>
      </c>
      <c r="F447" s="134" t="s">
        <v>4729</v>
      </c>
      <c r="G447" s="134" t="s">
        <v>692</v>
      </c>
      <c r="H447" s="134" t="s">
        <v>4781</v>
      </c>
      <c r="I447" s="134" t="s">
        <v>4781</v>
      </c>
      <c r="J447" s="134" t="s">
        <v>4571</v>
      </c>
      <c r="K447" s="134" t="s">
        <v>4571</v>
      </c>
      <c r="L447" s="143">
        <v>66.900000000000006</v>
      </c>
      <c r="M447" s="144">
        <v>689</v>
      </c>
      <c r="N447" s="143">
        <v>20.811</v>
      </c>
      <c r="O447" s="144">
        <v>102</v>
      </c>
      <c r="P447" s="143">
        <v>33.317</v>
      </c>
      <c r="Q447" s="144">
        <v>384</v>
      </c>
      <c r="R447" s="143">
        <v>59.802</v>
      </c>
      <c r="S447" s="145">
        <v>390</v>
      </c>
      <c r="V447" s="140" t="str">
        <f t="shared" si="6"/>
        <v>N/A</v>
      </c>
      <c r="W447" s="134">
        <v>0.50815382622529504</v>
      </c>
      <c r="X447" s="134">
        <v>0.51920645862090098</v>
      </c>
      <c r="Y447" s="134">
        <v>0.97570240790802698</v>
      </c>
      <c r="Z447" s="134">
        <v>0.949627986741576</v>
      </c>
      <c r="AA447" s="134">
        <v>0.79667758812211997</v>
      </c>
      <c r="AB447" s="134">
        <v>0.84557784479116604</v>
      </c>
      <c r="AC447" s="134">
        <v>0.95928280942852595</v>
      </c>
      <c r="AD447" s="134">
        <v>0.43098914260185101</v>
      </c>
      <c r="AE447" s="134">
        <v>0.76953323579719501</v>
      </c>
      <c r="AF447" s="134">
        <v>0.98087763539293304</v>
      </c>
      <c r="AG447" s="134">
        <v>0.422780088322671</v>
      </c>
      <c r="AH447" s="134">
        <v>0.88579010272339997</v>
      </c>
      <c r="AI447" s="134">
        <v>0.73622210723802095</v>
      </c>
      <c r="AJ447" s="134">
        <v>0.85660183108431098</v>
      </c>
      <c r="AK447" s="134">
        <v>0.944196320209719</v>
      </c>
      <c r="AL447" s="134">
        <v>0.562700961200441</v>
      </c>
      <c r="AM447" s="134">
        <v>0.31649223023024498</v>
      </c>
      <c r="AN447" s="134">
        <v>0.77589529828335801</v>
      </c>
      <c r="AO447" s="134">
        <v>0.30490420733069001</v>
      </c>
      <c r="AP447" s="134">
        <v>0.42889892625917297</v>
      </c>
      <c r="AQ447" s="134">
        <v>0.38595697225014902</v>
      </c>
      <c r="AR447" s="134">
        <v>0.62241938929999996</v>
      </c>
      <c r="AS447" s="134">
        <v>1</v>
      </c>
      <c r="AT447" s="134">
        <v>1</v>
      </c>
      <c r="AU447" s="134">
        <v>0.188351337248228</v>
      </c>
      <c r="AV447" s="134">
        <v>0.31044706126478699</v>
      </c>
      <c r="AW447" s="143">
        <v>0</v>
      </c>
      <c r="AX447" s="143">
        <v>0</v>
      </c>
      <c r="AY447" s="143">
        <v>-0.23</v>
      </c>
      <c r="AZ447" s="143">
        <v>-0.16</v>
      </c>
      <c r="BA447" s="143">
        <v>3.9020000000000001</v>
      </c>
      <c r="BB447" s="143">
        <v>5.03</v>
      </c>
      <c r="BC447" s="143">
        <v>16.079999999999998</v>
      </c>
      <c r="BD447" s="143">
        <v>2</v>
      </c>
      <c r="BE447" s="143">
        <v>9552987.0366619993</v>
      </c>
      <c r="BF447" s="143">
        <v>9776.2749999999996</v>
      </c>
      <c r="BG447" s="143">
        <v>0</v>
      </c>
      <c r="BH447" s="143">
        <v>24.691299999999998</v>
      </c>
      <c r="BI447" s="143">
        <v>0</v>
      </c>
      <c r="BJ447" s="143">
        <v>2</v>
      </c>
      <c r="BK447" s="143">
        <v>1</v>
      </c>
      <c r="BL447" s="143">
        <v>2.0551948354235399</v>
      </c>
      <c r="BM447" s="143">
        <v>2.46527676973382</v>
      </c>
    </row>
    <row r="448" spans="1:65" x14ac:dyDescent="0.25">
      <c r="A448" s="142" t="s">
        <v>1780</v>
      </c>
      <c r="B448" s="142" t="s">
        <v>1314</v>
      </c>
      <c r="C448" s="134" t="s">
        <v>4752</v>
      </c>
      <c r="D448" s="134" t="s">
        <v>4753</v>
      </c>
      <c r="E448" s="134" t="s">
        <v>4728</v>
      </c>
      <c r="F448" s="134" t="s">
        <v>4729</v>
      </c>
      <c r="G448" s="134" t="s">
        <v>692</v>
      </c>
      <c r="H448" s="134" t="s">
        <v>4781</v>
      </c>
      <c r="I448" s="134" t="s">
        <v>4781</v>
      </c>
      <c r="J448" s="134" t="s">
        <v>4571</v>
      </c>
      <c r="K448" s="134" t="s">
        <v>4571</v>
      </c>
      <c r="L448" s="143">
        <v>75.8</v>
      </c>
      <c r="M448" s="144">
        <v>514</v>
      </c>
      <c r="N448" s="143">
        <v>21.943999999999999</v>
      </c>
      <c r="O448" s="144">
        <v>207</v>
      </c>
      <c r="P448" s="143">
        <v>50.417000000000002</v>
      </c>
      <c r="Q448" s="144">
        <v>31</v>
      </c>
      <c r="R448" s="143">
        <v>68.090999999999994</v>
      </c>
      <c r="S448" s="145">
        <v>49</v>
      </c>
      <c r="T448" s="140" t="s">
        <v>4410</v>
      </c>
      <c r="U448" s="140" t="s">
        <v>4410</v>
      </c>
      <c r="V448" s="140" t="str">
        <f t="shared" si="6"/>
        <v>Y</v>
      </c>
      <c r="W448" s="134">
        <v>0.65600835195665697</v>
      </c>
      <c r="X448" s="134">
        <v>0.56440494707100697</v>
      </c>
      <c r="Y448" s="134">
        <v>0.988331520086565</v>
      </c>
      <c r="Z448" s="134">
        <v>0.97640804442327001</v>
      </c>
      <c r="AA448" s="134">
        <v>0.75751842658419299</v>
      </c>
      <c r="AB448" s="134">
        <v>0.89947991783575898</v>
      </c>
      <c r="AC448" s="134">
        <v>1</v>
      </c>
      <c r="AD448" s="134">
        <v>0.61113907505570497</v>
      </c>
      <c r="AE448" s="134">
        <v>0.61958935369245405</v>
      </c>
      <c r="AF448" s="134">
        <v>0.98986255067432605</v>
      </c>
      <c r="AG448" s="134">
        <v>0.35071175998429199</v>
      </c>
      <c r="AH448" s="134">
        <v>0.82114251801805205</v>
      </c>
      <c r="AI448" s="134">
        <v>1</v>
      </c>
      <c r="AJ448" s="134">
        <v>0.88233996396661396</v>
      </c>
      <c r="AK448" s="134">
        <v>0.82040390310209199</v>
      </c>
      <c r="AL448" s="134">
        <v>0.60366643667382203</v>
      </c>
      <c r="AM448" s="134">
        <v>0.35669255359166002</v>
      </c>
      <c r="AN448" s="134">
        <v>0.98655371789700097</v>
      </c>
      <c r="AO448" s="134">
        <v>0.30905566546708202</v>
      </c>
      <c r="AP448" s="134">
        <v>0.43975263435844297</v>
      </c>
      <c r="AQ448" s="134">
        <v>0.37033205638223898</v>
      </c>
      <c r="AR448" s="134">
        <v>0.96846101740000001</v>
      </c>
      <c r="AS448" s="134">
        <v>1</v>
      </c>
      <c r="AT448" s="134">
        <v>1</v>
      </c>
      <c r="AU448" s="134">
        <v>0.29790731402485099</v>
      </c>
      <c r="AV448" s="134">
        <v>0.33042905497441499</v>
      </c>
      <c r="AW448" s="143">
        <v>0</v>
      </c>
      <c r="AX448" s="143">
        <v>0</v>
      </c>
      <c r="AY448" s="143">
        <v>-0.14000000000000001</v>
      </c>
      <c r="AZ448" s="143">
        <v>-0.1</v>
      </c>
      <c r="BA448" s="143">
        <v>3.6191</v>
      </c>
      <c r="BB448" s="143">
        <v>5.05</v>
      </c>
      <c r="BC448" s="143">
        <v>16.55</v>
      </c>
      <c r="BD448" s="143">
        <v>1</v>
      </c>
      <c r="BE448" s="143">
        <v>6982260.9695560001</v>
      </c>
      <c r="BF448" s="143">
        <v>11506.93</v>
      </c>
      <c r="BG448" s="143">
        <v>0</v>
      </c>
      <c r="BH448" s="143">
        <v>0</v>
      </c>
      <c r="BI448" s="143">
        <v>1</v>
      </c>
      <c r="BJ448" s="143">
        <v>3</v>
      </c>
      <c r="BK448" s="143">
        <v>1</v>
      </c>
      <c r="BL448" s="143">
        <v>2.6070188410423998</v>
      </c>
      <c r="BM448" s="143">
        <v>1.93387216538488</v>
      </c>
    </row>
    <row r="449" spans="1:65" x14ac:dyDescent="0.25">
      <c r="A449" s="142" t="s">
        <v>1814</v>
      </c>
      <c r="B449" s="142" t="s">
        <v>1193</v>
      </c>
      <c r="C449" s="134" t="s">
        <v>4752</v>
      </c>
      <c r="D449" s="134" t="s">
        <v>4753</v>
      </c>
      <c r="E449" s="134" t="s">
        <v>4728</v>
      </c>
      <c r="F449" s="134" t="s">
        <v>4729</v>
      </c>
      <c r="G449" s="134" t="s">
        <v>692</v>
      </c>
      <c r="H449" s="134" t="s">
        <v>4781</v>
      </c>
      <c r="I449" s="134" t="s">
        <v>4781</v>
      </c>
      <c r="J449" s="134" t="s">
        <v>4571</v>
      </c>
      <c r="K449" s="134" t="s">
        <v>4571</v>
      </c>
      <c r="L449" s="143">
        <v>68.5</v>
      </c>
      <c r="M449" s="144">
        <v>666</v>
      </c>
      <c r="N449" s="143">
        <v>24.475000000000001</v>
      </c>
      <c r="O449" s="144">
        <v>506</v>
      </c>
      <c r="P449" s="143">
        <v>31.867000000000001</v>
      </c>
      <c r="Q449" s="144">
        <v>462</v>
      </c>
      <c r="R449" s="143">
        <v>58.631</v>
      </c>
      <c r="S449" s="145">
        <v>458</v>
      </c>
      <c r="V449" s="140" t="str">
        <f t="shared" si="6"/>
        <v>N/A</v>
      </c>
      <c r="W449" s="134">
        <v>0.56061843881416995</v>
      </c>
      <c r="X449" s="134">
        <v>0.50765441606055395</v>
      </c>
      <c r="Y449" s="134">
        <v>0.98875419828320898</v>
      </c>
      <c r="Z449" s="134">
        <v>0.97908605019143902</v>
      </c>
      <c r="AA449" s="134">
        <v>0.70143592882746697</v>
      </c>
      <c r="AB449" s="134">
        <v>0.79531780370904503</v>
      </c>
      <c r="AC449" s="134">
        <v>1</v>
      </c>
      <c r="AD449" s="134">
        <v>0.510204975392055</v>
      </c>
      <c r="AE449" s="134">
        <v>0.63007182117872595</v>
      </c>
      <c r="AF449" s="134">
        <v>0.98600619323054195</v>
      </c>
      <c r="AG449" s="134">
        <v>0.35918760821662199</v>
      </c>
      <c r="AH449" s="134">
        <v>0.79678774926479001</v>
      </c>
      <c r="AI449" s="134">
        <v>1</v>
      </c>
      <c r="AJ449" s="134">
        <v>0.84557120270618102</v>
      </c>
      <c r="AK449" s="134">
        <v>0.85195883295305597</v>
      </c>
      <c r="AL449" s="134">
        <v>0.463017120092379</v>
      </c>
      <c r="AM449" s="134">
        <v>0.32773847055178801</v>
      </c>
      <c r="AN449" s="134">
        <v>0.91932230738200904</v>
      </c>
      <c r="AO449" s="134">
        <v>0.35354630001272402</v>
      </c>
      <c r="AP449" s="134">
        <v>0.292603579994549</v>
      </c>
      <c r="AQ449" s="134">
        <v>0.173134843005156</v>
      </c>
      <c r="AR449" s="134">
        <v>0.91917971549999999</v>
      </c>
      <c r="AS449" s="134">
        <v>1</v>
      </c>
      <c r="AT449" s="134">
        <v>1</v>
      </c>
      <c r="AU449" s="134">
        <v>0.30877316398533</v>
      </c>
      <c r="AV449" s="134">
        <v>0.35192004775811098</v>
      </c>
      <c r="AW449" s="143">
        <v>0.04</v>
      </c>
      <c r="AX449" s="143">
        <v>0</v>
      </c>
      <c r="AY449" s="143">
        <v>-0.31</v>
      </c>
      <c r="AZ449" s="143">
        <v>-0.21</v>
      </c>
      <c r="BA449" s="143">
        <v>5.5235000000000003</v>
      </c>
      <c r="BB449" s="143">
        <v>5.05</v>
      </c>
      <c r="BC449" s="143">
        <v>15.6</v>
      </c>
      <c r="BD449" s="143"/>
      <c r="BE449" s="143">
        <v>13838492.799438</v>
      </c>
      <c r="BF449" s="143">
        <v>12557.95</v>
      </c>
      <c r="BG449" s="143">
        <v>0</v>
      </c>
      <c r="BH449" s="143">
        <v>0</v>
      </c>
      <c r="BI449" s="143">
        <v>0</v>
      </c>
      <c r="BJ449" s="143">
        <v>2</v>
      </c>
      <c r="BK449" s="143">
        <v>1</v>
      </c>
      <c r="BL449" s="143">
        <v>2.5406569539708501</v>
      </c>
      <c r="BM449" s="143">
        <v>1.9318686092058199</v>
      </c>
    </row>
    <row r="450" spans="1:65" x14ac:dyDescent="0.25">
      <c r="A450" s="142" t="s">
        <v>1779</v>
      </c>
      <c r="B450" s="142" t="s">
        <v>1308</v>
      </c>
      <c r="C450" s="134" t="s">
        <v>4752</v>
      </c>
      <c r="D450" s="134" t="s">
        <v>4753</v>
      </c>
      <c r="E450" s="134" t="s">
        <v>4728</v>
      </c>
      <c r="F450" s="134" t="s">
        <v>4729</v>
      </c>
      <c r="G450" s="134" t="s">
        <v>692</v>
      </c>
      <c r="H450" s="134" t="s">
        <v>4781</v>
      </c>
      <c r="I450" s="134" t="s">
        <v>4781</v>
      </c>
      <c r="J450" s="134" t="s">
        <v>4571</v>
      </c>
      <c r="K450" s="134" t="s">
        <v>4571</v>
      </c>
      <c r="L450" s="143">
        <v>66.7</v>
      </c>
      <c r="M450" s="144">
        <v>695</v>
      </c>
      <c r="N450" s="143">
        <v>23.044</v>
      </c>
      <c r="O450" s="144">
        <v>340</v>
      </c>
      <c r="P450" s="143">
        <v>35.966999999999999</v>
      </c>
      <c r="Q450" s="144">
        <v>290</v>
      </c>
      <c r="R450" s="143">
        <v>59.874000000000002</v>
      </c>
      <c r="S450" s="145">
        <v>385</v>
      </c>
      <c r="V450" s="140" t="str">
        <f t="shared" si="6"/>
        <v>N/A</v>
      </c>
      <c r="W450" s="134">
        <v>0.51347138064235198</v>
      </c>
      <c r="X450" s="134">
        <v>0.46033100428850898</v>
      </c>
      <c r="Y450" s="134">
        <v>0.98852364653958502</v>
      </c>
      <c r="Z450" s="134">
        <v>0.97821888641888899</v>
      </c>
      <c r="AA450" s="134">
        <v>0.70756682074590305</v>
      </c>
      <c r="AB450" s="134">
        <v>0.80915752516644102</v>
      </c>
      <c r="AC450" s="134">
        <v>0.99905698921693897</v>
      </c>
      <c r="AD450" s="134">
        <v>0.462656828853095</v>
      </c>
      <c r="AE450" s="134">
        <v>0.685474730875821</v>
      </c>
      <c r="AF450" s="134">
        <v>0.98632424332899904</v>
      </c>
      <c r="AG450" s="134">
        <v>0.66050748313802099</v>
      </c>
      <c r="AH450" s="134">
        <v>0.87296803329153605</v>
      </c>
      <c r="AI450" s="134">
        <v>0.90820734939790704</v>
      </c>
      <c r="AJ450" s="134">
        <v>0.84924807883222397</v>
      </c>
      <c r="AK450" s="134">
        <v>0.92477790183989494</v>
      </c>
      <c r="AL450" s="134">
        <v>0.41554871502926499</v>
      </c>
      <c r="AM450" s="134">
        <v>0.63678107274415996</v>
      </c>
      <c r="AN450" s="134">
        <v>0.91035811931334298</v>
      </c>
      <c r="AO450" s="134">
        <v>0.55250338665837695</v>
      </c>
      <c r="AP450" s="134">
        <v>0.37779325368338501</v>
      </c>
      <c r="AQ450" s="134">
        <v>0.346625287507072</v>
      </c>
      <c r="AR450" s="134">
        <v>0.73670131400000005</v>
      </c>
      <c r="AT450" s="134">
        <v>1</v>
      </c>
      <c r="AU450" s="134">
        <v>0.49559468303683701</v>
      </c>
      <c r="AV450" s="134">
        <v>0.57571582789646703</v>
      </c>
      <c r="AW450" s="143">
        <v>0</v>
      </c>
      <c r="AX450" s="143">
        <v>0</v>
      </c>
      <c r="AY450" s="143">
        <v>-0.27</v>
      </c>
      <c r="AZ450" s="143">
        <v>-0.18</v>
      </c>
      <c r="BA450" s="143">
        <v>5.3715999999999999</v>
      </c>
      <c r="BB450" s="143">
        <v>5.04</v>
      </c>
      <c r="BC450" s="143">
        <v>17.66</v>
      </c>
      <c r="BD450" s="143">
        <v>2</v>
      </c>
      <c r="BE450" s="143">
        <v>27387196.396942999</v>
      </c>
      <c r="BF450" s="143">
        <v>20318.810000000001</v>
      </c>
      <c r="BG450" s="143">
        <v>26613.408751999999</v>
      </c>
      <c r="BH450" s="143">
        <v>0</v>
      </c>
      <c r="BI450" s="143">
        <v>0</v>
      </c>
      <c r="BJ450" s="143">
        <v>2</v>
      </c>
      <c r="BK450" s="143">
        <v>1</v>
      </c>
      <c r="BL450" s="143">
        <v>2.4218494646578801</v>
      </c>
      <c r="BM450" s="143">
        <v>2.0432612433550501</v>
      </c>
    </row>
    <row r="451" spans="1:65" x14ac:dyDescent="0.25">
      <c r="A451" s="142" t="s">
        <v>1790</v>
      </c>
      <c r="B451" s="142" t="s">
        <v>502</v>
      </c>
      <c r="C451" s="134" t="s">
        <v>4752</v>
      </c>
      <c r="D451" s="134" t="s">
        <v>4753</v>
      </c>
      <c r="E451" s="134" t="s">
        <v>4728</v>
      </c>
      <c r="F451" s="134" t="s">
        <v>4729</v>
      </c>
      <c r="G451" s="134" t="s">
        <v>692</v>
      </c>
      <c r="H451" s="134" t="s">
        <v>4781</v>
      </c>
      <c r="I451" s="134" t="s">
        <v>4781</v>
      </c>
      <c r="J451" s="134" t="s">
        <v>4571</v>
      </c>
      <c r="K451" s="134" t="s">
        <v>4571</v>
      </c>
      <c r="L451" s="143">
        <v>51.4</v>
      </c>
      <c r="M451" s="144">
        <v>1114</v>
      </c>
      <c r="N451" s="143">
        <v>22.632999999999999</v>
      </c>
      <c r="O451" s="144">
        <v>282</v>
      </c>
      <c r="P451" s="143">
        <v>19.3</v>
      </c>
      <c r="Q451" s="144">
        <v>1077</v>
      </c>
      <c r="R451" s="143">
        <v>49.356000000000002</v>
      </c>
      <c r="S451" s="145">
        <v>1101</v>
      </c>
      <c r="V451" s="140" t="str">
        <f t="shared" ref="V451:V514" si="7">IF(OR(T451="Y",U451="Y"),"Y","N/A")</f>
        <v>N/A</v>
      </c>
      <c r="W451" s="134">
        <v>0.26603148327346998</v>
      </c>
      <c r="X451" s="134">
        <v>0.25994331700645701</v>
      </c>
      <c r="Y451" s="134">
        <v>0.96125449864089796</v>
      </c>
      <c r="Z451" s="134">
        <v>0.93432509663775098</v>
      </c>
      <c r="AA451" s="134">
        <v>0.64997451143399598</v>
      </c>
      <c r="AB451" s="134">
        <v>0.68168640647990297</v>
      </c>
      <c r="AC451" s="134">
        <v>0.99011051986139997</v>
      </c>
      <c r="AD451" s="134">
        <v>0.22101384250450201</v>
      </c>
      <c r="AE451" s="134">
        <v>0.72548619988192797</v>
      </c>
      <c r="AF451" s="134">
        <v>0.95384337702414002</v>
      </c>
      <c r="AG451" s="134">
        <v>0.29537363803380001</v>
      </c>
      <c r="AH451" s="134">
        <v>0.81523290501174595</v>
      </c>
      <c r="AI451" s="134">
        <v>0.88900414808306505</v>
      </c>
      <c r="AJ451" s="134">
        <v>0.77938743243740105</v>
      </c>
      <c r="AK451" s="134">
        <v>0.84224962376814405</v>
      </c>
      <c r="AL451" s="134">
        <v>0.32761045180336901</v>
      </c>
      <c r="AM451" s="134">
        <v>0.31206750474952899</v>
      </c>
      <c r="AN451" s="134">
        <v>0.69969969969970003</v>
      </c>
      <c r="AO451" s="134">
        <v>0.36663456301521802</v>
      </c>
      <c r="AP451" s="134">
        <v>0.26656684980435102</v>
      </c>
      <c r="AQ451" s="134">
        <v>0.312142714729985</v>
      </c>
      <c r="AR451" s="134">
        <v>0.39543379760000003</v>
      </c>
      <c r="AS451" s="134">
        <v>1</v>
      </c>
      <c r="AT451" s="134">
        <v>0.57778034889999996</v>
      </c>
      <c r="AU451" s="134">
        <v>0.26483715686339798</v>
      </c>
      <c r="AV451" s="134">
        <v>0.33962602515704099</v>
      </c>
      <c r="AW451" s="143">
        <v>0.09</v>
      </c>
      <c r="AX451" s="143">
        <v>0</v>
      </c>
      <c r="AY451" s="143">
        <v>-0.6</v>
      </c>
      <c r="AZ451" s="143">
        <v>-0.49</v>
      </c>
      <c r="BA451" s="143">
        <v>8.7737999999999996</v>
      </c>
      <c r="BB451" s="143">
        <v>5.04</v>
      </c>
      <c r="BC451" s="143">
        <v>16.329999999999998</v>
      </c>
      <c r="BD451" s="143">
        <v>5</v>
      </c>
      <c r="BE451" s="143">
        <v>33990734.047401004</v>
      </c>
      <c r="BF451" s="143">
        <v>20076.009999999998</v>
      </c>
      <c r="BG451" s="143">
        <v>16090.944415</v>
      </c>
      <c r="BH451" s="143">
        <v>0</v>
      </c>
      <c r="BI451" s="143">
        <v>0</v>
      </c>
      <c r="BJ451" s="143">
        <v>3</v>
      </c>
      <c r="BK451" s="143">
        <v>0</v>
      </c>
      <c r="BL451" s="143">
        <v>2.2114870922337602</v>
      </c>
      <c r="BM451" s="143">
        <v>2.00072198346929</v>
      </c>
    </row>
    <row r="452" spans="1:65" x14ac:dyDescent="0.25">
      <c r="A452" s="142" t="s">
        <v>1812</v>
      </c>
      <c r="B452" s="142" t="s">
        <v>2438</v>
      </c>
      <c r="C452" s="134" t="s">
        <v>4752</v>
      </c>
      <c r="D452" s="134" t="s">
        <v>4753</v>
      </c>
      <c r="E452" s="134" t="s">
        <v>4728</v>
      </c>
      <c r="F452" s="134" t="s">
        <v>4729</v>
      </c>
      <c r="G452" s="134" t="s">
        <v>692</v>
      </c>
      <c r="H452" s="134" t="s">
        <v>4781</v>
      </c>
      <c r="I452" s="134" t="s">
        <v>4781</v>
      </c>
      <c r="J452" s="134" t="s">
        <v>4571</v>
      </c>
      <c r="K452" s="134" t="s">
        <v>4571</v>
      </c>
      <c r="L452" s="143">
        <v>54.5</v>
      </c>
      <c r="M452" s="144">
        <v>1021</v>
      </c>
      <c r="N452" s="143">
        <v>19.399999999999999</v>
      </c>
      <c r="O452" s="144">
        <v>41</v>
      </c>
      <c r="P452" s="143">
        <v>33.35</v>
      </c>
      <c r="Q452" s="144">
        <v>382</v>
      </c>
      <c r="R452" s="143">
        <v>56.15</v>
      </c>
      <c r="S452" s="145">
        <v>630</v>
      </c>
      <c r="V452" s="140" t="str">
        <f t="shared" si="7"/>
        <v>N/A</v>
      </c>
      <c r="W452" s="134">
        <v>0.33657161150715198</v>
      </c>
      <c r="X452" s="134">
        <v>0.28328505574804203</v>
      </c>
      <c r="Y452" s="134">
        <v>0.97057903582748495</v>
      </c>
      <c r="Z452" s="134">
        <v>0.94289471509589295</v>
      </c>
      <c r="AA452" s="134">
        <v>0.68936693156346096</v>
      </c>
      <c r="AB452" s="134">
        <v>0.765817344813018</v>
      </c>
      <c r="AC452" s="134">
        <v>1</v>
      </c>
      <c r="AD452" s="134">
        <v>0.28335969780175102</v>
      </c>
      <c r="AE452" s="134">
        <v>0.871848217866112</v>
      </c>
      <c r="AF452" s="134">
        <v>0.97757786562144799</v>
      </c>
      <c r="AG452" s="134">
        <v>0.163363284681801</v>
      </c>
      <c r="AH452" s="134">
        <v>0.89141318903849198</v>
      </c>
      <c r="AI452" s="134">
        <v>1</v>
      </c>
      <c r="AJ452" s="134">
        <v>0.79409493694157396</v>
      </c>
      <c r="AK452" s="134">
        <v>0.88836836739647596</v>
      </c>
      <c r="AL452" s="134">
        <v>0.45426429362609499</v>
      </c>
      <c r="AM452" s="134">
        <v>0.17194318364316699</v>
      </c>
      <c r="AN452" s="134">
        <v>0.84312670879835105</v>
      </c>
      <c r="AO452" s="134">
        <v>0.16746282535807799</v>
      </c>
      <c r="AP452" s="134">
        <v>0.33654195192470798</v>
      </c>
      <c r="AQ452" s="134">
        <v>0.40589220961417199</v>
      </c>
      <c r="AR452" s="134">
        <v>0.22477759959999999</v>
      </c>
      <c r="AT452" s="134">
        <v>1</v>
      </c>
      <c r="AU452" s="134">
        <v>0.12771246621315899</v>
      </c>
      <c r="AV452" s="134">
        <v>0.17967010689281199</v>
      </c>
      <c r="AW452" s="143">
        <v>0.03</v>
      </c>
      <c r="AX452" s="143">
        <v>0</v>
      </c>
      <c r="AY452" s="143">
        <v>-0.88</v>
      </c>
      <c r="AZ452" s="143">
        <v>-0.72</v>
      </c>
      <c r="BA452" s="143">
        <v>5.7516999999999996</v>
      </c>
      <c r="BB452" s="143">
        <v>5.03</v>
      </c>
      <c r="BC452" s="143">
        <v>15.64</v>
      </c>
      <c r="BD452" s="143">
        <v>2</v>
      </c>
      <c r="BE452" s="143">
        <v>15125017.417134</v>
      </c>
      <c r="BF452" s="143">
        <v>10685.47</v>
      </c>
      <c r="BG452" s="143">
        <v>14081.547994</v>
      </c>
      <c r="BH452" s="143">
        <v>4.8580399999999999</v>
      </c>
      <c r="BI452" s="143">
        <v>0</v>
      </c>
      <c r="BJ452" s="143">
        <v>2</v>
      </c>
      <c r="BK452" s="143">
        <v>1</v>
      </c>
      <c r="BL452" s="143">
        <v>2.1445085631841598</v>
      </c>
      <c r="BM452" s="143">
        <v>2.1664743104475201</v>
      </c>
    </row>
    <row r="453" spans="1:65" x14ac:dyDescent="0.25">
      <c r="A453" s="142" t="s">
        <v>1786</v>
      </c>
      <c r="B453" s="142" t="s">
        <v>1309</v>
      </c>
      <c r="C453" s="134" t="s">
        <v>4752</v>
      </c>
      <c r="D453" s="134" t="s">
        <v>4753</v>
      </c>
      <c r="E453" s="134" t="s">
        <v>4728</v>
      </c>
      <c r="F453" s="134" t="s">
        <v>4729</v>
      </c>
      <c r="G453" s="134" t="s">
        <v>692</v>
      </c>
      <c r="H453" s="134" t="s">
        <v>4788</v>
      </c>
      <c r="I453" s="134" t="s">
        <v>4788</v>
      </c>
      <c r="J453" s="134" t="s">
        <v>4571</v>
      </c>
      <c r="K453" s="134" t="s">
        <v>4571</v>
      </c>
      <c r="L453" s="143">
        <v>61.1</v>
      </c>
      <c r="M453" s="144">
        <v>803</v>
      </c>
      <c r="N453" s="143">
        <v>22.878</v>
      </c>
      <c r="O453" s="144">
        <v>314</v>
      </c>
      <c r="P453" s="143">
        <v>16.317</v>
      </c>
      <c r="Q453" s="144">
        <v>1392</v>
      </c>
      <c r="R453" s="143">
        <v>51.512999999999998</v>
      </c>
      <c r="S453" s="145">
        <v>939</v>
      </c>
      <c r="V453" s="140" t="str">
        <f t="shared" si="7"/>
        <v>N/A</v>
      </c>
      <c r="W453" s="134">
        <v>0.48938020783936598</v>
      </c>
      <c r="X453" s="134">
        <v>0.37157672151832999</v>
      </c>
      <c r="Y453" s="134">
        <v>0.97953212853823302</v>
      </c>
      <c r="Z453" s="134">
        <v>0.961793784374117</v>
      </c>
      <c r="AA453" s="134">
        <v>0.34075414004010302</v>
      </c>
      <c r="AB453" s="134">
        <v>0.91659746805938003</v>
      </c>
      <c r="AC453" s="134">
        <v>1</v>
      </c>
      <c r="AD453" s="134">
        <v>0.42766908086029998</v>
      </c>
      <c r="AE453" s="134">
        <v>0.40142403673791299</v>
      </c>
      <c r="AF453" s="134">
        <v>0.98334252365596997</v>
      </c>
      <c r="AG453" s="134">
        <v>0.352212762904141</v>
      </c>
      <c r="AH453" s="134">
        <v>0.91232963749717499</v>
      </c>
      <c r="AI453" s="134">
        <v>1</v>
      </c>
      <c r="AJ453" s="134">
        <v>0.97426186711769702</v>
      </c>
      <c r="AK453" s="134">
        <v>0.84467692606437195</v>
      </c>
      <c r="AL453" s="134">
        <v>0.69329793206058099</v>
      </c>
      <c r="AM453" s="134">
        <v>0.26130056100682097</v>
      </c>
      <c r="AN453" s="134">
        <v>1</v>
      </c>
      <c r="AO453" s="134">
        <v>0.24366941926557001</v>
      </c>
      <c r="AP453" s="134">
        <v>0.29372995731158003</v>
      </c>
      <c r="AQ453" s="134">
        <v>0.23671208660837001</v>
      </c>
      <c r="AR453" s="134">
        <v>1</v>
      </c>
      <c r="AS453" s="134">
        <v>0.62318724489999999</v>
      </c>
      <c r="AT453" s="134">
        <v>0.36108720979999998</v>
      </c>
      <c r="AU453" s="134">
        <v>0.109667841744435</v>
      </c>
      <c r="AV453" s="134">
        <v>0.22324810356479299</v>
      </c>
      <c r="AW453" s="143">
        <v>0</v>
      </c>
      <c r="AX453" s="143">
        <v>0</v>
      </c>
      <c r="AY453" s="143">
        <v>-0.49</v>
      </c>
      <c r="AZ453" s="143">
        <v>-0.26</v>
      </c>
      <c r="BA453" s="143">
        <v>1.7070000000000001</v>
      </c>
      <c r="BB453" s="143">
        <v>5.07</v>
      </c>
      <c r="BC453" s="143">
        <v>18.059999999999999</v>
      </c>
      <c r="BD453" s="143">
        <v>2</v>
      </c>
      <c r="BE453" s="143">
        <v>5786898.4829129996</v>
      </c>
      <c r="BF453" s="143">
        <v>11932.85</v>
      </c>
      <c r="BG453" s="143">
        <v>0</v>
      </c>
      <c r="BH453" s="143">
        <v>0</v>
      </c>
      <c r="BI453" s="143">
        <v>0</v>
      </c>
      <c r="BJ453" s="143">
        <v>2</v>
      </c>
      <c r="BK453" s="143">
        <v>0</v>
      </c>
      <c r="BL453" s="143">
        <v>2.5196813994610201</v>
      </c>
      <c r="BM453" s="143">
        <v>2.4414900939582398</v>
      </c>
    </row>
    <row r="454" spans="1:65" x14ac:dyDescent="0.25">
      <c r="A454" s="142" t="s">
        <v>1842</v>
      </c>
      <c r="B454" s="142" t="s">
        <v>1397</v>
      </c>
      <c r="C454" s="134" t="s">
        <v>4752</v>
      </c>
      <c r="D454" s="134" t="s">
        <v>4753</v>
      </c>
      <c r="E454" s="134" t="s">
        <v>4728</v>
      </c>
      <c r="F454" s="134" t="s">
        <v>4729</v>
      </c>
      <c r="G454" s="134" t="s">
        <v>692</v>
      </c>
      <c r="H454" s="134" t="s">
        <v>4788</v>
      </c>
      <c r="I454" s="134" t="s">
        <v>4788</v>
      </c>
      <c r="J454" s="134" t="s">
        <v>4571</v>
      </c>
      <c r="K454" s="134" t="s">
        <v>4571</v>
      </c>
      <c r="L454" s="143">
        <v>56.9</v>
      </c>
      <c r="M454" s="144">
        <v>928</v>
      </c>
      <c r="N454" s="143">
        <v>26.111999999999998</v>
      </c>
      <c r="O454" s="144">
        <v>663</v>
      </c>
      <c r="P454" s="143">
        <v>34.966999999999999</v>
      </c>
      <c r="Q454" s="144">
        <v>310</v>
      </c>
      <c r="R454" s="143">
        <v>55.252000000000002</v>
      </c>
      <c r="S454" s="145">
        <v>691</v>
      </c>
      <c r="V454" s="140" t="str">
        <f t="shared" si="7"/>
        <v>N/A</v>
      </c>
      <c r="W454" s="134">
        <v>0.180563823057318</v>
      </c>
      <c r="X454" s="134">
        <v>8.0726633370819798E-2</v>
      </c>
      <c r="Y454" s="134">
        <v>0.96279151026506005</v>
      </c>
      <c r="Z454" s="134">
        <v>0.93940055518885301</v>
      </c>
      <c r="AA454" s="134">
        <v>0</v>
      </c>
      <c r="AB454" s="134">
        <v>0.98470346575761503</v>
      </c>
      <c r="AC454" s="134">
        <v>1</v>
      </c>
      <c r="AD454" s="134">
        <v>0.15592625003489999</v>
      </c>
      <c r="AE454" s="134">
        <v>0.99792926635982104</v>
      </c>
      <c r="AF454" s="134">
        <v>0.95344581440107001</v>
      </c>
      <c r="AG454" s="134">
        <v>7.2199140543138599E-3</v>
      </c>
      <c r="AH454" s="134">
        <v>1</v>
      </c>
      <c r="AI454" s="134">
        <v>1</v>
      </c>
      <c r="AJ454" s="134">
        <v>0.96690811486561001</v>
      </c>
      <c r="AK454" s="134">
        <v>0.46359046555658101</v>
      </c>
      <c r="AL454" s="134">
        <v>0.80810876777117602</v>
      </c>
      <c r="AM454" s="134">
        <v>5.5956459098869199E-3</v>
      </c>
      <c r="AN454" s="134">
        <v>1</v>
      </c>
      <c r="AO454" s="134">
        <v>2.8599479569448799E-3</v>
      </c>
      <c r="AR454" s="134">
        <v>0.36956686420000001</v>
      </c>
      <c r="AS454" s="134">
        <v>1</v>
      </c>
      <c r="AT454" s="134">
        <v>1</v>
      </c>
      <c r="AU454" s="134">
        <v>3.5013783188637799E-3</v>
      </c>
      <c r="AV454" s="134">
        <v>3.1263181181230598E-3</v>
      </c>
      <c r="AW454" s="143">
        <v>0.31</v>
      </c>
      <c r="AX454" s="143">
        <v>0</v>
      </c>
      <c r="AY454" s="143">
        <v>-0.73</v>
      </c>
      <c r="AZ454" s="143">
        <v>-0.19</v>
      </c>
      <c r="BA454" s="143">
        <v>12.289199999999999</v>
      </c>
      <c r="BB454" s="143">
        <v>5.07</v>
      </c>
      <c r="BC454" s="143">
        <v>16.45</v>
      </c>
      <c r="BD454" s="143"/>
      <c r="BE454" s="143">
        <v>104394.537746</v>
      </c>
      <c r="BF454" s="143">
        <v>3402.0619999999999</v>
      </c>
      <c r="BG454" s="143">
        <v>0</v>
      </c>
      <c r="BH454" s="143">
        <v>0</v>
      </c>
      <c r="BI454" s="143">
        <v>0</v>
      </c>
      <c r="BJ454" s="143">
        <v>3</v>
      </c>
      <c r="BK454" s="143">
        <v>1</v>
      </c>
      <c r="BL454" s="143">
        <v>2.2999999999999998</v>
      </c>
      <c r="BM454" s="143">
        <v>3.1</v>
      </c>
    </row>
    <row r="455" spans="1:65" x14ac:dyDescent="0.25">
      <c r="A455" s="142" t="s">
        <v>1841</v>
      </c>
      <c r="B455" s="142" t="s">
        <v>270</v>
      </c>
      <c r="C455" s="134" t="s">
        <v>4752</v>
      </c>
      <c r="D455" s="134" t="s">
        <v>4753</v>
      </c>
      <c r="E455" s="134" t="s">
        <v>4728</v>
      </c>
      <c r="F455" s="134" t="s">
        <v>4729</v>
      </c>
      <c r="G455" s="134" t="s">
        <v>692</v>
      </c>
      <c r="H455" s="134" t="s">
        <v>4788</v>
      </c>
      <c r="I455" s="134" t="s">
        <v>4788</v>
      </c>
      <c r="J455" s="134" t="s">
        <v>4571</v>
      </c>
      <c r="K455" s="134" t="s">
        <v>4571</v>
      </c>
      <c r="L455" s="143">
        <v>49.7</v>
      </c>
      <c r="M455" s="144">
        <v>1157</v>
      </c>
      <c r="N455" s="143">
        <v>25.274999999999999</v>
      </c>
      <c r="O455" s="144">
        <v>594</v>
      </c>
      <c r="P455" s="143">
        <v>16.617000000000001</v>
      </c>
      <c r="Q455" s="144">
        <v>1343</v>
      </c>
      <c r="R455" s="143">
        <v>47.014000000000003</v>
      </c>
      <c r="S455" s="145">
        <v>1255</v>
      </c>
      <c r="V455" s="140" t="str">
        <f t="shared" si="7"/>
        <v>N/A</v>
      </c>
      <c r="W455" s="134">
        <v>0.39883981024707099</v>
      </c>
      <c r="X455" s="134">
        <v>0.16786338329966199</v>
      </c>
      <c r="Y455" s="134">
        <v>0.98227313260132298</v>
      </c>
      <c r="Z455" s="134">
        <v>0.92840797913093898</v>
      </c>
      <c r="AA455" s="134">
        <v>0.26301367528734299</v>
      </c>
      <c r="AB455" s="134">
        <v>0.96576489955275802</v>
      </c>
      <c r="AC455" s="134">
        <v>0.99066041613695699</v>
      </c>
      <c r="AD455" s="134">
        <v>0.36627992261381298</v>
      </c>
      <c r="AE455" s="134">
        <v>0.37781796024384001</v>
      </c>
      <c r="AF455" s="134">
        <v>0.98700009978821801</v>
      </c>
      <c r="AG455" s="134">
        <v>5.7679359374622402E-2</v>
      </c>
      <c r="AH455" s="134">
        <v>0.85882077791280298</v>
      </c>
      <c r="AI455" s="134">
        <v>0.45618953317851202</v>
      </c>
      <c r="AJ455" s="134">
        <v>0.97058499099165396</v>
      </c>
      <c r="AK455" s="134">
        <v>0.69175688140200997</v>
      </c>
      <c r="AL455" s="134">
        <v>0.850818760939962</v>
      </c>
      <c r="AM455" s="134">
        <v>4.6748481808308602E-2</v>
      </c>
      <c r="AN455" s="134">
        <v>0.852090896867016</v>
      </c>
      <c r="AO455" s="134">
        <v>4.0100266347694299E-2</v>
      </c>
      <c r="AP455" s="134">
        <v>0.31000978396790502</v>
      </c>
      <c r="AQ455" s="134">
        <v>0.27550498104320598</v>
      </c>
      <c r="AR455" s="134">
        <v>1</v>
      </c>
      <c r="AS455" s="134">
        <v>0</v>
      </c>
      <c r="AT455" s="134">
        <v>0.67104411090000005</v>
      </c>
      <c r="AU455" s="134">
        <v>1.9830151046400998E-2</v>
      </c>
      <c r="AV455" s="134">
        <v>3.93093832031646E-2</v>
      </c>
      <c r="AW455" s="143">
        <v>0</v>
      </c>
      <c r="AX455" s="143">
        <v>0</v>
      </c>
      <c r="AY455" s="143">
        <v>-0.32</v>
      </c>
      <c r="AZ455" s="143">
        <v>-0.06</v>
      </c>
      <c r="BA455" s="143">
        <v>7.5589000000000004</v>
      </c>
      <c r="BB455" s="143">
        <v>5.0599999999999996</v>
      </c>
      <c r="BC455" s="143">
        <v>16.190000000000001</v>
      </c>
      <c r="BD455" s="143"/>
      <c r="BE455" s="143">
        <v>2111793.3763870001</v>
      </c>
      <c r="BF455" s="143">
        <v>7302.68</v>
      </c>
      <c r="BG455" s="143">
        <v>0</v>
      </c>
      <c r="BH455" s="143">
        <v>0</v>
      </c>
      <c r="BI455" s="143">
        <v>0</v>
      </c>
      <c r="BJ455" s="143">
        <v>2</v>
      </c>
      <c r="BK455" s="143">
        <v>0</v>
      </c>
      <c r="BL455" s="143">
        <v>2.3528078457427801</v>
      </c>
      <c r="BM455" s="143">
        <v>2.9415764627716299</v>
      </c>
    </row>
    <row r="456" spans="1:65" x14ac:dyDescent="0.25">
      <c r="A456" s="142" t="s">
        <v>1785</v>
      </c>
      <c r="B456" s="142" t="s">
        <v>963</v>
      </c>
      <c r="C456" s="134" t="s">
        <v>4752</v>
      </c>
      <c r="D456" s="134" t="s">
        <v>4753</v>
      </c>
      <c r="E456" s="134" t="s">
        <v>4728</v>
      </c>
      <c r="F456" s="134" t="s">
        <v>4729</v>
      </c>
      <c r="G456" s="134" t="s">
        <v>692</v>
      </c>
      <c r="H456" s="134" t="s">
        <v>4788</v>
      </c>
      <c r="I456" s="134" t="s">
        <v>4788</v>
      </c>
      <c r="J456" s="134" t="s">
        <v>4571</v>
      </c>
      <c r="K456" s="134" t="s">
        <v>4571</v>
      </c>
      <c r="L456" s="143">
        <v>53.3</v>
      </c>
      <c r="M456" s="144">
        <v>1060</v>
      </c>
      <c r="N456" s="143">
        <v>23.655999999999999</v>
      </c>
      <c r="O456" s="144">
        <v>408</v>
      </c>
      <c r="P456" s="143">
        <v>20.766999999999999</v>
      </c>
      <c r="Q456" s="144">
        <v>949</v>
      </c>
      <c r="R456" s="143">
        <v>50.137</v>
      </c>
      <c r="S456" s="145">
        <v>1043</v>
      </c>
      <c r="V456" s="140" t="str">
        <f t="shared" si="7"/>
        <v>N/A</v>
      </c>
      <c r="W456" s="134">
        <v>0.33723475565771499</v>
      </c>
      <c r="X456" s="134">
        <v>0.191148938879415</v>
      </c>
      <c r="Y456" s="134">
        <v>0.96773556432278396</v>
      </c>
      <c r="Z456" s="134">
        <v>0.92039946664326999</v>
      </c>
      <c r="AA456" s="134">
        <v>0.20571360121361501</v>
      </c>
      <c r="AB456" s="134">
        <v>0.92752356394679703</v>
      </c>
      <c r="AC456" s="134">
        <v>0.996094937850172</v>
      </c>
      <c r="AD456" s="134">
        <v>0.30508225010937801</v>
      </c>
      <c r="AE456" s="134">
        <v>0.48500143476741198</v>
      </c>
      <c r="AF456" s="134">
        <v>0.95499630863104501</v>
      </c>
      <c r="AG456" s="134">
        <v>0.21201608677234901</v>
      </c>
      <c r="AH456" s="134">
        <v>0.60603260458851005</v>
      </c>
      <c r="AI456" s="134">
        <v>0.87261742373082696</v>
      </c>
      <c r="AJ456" s="134">
        <v>0.96690811486561001</v>
      </c>
      <c r="AK456" s="134">
        <v>0.58495558036797901</v>
      </c>
      <c r="AL456" s="134">
        <v>0.68601462425350701</v>
      </c>
      <c r="AM456" s="134">
        <v>0.167624878715359</v>
      </c>
      <c r="AN456" s="134">
        <v>0.91035811931334298</v>
      </c>
      <c r="AO456" s="134">
        <v>0.13218334611267399</v>
      </c>
      <c r="AP456" s="134">
        <v>0.206747427445543</v>
      </c>
      <c r="AQ456" s="134">
        <v>0.23563450631516</v>
      </c>
      <c r="AR456" s="134">
        <v>1</v>
      </c>
      <c r="AS456" s="134">
        <v>1</v>
      </c>
      <c r="AT456" s="134">
        <v>0.25757301710000002</v>
      </c>
      <c r="AU456" s="134">
        <v>9.3348694006761102E-2</v>
      </c>
      <c r="AV456" s="134">
        <v>0.138222843734465</v>
      </c>
      <c r="AW456" s="143">
        <v>0.47</v>
      </c>
      <c r="AX456" s="143">
        <v>0</v>
      </c>
      <c r="AY456" s="143">
        <v>-0.62</v>
      </c>
      <c r="AZ456" s="143">
        <v>-0.09</v>
      </c>
      <c r="BA456" s="143">
        <v>10.1867</v>
      </c>
      <c r="BB456" s="143">
        <v>5.07</v>
      </c>
      <c r="BC456" s="143">
        <v>16.329999999999998</v>
      </c>
      <c r="BD456" s="143">
        <v>2</v>
      </c>
      <c r="BE456" s="143">
        <v>3805302.8305210001</v>
      </c>
      <c r="BF456" s="143">
        <v>18841.560000000001</v>
      </c>
      <c r="BG456" s="143">
        <v>0</v>
      </c>
      <c r="BH456" s="143">
        <v>0</v>
      </c>
      <c r="BI456" s="143">
        <v>0</v>
      </c>
      <c r="BJ456" s="143">
        <v>4</v>
      </c>
      <c r="BK456" s="143">
        <v>0</v>
      </c>
      <c r="BL456" s="143">
        <v>2.5193299944912302</v>
      </c>
      <c r="BM456" s="143">
        <v>2.4420100165262899</v>
      </c>
    </row>
    <row r="457" spans="1:65" x14ac:dyDescent="0.25">
      <c r="A457" s="142" t="s">
        <v>1834</v>
      </c>
      <c r="B457" s="142" t="s">
        <v>4796</v>
      </c>
      <c r="C457" s="134" t="s">
        <v>4752</v>
      </c>
      <c r="D457" s="134" t="s">
        <v>4753</v>
      </c>
      <c r="E457" s="134" t="s">
        <v>4728</v>
      </c>
      <c r="F457" s="134" t="s">
        <v>4729</v>
      </c>
      <c r="G457" s="134" t="s">
        <v>692</v>
      </c>
      <c r="H457" s="134" t="s">
        <v>4788</v>
      </c>
      <c r="I457" s="134" t="s">
        <v>4788</v>
      </c>
      <c r="J457" s="134" t="s">
        <v>4571</v>
      </c>
      <c r="K457" s="134" t="s">
        <v>4571</v>
      </c>
      <c r="L457" s="143">
        <v>62.8</v>
      </c>
      <c r="M457" s="144">
        <v>765</v>
      </c>
      <c r="N457" s="143">
        <v>22.513000000000002</v>
      </c>
      <c r="O457" s="144">
        <v>266</v>
      </c>
      <c r="P457" s="143">
        <v>16.350000000000001</v>
      </c>
      <c r="Q457" s="144">
        <v>1385</v>
      </c>
      <c r="R457" s="143">
        <v>52.212000000000003</v>
      </c>
      <c r="S457" s="145">
        <v>885</v>
      </c>
      <c r="V457" s="140" t="str">
        <f t="shared" si="7"/>
        <v>N/A</v>
      </c>
      <c r="W457" s="134">
        <v>0.480972827170565</v>
      </c>
      <c r="X457" s="134">
        <v>0.185249822252887</v>
      </c>
      <c r="Y457" s="134">
        <v>0.987037868636228</v>
      </c>
      <c r="Z457" s="134">
        <v>0.98303929680159396</v>
      </c>
      <c r="AA457" s="134">
        <v>0.25793778219240399</v>
      </c>
      <c r="AB457" s="134">
        <v>0.99672217123377504</v>
      </c>
      <c r="AC457" s="134">
        <v>1</v>
      </c>
      <c r="AD457" s="134">
        <v>0.46430755719600902</v>
      </c>
      <c r="AE457" s="134">
        <v>1</v>
      </c>
      <c r="AF457" s="134">
        <v>0.98906742542818504</v>
      </c>
      <c r="AG457" s="134">
        <v>0</v>
      </c>
      <c r="AH457" s="134">
        <v>1</v>
      </c>
      <c r="AI457" s="134">
        <v>1</v>
      </c>
      <c r="AJ457" s="134">
        <v>0.97058499099165396</v>
      </c>
      <c r="AK457" s="134">
        <v>0.75486674110393703</v>
      </c>
      <c r="AL457" s="134">
        <v>0.94767156435108901</v>
      </c>
      <c r="AM457" s="134">
        <v>0</v>
      </c>
      <c r="AN457" s="134">
        <v>1</v>
      </c>
      <c r="AO457" s="134">
        <v>0</v>
      </c>
      <c r="AS457" s="134">
        <v>0.70013756000000005</v>
      </c>
      <c r="AU457" s="134">
        <v>0</v>
      </c>
      <c r="AV457" s="134">
        <v>0</v>
      </c>
      <c r="AW457" s="143">
        <v>0.04</v>
      </c>
      <c r="AX457" s="143">
        <v>0</v>
      </c>
      <c r="AY457" s="143">
        <v>-1.1000000000000001</v>
      </c>
      <c r="AZ457" s="143">
        <v>-0.03</v>
      </c>
      <c r="BA457" s="143">
        <v>4.2553000000000001</v>
      </c>
      <c r="BB457" s="143">
        <v>5.0599999999999996</v>
      </c>
      <c r="BC457" s="143">
        <v>12.87</v>
      </c>
      <c r="BD457" s="143"/>
      <c r="BE457" s="143">
        <v>47924.881342000001</v>
      </c>
      <c r="BF457" s="143">
        <v>2475.4140000000002</v>
      </c>
      <c r="BG457" s="143">
        <v>0</v>
      </c>
      <c r="BH457" s="143">
        <v>0</v>
      </c>
      <c r="BI457" s="143">
        <v>0</v>
      </c>
      <c r="BJ457" s="143">
        <v>2</v>
      </c>
      <c r="BK457" s="143">
        <v>0</v>
      </c>
      <c r="BL457" s="143">
        <v>2.2999999999999998</v>
      </c>
      <c r="BM457" s="143">
        <v>3.1</v>
      </c>
    </row>
    <row r="458" spans="1:65" x14ac:dyDescent="0.25">
      <c r="A458" s="142" t="s">
        <v>1833</v>
      </c>
      <c r="B458" s="142" t="s">
        <v>1185</v>
      </c>
      <c r="C458" s="134" t="s">
        <v>4752</v>
      </c>
      <c r="D458" s="134" t="s">
        <v>4753</v>
      </c>
      <c r="E458" s="134" t="s">
        <v>4728</v>
      </c>
      <c r="F458" s="134" t="s">
        <v>4729</v>
      </c>
      <c r="G458" s="134" t="s">
        <v>692</v>
      </c>
      <c r="H458" s="134" t="s">
        <v>4791</v>
      </c>
      <c r="I458" s="134" t="s">
        <v>4788</v>
      </c>
      <c r="J458" s="134" t="s">
        <v>4571</v>
      </c>
      <c r="K458" s="134" t="s">
        <v>4571</v>
      </c>
      <c r="L458" s="143">
        <v>71</v>
      </c>
      <c r="M458" s="144">
        <v>624</v>
      </c>
      <c r="N458" s="143">
        <v>19.544</v>
      </c>
      <c r="O458" s="144">
        <v>46</v>
      </c>
      <c r="P458" s="143">
        <v>33.5</v>
      </c>
      <c r="Q458" s="144">
        <v>374</v>
      </c>
      <c r="R458" s="143">
        <v>61.652000000000001</v>
      </c>
      <c r="S458" s="145">
        <v>298</v>
      </c>
      <c r="U458" s="140" t="s">
        <v>4410</v>
      </c>
      <c r="V458" s="140" t="str">
        <f t="shared" si="7"/>
        <v>Y</v>
      </c>
      <c r="W458" s="134">
        <v>0.53140770336695398</v>
      </c>
      <c r="X458" s="134">
        <v>0.29636719538308698</v>
      </c>
      <c r="Y458" s="134">
        <v>0.99194349740334697</v>
      </c>
      <c r="Z458" s="134">
        <v>0.98120294998913504</v>
      </c>
      <c r="AA458" s="134">
        <v>0.26149187724579698</v>
      </c>
      <c r="AB458" s="134">
        <v>0.99380854566379695</v>
      </c>
      <c r="AC458" s="134">
        <v>0.991207871492086</v>
      </c>
      <c r="AD458" s="134">
        <v>0.498371532815305</v>
      </c>
      <c r="AE458" s="134">
        <v>0.91338965454657095</v>
      </c>
      <c r="AF458" s="134">
        <v>0.98966376936279099</v>
      </c>
      <c r="AG458" s="134">
        <v>5.6556349704022103E-2</v>
      </c>
      <c r="AH458" s="134">
        <v>0.91064629318628798</v>
      </c>
      <c r="AI458" s="134">
        <v>0.61924360342205698</v>
      </c>
      <c r="AJ458" s="134">
        <v>0.94484685810934999</v>
      </c>
      <c r="AK458" s="134">
        <v>0.79370357784358503</v>
      </c>
      <c r="AL458" s="134">
        <v>0.81405608026059495</v>
      </c>
      <c r="AM458" s="134">
        <v>4.6228285643899102E-2</v>
      </c>
      <c r="AN458" s="134">
        <v>0.96414324772533699</v>
      </c>
      <c r="AO458" s="134">
        <v>4.0357990502705797E-2</v>
      </c>
      <c r="AP458" s="134">
        <v>0.53915721741935696</v>
      </c>
      <c r="AQ458" s="134">
        <v>0.49964170449835899</v>
      </c>
      <c r="AR458" s="134">
        <v>1</v>
      </c>
      <c r="AS458" s="134">
        <v>1</v>
      </c>
      <c r="AT458" s="134">
        <v>1</v>
      </c>
      <c r="AU458" s="134">
        <v>1.2904768534324601E-2</v>
      </c>
      <c r="AV458" s="134">
        <v>3.5598060509918601E-2</v>
      </c>
      <c r="AW458" s="143">
        <v>0.01</v>
      </c>
      <c r="AX458" s="143">
        <v>0</v>
      </c>
      <c r="AY458" s="143">
        <v>-0.79</v>
      </c>
      <c r="AZ458" s="143">
        <v>-0.19</v>
      </c>
      <c r="BA458" s="143">
        <v>2.2576000000000001</v>
      </c>
      <c r="BB458" s="143">
        <v>5.0599999999999996</v>
      </c>
      <c r="BC458" s="143">
        <v>12.11</v>
      </c>
      <c r="BD458" s="143">
        <v>3</v>
      </c>
      <c r="BE458" s="143">
        <v>1384656.568732</v>
      </c>
      <c r="BF458" s="143">
        <v>10561.17</v>
      </c>
      <c r="BG458" s="143">
        <v>0</v>
      </c>
      <c r="BH458" s="143">
        <v>0</v>
      </c>
      <c r="BI458" s="143">
        <v>0</v>
      </c>
      <c r="BJ458" s="143">
        <v>2</v>
      </c>
      <c r="BK458" s="143">
        <v>1</v>
      </c>
      <c r="BL458" s="143">
        <v>2.38444635955452</v>
      </c>
      <c r="BM458" s="143">
        <v>2.8466609213364</v>
      </c>
    </row>
    <row r="459" spans="1:65" x14ac:dyDescent="0.25">
      <c r="A459" s="142" t="s">
        <v>1831</v>
      </c>
      <c r="B459" s="142" t="s">
        <v>476</v>
      </c>
      <c r="C459" s="134" t="s">
        <v>4752</v>
      </c>
      <c r="D459" s="134" t="s">
        <v>4753</v>
      </c>
      <c r="E459" s="134" t="s">
        <v>4728</v>
      </c>
      <c r="F459" s="134" t="s">
        <v>4729</v>
      </c>
      <c r="G459" s="134" t="s">
        <v>692</v>
      </c>
      <c r="H459" s="134" t="s">
        <v>4797</v>
      </c>
      <c r="I459" s="134" t="s">
        <v>4781</v>
      </c>
      <c r="J459" s="134" t="s">
        <v>4571</v>
      </c>
      <c r="K459" s="134" t="s">
        <v>4571</v>
      </c>
      <c r="L459" s="143">
        <v>67.3</v>
      </c>
      <c r="M459" s="144">
        <v>684</v>
      </c>
      <c r="N459" s="143">
        <v>19.7</v>
      </c>
      <c r="O459" s="144">
        <v>50</v>
      </c>
      <c r="P459" s="143">
        <v>37.85</v>
      </c>
      <c r="Q459" s="144">
        <v>229</v>
      </c>
      <c r="R459" s="143">
        <v>61.817</v>
      </c>
      <c r="S459" s="145">
        <v>289</v>
      </c>
      <c r="V459" s="140" t="str">
        <f t="shared" si="7"/>
        <v>N/A</v>
      </c>
      <c r="W459" s="134">
        <v>0.44859636149822002</v>
      </c>
      <c r="X459" s="134">
        <v>0.30594290581747002</v>
      </c>
      <c r="Y459" s="134">
        <v>0.98515502939662802</v>
      </c>
      <c r="Z459" s="134">
        <v>0.96730282481149399</v>
      </c>
      <c r="AA459" s="134">
        <v>0.21687099876944199</v>
      </c>
      <c r="AB459" s="134">
        <v>0.94864734932913797</v>
      </c>
      <c r="AC459" s="134">
        <v>1</v>
      </c>
      <c r="AD459" s="134">
        <v>0.41498649517851399</v>
      </c>
      <c r="AE459" s="134">
        <v>0.60791133955972099</v>
      </c>
      <c r="AF459" s="134">
        <v>0.98242812962290804</v>
      </c>
      <c r="AG459" s="134">
        <v>0.11511775709243</v>
      </c>
      <c r="AH459" s="134">
        <v>0.92081799072441495</v>
      </c>
      <c r="AI459" s="134">
        <v>1</v>
      </c>
      <c r="AJ459" s="134">
        <v>0.85292495495826703</v>
      </c>
      <c r="AK459" s="134">
        <v>0.78642167095490101</v>
      </c>
      <c r="AL459" s="134">
        <v>0.674586092879217</v>
      </c>
      <c r="AM459" s="134">
        <v>8.9084763635569594E-2</v>
      </c>
      <c r="AN459" s="134">
        <v>0.91932230738200904</v>
      </c>
      <c r="AO459" s="134">
        <v>7.86509987317318E-2</v>
      </c>
      <c r="AP459" s="134">
        <v>0.45513756690490698</v>
      </c>
      <c r="AQ459" s="134">
        <v>0.39619398600546302</v>
      </c>
      <c r="AR459" s="134">
        <v>1</v>
      </c>
      <c r="AS459" s="134">
        <v>1</v>
      </c>
      <c r="AT459" s="134">
        <v>1</v>
      </c>
      <c r="AU459" s="134">
        <v>4.7036353738807803E-2</v>
      </c>
      <c r="AV459" s="134">
        <v>7.3994307842897997E-2</v>
      </c>
      <c r="AW459" s="143">
        <v>0</v>
      </c>
      <c r="AX459" s="143">
        <v>0</v>
      </c>
      <c r="AY459" s="143">
        <v>-0.55000000000000004</v>
      </c>
      <c r="AZ459" s="143">
        <v>-0.22</v>
      </c>
      <c r="BA459" s="143">
        <v>4.4885000000000002</v>
      </c>
      <c r="BB459" s="143">
        <v>5.0599999999999996</v>
      </c>
      <c r="BC459" s="143">
        <v>11.15</v>
      </c>
      <c r="BD459" s="143">
        <v>4</v>
      </c>
      <c r="BE459" s="143">
        <v>4003713.725079</v>
      </c>
      <c r="BF459" s="143">
        <v>12694.84</v>
      </c>
      <c r="BG459" s="143">
        <v>0</v>
      </c>
      <c r="BH459" s="143">
        <v>0</v>
      </c>
      <c r="BI459" s="143">
        <v>0</v>
      </c>
      <c r="BJ459" s="143">
        <v>4</v>
      </c>
      <c r="BK459" s="143">
        <v>1</v>
      </c>
      <c r="BL459" s="143">
        <v>2.2999999999999901</v>
      </c>
      <c r="BM459" s="143">
        <v>3.1</v>
      </c>
    </row>
    <row r="460" spans="1:65" x14ac:dyDescent="0.25">
      <c r="A460" s="142" t="s">
        <v>1830</v>
      </c>
      <c r="B460" s="142" t="s">
        <v>1181</v>
      </c>
      <c r="C460" s="134" t="s">
        <v>4752</v>
      </c>
      <c r="D460" s="134" t="s">
        <v>4753</v>
      </c>
      <c r="E460" s="134" t="s">
        <v>4728</v>
      </c>
      <c r="F460" s="134" t="s">
        <v>4729</v>
      </c>
      <c r="G460" s="134" t="s">
        <v>692</v>
      </c>
      <c r="H460" s="134" t="s">
        <v>4791</v>
      </c>
      <c r="I460" s="134" t="s">
        <v>4781</v>
      </c>
      <c r="J460" s="134" t="s">
        <v>4571</v>
      </c>
      <c r="K460" s="134" t="s">
        <v>4571</v>
      </c>
      <c r="L460" s="143">
        <v>58.9</v>
      </c>
      <c r="M460" s="144">
        <v>862</v>
      </c>
      <c r="N460" s="143">
        <v>23.021999999999998</v>
      </c>
      <c r="O460" s="144">
        <v>335</v>
      </c>
      <c r="P460" s="143">
        <v>23.6</v>
      </c>
      <c r="Q460" s="144">
        <v>780</v>
      </c>
      <c r="R460" s="143">
        <v>53.158999999999999</v>
      </c>
      <c r="S460" s="145">
        <v>826</v>
      </c>
      <c r="V460" s="140" t="str">
        <f t="shared" si="7"/>
        <v>N/A</v>
      </c>
      <c r="W460" s="134">
        <v>0.49852706426013299</v>
      </c>
      <c r="X460" s="134">
        <v>0.37140909495951702</v>
      </c>
      <c r="Y460" s="134">
        <v>0.84299426259177601</v>
      </c>
      <c r="Z460" s="134">
        <v>0.63857124056449299</v>
      </c>
      <c r="AA460" s="134">
        <v>0.50168465898019798</v>
      </c>
      <c r="AB460" s="134">
        <v>0.97232055708520904</v>
      </c>
      <c r="AC460" s="134">
        <v>0.99028295212763195</v>
      </c>
      <c r="AD460" s="134">
        <v>0.47182201377532201</v>
      </c>
      <c r="AE460" s="134">
        <v>0.75685662068964499</v>
      </c>
      <c r="AF460" s="134">
        <v>0.87425133988543002</v>
      </c>
      <c r="AG460" s="134">
        <v>0.12569991833396699</v>
      </c>
      <c r="AH460" s="134">
        <v>0.80062004375978901</v>
      </c>
      <c r="AI460" s="134">
        <v>0</v>
      </c>
      <c r="AJ460" s="134">
        <v>0.86027870721035404</v>
      </c>
      <c r="AK460" s="134">
        <v>0.32523423467158602</v>
      </c>
      <c r="AL460" s="134">
        <v>0.80797819680022498</v>
      </c>
      <c r="AM460" s="134">
        <v>0.109034163579019</v>
      </c>
      <c r="AN460" s="134">
        <v>0.99103581193133405</v>
      </c>
      <c r="AO460" s="134">
        <v>9.3458991575130101E-2</v>
      </c>
      <c r="AP460" s="134">
        <v>0.563860584328856</v>
      </c>
      <c r="AQ460" s="134">
        <v>0.63326167427222901</v>
      </c>
      <c r="AR460" s="134">
        <v>0.99607003230000002</v>
      </c>
      <c r="AS460" s="134">
        <v>0.95384783890000002</v>
      </c>
      <c r="AT460" s="134">
        <v>0.35598868500000003</v>
      </c>
      <c r="AU460" s="134">
        <v>6.2948402157156802E-2</v>
      </c>
      <c r="AV460" s="134">
        <v>9.4667583726577104E-2</v>
      </c>
      <c r="AW460" s="143">
        <v>1.1200000000000001</v>
      </c>
      <c r="AX460" s="143">
        <v>0</v>
      </c>
      <c r="AY460" s="143">
        <v>-1.08</v>
      </c>
      <c r="AZ460" s="143">
        <v>0.01</v>
      </c>
      <c r="BA460" s="143">
        <v>16.093800000000002</v>
      </c>
      <c r="BB460" s="143">
        <v>5.0599999999999996</v>
      </c>
      <c r="BC460" s="143">
        <v>10.82</v>
      </c>
      <c r="BD460" s="143">
        <v>14</v>
      </c>
      <c r="BE460" s="143">
        <v>2998238.9426560001</v>
      </c>
      <c r="BF460" s="143">
        <v>14395.9</v>
      </c>
      <c r="BG460" s="143">
        <v>0</v>
      </c>
      <c r="BH460" s="143">
        <v>0</v>
      </c>
      <c r="BI460" s="143">
        <v>0</v>
      </c>
      <c r="BJ460" s="143">
        <v>6</v>
      </c>
      <c r="BK460" s="143">
        <v>0</v>
      </c>
      <c r="BL460" s="143">
        <v>2.5942448901123001</v>
      </c>
      <c r="BM460" s="143">
        <v>2.20573626013178</v>
      </c>
    </row>
    <row r="461" spans="1:65" x14ac:dyDescent="0.25">
      <c r="A461" s="142" t="s">
        <v>1813</v>
      </c>
      <c r="B461" s="142" t="s">
        <v>1175</v>
      </c>
      <c r="C461" s="134" t="s">
        <v>4752</v>
      </c>
      <c r="D461" s="134" t="s">
        <v>4753</v>
      </c>
      <c r="E461" s="134" t="s">
        <v>4728</v>
      </c>
      <c r="F461" s="134" t="s">
        <v>4729</v>
      </c>
      <c r="G461" s="134" t="s">
        <v>692</v>
      </c>
      <c r="H461" s="134" t="s">
        <v>4791</v>
      </c>
      <c r="I461" s="134" t="s">
        <v>4788</v>
      </c>
      <c r="J461" s="134" t="s">
        <v>4571</v>
      </c>
      <c r="K461" s="134" t="s">
        <v>4571</v>
      </c>
      <c r="L461" s="143">
        <v>58.6</v>
      </c>
      <c r="M461" s="144">
        <v>871</v>
      </c>
      <c r="N461" s="143">
        <v>22.321999999999999</v>
      </c>
      <c r="O461" s="144">
        <v>252</v>
      </c>
      <c r="P461" s="143">
        <v>18.233000000000001</v>
      </c>
      <c r="Q461" s="144">
        <v>1181</v>
      </c>
      <c r="R461" s="143">
        <v>51.503999999999998</v>
      </c>
      <c r="S461" s="145">
        <v>941</v>
      </c>
      <c r="V461" s="140" t="str">
        <f t="shared" si="7"/>
        <v>N/A</v>
      </c>
      <c r="W461" s="134">
        <v>0.51247554189295697</v>
      </c>
      <c r="X461" s="134">
        <v>0.31515948240630198</v>
      </c>
      <c r="Y461" s="134">
        <v>0.94669131350195501</v>
      </c>
      <c r="Z461" s="134">
        <v>0.83707523002794304</v>
      </c>
      <c r="AA461" s="134">
        <v>0.46198226674645498</v>
      </c>
      <c r="AB461" s="134">
        <v>0.92206051600308803</v>
      </c>
      <c r="AC461" s="134">
        <v>0.99504991925624697</v>
      </c>
      <c r="AD461" s="134">
        <v>0.46214518982070302</v>
      </c>
      <c r="AE461" s="134">
        <v>0.44789809829728</v>
      </c>
      <c r="AF461" s="134">
        <v>0.93440256475599404</v>
      </c>
      <c r="AG461" s="134">
        <v>0.21893626426981699</v>
      </c>
      <c r="AH461" s="134">
        <v>0.70277117870992101</v>
      </c>
      <c r="AI461" s="134">
        <v>0.86123306754358497</v>
      </c>
      <c r="AJ461" s="134">
        <v>0.88233996396661396</v>
      </c>
      <c r="AK461" s="134">
        <v>0.56310985970192795</v>
      </c>
      <c r="AL461" s="134">
        <v>0.700657239601294</v>
      </c>
      <c r="AM461" s="134">
        <v>0.17007517615946399</v>
      </c>
      <c r="AN461" s="134">
        <v>0.89242974317601198</v>
      </c>
      <c r="AO461" s="134">
        <v>0.16539081338371001</v>
      </c>
      <c r="AP461" s="134">
        <v>0.34438244907278198</v>
      </c>
      <c r="AQ461" s="134">
        <v>0.48186162788239301</v>
      </c>
      <c r="AR461" s="134">
        <v>0.94848669569999999</v>
      </c>
      <c r="AS461" s="134">
        <v>1</v>
      </c>
      <c r="AT461" s="134">
        <v>0.17137661430000001</v>
      </c>
      <c r="AU461" s="134">
        <v>0.135575241595662</v>
      </c>
      <c r="AV461" s="134">
        <v>0.174557235928992</v>
      </c>
      <c r="AW461" s="143">
        <v>0.43</v>
      </c>
      <c r="AX461" s="143">
        <v>0</v>
      </c>
      <c r="AY461" s="143">
        <v>-0.77</v>
      </c>
      <c r="AZ461" s="143">
        <v>-0.18</v>
      </c>
      <c r="BA461" s="143">
        <v>15.6629</v>
      </c>
      <c r="BB461" s="143">
        <v>5.0599999999999996</v>
      </c>
      <c r="BC461" s="143">
        <v>13.48</v>
      </c>
      <c r="BD461" s="143">
        <v>3</v>
      </c>
      <c r="BE461" s="143">
        <v>5381618.7620400004</v>
      </c>
      <c r="BF461" s="143">
        <v>16247.97</v>
      </c>
      <c r="BG461" s="143">
        <v>0</v>
      </c>
      <c r="BH461" s="143">
        <v>0</v>
      </c>
      <c r="BI461" s="143">
        <v>0</v>
      </c>
      <c r="BJ461" s="143">
        <v>3</v>
      </c>
      <c r="BK461" s="143">
        <v>0</v>
      </c>
      <c r="BL461" s="143">
        <v>2.5996715675127402</v>
      </c>
      <c r="BM461" s="143">
        <v>2.1964871468541598</v>
      </c>
    </row>
    <row r="462" spans="1:65" x14ac:dyDescent="0.25">
      <c r="A462" s="142" t="s">
        <v>1837</v>
      </c>
      <c r="B462" s="142" t="s">
        <v>2450</v>
      </c>
      <c r="C462" s="134" t="s">
        <v>4752</v>
      </c>
      <c r="D462" s="134" t="s">
        <v>4753</v>
      </c>
      <c r="E462" s="134" t="s">
        <v>4728</v>
      </c>
      <c r="F462" s="134" t="s">
        <v>4729</v>
      </c>
      <c r="G462" s="134" t="s">
        <v>692</v>
      </c>
      <c r="H462" s="134" t="s">
        <v>4781</v>
      </c>
      <c r="I462" s="134" t="s">
        <v>4781</v>
      </c>
      <c r="J462" s="134" t="s">
        <v>4571</v>
      </c>
      <c r="K462" s="134" t="s">
        <v>4571</v>
      </c>
      <c r="L462" s="143">
        <v>47.6</v>
      </c>
      <c r="M462" s="144">
        <v>1218</v>
      </c>
      <c r="N462" s="143">
        <v>20.943999999999999</v>
      </c>
      <c r="O462" s="144">
        <v>110</v>
      </c>
      <c r="P462" s="143">
        <v>18.266999999999999</v>
      </c>
      <c r="Q462" s="144">
        <v>1172</v>
      </c>
      <c r="R462" s="143">
        <v>48.308</v>
      </c>
      <c r="S462" s="145">
        <v>1174</v>
      </c>
      <c r="V462" s="140" t="str">
        <f t="shared" si="7"/>
        <v>N/A</v>
      </c>
      <c r="W462" s="134">
        <v>0.26297821921735498</v>
      </c>
      <c r="X462" s="134">
        <v>0.276518964868602</v>
      </c>
      <c r="Y462" s="134">
        <v>0.95176345186169298</v>
      </c>
      <c r="Z462" s="134">
        <v>0.93753870355955404</v>
      </c>
      <c r="AA462" s="134">
        <v>0.60570160144026797</v>
      </c>
      <c r="AB462" s="134">
        <v>0.415089666826916</v>
      </c>
      <c r="AC462" s="134">
        <v>0.98610237247768795</v>
      </c>
      <c r="AD462" s="134">
        <v>0.162038219885586</v>
      </c>
      <c r="AE462" s="134">
        <v>0.76146096487915504</v>
      </c>
      <c r="AF462" s="134">
        <v>0.89059116369362701</v>
      </c>
      <c r="AG462" s="134">
        <v>0.27029874242784202</v>
      </c>
      <c r="AH462" s="134">
        <v>0.66720605316287895</v>
      </c>
      <c r="AI462" s="134">
        <v>0.88717185897860296</v>
      </c>
      <c r="AJ462" s="134">
        <v>0.73894179505092505</v>
      </c>
      <c r="AK462" s="134">
        <v>0.781567066362445</v>
      </c>
      <c r="AL462" s="134">
        <v>0.161907223029923</v>
      </c>
      <c r="AM462" s="134">
        <v>0.30017684371058401</v>
      </c>
      <c r="AN462" s="134">
        <v>0.63695038321903996</v>
      </c>
      <c r="AO462" s="134">
        <v>0.29235389898374498</v>
      </c>
      <c r="AP462" s="134">
        <v>0.417041334049706</v>
      </c>
      <c r="AQ462" s="134">
        <v>0.50933992810706796</v>
      </c>
      <c r="AR462" s="134">
        <v>0.1308351546</v>
      </c>
      <c r="AS462" s="134">
        <v>1</v>
      </c>
      <c r="AT462" s="134">
        <v>0.63974240559999995</v>
      </c>
      <c r="AU462" s="134">
        <v>0.22610573218851501</v>
      </c>
      <c r="AV462" s="134">
        <v>0.29007730925992298</v>
      </c>
      <c r="AW462" s="143">
        <v>0.61</v>
      </c>
      <c r="AX462" s="143">
        <v>0</v>
      </c>
      <c r="AY462" s="143">
        <v>-1.22</v>
      </c>
      <c r="AZ462" s="143">
        <v>-0.68</v>
      </c>
      <c r="BA462" s="143">
        <v>8.6090999999999998</v>
      </c>
      <c r="BB462" s="143">
        <v>5.03</v>
      </c>
      <c r="BC462" s="143">
        <v>14.52</v>
      </c>
      <c r="BD462" s="143">
        <v>7</v>
      </c>
      <c r="BE462" s="143">
        <v>31975824.020358</v>
      </c>
      <c r="BF462" s="143">
        <v>15237.71</v>
      </c>
      <c r="BG462" s="143">
        <v>0</v>
      </c>
      <c r="BH462" s="143">
        <v>7.6123459999999996</v>
      </c>
      <c r="BI462" s="143">
        <v>0</v>
      </c>
      <c r="BJ462" s="143">
        <v>3</v>
      </c>
      <c r="BK462" s="143">
        <v>0</v>
      </c>
      <c r="BL462" s="143">
        <v>2.0325991699235</v>
      </c>
      <c r="BM462" s="143">
        <v>2.58334013093579</v>
      </c>
    </row>
    <row r="463" spans="1:65" x14ac:dyDescent="0.25">
      <c r="A463" s="142" t="s">
        <v>1836</v>
      </c>
      <c r="B463" s="142" t="s">
        <v>980</v>
      </c>
      <c r="C463" s="134" t="s">
        <v>4752</v>
      </c>
      <c r="D463" s="134" t="s">
        <v>4753</v>
      </c>
      <c r="E463" s="134" t="s">
        <v>4728</v>
      </c>
      <c r="F463" s="134" t="s">
        <v>4729</v>
      </c>
      <c r="G463" s="134" t="s">
        <v>692</v>
      </c>
      <c r="H463" s="134" t="s">
        <v>4784</v>
      </c>
      <c r="I463" s="134" t="s">
        <v>4781</v>
      </c>
      <c r="J463" s="134" t="s">
        <v>4571</v>
      </c>
      <c r="K463" s="134" t="s">
        <v>4571</v>
      </c>
      <c r="L463" s="143">
        <v>54.2</v>
      </c>
      <c r="M463" s="144">
        <v>1034</v>
      </c>
      <c r="N463" s="143">
        <v>20.155999999999999</v>
      </c>
      <c r="O463" s="144">
        <v>68</v>
      </c>
      <c r="P463" s="143">
        <v>30.8</v>
      </c>
      <c r="Q463" s="144">
        <v>502</v>
      </c>
      <c r="R463" s="143">
        <v>54.948</v>
      </c>
      <c r="S463" s="145">
        <v>711</v>
      </c>
      <c r="V463" s="140" t="str">
        <f t="shared" si="7"/>
        <v>N/A</v>
      </c>
      <c r="W463" s="134">
        <v>0.43222451588136301</v>
      </c>
      <c r="X463" s="134">
        <v>0.436558950980941</v>
      </c>
      <c r="Y463" s="134">
        <v>0.95239106494155901</v>
      </c>
      <c r="Z463" s="134">
        <v>0.91106470367993697</v>
      </c>
      <c r="AA463" s="134">
        <v>0.73571052666262604</v>
      </c>
      <c r="AB463" s="134">
        <v>0.67330973296621699</v>
      </c>
      <c r="AC463" s="134">
        <v>1</v>
      </c>
      <c r="AD463" s="134">
        <v>0.32783936894256499</v>
      </c>
      <c r="AE463" s="134">
        <v>0.779922233686416</v>
      </c>
      <c r="AF463" s="134">
        <v>0.97737908430991305</v>
      </c>
      <c r="AG463" s="134">
        <v>0.24194941868786901</v>
      </c>
      <c r="AH463" s="134">
        <v>0.79546256331792198</v>
      </c>
      <c r="AI463" s="134">
        <v>1</v>
      </c>
      <c r="AJ463" s="134">
        <v>0.481560466227893</v>
      </c>
      <c r="AK463" s="134">
        <v>0.84710422836059995</v>
      </c>
      <c r="AL463" s="134">
        <v>0.44608575086136798</v>
      </c>
      <c r="AM463" s="134">
        <v>0.269892278981408</v>
      </c>
      <c r="AN463" s="134">
        <v>0.91932230738200904</v>
      </c>
      <c r="AO463" s="134">
        <v>0.24697533063732299</v>
      </c>
      <c r="AP463" s="134">
        <v>0.14804241290718501</v>
      </c>
      <c r="AR463" s="134">
        <v>0.45911551319999999</v>
      </c>
      <c r="AT463" s="134">
        <v>1</v>
      </c>
      <c r="AU463" s="134">
        <v>0.205794978311612</v>
      </c>
      <c r="AV463" s="134">
        <v>0.24494263063555299</v>
      </c>
      <c r="AW463" s="143">
        <v>0.05</v>
      </c>
      <c r="AX463" s="143">
        <v>0</v>
      </c>
      <c r="AY463" s="143">
        <v>-1.17</v>
      </c>
      <c r="AZ463" s="143">
        <v>-0.8</v>
      </c>
      <c r="BA463" s="143">
        <v>6.4076000000000004</v>
      </c>
      <c r="BB463" s="143">
        <v>5.0199999999999996</v>
      </c>
      <c r="BC463" s="143">
        <v>19.23</v>
      </c>
      <c r="BD463" s="143">
        <v>2</v>
      </c>
      <c r="BE463" s="143">
        <v>13529832.950011</v>
      </c>
      <c r="BF463" s="143">
        <v>11259.38</v>
      </c>
      <c r="BG463" s="143">
        <v>0</v>
      </c>
      <c r="BH463" s="143">
        <v>14.839045</v>
      </c>
      <c r="BI463" s="143">
        <v>0</v>
      </c>
      <c r="BJ463" s="143">
        <v>1</v>
      </c>
      <c r="BK463" s="143">
        <v>1</v>
      </c>
      <c r="BL463" s="143">
        <v>2.08537438675343</v>
      </c>
      <c r="BM463" s="143">
        <v>2.3438768397397398</v>
      </c>
    </row>
    <row r="464" spans="1:65" x14ac:dyDescent="0.25">
      <c r="A464" s="142" t="s">
        <v>1835</v>
      </c>
      <c r="B464" s="142" t="s">
        <v>1174</v>
      </c>
      <c r="C464" s="134" t="s">
        <v>4752</v>
      </c>
      <c r="D464" s="134" t="s">
        <v>4753</v>
      </c>
      <c r="E464" s="134" t="s">
        <v>4728</v>
      </c>
      <c r="F464" s="134" t="s">
        <v>4729</v>
      </c>
      <c r="G464" s="134" t="s">
        <v>692</v>
      </c>
      <c r="H464" s="134" t="s">
        <v>4784</v>
      </c>
      <c r="I464" s="134" t="s">
        <v>4781</v>
      </c>
      <c r="J464" s="134" t="s">
        <v>4571</v>
      </c>
      <c r="K464" s="134" t="s">
        <v>4571</v>
      </c>
      <c r="L464" s="143">
        <v>72.7</v>
      </c>
      <c r="M464" s="144">
        <v>579</v>
      </c>
      <c r="N464" s="143">
        <v>23.521999999999998</v>
      </c>
      <c r="O464" s="144">
        <v>392</v>
      </c>
      <c r="P464" s="143">
        <v>38.450000000000003</v>
      </c>
      <c r="Q464" s="144">
        <v>205</v>
      </c>
      <c r="R464" s="143">
        <v>62.542999999999999</v>
      </c>
      <c r="S464" s="145">
        <v>243</v>
      </c>
      <c r="U464" s="140" t="s">
        <v>4410</v>
      </c>
      <c r="V464" s="140" t="str">
        <f t="shared" si="7"/>
        <v>Y</v>
      </c>
      <c r="W464" s="134">
        <v>0.55505040128494598</v>
      </c>
      <c r="X464" s="134">
        <v>0.58180626821699599</v>
      </c>
      <c r="Y464" s="134">
        <v>0.864845444515289</v>
      </c>
      <c r="Z464" s="134">
        <v>0.86074370005519196</v>
      </c>
      <c r="AA464" s="134">
        <v>0.79597214031082197</v>
      </c>
      <c r="AB464" s="134">
        <v>0.79641041329778695</v>
      </c>
      <c r="AC464" s="134">
        <v>1</v>
      </c>
      <c r="AD464" s="134">
        <v>0.42978828032541599</v>
      </c>
      <c r="AE464" s="134">
        <v>0.81963384949614504</v>
      </c>
      <c r="AF464" s="134">
        <v>0.92601399340920698</v>
      </c>
      <c r="AG464" s="134">
        <v>0.90873307412691595</v>
      </c>
      <c r="AH464" s="134">
        <v>0.88679294614265203</v>
      </c>
      <c r="AI464" s="134">
        <v>1</v>
      </c>
      <c r="AJ464" s="134">
        <v>0.84924807883222397</v>
      </c>
      <c r="AK464" s="134">
        <v>0.85438613524928397</v>
      </c>
      <c r="AL464" s="134">
        <v>0.64488157793885104</v>
      </c>
      <c r="AM464" s="134">
        <v>0.95027528180243104</v>
      </c>
      <c r="AN464" s="134">
        <v>0.84760880283268303</v>
      </c>
      <c r="AO464" s="134">
        <v>0.91268203120281499</v>
      </c>
      <c r="AP464" s="134">
        <v>0.53374703865679596</v>
      </c>
      <c r="AQ464" s="134">
        <v>0.73024391035931902</v>
      </c>
      <c r="AR464" s="134">
        <v>8.7130582279999994E-2</v>
      </c>
      <c r="AS464" s="134">
        <v>1</v>
      </c>
      <c r="AT464" s="134">
        <v>1</v>
      </c>
      <c r="AU464" s="134">
        <v>0.39598291978945699</v>
      </c>
      <c r="AV464" s="134">
        <v>0.82290316758457305</v>
      </c>
      <c r="AW464" s="143">
        <v>0.5</v>
      </c>
      <c r="AX464" s="143">
        <v>0</v>
      </c>
      <c r="AY464" s="143">
        <v>-0.89</v>
      </c>
      <c r="AZ464" s="143">
        <v>-0.37</v>
      </c>
      <c r="BA464" s="143">
        <v>8.6954999999999991</v>
      </c>
      <c r="BB464" s="143">
        <v>5.0199999999999996</v>
      </c>
      <c r="BC464" s="143">
        <v>19.37</v>
      </c>
      <c r="BD464" s="143">
        <v>12</v>
      </c>
      <c r="BE464" s="143">
        <v>21739265.57195</v>
      </c>
      <c r="BF464" s="143">
        <v>23173.66</v>
      </c>
      <c r="BG464" s="143">
        <v>28328.175047000001</v>
      </c>
      <c r="BH464" s="143">
        <v>57.346527000000002</v>
      </c>
      <c r="BI464" s="143">
        <v>0</v>
      </c>
      <c r="BJ464" s="143">
        <v>1</v>
      </c>
      <c r="BK464" s="143">
        <v>1</v>
      </c>
      <c r="BL464" s="143">
        <v>2.0382110753565699</v>
      </c>
      <c r="BM464" s="143">
        <v>2.4853667739302598</v>
      </c>
    </row>
    <row r="465" spans="1:65" x14ac:dyDescent="0.25">
      <c r="A465" s="142" t="s">
        <v>1823</v>
      </c>
      <c r="B465" s="142" t="s">
        <v>478</v>
      </c>
      <c r="C465" s="134" t="s">
        <v>4752</v>
      </c>
      <c r="D465" s="134" t="s">
        <v>4753</v>
      </c>
      <c r="E465" s="134" t="s">
        <v>4728</v>
      </c>
      <c r="F465" s="134" t="s">
        <v>4729</v>
      </c>
      <c r="G465" s="134" t="s">
        <v>692</v>
      </c>
      <c r="H465" s="134" t="s">
        <v>4798</v>
      </c>
      <c r="I465" s="134" t="s">
        <v>4743</v>
      </c>
      <c r="J465" s="134" t="s">
        <v>4571</v>
      </c>
      <c r="K465" s="134" t="s">
        <v>4571</v>
      </c>
      <c r="L465" s="143">
        <v>64.3</v>
      </c>
      <c r="M465" s="144">
        <v>743</v>
      </c>
      <c r="N465" s="143">
        <v>20.466999999999999</v>
      </c>
      <c r="O465" s="144">
        <v>79</v>
      </c>
      <c r="P465" s="143">
        <v>31.266999999999999</v>
      </c>
      <c r="Q465" s="144">
        <v>481</v>
      </c>
      <c r="R465" s="143">
        <v>58.366999999999997</v>
      </c>
      <c r="S465" s="145">
        <v>475</v>
      </c>
      <c r="V465" s="140" t="str">
        <f t="shared" si="7"/>
        <v>N/A</v>
      </c>
      <c r="W465" s="134">
        <v>0.49147162957360202</v>
      </c>
      <c r="X465" s="134">
        <v>0.46603561411657901</v>
      </c>
      <c r="Y465" s="134">
        <v>0.98579545090669596</v>
      </c>
      <c r="Z465" s="134">
        <v>0.97304140860042798</v>
      </c>
      <c r="AA465" s="134">
        <v>0.59767250447118303</v>
      </c>
      <c r="AB465" s="134">
        <v>0.66456885625628304</v>
      </c>
      <c r="AC465" s="134">
        <v>1</v>
      </c>
      <c r="AD465" s="134">
        <v>0.39015000006128198</v>
      </c>
      <c r="AE465" s="134">
        <v>0.696515969164899</v>
      </c>
      <c r="AF465" s="134">
        <v>0.98660253716514801</v>
      </c>
      <c r="AG465" s="134">
        <v>0.29024293818706798</v>
      </c>
      <c r="AH465" s="134">
        <v>0.84130683391229599</v>
      </c>
      <c r="AI465" s="134">
        <v>1</v>
      </c>
      <c r="AJ465" s="134">
        <v>0.85292495495826703</v>
      </c>
      <c r="AK465" s="134">
        <v>0.88594106510024795</v>
      </c>
      <c r="AL465" s="134">
        <v>0.46286759680689898</v>
      </c>
      <c r="AM465" s="134">
        <v>0.28088759323940499</v>
      </c>
      <c r="AN465" s="134">
        <v>0.93725068351934004</v>
      </c>
      <c r="AO465" s="134">
        <v>0.33839672732124298</v>
      </c>
      <c r="AP465" s="134">
        <v>0.21357075197480399</v>
      </c>
      <c r="AQ465" s="134">
        <v>0.18013911555756701</v>
      </c>
      <c r="AR465" s="134">
        <v>0.74434975589999997</v>
      </c>
      <c r="AS465" s="134">
        <v>1</v>
      </c>
      <c r="AT465" s="134">
        <v>1</v>
      </c>
      <c r="AU465" s="134">
        <v>0.193695628339142</v>
      </c>
      <c r="AV465" s="134">
        <v>0.30055339371107398</v>
      </c>
      <c r="AW465" s="143">
        <v>0</v>
      </c>
      <c r="AX465" s="143">
        <v>0</v>
      </c>
      <c r="AY465" s="143">
        <v>-0.41</v>
      </c>
      <c r="AZ465" s="143">
        <v>-0.23</v>
      </c>
      <c r="BA465" s="143">
        <v>4.3372999999999999</v>
      </c>
      <c r="BB465" s="143">
        <v>5.04</v>
      </c>
      <c r="BC465" s="143">
        <v>13.86</v>
      </c>
      <c r="BD465" s="143">
        <v>4</v>
      </c>
      <c r="BE465" s="143">
        <v>12975304.30137</v>
      </c>
      <c r="BF465" s="143">
        <v>12015.22</v>
      </c>
      <c r="BG465" s="143">
        <v>0</v>
      </c>
      <c r="BH465" s="143">
        <v>0</v>
      </c>
      <c r="BI465" s="143">
        <v>0</v>
      </c>
      <c r="BJ465" s="143">
        <v>1</v>
      </c>
      <c r="BK465" s="143">
        <v>1</v>
      </c>
      <c r="BL465" s="143">
        <v>2.14656715817795</v>
      </c>
      <c r="BM465" s="143">
        <v>2.8442785969632598</v>
      </c>
    </row>
    <row r="466" spans="1:65" x14ac:dyDescent="0.25">
      <c r="A466" s="142" t="s">
        <v>1822</v>
      </c>
      <c r="B466" s="142" t="s">
        <v>474</v>
      </c>
      <c r="C466" s="134" t="s">
        <v>4752</v>
      </c>
      <c r="D466" s="134" t="s">
        <v>4753</v>
      </c>
      <c r="E466" s="134" t="s">
        <v>4728</v>
      </c>
      <c r="F466" s="134" t="s">
        <v>4729</v>
      </c>
      <c r="G466" s="134" t="s">
        <v>692</v>
      </c>
      <c r="H466" s="134" t="s">
        <v>4781</v>
      </c>
      <c r="I466" s="134" t="s">
        <v>4781</v>
      </c>
      <c r="J466" s="134" t="s">
        <v>4571</v>
      </c>
      <c r="K466" s="134" t="s">
        <v>4571</v>
      </c>
      <c r="L466" s="143">
        <v>64</v>
      </c>
      <c r="M466" s="144">
        <v>745</v>
      </c>
      <c r="N466" s="143">
        <v>23.712</v>
      </c>
      <c r="O466" s="144">
        <v>418</v>
      </c>
      <c r="P466" s="143">
        <v>33.450000000000003</v>
      </c>
      <c r="Q466" s="144">
        <v>378</v>
      </c>
      <c r="R466" s="143">
        <v>57.912999999999997</v>
      </c>
      <c r="S466" s="145">
        <v>502</v>
      </c>
      <c r="V466" s="140" t="str">
        <f t="shared" si="7"/>
        <v>N/A</v>
      </c>
      <c r="W466" s="134">
        <v>0.36657292425461202</v>
      </c>
      <c r="X466" s="134">
        <v>0.31536079578904702</v>
      </c>
      <c r="Y466" s="134">
        <v>0.97633002098789401</v>
      </c>
      <c r="Z466" s="134">
        <v>0.92116461114846104</v>
      </c>
      <c r="AA466" s="134">
        <v>0.57183913504416295</v>
      </c>
      <c r="AB466" s="134">
        <v>0.60411112567923897</v>
      </c>
      <c r="AC466" s="134">
        <v>1</v>
      </c>
      <c r="AD466" s="134">
        <v>0.30794983271482601</v>
      </c>
      <c r="AE466" s="134">
        <v>0.73272952510349698</v>
      </c>
      <c r="AF466" s="134">
        <v>0.97225052647230403</v>
      </c>
      <c r="AG466" s="134">
        <v>0.26662016555377999</v>
      </c>
      <c r="AH466" s="134">
        <v>0.77884401522746105</v>
      </c>
      <c r="AI466" s="134">
        <v>1</v>
      </c>
      <c r="AJ466" s="134">
        <v>0.77203368018531504</v>
      </c>
      <c r="AK466" s="134">
        <v>0.69661148599446598</v>
      </c>
      <c r="AL466" s="134">
        <v>0.49740890431926899</v>
      </c>
      <c r="AM466" s="134">
        <v>0.22018481218837599</v>
      </c>
      <c r="AN466" s="134">
        <v>0.89691183721034495</v>
      </c>
      <c r="AO466" s="134">
        <v>0.23157888958102399</v>
      </c>
      <c r="AP466" s="134">
        <v>0.40488711646380898</v>
      </c>
      <c r="AQ466" s="134">
        <v>0.41020253127192202</v>
      </c>
      <c r="AR466" s="134">
        <v>0.87467838040000001</v>
      </c>
      <c r="AS466" s="134">
        <v>1</v>
      </c>
      <c r="AT466" s="134">
        <v>1</v>
      </c>
      <c r="AU466" s="134">
        <v>0.12734471744651399</v>
      </c>
      <c r="AV466" s="134">
        <v>0.19949567211629099</v>
      </c>
      <c r="AW466" s="143">
        <v>7.0000000000000007E-2</v>
      </c>
      <c r="AX466" s="143">
        <v>0</v>
      </c>
      <c r="AY466" s="143">
        <v>-0.18</v>
      </c>
      <c r="AZ466" s="143">
        <v>-0.36</v>
      </c>
      <c r="BA466" s="143">
        <v>9.0258000000000003</v>
      </c>
      <c r="BB466" s="143">
        <v>5.04</v>
      </c>
      <c r="BC466" s="143">
        <v>14.24</v>
      </c>
      <c r="BD466" s="143"/>
      <c r="BE466" s="143">
        <v>18904518.222174</v>
      </c>
      <c r="BF466" s="143">
        <v>13923.83</v>
      </c>
      <c r="BG466" s="143">
        <v>0</v>
      </c>
      <c r="BH466" s="143">
        <v>2.634646</v>
      </c>
      <c r="BI466" s="143">
        <v>0</v>
      </c>
      <c r="BJ466" s="143">
        <v>2</v>
      </c>
      <c r="BK466" s="143">
        <v>1</v>
      </c>
      <c r="BL466" s="143">
        <v>2.13802147118153</v>
      </c>
      <c r="BM466" s="143">
        <v>2.8300357853025702</v>
      </c>
    </row>
    <row r="467" spans="1:65" x14ac:dyDescent="0.25">
      <c r="A467" s="142" t="s">
        <v>1827</v>
      </c>
      <c r="B467" s="142" t="s">
        <v>264</v>
      </c>
      <c r="C467" s="134" t="s">
        <v>4752</v>
      </c>
      <c r="D467" s="134" t="s">
        <v>4753</v>
      </c>
      <c r="E467" s="134" t="s">
        <v>4728</v>
      </c>
      <c r="F467" s="134" t="s">
        <v>4729</v>
      </c>
      <c r="G467" s="134" t="s">
        <v>692</v>
      </c>
      <c r="H467" s="134" t="s">
        <v>4798</v>
      </c>
      <c r="I467" s="134" t="s">
        <v>4781</v>
      </c>
      <c r="J467" s="134" t="s">
        <v>4571</v>
      </c>
      <c r="K467" s="134" t="s">
        <v>4571</v>
      </c>
      <c r="L467" s="143">
        <v>54</v>
      </c>
      <c r="M467" s="144">
        <v>1039</v>
      </c>
      <c r="N467" s="143">
        <v>21.277999999999999</v>
      </c>
      <c r="O467" s="144">
        <v>128</v>
      </c>
      <c r="P467" s="143">
        <v>29.867000000000001</v>
      </c>
      <c r="Q467" s="144">
        <v>551</v>
      </c>
      <c r="R467" s="143">
        <v>54.195999999999998</v>
      </c>
      <c r="S467" s="145">
        <v>762</v>
      </c>
      <c r="V467" s="140" t="str">
        <f t="shared" si="7"/>
        <v>N/A</v>
      </c>
      <c r="W467" s="134">
        <v>0.565194593153175</v>
      </c>
      <c r="X467" s="134">
        <v>0.58349418575449996</v>
      </c>
      <c r="Y467" s="134">
        <v>0.97644529685970605</v>
      </c>
      <c r="Z467" s="134">
        <v>0.95740695587768698</v>
      </c>
      <c r="AA467" s="134">
        <v>0.74802736999373398</v>
      </c>
      <c r="AB467" s="134">
        <v>0.62996955261279397</v>
      </c>
      <c r="AC467" s="134">
        <v>1</v>
      </c>
      <c r="AD467" s="134">
        <v>0.43353866237265698</v>
      </c>
      <c r="AE467" s="134">
        <v>0.81234902013476695</v>
      </c>
      <c r="AF467" s="134">
        <v>0.96091999171479503</v>
      </c>
      <c r="AG467" s="134">
        <v>0.14085632183178301</v>
      </c>
      <c r="AH467" s="134">
        <v>0.71140279528276795</v>
      </c>
      <c r="AI467" s="134">
        <v>1</v>
      </c>
      <c r="AJ467" s="134">
        <v>0.85292495495826703</v>
      </c>
      <c r="AK467" s="134">
        <v>0.80584008932472495</v>
      </c>
      <c r="AL467" s="134">
        <v>0.546788350303687</v>
      </c>
      <c r="AM467" s="134">
        <v>0.21484576522208601</v>
      </c>
      <c r="AN467" s="134">
        <v>0.82071623862668597</v>
      </c>
      <c r="AO467" s="134">
        <v>0.22027558184011201</v>
      </c>
      <c r="AP467" s="134">
        <v>0.25927298583200398</v>
      </c>
      <c r="AQ467" s="134">
        <v>0.174751213606608</v>
      </c>
      <c r="AR467" s="134">
        <v>0.16317107950000001</v>
      </c>
      <c r="AT467" s="134">
        <v>1</v>
      </c>
      <c r="AU467" s="134">
        <v>0.207787177177054</v>
      </c>
      <c r="AV467" s="134">
        <v>0.21442241327395001</v>
      </c>
      <c r="AW467" s="143">
        <v>0.14000000000000001</v>
      </c>
      <c r="AX467" s="143">
        <v>0</v>
      </c>
      <c r="AY467" s="143">
        <v>-0.33</v>
      </c>
      <c r="AZ467" s="143">
        <v>-0.18</v>
      </c>
      <c r="BA467" s="143">
        <v>13.5177</v>
      </c>
      <c r="BB467" s="143">
        <v>5.03</v>
      </c>
      <c r="BC467" s="143">
        <v>13.98</v>
      </c>
      <c r="BD467" s="143">
        <v>4</v>
      </c>
      <c r="BE467" s="143">
        <v>11149381.099893</v>
      </c>
      <c r="BF467" s="143">
        <v>7321.5990000000002</v>
      </c>
      <c r="BG467" s="143">
        <v>0</v>
      </c>
      <c r="BH467" s="143">
        <v>0.39700400000000002</v>
      </c>
      <c r="BI467" s="143">
        <v>0</v>
      </c>
      <c r="BJ467" s="143">
        <v>1</v>
      </c>
      <c r="BK467" s="143">
        <v>1</v>
      </c>
      <c r="BL467" s="143">
        <v>2</v>
      </c>
      <c r="BM467" s="143">
        <v>2.6</v>
      </c>
    </row>
    <row r="468" spans="1:65" x14ac:dyDescent="0.25">
      <c r="A468" s="142" t="s">
        <v>1826</v>
      </c>
      <c r="B468" s="142" t="s">
        <v>475</v>
      </c>
      <c r="C468" s="134" t="s">
        <v>4752</v>
      </c>
      <c r="D468" s="134" t="s">
        <v>4753</v>
      </c>
      <c r="E468" s="134" t="s">
        <v>4728</v>
      </c>
      <c r="F468" s="134" t="s">
        <v>4729</v>
      </c>
      <c r="G468" s="134" t="s">
        <v>692</v>
      </c>
      <c r="H468" s="134" t="s">
        <v>4799</v>
      </c>
      <c r="I468" s="134" t="s">
        <v>4781</v>
      </c>
      <c r="J468" s="134" t="s">
        <v>4586</v>
      </c>
      <c r="K468" s="134" t="s">
        <v>4571</v>
      </c>
      <c r="L468" s="143">
        <v>52.3</v>
      </c>
      <c r="M468" s="144">
        <v>1089</v>
      </c>
      <c r="N468" s="143">
        <v>26.6</v>
      </c>
      <c r="O468" s="144">
        <v>705</v>
      </c>
      <c r="P468" s="143">
        <v>37.216999999999999</v>
      </c>
      <c r="Q468" s="144">
        <v>251</v>
      </c>
      <c r="R468" s="143">
        <v>54.305999999999997</v>
      </c>
      <c r="S468" s="145">
        <v>756</v>
      </c>
      <c r="V468" s="140" t="str">
        <f t="shared" si="7"/>
        <v>N/A</v>
      </c>
      <c r="W468" s="134">
        <v>0.40410241446367801</v>
      </c>
      <c r="X468" s="134">
        <v>0.44926661311433003</v>
      </c>
      <c r="Y468" s="134">
        <v>0.95618236028115999</v>
      </c>
      <c r="Z468" s="134">
        <v>0.93858440104998198</v>
      </c>
      <c r="AA468" s="134">
        <v>0.82149572565688</v>
      </c>
      <c r="AB468" s="134">
        <v>0.51160351383243796</v>
      </c>
      <c r="AC468" s="134">
        <v>1</v>
      </c>
      <c r="AD468" s="134">
        <v>0.24278144413244801</v>
      </c>
      <c r="AE468" s="134">
        <v>0.73986789602083403</v>
      </c>
      <c r="AF468" s="134">
        <v>0.93460134606752898</v>
      </c>
      <c r="AG468" s="134">
        <v>0.65561876941720498</v>
      </c>
      <c r="AH468" s="134">
        <v>0.66674044728965498</v>
      </c>
      <c r="AI468" s="134">
        <v>1</v>
      </c>
      <c r="AJ468" s="134">
        <v>0.77203368018531504</v>
      </c>
      <c r="AK468" s="134">
        <v>0.781567066362445</v>
      </c>
      <c r="AL468" s="134">
        <v>0.38717738589258999</v>
      </c>
      <c r="AM468" s="134">
        <v>0.54757029973587501</v>
      </c>
      <c r="AN468" s="134">
        <v>0.44422033974272801</v>
      </c>
      <c r="AO468" s="134">
        <v>0.489516550953004</v>
      </c>
      <c r="AP468" s="134">
        <v>0.35071405003712702</v>
      </c>
      <c r="AQ468" s="134">
        <v>0.403198258557874</v>
      </c>
      <c r="AR468" s="134">
        <v>2.3582744669999999E-2</v>
      </c>
      <c r="AS468" s="134">
        <v>1</v>
      </c>
      <c r="AT468" s="134">
        <v>1</v>
      </c>
      <c r="AU468" s="134">
        <v>0.178329994735549</v>
      </c>
      <c r="AV468" s="134">
        <v>0.401151852137828</v>
      </c>
      <c r="AW468" s="143">
        <v>0.9</v>
      </c>
      <c r="AX468" s="143">
        <v>0</v>
      </c>
      <c r="AY468" s="143">
        <v>-0.83</v>
      </c>
      <c r="AZ468" s="143">
        <v>0.06</v>
      </c>
      <c r="BA468" s="143">
        <v>11.0253</v>
      </c>
      <c r="BB468" s="143">
        <v>5.03</v>
      </c>
      <c r="BC468" s="143">
        <v>15.4</v>
      </c>
      <c r="BD468" s="143">
        <v>27</v>
      </c>
      <c r="BE468" s="143">
        <v>44519854.972367004</v>
      </c>
      <c r="BF468" s="143">
        <v>16765.47</v>
      </c>
      <c r="BG468" s="143">
        <v>20747.631789999999</v>
      </c>
      <c r="BH468" s="143">
        <v>60.665492</v>
      </c>
      <c r="BI468" s="143">
        <v>0</v>
      </c>
      <c r="BJ468" s="143">
        <v>1</v>
      </c>
      <c r="BK468" s="143">
        <v>1</v>
      </c>
      <c r="BL468" s="143">
        <v>2.00276280545659</v>
      </c>
      <c r="BM468" s="143">
        <v>2.59171158363023</v>
      </c>
    </row>
    <row r="469" spans="1:65" x14ac:dyDescent="0.25">
      <c r="A469" s="142" t="s">
        <v>1821</v>
      </c>
      <c r="B469" s="142" t="s">
        <v>983</v>
      </c>
      <c r="C469" s="134" t="s">
        <v>4752</v>
      </c>
      <c r="D469" s="134" t="s">
        <v>4753</v>
      </c>
      <c r="E469" s="134" t="s">
        <v>4728</v>
      </c>
      <c r="F469" s="134" t="s">
        <v>4729</v>
      </c>
      <c r="G469" s="134" t="s">
        <v>692</v>
      </c>
      <c r="H469" s="134" t="s">
        <v>4797</v>
      </c>
      <c r="I469" s="134" t="s">
        <v>4743</v>
      </c>
      <c r="J469" s="134" t="s">
        <v>4571</v>
      </c>
      <c r="K469" s="134" t="s">
        <v>4571</v>
      </c>
      <c r="L469" s="143">
        <v>75</v>
      </c>
      <c r="M469" s="144">
        <v>535</v>
      </c>
      <c r="N469" s="143">
        <v>20.456</v>
      </c>
      <c r="O469" s="144">
        <v>78</v>
      </c>
      <c r="P469" s="143">
        <v>44.383000000000003</v>
      </c>
      <c r="Q469" s="144">
        <v>80</v>
      </c>
      <c r="R469" s="143">
        <v>66.308999999999997</v>
      </c>
      <c r="S469" s="145">
        <v>94</v>
      </c>
      <c r="U469" s="140" t="s">
        <v>4410</v>
      </c>
      <c r="V469" s="140" t="str">
        <f t="shared" si="7"/>
        <v>Y</v>
      </c>
      <c r="W469" s="134">
        <v>0.58243302695066501</v>
      </c>
      <c r="X469" s="134">
        <v>0.40025574526812302</v>
      </c>
      <c r="Y469" s="134">
        <v>0.98205538928790004</v>
      </c>
      <c r="Z469" s="134">
        <v>0.94371086923476399</v>
      </c>
      <c r="AA469" s="134">
        <v>0.47247786923740898</v>
      </c>
      <c r="AB469" s="134">
        <v>0.90785659134944596</v>
      </c>
      <c r="AC469" s="134">
        <v>0.996618556149795</v>
      </c>
      <c r="AD469" s="134">
        <v>0.56700694217489001</v>
      </c>
      <c r="AE469" s="134">
        <v>0.61491894400916602</v>
      </c>
      <c r="AF469" s="134">
        <v>0.98195105447522302</v>
      </c>
      <c r="AG469" s="134">
        <v>0.31136218483667299</v>
      </c>
      <c r="AH469" s="134">
        <v>0.908425711329373</v>
      </c>
      <c r="AI469" s="134">
        <v>0.79207722569427097</v>
      </c>
      <c r="AJ469" s="134">
        <v>0.88601684009265702</v>
      </c>
      <c r="AK469" s="134">
        <v>0.63107432399631103</v>
      </c>
      <c r="AL469" s="134">
        <v>0.72513077287500605</v>
      </c>
      <c r="AM469" s="134">
        <v>0.26392255717269802</v>
      </c>
      <c r="AN469" s="134">
        <v>0.982071623862669</v>
      </c>
      <c r="AO469" s="134">
        <v>0.24162449320423501</v>
      </c>
      <c r="AP469" s="134">
        <v>0.530153468144822</v>
      </c>
      <c r="AQ469" s="134">
        <v>0.76688164388446201</v>
      </c>
      <c r="AR469" s="134">
        <v>0.97709923109999997</v>
      </c>
      <c r="AS469" s="134">
        <v>1</v>
      </c>
      <c r="AT469" s="134">
        <v>1</v>
      </c>
      <c r="AU469" s="134">
        <v>0.143863099510842</v>
      </c>
      <c r="AV469" s="134">
        <v>0.22805998612769099</v>
      </c>
      <c r="AW469" s="143">
        <v>0.13</v>
      </c>
      <c r="AX469" s="143">
        <v>0</v>
      </c>
      <c r="AY469" s="143">
        <v>-1.37</v>
      </c>
      <c r="AZ469" s="143">
        <v>-0.38</v>
      </c>
      <c r="BA469" s="143">
        <v>6.6685999999999996</v>
      </c>
      <c r="BB469" s="143">
        <v>5.0599999999999996</v>
      </c>
      <c r="BC469" s="143">
        <v>12.47</v>
      </c>
      <c r="BD469" s="143">
        <v>8</v>
      </c>
      <c r="BE469" s="143">
        <v>10021564.402259</v>
      </c>
      <c r="BF469" s="143">
        <v>21330.7</v>
      </c>
      <c r="BG469" s="143">
        <v>0</v>
      </c>
      <c r="BH469" s="143">
        <v>0</v>
      </c>
      <c r="BI469" s="143">
        <v>0</v>
      </c>
      <c r="BJ469" s="143">
        <v>7</v>
      </c>
      <c r="BK469" s="143">
        <v>1</v>
      </c>
      <c r="BL469" s="143">
        <v>2.2999999999999901</v>
      </c>
      <c r="BM469" s="143">
        <v>3.1</v>
      </c>
    </row>
    <row r="470" spans="1:65" x14ac:dyDescent="0.25">
      <c r="A470" s="142" t="s">
        <v>1820</v>
      </c>
      <c r="B470" s="142" t="s">
        <v>4800</v>
      </c>
      <c r="C470" s="134" t="s">
        <v>4752</v>
      </c>
      <c r="D470" s="134" t="s">
        <v>4753</v>
      </c>
      <c r="E470" s="134" t="s">
        <v>4728</v>
      </c>
      <c r="F470" s="134" t="s">
        <v>4729</v>
      </c>
      <c r="G470" s="134" t="s">
        <v>692</v>
      </c>
      <c r="H470" s="134" t="s">
        <v>4743</v>
      </c>
      <c r="I470" s="134" t="s">
        <v>4743</v>
      </c>
      <c r="J470" s="134" t="s">
        <v>4571</v>
      </c>
      <c r="K470" s="134" t="s">
        <v>4571</v>
      </c>
      <c r="L470" s="143">
        <v>73.5</v>
      </c>
      <c r="M470" s="144">
        <v>561</v>
      </c>
      <c r="N470" s="143">
        <v>19.422000000000001</v>
      </c>
      <c r="O470" s="144">
        <v>42</v>
      </c>
      <c r="P470" s="143">
        <v>24.216999999999999</v>
      </c>
      <c r="Q470" s="144">
        <v>742</v>
      </c>
      <c r="R470" s="143">
        <v>59.432000000000002</v>
      </c>
      <c r="S470" s="145">
        <v>409</v>
      </c>
      <c r="U470" s="140" t="s">
        <v>4410</v>
      </c>
      <c r="V470" s="140" t="str">
        <f t="shared" si="7"/>
        <v>Y</v>
      </c>
      <c r="W470" s="134">
        <v>0.63905354244280999</v>
      </c>
      <c r="X470" s="134">
        <v>0.539428820539536</v>
      </c>
      <c r="Y470" s="134">
        <v>0.97841779511071503</v>
      </c>
      <c r="Z470" s="134">
        <v>0.94582776903245902</v>
      </c>
      <c r="AA470" s="134">
        <v>0.59447773764239698</v>
      </c>
      <c r="AB470" s="134">
        <v>0.81061433795143001</v>
      </c>
      <c r="AC470" s="134">
        <v>0.99185203485139495</v>
      </c>
      <c r="AD470" s="134">
        <v>0.56122829548545095</v>
      </c>
      <c r="AE470" s="134">
        <v>0.82772192610030504</v>
      </c>
      <c r="AF470" s="134">
        <v>0.98302447355751399</v>
      </c>
      <c r="AG470" s="134">
        <v>0.36079144879465402</v>
      </c>
      <c r="AH470" s="134">
        <v>0.86584068184756702</v>
      </c>
      <c r="AI470" s="134">
        <v>0.62079681736918102</v>
      </c>
      <c r="AJ470" s="134">
        <v>0.91175497297496</v>
      </c>
      <c r="AK470" s="134">
        <v>0.57524637118306698</v>
      </c>
      <c r="AL470" s="134">
        <v>0.61607329795263199</v>
      </c>
      <c r="AM470" s="134">
        <v>0.35659616444418302</v>
      </c>
      <c r="AN470" s="134">
        <v>0.95517905965667205</v>
      </c>
      <c r="AO470" s="134">
        <v>0.32892000245624797</v>
      </c>
      <c r="AP470" s="134">
        <v>0.55799193293277105</v>
      </c>
      <c r="AQ470" s="134">
        <v>0.72593358870156899</v>
      </c>
      <c r="AR470" s="134">
        <v>0.91659860449999997</v>
      </c>
      <c r="AS470" s="134">
        <v>1</v>
      </c>
      <c r="AT470" s="134">
        <v>0.76572991759999998</v>
      </c>
      <c r="AU470" s="134">
        <v>0.29139265026357197</v>
      </c>
      <c r="AV470" s="134">
        <v>0.32054499212065002</v>
      </c>
      <c r="AW470" s="143">
        <v>0.01</v>
      </c>
      <c r="AX470" s="143">
        <v>0</v>
      </c>
      <c r="AY470" s="143">
        <v>-0.82</v>
      </c>
      <c r="AZ470" s="143">
        <v>-0.38</v>
      </c>
      <c r="BA470" s="143">
        <v>7.9664000000000001</v>
      </c>
      <c r="BB470" s="143">
        <v>5.04</v>
      </c>
      <c r="BC470" s="143">
        <v>10.97</v>
      </c>
      <c r="BD470" s="143">
        <v>6</v>
      </c>
      <c r="BE470" s="143">
        <v>18024082.993163001</v>
      </c>
      <c r="BF470" s="143">
        <v>23846.27</v>
      </c>
      <c r="BG470" s="143">
        <v>0</v>
      </c>
      <c r="BH470" s="143">
        <v>0</v>
      </c>
      <c r="BI470" s="143">
        <v>0</v>
      </c>
      <c r="BJ470" s="143">
        <v>5</v>
      </c>
      <c r="BK470" s="143">
        <v>0</v>
      </c>
      <c r="BL470" s="143">
        <v>2.2882866059451601</v>
      </c>
      <c r="BM470" s="143">
        <v>3.0804776765752702</v>
      </c>
    </row>
    <row r="471" spans="1:65" x14ac:dyDescent="0.25">
      <c r="A471" s="142" t="s">
        <v>1873</v>
      </c>
      <c r="B471" s="142" t="s">
        <v>4801</v>
      </c>
      <c r="C471" s="134" t="s">
        <v>4752</v>
      </c>
      <c r="D471" s="134" t="s">
        <v>4753</v>
      </c>
      <c r="E471" s="134" t="s">
        <v>4728</v>
      </c>
      <c r="F471" s="134" t="s">
        <v>4729</v>
      </c>
      <c r="G471" s="134" t="s">
        <v>692</v>
      </c>
      <c r="H471" s="134" t="s">
        <v>4802</v>
      </c>
      <c r="I471" s="134" t="s">
        <v>4743</v>
      </c>
      <c r="J471" s="134" t="s">
        <v>4586</v>
      </c>
      <c r="K471" s="134" t="s">
        <v>4571</v>
      </c>
      <c r="L471" s="143">
        <v>57.6</v>
      </c>
      <c r="M471" s="144">
        <v>904</v>
      </c>
      <c r="N471" s="143">
        <v>22.266999999999999</v>
      </c>
      <c r="O471" s="144">
        <v>240</v>
      </c>
      <c r="P471" s="143">
        <v>35.033000000000001</v>
      </c>
      <c r="Q471" s="144">
        <v>307</v>
      </c>
      <c r="R471" s="143">
        <v>56.789000000000001</v>
      </c>
      <c r="S471" s="145">
        <v>582</v>
      </c>
      <c r="V471" s="140" t="str">
        <f t="shared" si="7"/>
        <v>N/A</v>
      </c>
      <c r="W471" s="134">
        <v>0.42893766001983502</v>
      </c>
      <c r="X471" s="134">
        <v>0.42143275947456099</v>
      </c>
      <c r="Y471" s="134">
        <v>0.97834094452950704</v>
      </c>
      <c r="Z471" s="134">
        <v>0.98219763784588399</v>
      </c>
      <c r="AA471" s="134">
        <v>0.68702868928001004</v>
      </c>
      <c r="AB471" s="134">
        <v>0.44313331293795399</v>
      </c>
      <c r="AC471" s="134">
        <v>0.99628437668148795</v>
      </c>
      <c r="AD471" s="134">
        <v>0.29440733808115299</v>
      </c>
      <c r="AE471" s="134">
        <v>0.91506141855610801</v>
      </c>
      <c r="AF471" s="134">
        <v>0.97467565847303395</v>
      </c>
      <c r="AG471" s="134">
        <v>0.55139317895744799</v>
      </c>
      <c r="AH471" s="134">
        <v>0.80516865498282497</v>
      </c>
      <c r="AI471" s="134">
        <v>0.88397988893645296</v>
      </c>
      <c r="AJ471" s="134">
        <v>0.85660183108431098</v>
      </c>
      <c r="AK471" s="134">
        <v>0.87865915821156404</v>
      </c>
      <c r="AL471" s="134">
        <v>0.43424817330164001</v>
      </c>
      <c r="AM471" s="134">
        <v>0.50123047315588198</v>
      </c>
      <c r="AN471" s="134">
        <v>0.54730850253238295</v>
      </c>
      <c r="AO471" s="134">
        <v>0.59301921206886099</v>
      </c>
      <c r="AP471" s="134">
        <v>0.73949062632241602</v>
      </c>
      <c r="AR471" s="134">
        <v>0.40274316799999998</v>
      </c>
      <c r="AS471" s="134">
        <v>0</v>
      </c>
      <c r="AT471" s="134">
        <v>1</v>
      </c>
      <c r="AU471" s="134">
        <v>0.31563300372897202</v>
      </c>
      <c r="AV471" s="134">
        <v>0.48859896603051201</v>
      </c>
      <c r="AW471" s="143">
        <v>0.11</v>
      </c>
      <c r="AX471" s="143">
        <v>0</v>
      </c>
      <c r="AY471" s="143">
        <v>0.06</v>
      </c>
      <c r="AZ471" s="143">
        <v>0.14000000000000001</v>
      </c>
      <c r="BA471" s="143">
        <v>5.4040999999999997</v>
      </c>
      <c r="BB471" s="143">
        <v>5.03</v>
      </c>
      <c r="BC471" s="143">
        <v>10.53</v>
      </c>
      <c r="BD471" s="143">
        <v>9</v>
      </c>
      <c r="BE471" s="143">
        <v>50498702.252406001</v>
      </c>
      <c r="BF471" s="143">
        <v>20899.169999999998</v>
      </c>
      <c r="BG471" s="143">
        <v>0</v>
      </c>
      <c r="BH471" s="143">
        <v>24.571707</v>
      </c>
      <c r="BI471" s="143">
        <v>0</v>
      </c>
      <c r="BJ471" s="143">
        <v>2</v>
      </c>
      <c r="BK471" s="143">
        <v>1</v>
      </c>
      <c r="BL471" s="143">
        <v>2.0429364196379698</v>
      </c>
      <c r="BM471" s="143">
        <v>2.6715606993966201</v>
      </c>
    </row>
    <row r="472" spans="1:65" x14ac:dyDescent="0.25">
      <c r="A472" s="142" t="s">
        <v>1869</v>
      </c>
      <c r="B472" s="142" t="s">
        <v>485</v>
      </c>
      <c r="C472" s="134" t="s">
        <v>4752</v>
      </c>
      <c r="D472" s="134" t="s">
        <v>4753</v>
      </c>
      <c r="E472" s="134" t="s">
        <v>4728</v>
      </c>
      <c r="F472" s="134" t="s">
        <v>4729</v>
      </c>
      <c r="G472" s="134" t="s">
        <v>692</v>
      </c>
      <c r="H472" s="134" t="s">
        <v>4743</v>
      </c>
      <c r="I472" s="134" t="s">
        <v>4743</v>
      </c>
      <c r="J472" s="134" t="s">
        <v>4571</v>
      </c>
      <c r="K472" s="134" t="s">
        <v>4571</v>
      </c>
      <c r="L472" s="143">
        <v>71.400000000000006</v>
      </c>
      <c r="M472" s="144">
        <v>609</v>
      </c>
      <c r="N472" s="143">
        <v>19.388999999999999</v>
      </c>
      <c r="O472" s="144">
        <v>40</v>
      </c>
      <c r="P472" s="143">
        <v>32.267000000000003</v>
      </c>
      <c r="Q472" s="144">
        <v>443</v>
      </c>
      <c r="R472" s="143">
        <v>61.426000000000002</v>
      </c>
      <c r="S472" s="145">
        <v>305</v>
      </c>
      <c r="U472" s="140" t="s">
        <v>4410</v>
      </c>
      <c r="V472" s="140" t="str">
        <f t="shared" si="7"/>
        <v>Y</v>
      </c>
      <c r="W472" s="134">
        <v>0.58429609532272098</v>
      </c>
      <c r="X472" s="134">
        <v>0.45139176716793999</v>
      </c>
      <c r="Y472" s="134">
        <v>0.97321757244896401</v>
      </c>
      <c r="Z472" s="134">
        <v>0.93659502533648498</v>
      </c>
      <c r="AA472" s="134">
        <v>0.49302436774084402</v>
      </c>
      <c r="AB472" s="134">
        <v>0.927887767143044</v>
      </c>
      <c r="AC472" s="134">
        <v>0.89202345136778705</v>
      </c>
      <c r="AD472" s="134">
        <v>0.530107576967915</v>
      </c>
      <c r="AE472" s="134">
        <v>0.70507355424378204</v>
      </c>
      <c r="AF472" s="134">
        <v>0.97777664693298305</v>
      </c>
      <c r="AG472" s="134">
        <v>0.35772480815730101</v>
      </c>
      <c r="AH472" s="134">
        <v>0.90011643728414203</v>
      </c>
      <c r="AI472" s="134">
        <v>0.66066440816340399</v>
      </c>
      <c r="AJ472" s="134">
        <v>0.90072434459683004</v>
      </c>
      <c r="AK472" s="134">
        <v>0.65292004466236198</v>
      </c>
      <c r="AL472" s="134">
        <v>0.66251442090183899</v>
      </c>
      <c r="AM472" s="134">
        <v>0.30666760092908202</v>
      </c>
      <c r="AN472" s="134">
        <v>1</v>
      </c>
      <c r="AO472" s="134">
        <v>0.26328884797774599</v>
      </c>
      <c r="AP472" s="134">
        <v>0.52964302858766299</v>
      </c>
      <c r="AQ472" s="134">
        <v>0.58477055622868401</v>
      </c>
      <c r="AR472" s="134">
        <v>1</v>
      </c>
      <c r="AS472" s="134">
        <v>1</v>
      </c>
      <c r="AT472" s="134">
        <v>0.71481220059999995</v>
      </c>
      <c r="AU472" s="134">
        <v>0.23360230470315599</v>
      </c>
      <c r="AV472" s="134">
        <v>0.270636105095653</v>
      </c>
      <c r="AW472" s="143">
        <v>0.03</v>
      </c>
      <c r="AX472" s="143">
        <v>0</v>
      </c>
      <c r="AY472" s="143">
        <v>-0.68</v>
      </c>
      <c r="AZ472" s="143">
        <v>-0.2</v>
      </c>
      <c r="BA472" s="143">
        <v>7.0035999999999996</v>
      </c>
      <c r="BB472" s="143">
        <v>5.05</v>
      </c>
      <c r="BC472" s="143">
        <v>10.43</v>
      </c>
      <c r="BD472" s="143">
        <v>4</v>
      </c>
      <c r="BE472" s="143">
        <v>8655467.3662999999</v>
      </c>
      <c r="BF472" s="143">
        <v>29022.54</v>
      </c>
      <c r="BG472" s="143">
        <v>0</v>
      </c>
      <c r="BH472" s="143">
        <v>0</v>
      </c>
      <c r="BI472" s="143">
        <v>0</v>
      </c>
      <c r="BJ472" s="143">
        <v>9</v>
      </c>
      <c r="BK472" s="143">
        <v>0</v>
      </c>
      <c r="BL472" s="143">
        <v>2.2999999999999998</v>
      </c>
      <c r="BM472" s="143">
        <v>3.1</v>
      </c>
    </row>
    <row r="473" spans="1:65" x14ac:dyDescent="0.25">
      <c r="A473" s="142" t="s">
        <v>1863</v>
      </c>
      <c r="B473" s="142" t="s">
        <v>467</v>
      </c>
      <c r="C473" s="134" t="s">
        <v>4752</v>
      </c>
      <c r="D473" s="134" t="s">
        <v>4753</v>
      </c>
      <c r="E473" s="134" t="s">
        <v>4728</v>
      </c>
      <c r="F473" s="134" t="s">
        <v>4729</v>
      </c>
      <c r="G473" s="134" t="s">
        <v>692</v>
      </c>
      <c r="H473" s="134" t="s">
        <v>4743</v>
      </c>
      <c r="I473" s="134" t="s">
        <v>4743</v>
      </c>
      <c r="J473" s="134" t="s">
        <v>4585</v>
      </c>
      <c r="K473" s="134" t="s">
        <v>4538</v>
      </c>
      <c r="L473" s="143">
        <v>60.2</v>
      </c>
      <c r="M473" s="144">
        <v>826</v>
      </c>
      <c r="N473" s="143">
        <v>19.943999999999999</v>
      </c>
      <c r="O473" s="144">
        <v>58</v>
      </c>
      <c r="P473" s="143">
        <v>14.95</v>
      </c>
      <c r="Q473" s="144">
        <v>1517</v>
      </c>
      <c r="R473" s="143">
        <v>51.734999999999999</v>
      </c>
      <c r="S473" s="145">
        <v>926</v>
      </c>
      <c r="V473" s="140" t="str">
        <f t="shared" si="7"/>
        <v>N/A</v>
      </c>
      <c r="W473" s="134">
        <v>0.54583822468426701</v>
      </c>
      <c r="X473" s="134">
        <v>0.513236276639776</v>
      </c>
      <c r="Y473" s="134">
        <v>0.92026752199655804</v>
      </c>
      <c r="Z473" s="134">
        <v>0.90542813915836196</v>
      </c>
      <c r="AA473" s="134">
        <v>0.70469274335038101</v>
      </c>
      <c r="AB473" s="134">
        <v>0.52653584487857497</v>
      </c>
      <c r="AC473" s="134">
        <v>0.97974832966087499</v>
      </c>
      <c r="AD473" s="134">
        <v>0.44973404981146498</v>
      </c>
      <c r="AE473" s="134">
        <v>0.76282286921477005</v>
      </c>
      <c r="AF473" s="134">
        <v>0.95273020167954303</v>
      </c>
      <c r="AG473" s="134">
        <v>0.463493113264631</v>
      </c>
      <c r="AH473" s="134">
        <v>0.90495157519839298</v>
      </c>
      <c r="AI473" s="134">
        <v>0.79926144150454703</v>
      </c>
      <c r="AJ473" s="134">
        <v>0.88233996396661396</v>
      </c>
      <c r="AK473" s="134">
        <v>0.75243943880770903</v>
      </c>
      <c r="AL473" s="134">
        <v>0.454456673904229</v>
      </c>
      <c r="AM473" s="134">
        <v>0.41804966046349401</v>
      </c>
      <c r="AN473" s="134">
        <v>0.704181793734032</v>
      </c>
      <c r="AO473" s="134">
        <v>0.42817147548381002</v>
      </c>
      <c r="AP473" s="134">
        <v>0.43298776159663599</v>
      </c>
      <c r="AR473" s="134">
        <v>0.66673935259999995</v>
      </c>
      <c r="AS473" s="134">
        <v>1</v>
      </c>
      <c r="AT473" s="134">
        <v>0.28263436330000002</v>
      </c>
      <c r="AU473" s="134">
        <v>0.205531959897711</v>
      </c>
      <c r="AV473" s="134">
        <v>0.34699914543275001</v>
      </c>
      <c r="AW473" s="143">
        <v>0.28000000000000003</v>
      </c>
      <c r="AX473" s="143">
        <v>0</v>
      </c>
      <c r="AY473" s="143">
        <v>-0.35</v>
      </c>
      <c r="AZ473" s="143">
        <v>-0.04</v>
      </c>
      <c r="BA473" s="143">
        <v>4.9619999999999997</v>
      </c>
      <c r="BB473" s="143">
        <v>5.04</v>
      </c>
      <c r="BC473" s="143">
        <v>10.050000000000001</v>
      </c>
      <c r="BD473" s="143">
        <v>2</v>
      </c>
      <c r="BE473" s="143">
        <v>25761150.345968999</v>
      </c>
      <c r="BF473" s="143">
        <v>16561.150000000001</v>
      </c>
      <c r="BG473" s="143">
        <v>0</v>
      </c>
      <c r="BH473" s="143">
        <v>0</v>
      </c>
      <c r="BI473" s="143">
        <v>0</v>
      </c>
      <c r="BJ473" s="143">
        <v>1</v>
      </c>
      <c r="BK473" s="143">
        <v>0</v>
      </c>
      <c r="BL473" s="143">
        <v>2.1195552259357702</v>
      </c>
      <c r="BM473" s="143">
        <v>2.7992587098929498</v>
      </c>
    </row>
    <row r="474" spans="1:65" x14ac:dyDescent="0.25">
      <c r="A474" s="142" t="s">
        <v>1862</v>
      </c>
      <c r="B474" s="142" t="s">
        <v>69</v>
      </c>
      <c r="C474" s="134" t="s">
        <v>4752</v>
      </c>
      <c r="D474" s="134" t="s">
        <v>4753</v>
      </c>
      <c r="E474" s="134" t="s">
        <v>4728</v>
      </c>
      <c r="F474" s="134" t="s">
        <v>4729</v>
      </c>
      <c r="G474" s="134" t="s">
        <v>692</v>
      </c>
      <c r="H474" s="134" t="s">
        <v>4743</v>
      </c>
      <c r="I474" s="134" t="s">
        <v>4743</v>
      </c>
      <c r="J474" s="134" t="s">
        <v>4585</v>
      </c>
      <c r="K474" s="134" t="s">
        <v>4538</v>
      </c>
      <c r="L474" s="143">
        <v>47.6</v>
      </c>
      <c r="M474" s="144">
        <v>1218</v>
      </c>
      <c r="N474" s="143">
        <v>24.155999999999999</v>
      </c>
      <c r="O474" s="144">
        <v>469</v>
      </c>
      <c r="P474" s="143">
        <v>16.716999999999999</v>
      </c>
      <c r="Q474" s="144">
        <v>1327</v>
      </c>
      <c r="R474" s="143">
        <v>46.72</v>
      </c>
      <c r="S474" s="145">
        <v>1282</v>
      </c>
      <c r="V474" s="140" t="str">
        <f t="shared" si="7"/>
        <v>N/A</v>
      </c>
      <c r="W474" s="134">
        <v>0.416716051234995</v>
      </c>
      <c r="X474" s="134">
        <v>0.44459833458551501</v>
      </c>
      <c r="Y474" s="134">
        <v>0.98597476892951497</v>
      </c>
      <c r="Z474" s="134">
        <v>0.99035917923459005</v>
      </c>
      <c r="AA474" s="134">
        <v>0.59344733853601705</v>
      </c>
      <c r="AB474" s="134">
        <v>2.79416692160891E-2</v>
      </c>
      <c r="AC474" s="134">
        <v>1</v>
      </c>
      <c r="AD474" s="134">
        <v>0.17545988617984201</v>
      </c>
      <c r="AE474" s="134">
        <v>0.709336199967188</v>
      </c>
      <c r="AF474" s="134">
        <v>0.976027371391473</v>
      </c>
      <c r="AG474" s="134">
        <v>0.77675170703099805</v>
      </c>
      <c r="AH474" s="134">
        <v>0.88564683937779298</v>
      </c>
      <c r="AI474" s="134">
        <v>1</v>
      </c>
      <c r="AJ474" s="134">
        <v>0.85660183108431098</v>
      </c>
      <c r="AK474" s="134">
        <v>0.905359483470071</v>
      </c>
      <c r="AL474" s="134">
        <v>0.339208982581852</v>
      </c>
      <c r="AM474" s="134">
        <v>0.62386509926853295</v>
      </c>
      <c r="AN474" s="134">
        <v>0.408363587468065</v>
      </c>
      <c r="AO474" s="134">
        <v>0.696823255684764</v>
      </c>
      <c r="AP474" s="134">
        <v>0.43072488390363001</v>
      </c>
      <c r="AR474" s="134">
        <v>0.59819267099999995</v>
      </c>
      <c r="AT474" s="134">
        <v>0.2101421369</v>
      </c>
      <c r="AU474" s="134">
        <v>0.36607836815127298</v>
      </c>
      <c r="AV474" s="134">
        <v>0.48887112880528399</v>
      </c>
      <c r="AW474" s="143">
        <v>7.0000000000000007E-2</v>
      </c>
      <c r="AX474" s="143">
        <v>0</v>
      </c>
      <c r="AY474" s="143">
        <v>0.27</v>
      </c>
      <c r="AZ474" s="143">
        <v>0.32</v>
      </c>
      <c r="BA474" s="143">
        <v>5.3246000000000002</v>
      </c>
      <c r="BB474" s="143">
        <v>5.03</v>
      </c>
      <c r="BC474" s="143">
        <v>13.41</v>
      </c>
      <c r="BD474" s="143">
        <v>5</v>
      </c>
      <c r="BE474" s="143">
        <v>59816982.612929001</v>
      </c>
      <c r="BF474" s="143">
        <v>26485.56</v>
      </c>
      <c r="BG474" s="143">
        <v>0</v>
      </c>
      <c r="BH474" s="143">
        <v>21.024429999999999</v>
      </c>
      <c r="BI474" s="143">
        <v>0</v>
      </c>
      <c r="BJ474" s="143">
        <v>1</v>
      </c>
      <c r="BK474" s="143">
        <v>0</v>
      </c>
      <c r="BL474" s="143">
        <v>2.01290018214371</v>
      </c>
      <c r="BM474" s="143">
        <v>2.6215003035728501</v>
      </c>
    </row>
    <row r="475" spans="1:65" x14ac:dyDescent="0.25">
      <c r="A475" s="142" t="s">
        <v>1832</v>
      </c>
      <c r="B475" s="142" t="s">
        <v>1186</v>
      </c>
      <c r="C475" s="134" t="s">
        <v>4752</v>
      </c>
      <c r="D475" s="134" t="s">
        <v>4753</v>
      </c>
      <c r="E475" s="134" t="s">
        <v>4728</v>
      </c>
      <c r="F475" s="134" t="s">
        <v>4729</v>
      </c>
      <c r="G475" s="134" t="s">
        <v>692</v>
      </c>
      <c r="H475" s="134" t="s">
        <v>4803</v>
      </c>
      <c r="I475" s="134" t="s">
        <v>4615</v>
      </c>
      <c r="J475" s="134" t="s">
        <v>4585</v>
      </c>
      <c r="K475" s="134" t="s">
        <v>4538</v>
      </c>
      <c r="L475" s="143">
        <v>28.4</v>
      </c>
      <c r="M475" s="144">
        <v>1656</v>
      </c>
      <c r="N475" s="143">
        <v>25.256</v>
      </c>
      <c r="O475" s="144">
        <v>592</v>
      </c>
      <c r="P475" s="143">
        <v>14.882999999999999</v>
      </c>
      <c r="Q475" s="144">
        <v>1523</v>
      </c>
      <c r="R475" s="143">
        <v>39.341999999999999</v>
      </c>
      <c r="S475" s="145">
        <v>1648</v>
      </c>
      <c r="V475" s="140" t="str">
        <f t="shared" si="7"/>
        <v>N/A</v>
      </c>
      <c r="W475" s="134">
        <v>0.17091653494724099</v>
      </c>
      <c r="X475" s="134">
        <v>0.192202805785648</v>
      </c>
      <c r="Y475" s="134">
        <v>0.93736677631536802</v>
      </c>
      <c r="Z475" s="134">
        <v>0.85849927617329802</v>
      </c>
      <c r="AA475" s="134">
        <v>0.79817900130254005</v>
      </c>
      <c r="AB475" s="134">
        <v>0.357909765016098</v>
      </c>
      <c r="AC475" s="134">
        <v>1</v>
      </c>
      <c r="AD475" s="134">
        <v>6.8272919951378394E-2</v>
      </c>
      <c r="AE475" s="134">
        <v>0.63686167103163505</v>
      </c>
      <c r="AF475" s="134">
        <v>0.91782420337395498</v>
      </c>
      <c r="AG475" s="134">
        <v>0.3134962496398</v>
      </c>
      <c r="AH475" s="134">
        <v>0.61860396316556099</v>
      </c>
      <c r="AI475" s="134">
        <v>1</v>
      </c>
      <c r="AJ475" s="134">
        <v>0</v>
      </c>
      <c r="AK475" s="134">
        <v>0.73544832273411298</v>
      </c>
      <c r="AL475" s="134">
        <v>0.29824912613639598</v>
      </c>
      <c r="AM475" s="134">
        <v>0.28280207121837098</v>
      </c>
      <c r="AN475" s="134">
        <v>0.47111290394872501</v>
      </c>
      <c r="AO475" s="134">
        <v>0.27356071725509501</v>
      </c>
      <c r="AP475" s="134">
        <v>0.551776040865529</v>
      </c>
      <c r="AQ475" s="134">
        <v>0.45923243946207198</v>
      </c>
      <c r="AR475" s="134">
        <v>0</v>
      </c>
      <c r="AT475" s="134">
        <v>0</v>
      </c>
      <c r="AU475" s="134">
        <v>0.10662453200496801</v>
      </c>
      <c r="AV475" s="134">
        <v>0.24120040391348199</v>
      </c>
      <c r="AW475" s="143">
        <v>2.46</v>
      </c>
      <c r="AX475" s="143">
        <v>2</v>
      </c>
      <c r="AY475" s="143">
        <v>-2.66</v>
      </c>
      <c r="AZ475" s="143">
        <v>-0.3</v>
      </c>
      <c r="BA475" s="143">
        <v>14.467700000000001</v>
      </c>
      <c r="BB475" s="143">
        <v>5</v>
      </c>
      <c r="BC475" s="143">
        <v>15.91</v>
      </c>
      <c r="BD475" s="143">
        <v>32</v>
      </c>
      <c r="BE475" s="143">
        <v>29779140.968010999</v>
      </c>
      <c r="BF475" s="143">
        <v>15463.28</v>
      </c>
      <c r="BG475" s="143">
        <v>0</v>
      </c>
      <c r="BH475" s="143">
        <v>23.213134</v>
      </c>
      <c r="BI475" s="143">
        <v>0</v>
      </c>
      <c r="BJ475" s="143">
        <v>1</v>
      </c>
      <c r="BK475" s="143">
        <v>0</v>
      </c>
      <c r="BL475" s="143">
        <v>2.1346595343809298</v>
      </c>
      <c r="BM475" s="143">
        <v>2.1960213968572</v>
      </c>
    </row>
    <row r="476" spans="1:65" x14ac:dyDescent="0.25">
      <c r="A476" s="142" t="s">
        <v>1829</v>
      </c>
      <c r="B476" s="142" t="s">
        <v>318</v>
      </c>
      <c r="C476" s="134" t="s">
        <v>4752</v>
      </c>
      <c r="D476" s="134" t="s">
        <v>4753</v>
      </c>
      <c r="E476" s="134" t="s">
        <v>4728</v>
      </c>
      <c r="F476" s="134" t="s">
        <v>4729</v>
      </c>
      <c r="G476" s="134" t="s">
        <v>692</v>
      </c>
      <c r="H476" s="134" t="s">
        <v>4804</v>
      </c>
      <c r="I476" s="134" t="s">
        <v>4748</v>
      </c>
      <c r="J476" s="134" t="s">
        <v>4585</v>
      </c>
      <c r="K476" s="134" t="s">
        <v>4538</v>
      </c>
      <c r="L476" s="143">
        <v>43.6</v>
      </c>
      <c r="M476" s="144">
        <v>1326</v>
      </c>
      <c r="N476" s="143">
        <v>23.777999999999999</v>
      </c>
      <c r="O476" s="144">
        <v>427</v>
      </c>
      <c r="P476" s="143">
        <v>18.466999999999999</v>
      </c>
      <c r="Q476" s="144">
        <v>1149</v>
      </c>
      <c r="R476" s="143">
        <v>46.095999999999997</v>
      </c>
      <c r="S476" s="145">
        <v>1314</v>
      </c>
      <c r="V476" s="140" t="str">
        <f t="shared" si="7"/>
        <v>N/A</v>
      </c>
      <c r="W476" s="134">
        <v>0.40770208022115201</v>
      </c>
      <c r="X476" s="134">
        <v>0.44951199624619198</v>
      </c>
      <c r="Y476" s="134">
        <v>0.95351820679927801</v>
      </c>
      <c r="Z476" s="134">
        <v>0.94090533938239596</v>
      </c>
      <c r="AA476" s="134">
        <v>0.79525650790326596</v>
      </c>
      <c r="AB476" s="134">
        <v>0.41290444764943302</v>
      </c>
      <c r="AC476" s="134">
        <v>1</v>
      </c>
      <c r="AD476" s="134">
        <v>0.17333086157294</v>
      </c>
      <c r="AE476" s="134">
        <v>0.80931990018849798</v>
      </c>
      <c r="AF476" s="134">
        <v>0.94557407446427399</v>
      </c>
      <c r="AG476" s="134">
        <v>0.80568162437774105</v>
      </c>
      <c r="AH476" s="134">
        <v>0.83890717287337202</v>
      </c>
      <c r="AI476" s="134">
        <v>1</v>
      </c>
      <c r="AJ476" s="134">
        <v>0.28668603154759698</v>
      </c>
      <c r="AK476" s="134">
        <v>0.864095344434196</v>
      </c>
      <c r="AL476" s="134">
        <v>0.33960707642472299</v>
      </c>
      <c r="AM476" s="134">
        <v>0.74807300344796701</v>
      </c>
      <c r="AN476" s="134">
        <v>0.67728922952803605</v>
      </c>
      <c r="AO476" s="134">
        <v>0.83583660637262502</v>
      </c>
      <c r="AP476" s="134">
        <v>0.47537408109724399</v>
      </c>
      <c r="AR476" s="134">
        <v>7.8502753699999997E-3</v>
      </c>
      <c r="AT476" s="134">
        <v>0.13588391499999999</v>
      </c>
      <c r="AU476" s="134">
        <v>0.55087964236661902</v>
      </c>
      <c r="AV476" s="134">
        <v>0.77311248712192204</v>
      </c>
      <c r="AW476" s="143">
        <v>1.56</v>
      </c>
      <c r="AX476" s="143">
        <v>1</v>
      </c>
      <c r="AY476" s="143">
        <v>-1.25</v>
      </c>
      <c r="AZ476" s="143">
        <v>0.24</v>
      </c>
      <c r="BA476" s="143">
        <v>8.3754000000000008</v>
      </c>
      <c r="BB476" s="143">
        <v>5.01</v>
      </c>
      <c r="BC476" s="143">
        <v>15.53</v>
      </c>
      <c r="BD476" s="143">
        <v>6</v>
      </c>
      <c r="BE476" s="143">
        <v>39112727.688483</v>
      </c>
      <c r="BF476" s="143">
        <v>24700.959999999999</v>
      </c>
      <c r="BG476" s="143">
        <v>0</v>
      </c>
      <c r="BH476" s="143">
        <v>59.269129999999997</v>
      </c>
      <c r="BI476" s="143">
        <v>0</v>
      </c>
      <c r="BJ476" s="143">
        <v>1</v>
      </c>
      <c r="BK476" s="143">
        <v>0</v>
      </c>
      <c r="BL476" s="143">
        <v>2.07439318224244</v>
      </c>
      <c r="BM476" s="143">
        <v>2.37682045327263</v>
      </c>
    </row>
    <row r="477" spans="1:65" x14ac:dyDescent="0.25">
      <c r="A477" s="142" t="s">
        <v>1874</v>
      </c>
      <c r="B477" s="142" t="s">
        <v>325</v>
      </c>
      <c r="C477" s="134" t="s">
        <v>4752</v>
      </c>
      <c r="D477" s="134" t="s">
        <v>4753</v>
      </c>
      <c r="E477" s="134" t="s">
        <v>4728</v>
      </c>
      <c r="F477" s="134" t="s">
        <v>4729</v>
      </c>
      <c r="G477" s="134" t="s">
        <v>692</v>
      </c>
      <c r="H477" s="134" t="s">
        <v>4802</v>
      </c>
      <c r="I477" s="134" t="s">
        <v>4743</v>
      </c>
      <c r="J477" s="134" t="s">
        <v>4586</v>
      </c>
      <c r="K477" s="134" t="s">
        <v>4571</v>
      </c>
      <c r="L477" s="143">
        <v>43.1</v>
      </c>
      <c r="M477" s="144">
        <v>1342</v>
      </c>
      <c r="N477" s="143">
        <v>18.821999999999999</v>
      </c>
      <c r="O477" s="144">
        <v>27</v>
      </c>
      <c r="P477" s="143">
        <v>31.3</v>
      </c>
      <c r="Q477" s="144">
        <v>479</v>
      </c>
      <c r="R477" s="143">
        <v>51.859000000000002</v>
      </c>
      <c r="S477" s="145">
        <v>914</v>
      </c>
      <c r="V477" s="140" t="str">
        <f t="shared" si="7"/>
        <v>N/A</v>
      </c>
      <c r="W477" s="134">
        <v>0.36775264305220401</v>
      </c>
      <c r="X477" s="134">
        <v>0.38023446600056199</v>
      </c>
      <c r="Y477" s="134">
        <v>0.980467143942932</v>
      </c>
      <c r="Z477" s="134">
        <v>0.98194258967748604</v>
      </c>
      <c r="AA477" s="134">
        <v>0.69208983821328895</v>
      </c>
      <c r="AB477" s="134">
        <v>0.33023032210130698</v>
      </c>
      <c r="AC477" s="134">
        <v>1</v>
      </c>
      <c r="AD477" s="134">
        <v>0.24780846747522201</v>
      </c>
      <c r="AE477" s="134">
        <v>0.85421930605448504</v>
      </c>
      <c r="AF477" s="134">
        <v>0.98191129821291601</v>
      </c>
      <c r="AG477" s="134">
        <v>0.20985667125183</v>
      </c>
      <c r="AH477" s="134">
        <v>0.79983209535894795</v>
      </c>
      <c r="AI477" s="134">
        <v>1</v>
      </c>
      <c r="AJ477" s="134">
        <v>0.654373644151929</v>
      </c>
      <c r="AK477" s="134">
        <v>0.84224962376814405</v>
      </c>
      <c r="AL477" s="134">
        <v>0.30932527779331198</v>
      </c>
      <c r="AM477" s="134">
        <v>0.19720357067930899</v>
      </c>
      <c r="AN477" s="134">
        <v>0.62798619515037402</v>
      </c>
      <c r="AO477" s="134">
        <v>0.20298108201655099</v>
      </c>
      <c r="AP477" s="134">
        <v>0.23433616006470001</v>
      </c>
      <c r="AQ477" s="134">
        <v>0.15535476638918999</v>
      </c>
      <c r="AR477" s="134">
        <v>0</v>
      </c>
      <c r="AT477" s="134">
        <v>1</v>
      </c>
      <c r="AU477" s="134">
        <v>0.13826032713067499</v>
      </c>
      <c r="AV477" s="134">
        <v>0.187333659401451</v>
      </c>
      <c r="AW477" s="143">
        <v>0</v>
      </c>
      <c r="AX477" s="143">
        <v>0</v>
      </c>
      <c r="AY477" s="143">
        <v>-0.19</v>
      </c>
      <c r="AZ477" s="143">
        <v>-0.28999999999999998</v>
      </c>
      <c r="BA477" s="143">
        <v>5.7263000000000002</v>
      </c>
      <c r="BB477" s="143">
        <v>5.03</v>
      </c>
      <c r="BC477" s="143">
        <v>11.07</v>
      </c>
      <c r="BD477" s="143">
        <v>1</v>
      </c>
      <c r="BE477" s="143">
        <v>18634232.495611999</v>
      </c>
      <c r="BF477" s="143">
        <v>8241.2119999999995</v>
      </c>
      <c r="BG477" s="143">
        <v>0</v>
      </c>
      <c r="BH477" s="143">
        <v>21.372630000000001</v>
      </c>
      <c r="BI477" s="143">
        <v>0</v>
      </c>
      <c r="BJ477" s="143">
        <v>1</v>
      </c>
      <c r="BK477" s="143">
        <v>1</v>
      </c>
      <c r="BL477" s="143">
        <v>2</v>
      </c>
      <c r="BM477" s="143">
        <v>2.6000000000000099</v>
      </c>
    </row>
    <row r="478" spans="1:65" x14ac:dyDescent="0.25">
      <c r="A478" s="142" t="s">
        <v>1861</v>
      </c>
      <c r="B478" s="142" t="s">
        <v>992</v>
      </c>
      <c r="C478" s="134" t="s">
        <v>4752</v>
      </c>
      <c r="D478" s="134" t="s">
        <v>4753</v>
      </c>
      <c r="E478" s="134" t="s">
        <v>4728</v>
      </c>
      <c r="F478" s="134" t="s">
        <v>4729</v>
      </c>
      <c r="G478" s="134" t="s">
        <v>692</v>
      </c>
      <c r="H478" s="134" t="s">
        <v>4802</v>
      </c>
      <c r="I478" s="134" t="s">
        <v>4748</v>
      </c>
      <c r="J478" s="134" t="s">
        <v>4538</v>
      </c>
      <c r="K478" s="134" t="s">
        <v>4538</v>
      </c>
      <c r="L478" s="143">
        <v>31.9</v>
      </c>
      <c r="M478" s="144">
        <v>1609</v>
      </c>
      <c r="N478" s="143">
        <v>22.088999999999999</v>
      </c>
      <c r="O478" s="144">
        <v>218</v>
      </c>
      <c r="P478" s="143">
        <v>19.667000000000002</v>
      </c>
      <c r="Q478" s="144">
        <v>1043</v>
      </c>
      <c r="R478" s="143">
        <v>43.158999999999999</v>
      </c>
      <c r="S478" s="145">
        <v>1487</v>
      </c>
      <c r="V478" s="140" t="str">
        <f t="shared" si="7"/>
        <v>N/A</v>
      </c>
      <c r="W478" s="134">
        <v>0.30219170856549399</v>
      </c>
      <c r="X478" s="134">
        <v>0.33666367412188902</v>
      </c>
      <c r="Y478" s="134">
        <v>0.97627878726708806</v>
      </c>
      <c r="Z478" s="134">
        <v>0.96072258206684902</v>
      </c>
      <c r="AA478" s="134">
        <v>0.86621102317485599</v>
      </c>
      <c r="AB478" s="134">
        <v>0.26503794997304903</v>
      </c>
      <c r="AC478" s="134">
        <v>1</v>
      </c>
      <c r="AD478" s="134">
        <v>6.5001147736480497E-2</v>
      </c>
      <c r="AE478" s="134">
        <v>0.78844547835373002</v>
      </c>
      <c r="AF478" s="134">
        <v>0.97646469027685101</v>
      </c>
      <c r="AG478" s="134">
        <v>0.36087427072762401</v>
      </c>
      <c r="AH478" s="134">
        <v>0.85796119783915903</v>
      </c>
      <c r="AI478" s="134">
        <v>1</v>
      </c>
      <c r="AJ478" s="134">
        <v>0.30139353605176999</v>
      </c>
      <c r="AK478" s="134">
        <v>0.89565027428515998</v>
      </c>
      <c r="AL478" s="134">
        <v>6.9461356554483697E-2</v>
      </c>
      <c r="AM478" s="134">
        <v>0.27436740083100403</v>
      </c>
      <c r="AN478" s="134">
        <v>0.39491730536506697</v>
      </c>
      <c r="AO478" s="134">
        <v>0.31546790830587201</v>
      </c>
      <c r="AP478" s="134">
        <v>0.40490916654571402</v>
      </c>
      <c r="AQ478" s="134">
        <v>0.476473725931434</v>
      </c>
      <c r="AR478" s="134">
        <v>0</v>
      </c>
      <c r="AT478" s="134">
        <v>0</v>
      </c>
      <c r="AU478" s="134">
        <v>0.16698562459920599</v>
      </c>
      <c r="AV478" s="134">
        <v>0.22375932070316101</v>
      </c>
      <c r="AW478" s="143">
        <v>0.03</v>
      </c>
      <c r="AX478" s="143">
        <v>0</v>
      </c>
      <c r="AY478" s="143">
        <v>0.14000000000000001</v>
      </c>
      <c r="AZ478" s="143">
        <v>0.14000000000000001</v>
      </c>
      <c r="BA478" s="143">
        <v>4.8752000000000004</v>
      </c>
      <c r="BB478" s="143">
        <v>5.01</v>
      </c>
      <c r="BC478" s="143">
        <v>14.82</v>
      </c>
      <c r="BD478" s="143">
        <v>4</v>
      </c>
      <c r="BE478" s="143">
        <v>40351582.776349001</v>
      </c>
      <c r="BF478" s="143">
        <v>15637.06</v>
      </c>
      <c r="BG478" s="143">
        <v>0</v>
      </c>
      <c r="BH478" s="143">
        <v>88.646253000000002</v>
      </c>
      <c r="BI478" s="143">
        <v>0</v>
      </c>
      <c r="BJ478" s="143">
        <v>1</v>
      </c>
      <c r="BK478" s="143">
        <v>0</v>
      </c>
      <c r="BL478" s="143">
        <v>1.99999999999999</v>
      </c>
      <c r="BM478" s="143">
        <v>2.6</v>
      </c>
    </row>
    <row r="479" spans="1:65" x14ac:dyDescent="0.25">
      <c r="A479" s="142" t="s">
        <v>1828</v>
      </c>
      <c r="B479" s="142" t="s">
        <v>985</v>
      </c>
      <c r="C479" s="134" t="s">
        <v>4752</v>
      </c>
      <c r="D479" s="134" t="s">
        <v>4753</v>
      </c>
      <c r="E479" s="134" t="s">
        <v>4728</v>
      </c>
      <c r="F479" s="134" t="s">
        <v>4729</v>
      </c>
      <c r="G479" s="134" t="s">
        <v>692</v>
      </c>
      <c r="H479" s="134" t="s">
        <v>4748</v>
      </c>
      <c r="I479" s="134" t="s">
        <v>4748</v>
      </c>
      <c r="J479" s="134" t="s">
        <v>4538</v>
      </c>
      <c r="K479" s="134" t="s">
        <v>4538</v>
      </c>
      <c r="L479" s="143">
        <v>12.8</v>
      </c>
      <c r="M479" s="144">
        <v>1728</v>
      </c>
      <c r="N479" s="143">
        <v>25.632999999999999</v>
      </c>
      <c r="O479" s="144">
        <v>635</v>
      </c>
      <c r="P479" s="143">
        <v>15.167</v>
      </c>
      <c r="Q479" s="144">
        <v>1498</v>
      </c>
      <c r="R479" s="143">
        <v>34.110999999999997</v>
      </c>
      <c r="S479" s="145">
        <v>1725</v>
      </c>
      <c r="V479" s="140" t="str">
        <f t="shared" si="7"/>
        <v>N/A</v>
      </c>
      <c r="W479" s="134">
        <v>4.2560328805715399E-2</v>
      </c>
      <c r="X479" s="134">
        <v>5.2515683424930903E-2</v>
      </c>
      <c r="Y479" s="134">
        <v>0.94675535565296198</v>
      </c>
      <c r="Z479" s="134">
        <v>0.921368649683179</v>
      </c>
      <c r="AA479" s="134">
        <v>0.74293645070216097</v>
      </c>
      <c r="AB479" s="134">
        <v>0.31529799105516998</v>
      </c>
      <c r="AC479" s="134">
        <v>1</v>
      </c>
      <c r="AD479" s="134">
        <v>1.1222617483750899E-2</v>
      </c>
      <c r="AE479" s="134">
        <v>0.30300214298313699</v>
      </c>
      <c r="AF479" s="134">
        <v>0.924900818064609</v>
      </c>
      <c r="AG479" s="134">
        <v>8.3715531934693693E-2</v>
      </c>
      <c r="AH479" s="134">
        <v>0.54131338821035802</v>
      </c>
      <c r="AI479" s="134">
        <v>1</v>
      </c>
      <c r="AJ479" s="134">
        <v>8.0780968489171698E-2</v>
      </c>
      <c r="AK479" s="134">
        <v>0.56068255740569894</v>
      </c>
      <c r="AL479" s="134">
        <v>0</v>
      </c>
      <c r="AM479" s="134">
        <v>8.7988289313823603E-2</v>
      </c>
      <c r="AN479" s="134">
        <v>1.8421406481107998E-2</v>
      </c>
      <c r="AO479" s="134">
        <v>8.7403075206983899E-2</v>
      </c>
      <c r="AP479" s="134">
        <v>0.33658575656530498</v>
      </c>
      <c r="AQ479" s="134">
        <v>0.46946945321738598</v>
      </c>
      <c r="AR479" s="134">
        <v>0</v>
      </c>
      <c r="AT479" s="134">
        <v>0</v>
      </c>
      <c r="AU479" s="134">
        <v>7.4620807778864595E-2</v>
      </c>
      <c r="AV479" s="134">
        <v>8.8453356101428404E-2</v>
      </c>
      <c r="AW479" s="143">
        <v>3.18</v>
      </c>
      <c r="AX479" s="143">
        <v>3</v>
      </c>
      <c r="AY479" s="143">
        <v>-3.08</v>
      </c>
      <c r="AZ479" s="143">
        <v>0.08</v>
      </c>
      <c r="BA479" s="143">
        <v>10.1693</v>
      </c>
      <c r="BB479" s="143">
        <v>5</v>
      </c>
      <c r="BC479" s="143">
        <v>15.62</v>
      </c>
      <c r="BD479" s="143">
        <v>8</v>
      </c>
      <c r="BE479" s="143">
        <v>70670416.025648996</v>
      </c>
      <c r="BF479" s="143">
        <v>18366.240000000002</v>
      </c>
      <c r="BG479" s="143">
        <v>0</v>
      </c>
      <c r="BH479" s="143">
        <v>12.213028</v>
      </c>
      <c r="BI479" s="143">
        <v>0</v>
      </c>
      <c r="BJ479" s="143">
        <v>1</v>
      </c>
      <c r="BK479" s="143">
        <v>0</v>
      </c>
      <c r="BL479" s="143">
        <v>2</v>
      </c>
      <c r="BM479" s="143">
        <v>2.6</v>
      </c>
    </row>
    <row r="480" spans="1:65" x14ac:dyDescent="0.25">
      <c r="A480" s="142" t="s">
        <v>1825</v>
      </c>
      <c r="B480" s="142" t="s">
        <v>319</v>
      </c>
      <c r="C480" s="134" t="s">
        <v>4752</v>
      </c>
      <c r="D480" s="134" t="s">
        <v>4753</v>
      </c>
      <c r="E480" s="134" t="s">
        <v>4728</v>
      </c>
      <c r="F480" s="134" t="s">
        <v>4729</v>
      </c>
      <c r="G480" s="134" t="s">
        <v>692</v>
      </c>
      <c r="H480" s="134" t="s">
        <v>4805</v>
      </c>
      <c r="I480" s="134" t="s">
        <v>4748</v>
      </c>
      <c r="J480" s="134" t="s">
        <v>4585</v>
      </c>
      <c r="K480" s="134" t="s">
        <v>4538</v>
      </c>
      <c r="L480" s="143">
        <v>42.1</v>
      </c>
      <c r="M480" s="144">
        <v>1372</v>
      </c>
      <c r="N480" s="143">
        <v>28.189</v>
      </c>
      <c r="O480" s="144">
        <v>865</v>
      </c>
      <c r="P480" s="143">
        <v>31.283000000000001</v>
      </c>
      <c r="Q480" s="144">
        <v>480</v>
      </c>
      <c r="R480" s="143">
        <v>48.398000000000003</v>
      </c>
      <c r="S480" s="145">
        <v>1170</v>
      </c>
      <c r="V480" s="140" t="str">
        <f t="shared" si="7"/>
        <v>N/A</v>
      </c>
      <c r="W480" s="134">
        <v>0.20368075232587099</v>
      </c>
      <c r="X480" s="134">
        <v>0.23545703381202701</v>
      </c>
      <c r="Y480" s="134">
        <v>0.92671016238783999</v>
      </c>
      <c r="Z480" s="134">
        <v>0.78109215706478297</v>
      </c>
      <c r="AA480" s="134">
        <v>0.91486282383281503</v>
      </c>
      <c r="AB480" s="134">
        <v>0.63798202293023298</v>
      </c>
      <c r="AC480" s="134">
        <v>1</v>
      </c>
      <c r="AD480" s="134">
        <v>7.8840068988307505E-2</v>
      </c>
      <c r="AE480" s="134">
        <v>0.84212124728488402</v>
      </c>
      <c r="AF480" s="134">
        <v>0.96044291656711001</v>
      </c>
      <c r="AG480" s="134">
        <v>0.89980421868135096</v>
      </c>
      <c r="AH480" s="134">
        <v>0.85975198965925204</v>
      </c>
      <c r="AI480" s="134">
        <v>1</v>
      </c>
      <c r="AJ480" s="134">
        <v>0.59922050226127899</v>
      </c>
      <c r="AK480" s="134">
        <v>0.91992329724743904</v>
      </c>
      <c r="AL480" s="134">
        <v>0.54105489420760899</v>
      </c>
      <c r="AM480" s="134">
        <v>0.80746281751739801</v>
      </c>
      <c r="AN480" s="134">
        <v>0.36802474115906902</v>
      </c>
      <c r="AO480" s="134">
        <v>0.85688560415292903</v>
      </c>
      <c r="AP480" s="134">
        <v>0.425669060771032</v>
      </c>
      <c r="AQ480" s="134">
        <v>0.44199115299271002</v>
      </c>
      <c r="AR480" s="134">
        <v>3.8894019680000003E-2</v>
      </c>
      <c r="AS480" s="134">
        <v>0</v>
      </c>
      <c r="AT480" s="134">
        <v>0.34040500429999998</v>
      </c>
      <c r="AU480" s="134">
        <v>0.22878823906512699</v>
      </c>
      <c r="AV480" s="134">
        <v>0.66684400049700099</v>
      </c>
      <c r="AW480" s="143">
        <v>0.22</v>
      </c>
      <c r="AX480" s="143">
        <v>0</v>
      </c>
      <c r="AY480" s="143">
        <v>-0.14000000000000001</v>
      </c>
      <c r="AZ480" s="143">
        <v>0.08</v>
      </c>
      <c r="BA480" s="143">
        <v>14.09</v>
      </c>
      <c r="BB480" s="143">
        <v>5.01</v>
      </c>
      <c r="BC480" s="143">
        <v>14.17</v>
      </c>
      <c r="BD480" s="143">
        <v>44</v>
      </c>
      <c r="BE480" s="143">
        <v>64582866.242742002</v>
      </c>
      <c r="BF480" s="143">
        <v>44984.480000000003</v>
      </c>
      <c r="BG480" s="143">
        <v>6721.1737569999996</v>
      </c>
      <c r="BH480" s="143">
        <v>90.768034</v>
      </c>
      <c r="BI480" s="143">
        <v>0</v>
      </c>
      <c r="BJ480" s="143">
        <v>5</v>
      </c>
      <c r="BK480" s="143">
        <v>0</v>
      </c>
      <c r="BL480" s="143">
        <v>2.0053024720505399</v>
      </c>
      <c r="BM480" s="143">
        <v>2.5840925838483901</v>
      </c>
    </row>
    <row r="481" spans="1:65" x14ac:dyDescent="0.25">
      <c r="A481" s="142" t="s">
        <v>1870</v>
      </c>
      <c r="B481" s="142" t="s">
        <v>4806</v>
      </c>
      <c r="C481" s="134" t="s">
        <v>4807</v>
      </c>
      <c r="D481" s="134" t="s">
        <v>86</v>
      </c>
      <c r="E481" s="134" t="s">
        <v>4728</v>
      </c>
      <c r="F481" s="134" t="s">
        <v>4729</v>
      </c>
      <c r="G481" s="134" t="s">
        <v>692</v>
      </c>
      <c r="H481" s="134" t="s">
        <v>4748</v>
      </c>
      <c r="I481" s="134" t="s">
        <v>4748</v>
      </c>
      <c r="J481" s="134" t="s">
        <v>4538</v>
      </c>
      <c r="K481" s="134" t="s">
        <v>4538</v>
      </c>
      <c r="L481" s="143">
        <v>17.600000000000001</v>
      </c>
      <c r="M481" s="144">
        <v>1717</v>
      </c>
      <c r="N481" s="143">
        <v>34.633000000000003</v>
      </c>
      <c r="O481" s="144">
        <v>1676</v>
      </c>
      <c r="P481" s="143">
        <v>13.467000000000001</v>
      </c>
      <c r="Q481" s="144">
        <v>1619</v>
      </c>
      <c r="R481" s="143">
        <v>32.145000000000003</v>
      </c>
      <c r="S481" s="145">
        <v>1736</v>
      </c>
      <c r="V481" s="140" t="str">
        <f t="shared" si="7"/>
        <v>N/A</v>
      </c>
      <c r="W481" s="134">
        <v>5.7197725867951299E-2</v>
      </c>
      <c r="X481" s="134">
        <v>8.2556600861432294E-2</v>
      </c>
      <c r="Y481" s="134">
        <v>0</v>
      </c>
      <c r="Z481" s="134">
        <v>9.3929139457280507E-3</v>
      </c>
      <c r="AA481" s="134">
        <v>0.97642026283449601</v>
      </c>
      <c r="AB481" s="134">
        <v>0.94063487901169796</v>
      </c>
      <c r="AC481" s="134">
        <v>1</v>
      </c>
      <c r="AD481" s="134">
        <v>1.21572079654936E-2</v>
      </c>
      <c r="AE481" s="134">
        <v>0.48118384987473101</v>
      </c>
      <c r="AF481" s="134">
        <v>2.6528558712247002E-2</v>
      </c>
      <c r="AG481" s="134">
        <v>1.7553187190393799E-2</v>
      </c>
      <c r="AH481" s="134">
        <v>0.94391920520361094</v>
      </c>
      <c r="AI481" s="134">
        <v>1</v>
      </c>
      <c r="AJ481" s="134">
        <v>0.77938743243740105</v>
      </c>
      <c r="AK481" s="134">
        <v>0</v>
      </c>
      <c r="AL481" s="134">
        <v>0.58993391337447498</v>
      </c>
      <c r="AM481" s="134">
        <v>3.4389241728186498E-2</v>
      </c>
      <c r="AN481" s="134">
        <v>0.103581193133432</v>
      </c>
      <c r="AO481" s="134">
        <v>4.1122048833064903E-2</v>
      </c>
      <c r="AS481" s="134">
        <v>0</v>
      </c>
      <c r="AT481" s="134">
        <v>0.9667384483</v>
      </c>
      <c r="AU481" s="134">
        <v>3.7917693964351497E-2</v>
      </c>
      <c r="AV481" s="134">
        <v>4.1093285693395501E-2</v>
      </c>
      <c r="AW481" s="143">
        <v>4.84</v>
      </c>
      <c r="AX481" s="143">
        <v>6</v>
      </c>
      <c r="AY481" s="143">
        <v>-3.86</v>
      </c>
      <c r="AZ481" s="143">
        <v>0.84</v>
      </c>
      <c r="BA481" s="143">
        <v>73.239000000000004</v>
      </c>
      <c r="BB481" s="143">
        <v>4.99</v>
      </c>
      <c r="BC481" s="143">
        <v>15.42</v>
      </c>
      <c r="BD481" s="143">
        <v>21</v>
      </c>
      <c r="BE481" s="143">
        <v>20479881.054494001</v>
      </c>
      <c r="BF481" s="143">
        <v>9958.3510000000006</v>
      </c>
      <c r="BG481" s="143">
        <v>0</v>
      </c>
      <c r="BH481" s="143">
        <v>0</v>
      </c>
      <c r="BI481" s="143">
        <v>0</v>
      </c>
      <c r="BJ481" s="143">
        <v>1</v>
      </c>
      <c r="BK481" s="143">
        <v>0</v>
      </c>
      <c r="BL481" s="143">
        <v>2</v>
      </c>
      <c r="BM481" s="143">
        <v>2.5999999999999899</v>
      </c>
    </row>
    <row r="482" spans="1:65" x14ac:dyDescent="0.25">
      <c r="A482" s="142" t="s">
        <v>1851</v>
      </c>
      <c r="B482" s="142" t="s">
        <v>4808</v>
      </c>
      <c r="C482" s="134" t="s">
        <v>4807</v>
      </c>
      <c r="D482" s="134" t="s">
        <v>86</v>
      </c>
      <c r="E482" s="134" t="s">
        <v>4728</v>
      </c>
      <c r="F482" s="134" t="s">
        <v>4729</v>
      </c>
      <c r="G482" s="134" t="s">
        <v>692</v>
      </c>
      <c r="H482" s="134" t="s">
        <v>4747</v>
      </c>
      <c r="I482" s="134" t="s">
        <v>4748</v>
      </c>
      <c r="J482" s="134" t="s">
        <v>4538</v>
      </c>
      <c r="K482" s="134" t="s">
        <v>4538</v>
      </c>
      <c r="L482" s="143">
        <v>18.399999999999999</v>
      </c>
      <c r="M482" s="144">
        <v>1712</v>
      </c>
      <c r="N482" s="143">
        <v>31.989000000000001</v>
      </c>
      <c r="O482" s="144">
        <v>1446</v>
      </c>
      <c r="P482" s="143">
        <v>15.367000000000001</v>
      </c>
      <c r="Q482" s="144">
        <v>1479</v>
      </c>
      <c r="R482" s="143">
        <v>33.926000000000002</v>
      </c>
      <c r="S482" s="145">
        <v>1726</v>
      </c>
      <c r="V482" s="140" t="str">
        <f t="shared" si="7"/>
        <v>N/A</v>
      </c>
      <c r="W482" s="134">
        <v>3.0313265463040799E-2</v>
      </c>
      <c r="X482" s="134">
        <v>5.3231240018900498E-2</v>
      </c>
      <c r="Y482" s="134">
        <v>0.89935135547774303</v>
      </c>
      <c r="Z482" s="134">
        <v>0.86038663261943604</v>
      </c>
      <c r="AA482" s="134">
        <v>0.86328279506445804</v>
      </c>
      <c r="AB482" s="134">
        <v>0.45697303439534998</v>
      </c>
      <c r="AC482" s="134">
        <v>1</v>
      </c>
      <c r="AD482" s="134">
        <v>1.19478279226566E-2</v>
      </c>
      <c r="AE482" s="134">
        <v>0.269681368734284</v>
      </c>
      <c r="AF482" s="134">
        <v>0.77490044038011796</v>
      </c>
      <c r="AG482" s="134">
        <v>4.38908240914666E-2</v>
      </c>
      <c r="AH482" s="134">
        <v>0.41692498838671499</v>
      </c>
      <c r="AI482" s="134">
        <v>1</v>
      </c>
      <c r="AJ482" s="134">
        <v>0.25727102253925099</v>
      </c>
      <c r="AK482" s="134">
        <v>0.63592892858876704</v>
      </c>
      <c r="AL482" s="134">
        <v>4.00324120768797E-2</v>
      </c>
      <c r="AM482" s="134">
        <v>5.6611620313114397E-2</v>
      </c>
      <c r="AN482" s="134">
        <v>0.26941867240374701</v>
      </c>
      <c r="AO482" s="134">
        <v>5.4539081608584103E-2</v>
      </c>
      <c r="AP482" s="134">
        <v>0.232645236815017</v>
      </c>
      <c r="AQ482" s="134">
        <v>0.24048361811951399</v>
      </c>
      <c r="AR482" s="134">
        <v>0</v>
      </c>
      <c r="AT482" s="134">
        <v>0.47436237329999997</v>
      </c>
      <c r="AU482" s="134">
        <v>5.2316322075479503E-2</v>
      </c>
      <c r="AV482" s="134">
        <v>5.7089181988163699E-2</v>
      </c>
      <c r="AW482" s="143">
        <v>0.92</v>
      </c>
      <c r="AX482" s="143">
        <v>6</v>
      </c>
      <c r="AY482" s="143">
        <v>-0.84</v>
      </c>
      <c r="AZ482" s="143">
        <v>-0.01</v>
      </c>
      <c r="BA482" s="143">
        <v>21.6755</v>
      </c>
      <c r="BB482" s="143">
        <v>4.9800000000000004</v>
      </c>
      <c r="BC482" s="143">
        <v>16.71</v>
      </c>
      <c r="BD482" s="143">
        <v>41</v>
      </c>
      <c r="BE482" s="143">
        <v>104097504.293442</v>
      </c>
      <c r="BF482" s="143">
        <v>27098.42</v>
      </c>
      <c r="BG482" s="143">
        <v>0</v>
      </c>
      <c r="BH482" s="143">
        <v>0</v>
      </c>
      <c r="BI482" s="143">
        <v>0</v>
      </c>
      <c r="BJ482" s="143">
        <v>1</v>
      </c>
      <c r="BK482" s="143">
        <v>0</v>
      </c>
      <c r="BL482" s="143">
        <v>1.99999999999999</v>
      </c>
      <c r="BM482" s="143">
        <v>2.5999999999999899</v>
      </c>
    </row>
    <row r="483" spans="1:65" x14ac:dyDescent="0.25">
      <c r="A483" s="142" t="s">
        <v>1875</v>
      </c>
      <c r="B483" s="142" t="s">
        <v>4809</v>
      </c>
      <c r="C483" s="134" t="s">
        <v>4807</v>
      </c>
      <c r="D483" s="134" t="s">
        <v>86</v>
      </c>
      <c r="E483" s="134" t="s">
        <v>4728</v>
      </c>
      <c r="F483" s="134" t="s">
        <v>4729</v>
      </c>
      <c r="G483" s="134" t="s">
        <v>692</v>
      </c>
      <c r="H483" s="134" t="s">
        <v>4747</v>
      </c>
      <c r="I483" s="134" t="s">
        <v>4545</v>
      </c>
      <c r="J483" s="134" t="s">
        <v>4538</v>
      </c>
      <c r="K483" s="134" t="s">
        <v>4538</v>
      </c>
      <c r="L483" s="143">
        <v>10</v>
      </c>
      <c r="M483" s="144">
        <v>1736</v>
      </c>
      <c r="N483" s="143">
        <v>34.777999999999999</v>
      </c>
      <c r="O483" s="144">
        <v>1688</v>
      </c>
      <c r="P483" s="143">
        <v>15.782999999999999</v>
      </c>
      <c r="Q483" s="144">
        <v>1452</v>
      </c>
      <c r="R483" s="143">
        <v>30.335000000000001</v>
      </c>
      <c r="S483" s="145">
        <v>1741</v>
      </c>
      <c r="V483" s="140" t="str">
        <f t="shared" si="7"/>
        <v>N/A</v>
      </c>
      <c r="W483" s="134">
        <v>4.4556004626482702E-2</v>
      </c>
      <c r="X483" s="134">
        <v>6.9579467209753401E-2</v>
      </c>
      <c r="Y483" s="134">
        <v>0.84874524775218496</v>
      </c>
      <c r="Z483" s="134">
        <v>0.69863508422200604</v>
      </c>
      <c r="AA483" s="134">
        <v>0.69049941166157103</v>
      </c>
      <c r="AB483" s="134">
        <v>0.14849292717392901</v>
      </c>
      <c r="AC483" s="134">
        <v>1</v>
      </c>
      <c r="AD483" s="134">
        <v>1.1346784489972099E-5</v>
      </c>
      <c r="AE483" s="134">
        <v>0.28848206180820801</v>
      </c>
      <c r="AF483" s="134">
        <v>0.74007395459914405</v>
      </c>
      <c r="AG483" s="134">
        <v>0.128621971985036</v>
      </c>
      <c r="AH483" s="134">
        <v>0.222337549215436</v>
      </c>
      <c r="AI483" s="134">
        <v>1</v>
      </c>
      <c r="AJ483" s="134">
        <v>0.69849615766444795</v>
      </c>
      <c r="AK483" s="134">
        <v>0.48786348851886002</v>
      </c>
      <c r="AL483" s="134">
        <v>0</v>
      </c>
      <c r="AM483" s="134">
        <v>0.12447091217139</v>
      </c>
      <c r="AN483" s="134">
        <v>0.220115638026086</v>
      </c>
      <c r="AO483" s="134">
        <v>0.12485402582916801</v>
      </c>
      <c r="AP483" s="134">
        <v>0.20738983003493999</v>
      </c>
      <c r="AQ483" s="134">
        <v>0.14942807412998799</v>
      </c>
      <c r="AR483" s="134">
        <v>0</v>
      </c>
      <c r="AT483" s="134">
        <v>0</v>
      </c>
      <c r="AU483" s="134">
        <v>6.0591731523560503E-2</v>
      </c>
      <c r="AV483" s="134">
        <v>0.110625722317165</v>
      </c>
      <c r="AW483" s="143">
        <v>2.2400000000000002</v>
      </c>
      <c r="AX483" s="143">
        <v>15</v>
      </c>
      <c r="AY483" s="143">
        <v>-2.16</v>
      </c>
      <c r="AZ483" s="143">
        <v>0.02</v>
      </c>
      <c r="BA483" s="143">
        <v>25.3508</v>
      </c>
      <c r="BB483" s="143">
        <v>4.97</v>
      </c>
      <c r="BC483" s="143">
        <v>18.399999999999999</v>
      </c>
      <c r="BD483" s="143">
        <v>28</v>
      </c>
      <c r="BE483" s="143">
        <v>118625216.165603</v>
      </c>
      <c r="BF483" s="143">
        <v>30819.34</v>
      </c>
      <c r="BG483" s="143">
        <v>0</v>
      </c>
      <c r="BH483" s="143">
        <v>0</v>
      </c>
      <c r="BI483" s="143">
        <v>0</v>
      </c>
      <c r="BJ483" s="143">
        <v>1</v>
      </c>
      <c r="BK483" s="143">
        <v>0</v>
      </c>
      <c r="BL483" s="143">
        <v>1.99999999999999</v>
      </c>
      <c r="BM483" s="143">
        <v>2.6</v>
      </c>
    </row>
    <row r="484" spans="1:65" x14ac:dyDescent="0.25">
      <c r="A484" s="142" t="s">
        <v>1739</v>
      </c>
      <c r="B484" s="142" t="s">
        <v>676</v>
      </c>
      <c r="C484" s="134" t="s">
        <v>4807</v>
      </c>
      <c r="D484" s="134" t="s">
        <v>86</v>
      </c>
      <c r="E484" s="134" t="s">
        <v>4728</v>
      </c>
      <c r="F484" s="134" t="s">
        <v>4729</v>
      </c>
      <c r="G484" s="134" t="s">
        <v>692</v>
      </c>
      <c r="H484" s="134" t="s">
        <v>4747</v>
      </c>
      <c r="I484" s="134" t="s">
        <v>4545</v>
      </c>
      <c r="J484" s="134" t="s">
        <v>4538</v>
      </c>
      <c r="K484" s="134" t="s">
        <v>4538</v>
      </c>
      <c r="L484" s="143">
        <v>39.799999999999997</v>
      </c>
      <c r="M484" s="144">
        <v>1423</v>
      </c>
      <c r="N484" s="143">
        <v>27.655999999999999</v>
      </c>
      <c r="O484" s="144">
        <v>808</v>
      </c>
      <c r="P484" s="143">
        <v>17.233000000000001</v>
      </c>
      <c r="Q484" s="144">
        <v>1268</v>
      </c>
      <c r="R484" s="143">
        <v>43.125999999999998</v>
      </c>
      <c r="S484" s="145">
        <v>1490</v>
      </c>
      <c r="V484" s="140" t="str">
        <f t="shared" si="7"/>
        <v>N/A</v>
      </c>
      <c r="W484" s="134">
        <v>0.17849944879528801</v>
      </c>
      <c r="X484" s="134">
        <v>0.21369050018677599</v>
      </c>
      <c r="Y484" s="134">
        <v>0.97361463378520596</v>
      </c>
      <c r="Z484" s="134">
        <v>0.959294312323825</v>
      </c>
      <c r="AA484" s="134">
        <v>0.67880611631923404</v>
      </c>
      <c r="AB484" s="134">
        <v>0</v>
      </c>
      <c r="AC484" s="134">
        <v>1</v>
      </c>
      <c r="AD484" s="134">
        <v>9.7774750065801296E-3</v>
      </c>
      <c r="AE484" s="134">
        <v>0.60447491049345703</v>
      </c>
      <c r="AF484" s="134">
        <v>0.95364459571260496</v>
      </c>
      <c r="AG484" s="134">
        <v>0.56061239913774596</v>
      </c>
      <c r="AH484" s="134">
        <v>0.8182056194331</v>
      </c>
      <c r="AI484" s="134">
        <v>1</v>
      </c>
      <c r="AJ484" s="134">
        <v>0.68011177703423198</v>
      </c>
      <c r="AK484" s="134">
        <v>0.88108646050779205</v>
      </c>
      <c r="AL484" s="134">
        <v>0</v>
      </c>
      <c r="AM484" s="134">
        <v>0.51456181521031197</v>
      </c>
      <c r="AN484" s="134">
        <v>0.65936085339070405</v>
      </c>
      <c r="AO484" s="134">
        <v>0.463825888041417</v>
      </c>
      <c r="AP484" s="134">
        <v>0.480565513362604</v>
      </c>
      <c r="AQ484" s="134">
        <v>0.69360617667253899</v>
      </c>
      <c r="AR484" s="134">
        <v>0</v>
      </c>
      <c r="AT484" s="134">
        <v>0.29822376410000001</v>
      </c>
      <c r="AU484" s="134">
        <v>0.22553907971536899</v>
      </c>
      <c r="AV484" s="134">
        <v>0.42234780290415103</v>
      </c>
      <c r="AW484" s="143">
        <v>0.3</v>
      </c>
      <c r="AX484" s="143">
        <v>0</v>
      </c>
      <c r="AY484" s="143">
        <v>-0.09</v>
      </c>
      <c r="AZ484" s="143">
        <v>0.12</v>
      </c>
      <c r="BA484" s="143">
        <v>6.7253999999999996</v>
      </c>
      <c r="BB484" s="143">
        <v>4.99</v>
      </c>
      <c r="BC484" s="143">
        <v>23.74</v>
      </c>
      <c r="BD484" s="143">
        <v>2</v>
      </c>
      <c r="BE484" s="143">
        <v>88851042.815237001</v>
      </c>
      <c r="BF484" s="143">
        <v>43902.02</v>
      </c>
      <c r="BG484" s="143">
        <v>0</v>
      </c>
      <c r="BH484" s="143">
        <v>0</v>
      </c>
      <c r="BI484" s="143">
        <v>0</v>
      </c>
      <c r="BJ484" s="143">
        <v>1</v>
      </c>
      <c r="BK484" s="143">
        <v>0</v>
      </c>
      <c r="BL484" s="143">
        <v>2</v>
      </c>
      <c r="BM484" s="143">
        <v>2.6</v>
      </c>
    </row>
    <row r="485" spans="1:65" x14ac:dyDescent="0.25">
      <c r="A485" s="142" t="s">
        <v>1729</v>
      </c>
      <c r="B485" s="142" t="s">
        <v>4810</v>
      </c>
      <c r="C485" s="134" t="s">
        <v>4807</v>
      </c>
      <c r="D485" s="134" t="s">
        <v>86</v>
      </c>
      <c r="E485" s="134" t="s">
        <v>4728</v>
      </c>
      <c r="F485" s="134" t="s">
        <v>4729</v>
      </c>
      <c r="G485" s="134" t="s">
        <v>692</v>
      </c>
      <c r="H485" s="134" t="s">
        <v>4545</v>
      </c>
      <c r="I485" s="134" t="s">
        <v>4545</v>
      </c>
      <c r="J485" s="134" t="s">
        <v>4538</v>
      </c>
      <c r="K485" s="134" t="s">
        <v>4538</v>
      </c>
      <c r="L485" s="143">
        <v>38.5</v>
      </c>
      <c r="M485" s="144">
        <v>1462</v>
      </c>
      <c r="N485" s="143">
        <v>24.478000000000002</v>
      </c>
      <c r="O485" s="144">
        <v>507</v>
      </c>
      <c r="P485" s="143">
        <v>18.283000000000001</v>
      </c>
      <c r="Q485" s="144">
        <v>1168</v>
      </c>
      <c r="R485" s="143">
        <v>44.101999999999997</v>
      </c>
      <c r="S485" s="145">
        <v>1435</v>
      </c>
      <c r="V485" s="140" t="str">
        <f t="shared" si="7"/>
        <v>N/A</v>
      </c>
      <c r="W485" s="134">
        <v>0.20348062241295001</v>
      </c>
      <c r="X485" s="134">
        <v>0.236650147281569</v>
      </c>
      <c r="Y485" s="134">
        <v>0.96735131141674302</v>
      </c>
      <c r="Z485" s="134">
        <v>0.95835063410075605</v>
      </c>
      <c r="AA485" s="134">
        <v>0.73037187098421996</v>
      </c>
      <c r="AB485" s="134">
        <v>3.8139358711012199E-2</v>
      </c>
      <c r="AC485" s="134">
        <v>1</v>
      </c>
      <c r="AD485" s="134">
        <v>4.1077805477795402E-2</v>
      </c>
      <c r="AE485" s="134">
        <v>0.64899839119174396</v>
      </c>
      <c r="AF485" s="134">
        <v>0.95579143387718601</v>
      </c>
      <c r="AG485" s="134">
        <v>0.442740026273578</v>
      </c>
      <c r="AH485" s="134">
        <v>0.71720496077986795</v>
      </c>
      <c r="AI485" s="134">
        <v>1</v>
      </c>
      <c r="AJ485" s="134">
        <v>0.70217303379049201</v>
      </c>
      <c r="AK485" s="134">
        <v>0.84224962376814405</v>
      </c>
      <c r="AL485" s="134">
        <v>3.75428969925133E-2</v>
      </c>
      <c r="AM485" s="134">
        <v>0.38378145437177003</v>
      </c>
      <c r="AN485" s="134">
        <v>0.40388149343373198</v>
      </c>
      <c r="AO485" s="134">
        <v>0.36107146061789902</v>
      </c>
      <c r="AP485" s="134">
        <v>0.32900375620594302</v>
      </c>
      <c r="AQ485" s="134">
        <v>0.47431856502174002</v>
      </c>
      <c r="AR485" s="134">
        <v>0.1161269145</v>
      </c>
      <c r="AS485" s="134">
        <v>1</v>
      </c>
      <c r="AT485" s="134">
        <v>0.139616038</v>
      </c>
      <c r="AU485" s="134">
        <v>0.25691528294226001</v>
      </c>
      <c r="AV485" s="134">
        <v>0.31338054896050799</v>
      </c>
      <c r="AW485" s="143">
        <v>7.0000000000000007E-2</v>
      </c>
      <c r="AX485" s="143">
        <v>1</v>
      </c>
      <c r="AY485" s="143">
        <v>-0.36</v>
      </c>
      <c r="AZ485" s="143">
        <v>-0.35</v>
      </c>
      <c r="BA485" s="143">
        <v>8.67</v>
      </c>
      <c r="BB485" s="143">
        <v>4.9800000000000004</v>
      </c>
      <c r="BC485" s="143">
        <v>22.33</v>
      </c>
      <c r="BD485" s="143">
        <v>3</v>
      </c>
      <c r="BE485" s="143">
        <v>65924986.056307003</v>
      </c>
      <c r="BF485" s="143">
        <v>41383.39</v>
      </c>
      <c r="BG485" s="143">
        <v>0</v>
      </c>
      <c r="BH485" s="143">
        <v>20.943123</v>
      </c>
      <c r="BI485" s="143">
        <v>0</v>
      </c>
      <c r="BJ485" s="143">
        <v>1</v>
      </c>
      <c r="BK485" s="143">
        <v>0</v>
      </c>
      <c r="BL485" s="143">
        <v>2</v>
      </c>
      <c r="BM485" s="143">
        <v>2.5999999999999899</v>
      </c>
    </row>
    <row r="486" spans="1:65" x14ac:dyDescent="0.25">
      <c r="A486" s="142" t="s">
        <v>1725</v>
      </c>
      <c r="B486" s="142" t="s">
        <v>4811</v>
      </c>
      <c r="C486" s="134" t="s">
        <v>4807</v>
      </c>
      <c r="D486" s="134" t="s">
        <v>86</v>
      </c>
      <c r="E486" s="134" t="s">
        <v>4728</v>
      </c>
      <c r="F486" s="134" t="s">
        <v>4729</v>
      </c>
      <c r="G486" s="134" t="s">
        <v>692</v>
      </c>
      <c r="H486" s="134" t="s">
        <v>4545</v>
      </c>
      <c r="I486" s="134" t="s">
        <v>4545</v>
      </c>
      <c r="J486" s="134" t="s">
        <v>4538</v>
      </c>
      <c r="K486" s="134" t="s">
        <v>4538</v>
      </c>
      <c r="L486" s="143">
        <v>19.100000000000001</v>
      </c>
      <c r="M486" s="144">
        <v>1708</v>
      </c>
      <c r="N486" s="143">
        <v>32.866999999999997</v>
      </c>
      <c r="O486" s="144">
        <v>1545</v>
      </c>
      <c r="P486" s="143">
        <v>17.132999999999999</v>
      </c>
      <c r="Q486" s="144">
        <v>1279</v>
      </c>
      <c r="R486" s="143">
        <v>34.454999999999998</v>
      </c>
      <c r="S486" s="145">
        <v>1722</v>
      </c>
      <c r="V486" s="140" t="str">
        <f t="shared" si="7"/>
        <v>N/A</v>
      </c>
      <c r="W486" s="134">
        <v>0.10912343093650199</v>
      </c>
      <c r="X486" s="134">
        <v>0.118985532261652</v>
      </c>
      <c r="Y486" s="134">
        <v>0.77085718369773804</v>
      </c>
      <c r="Z486" s="134">
        <v>0.724879540750066</v>
      </c>
      <c r="AA486" s="134">
        <v>0.67677822218669204</v>
      </c>
      <c r="AB486" s="134">
        <v>0.10915898197922599</v>
      </c>
      <c r="AC486" s="134">
        <v>1</v>
      </c>
      <c r="AD486" s="134">
        <v>0.110744917438632</v>
      </c>
      <c r="AE486" s="134">
        <v>0.40352687525160902</v>
      </c>
      <c r="AF486" s="134">
        <v>0.733275633744638</v>
      </c>
      <c r="AG486" s="134">
        <v>8.0935919291049097E-2</v>
      </c>
      <c r="AH486" s="134">
        <v>0.25589698792397397</v>
      </c>
      <c r="AI486" s="134">
        <v>1</v>
      </c>
      <c r="AJ486" s="134">
        <v>0.72423429054675104</v>
      </c>
      <c r="AK486" s="134">
        <v>0.61893781251517099</v>
      </c>
      <c r="AL486" s="134">
        <v>9.8048875409655706E-2</v>
      </c>
      <c r="AM486" s="134">
        <v>8.7107099564964305E-2</v>
      </c>
      <c r="AN486" s="134">
        <v>0.30975751871274299</v>
      </c>
      <c r="AO486" s="134">
        <v>7.2335694487952698E-2</v>
      </c>
      <c r="AP486" s="134">
        <v>0.49479405121148101</v>
      </c>
      <c r="AQ486" s="134">
        <v>0.25287579262288501</v>
      </c>
      <c r="AR486" s="134">
        <v>0.1716025876</v>
      </c>
      <c r="AT486" s="134">
        <v>3.5175349350000003E-2</v>
      </c>
      <c r="AU486" s="134">
        <v>6.94449727715232E-2</v>
      </c>
      <c r="AV486" s="134">
        <v>8.2051639522649295E-2</v>
      </c>
      <c r="AW486" s="143">
        <v>3.03</v>
      </c>
      <c r="AX486" s="143">
        <v>15</v>
      </c>
      <c r="AY486" s="143">
        <v>-2.67</v>
      </c>
      <c r="AZ486" s="143">
        <v>0.17</v>
      </c>
      <c r="BA486" s="143">
        <v>20.491299999999999</v>
      </c>
      <c r="BB486" s="143">
        <v>4.97</v>
      </c>
      <c r="BC486" s="143">
        <v>20.8</v>
      </c>
      <c r="BD486" s="143">
        <v>13</v>
      </c>
      <c r="BE486" s="143">
        <v>89577901.608808994</v>
      </c>
      <c r="BF486" s="143">
        <v>33318.980000000003</v>
      </c>
      <c r="BG486" s="143">
        <v>0</v>
      </c>
      <c r="BH486" s="143">
        <v>17.09272</v>
      </c>
      <c r="BI486" s="143">
        <v>0</v>
      </c>
      <c r="BJ486" s="143">
        <v>1</v>
      </c>
      <c r="BK486" s="143">
        <v>0</v>
      </c>
      <c r="BL486" s="143">
        <v>2</v>
      </c>
      <c r="BM486" s="143">
        <v>2.5999999999999899</v>
      </c>
    </row>
    <row r="487" spans="1:65" x14ac:dyDescent="0.25">
      <c r="A487" s="142" t="s">
        <v>1724</v>
      </c>
      <c r="B487" s="142" t="s">
        <v>2478</v>
      </c>
      <c r="C487" s="134" t="s">
        <v>4807</v>
      </c>
      <c r="D487" s="134" t="s">
        <v>86</v>
      </c>
      <c r="E487" s="134" t="s">
        <v>4728</v>
      </c>
      <c r="F487" s="134" t="s">
        <v>4729</v>
      </c>
      <c r="G487" s="134" t="s">
        <v>692</v>
      </c>
      <c r="H487" s="134" t="s">
        <v>4545</v>
      </c>
      <c r="I487" s="134" t="s">
        <v>4545</v>
      </c>
      <c r="J487" s="134" t="s">
        <v>4538</v>
      </c>
      <c r="K487" s="134" t="s">
        <v>4538</v>
      </c>
      <c r="L487" s="143">
        <v>28.8</v>
      </c>
      <c r="M487" s="144">
        <v>1652</v>
      </c>
      <c r="N487" s="143">
        <v>28.878</v>
      </c>
      <c r="O487" s="144">
        <v>954</v>
      </c>
      <c r="P487" s="143">
        <v>15.6</v>
      </c>
      <c r="Q487" s="144">
        <v>1466</v>
      </c>
      <c r="R487" s="143">
        <v>38.506999999999998</v>
      </c>
      <c r="S487" s="145">
        <v>1664</v>
      </c>
      <c r="V487" s="140" t="str">
        <f t="shared" si="7"/>
        <v>N/A</v>
      </c>
      <c r="W487" s="134">
        <v>0.28322779571108198</v>
      </c>
      <c r="X487" s="134">
        <v>0.32353111961678099</v>
      </c>
      <c r="Y487" s="134">
        <v>0.62692885352509797</v>
      </c>
      <c r="Z487" s="134">
        <v>0.69317705341830904</v>
      </c>
      <c r="AA487" s="134">
        <v>0.87043220928317699</v>
      </c>
      <c r="AB487" s="134">
        <v>0.552030068615882</v>
      </c>
      <c r="AC487" s="134">
        <v>0.80054020578430396</v>
      </c>
      <c r="AD487" s="134">
        <v>6.4564974154831797E-2</v>
      </c>
      <c r="AE487" s="134">
        <v>0.78673664489329498</v>
      </c>
      <c r="AF487" s="134">
        <v>0.633368146567027</v>
      </c>
      <c r="AG487" s="134">
        <v>0.55813866071595797</v>
      </c>
      <c r="AH487" s="134">
        <v>0.53257432412830497</v>
      </c>
      <c r="AI487" s="134">
        <v>0.89711259555979905</v>
      </c>
      <c r="AJ487" s="134">
        <v>0.77571055631135799</v>
      </c>
      <c r="AK487" s="134">
        <v>0.77428515947376098</v>
      </c>
      <c r="AL487" s="134">
        <v>0.263941151139585</v>
      </c>
      <c r="AM487" s="134">
        <v>0.432547989886791</v>
      </c>
      <c r="AN487" s="134">
        <v>0.39491730536506697</v>
      </c>
      <c r="AO487" s="134">
        <v>0.41108143029529298</v>
      </c>
      <c r="AP487" s="134">
        <v>0.53428612765716299</v>
      </c>
      <c r="AQ487" s="134">
        <v>0.29274626751256699</v>
      </c>
      <c r="AR487" s="134">
        <v>0</v>
      </c>
      <c r="AT487" s="134">
        <v>0</v>
      </c>
      <c r="AU487" s="134">
        <v>0.11602713017483</v>
      </c>
      <c r="AV487" s="134">
        <v>0.33101647938532502</v>
      </c>
      <c r="AW487" s="143">
        <v>1.72</v>
      </c>
      <c r="AX487" s="143">
        <v>5</v>
      </c>
      <c r="AY487" s="143">
        <v>-1.48</v>
      </c>
      <c r="AZ487" s="143">
        <v>0.06</v>
      </c>
      <c r="BA487" s="143">
        <v>16.684100000000001</v>
      </c>
      <c r="BB487" s="143">
        <v>4.9800000000000004</v>
      </c>
      <c r="BC487" s="143">
        <v>24.55</v>
      </c>
      <c r="BD487" s="143">
        <v>16</v>
      </c>
      <c r="BE487" s="143">
        <v>35174309.101457998</v>
      </c>
      <c r="BF487" s="143">
        <v>29170.98</v>
      </c>
      <c r="BG487" s="143">
        <v>0</v>
      </c>
      <c r="BH487" s="143">
        <v>0</v>
      </c>
      <c r="BI487" s="143">
        <v>0</v>
      </c>
      <c r="BJ487" s="143">
        <v>1</v>
      </c>
      <c r="BK487" s="143">
        <v>0</v>
      </c>
      <c r="BL487" s="143">
        <v>2</v>
      </c>
      <c r="BM487" s="143">
        <v>2.5999999999999899</v>
      </c>
    </row>
    <row r="488" spans="1:65" x14ac:dyDescent="0.25">
      <c r="A488" s="142" t="s">
        <v>1727</v>
      </c>
      <c r="B488" s="142" t="s">
        <v>4812</v>
      </c>
      <c r="C488" s="134" t="s">
        <v>4807</v>
      </c>
      <c r="D488" s="134" t="s">
        <v>86</v>
      </c>
      <c r="E488" s="134" t="s">
        <v>4728</v>
      </c>
      <c r="F488" s="134" t="s">
        <v>4729</v>
      </c>
      <c r="G488" s="134" t="s">
        <v>692</v>
      </c>
      <c r="H488" s="134" t="s">
        <v>4545</v>
      </c>
      <c r="I488" s="134" t="s">
        <v>4545</v>
      </c>
      <c r="J488" s="134" t="s">
        <v>4538</v>
      </c>
      <c r="K488" s="134" t="s">
        <v>4538</v>
      </c>
      <c r="L488" s="143">
        <v>20</v>
      </c>
      <c r="M488" s="144">
        <v>1706</v>
      </c>
      <c r="N488" s="143">
        <v>31.044</v>
      </c>
      <c r="O488" s="144">
        <v>1327</v>
      </c>
      <c r="P488" s="143">
        <v>16.783000000000001</v>
      </c>
      <c r="Q488" s="144">
        <v>1312</v>
      </c>
      <c r="R488" s="143">
        <v>35.246000000000002</v>
      </c>
      <c r="S488" s="145">
        <v>1717</v>
      </c>
      <c r="V488" s="140" t="str">
        <f t="shared" si="7"/>
        <v>N/A</v>
      </c>
      <c r="W488" s="134">
        <v>8.9107766969202404E-2</v>
      </c>
      <c r="X488" s="134">
        <v>9.3430730699895395E-2</v>
      </c>
      <c r="Y488" s="134">
        <v>0.644835038946594</v>
      </c>
      <c r="Z488" s="134">
        <v>0.469856877169822</v>
      </c>
      <c r="AA488" s="134">
        <v>0.85001243849441599</v>
      </c>
      <c r="AB488" s="134">
        <v>0.64890811881765098</v>
      </c>
      <c r="AC488" s="134">
        <v>1</v>
      </c>
      <c r="AD488" s="134">
        <v>6.01671779775323E-2</v>
      </c>
      <c r="AE488" s="134">
        <v>0.36773404620971201</v>
      </c>
      <c r="AF488" s="134">
        <v>0.67248830867716203</v>
      </c>
      <c r="AG488" s="134">
        <v>5.9596623452901502E-2</v>
      </c>
      <c r="AH488" s="134">
        <v>0.159946362203405</v>
      </c>
      <c r="AI488" s="134">
        <v>1</v>
      </c>
      <c r="AJ488" s="134">
        <v>0.75364929955509796</v>
      </c>
      <c r="AK488" s="134">
        <v>0.24513325889606299</v>
      </c>
      <c r="AL488" s="134">
        <v>0.42750248265796598</v>
      </c>
      <c r="AM488" s="134">
        <v>5.2908289807150802E-2</v>
      </c>
      <c r="AN488" s="134">
        <v>0.47559499798305799</v>
      </c>
      <c r="AO488" s="134">
        <v>4.2094629807358702E-2</v>
      </c>
      <c r="AP488" s="134">
        <v>0.23410997871243</v>
      </c>
      <c r="AQ488" s="134">
        <v>6.2682851959849295E-2</v>
      </c>
      <c r="AR488" s="134">
        <v>0.47849440729999998</v>
      </c>
      <c r="AS488" s="134">
        <v>0.13641818950000001</v>
      </c>
      <c r="AT488" s="134">
        <v>0</v>
      </c>
      <c r="AU488" s="134">
        <v>3.4142853636782503E-2</v>
      </c>
      <c r="AV488" s="134">
        <v>4.7115209536045997E-2</v>
      </c>
      <c r="AW488" s="143">
        <v>3.1</v>
      </c>
      <c r="AX488" s="143">
        <v>20</v>
      </c>
      <c r="AY488" s="143">
        <v>-2.94</v>
      </c>
      <c r="AZ488" s="143">
        <v>0.03</v>
      </c>
      <c r="BA488" s="143">
        <v>33.515300000000003</v>
      </c>
      <c r="BB488" s="143">
        <v>4.97</v>
      </c>
      <c r="BC488" s="143">
        <v>19.57</v>
      </c>
      <c r="BD488" s="143">
        <v>10</v>
      </c>
      <c r="BE488" s="143">
        <v>22509664.323948</v>
      </c>
      <c r="BF488" s="143">
        <v>18859.47</v>
      </c>
      <c r="BG488" s="143">
        <v>0</v>
      </c>
      <c r="BH488" s="143">
        <v>7.5789400000000002</v>
      </c>
      <c r="BI488" s="143">
        <v>0</v>
      </c>
      <c r="BJ488" s="143">
        <v>2</v>
      </c>
      <c r="BK488" s="143">
        <v>0</v>
      </c>
      <c r="BL488" s="143">
        <v>2</v>
      </c>
      <c r="BM488" s="143">
        <v>2.5999999999999899</v>
      </c>
    </row>
    <row r="489" spans="1:65" x14ac:dyDescent="0.25">
      <c r="A489" s="142" t="s">
        <v>1740</v>
      </c>
      <c r="B489" s="142" t="s">
        <v>4813</v>
      </c>
      <c r="C489" s="134" t="s">
        <v>4807</v>
      </c>
      <c r="D489" s="134" t="s">
        <v>86</v>
      </c>
      <c r="E489" s="134" t="s">
        <v>4728</v>
      </c>
      <c r="F489" s="134" t="s">
        <v>4729</v>
      </c>
      <c r="G489" s="134" t="s">
        <v>692</v>
      </c>
      <c r="H489" s="134" t="s">
        <v>4545</v>
      </c>
      <c r="I489" s="134" t="s">
        <v>4545</v>
      </c>
      <c r="J489" s="134" t="s">
        <v>4538</v>
      </c>
      <c r="K489" s="134" t="s">
        <v>4538</v>
      </c>
      <c r="L489" s="143">
        <v>26.5</v>
      </c>
      <c r="M489" s="144">
        <v>1673</v>
      </c>
      <c r="N489" s="143">
        <v>32.011000000000003</v>
      </c>
      <c r="O489" s="144">
        <v>1450</v>
      </c>
      <c r="P489" s="143">
        <v>17.082999999999998</v>
      </c>
      <c r="Q489" s="144">
        <v>1282</v>
      </c>
      <c r="R489" s="143">
        <v>37.191000000000003</v>
      </c>
      <c r="S489" s="145">
        <v>1694</v>
      </c>
      <c r="V489" s="140" t="str">
        <f t="shared" si="7"/>
        <v>N/A</v>
      </c>
      <c r="W489" s="134">
        <v>0.133350482542545</v>
      </c>
      <c r="X489" s="134">
        <v>0.12736524508060901</v>
      </c>
      <c r="Y489" s="134">
        <v>0.86077236371125798</v>
      </c>
      <c r="Z489" s="134">
        <v>0.66292834064641504</v>
      </c>
      <c r="AA489" s="134">
        <v>0.82618117266849</v>
      </c>
      <c r="AB489" s="134">
        <v>0.51014670104744897</v>
      </c>
      <c r="AC489" s="134">
        <v>1</v>
      </c>
      <c r="AD489" s="134">
        <v>9.7402374892592403E-2</v>
      </c>
      <c r="AE489" s="134">
        <v>0.43287382710614303</v>
      </c>
      <c r="AF489" s="134">
        <v>0.82674260642850805</v>
      </c>
      <c r="AG489" s="134">
        <v>9.4194302374721497E-2</v>
      </c>
      <c r="AH489" s="134">
        <v>0.50091312474906502</v>
      </c>
      <c r="AI489" s="134">
        <v>1</v>
      </c>
      <c r="AJ489" s="134">
        <v>0.783064308563445</v>
      </c>
      <c r="AK489" s="134">
        <v>0.35193455993009398</v>
      </c>
      <c r="AL489" s="134">
        <v>0.48755227219775099</v>
      </c>
      <c r="AM489" s="134">
        <v>8.7557726538928002E-2</v>
      </c>
      <c r="AN489" s="134">
        <v>0.51145175025772005</v>
      </c>
      <c r="AO489" s="134">
        <v>7.5545133998154795E-2</v>
      </c>
      <c r="AP489" s="134">
        <v>0.28203714035086902</v>
      </c>
      <c r="AR489" s="134">
        <v>0.2902956833</v>
      </c>
      <c r="AU489" s="134">
        <v>7.2178186682740106E-2</v>
      </c>
      <c r="AV489" s="134">
        <v>8.2078064080977994E-2</v>
      </c>
      <c r="AW489" s="143">
        <v>4.16</v>
      </c>
      <c r="AX489" s="143">
        <v>14</v>
      </c>
      <c r="AY489" s="143">
        <v>-3.6</v>
      </c>
      <c r="AZ489" s="143">
        <v>0.4</v>
      </c>
      <c r="BA489" s="143">
        <v>31.371500000000001</v>
      </c>
      <c r="BB489" s="143">
        <v>4.97</v>
      </c>
      <c r="BC489" s="143">
        <v>19.22</v>
      </c>
      <c r="BD489" s="143">
        <v>19</v>
      </c>
      <c r="BE489" s="143">
        <v>38967280.748934001</v>
      </c>
      <c r="BF489" s="143">
        <v>26058.02</v>
      </c>
      <c r="BG489" s="143">
        <v>0</v>
      </c>
      <c r="BH489" s="143">
        <v>29.177173</v>
      </c>
      <c r="BI489" s="143">
        <v>0</v>
      </c>
      <c r="BJ489" s="143">
        <v>1</v>
      </c>
      <c r="BK489" s="143">
        <v>0</v>
      </c>
      <c r="BL489" s="143">
        <v>2</v>
      </c>
      <c r="BM489" s="143">
        <v>2.6</v>
      </c>
    </row>
    <row r="490" spans="1:65" x14ac:dyDescent="0.25">
      <c r="A490" s="142" t="s">
        <v>1867</v>
      </c>
      <c r="B490" s="142" t="s">
        <v>4814</v>
      </c>
      <c r="C490" s="134" t="s">
        <v>4807</v>
      </c>
      <c r="D490" s="134" t="s">
        <v>86</v>
      </c>
      <c r="E490" s="134" t="s">
        <v>4728</v>
      </c>
      <c r="F490" s="134" t="s">
        <v>4729</v>
      </c>
      <c r="G490" s="134" t="s">
        <v>692</v>
      </c>
      <c r="H490" s="134" t="s">
        <v>4546</v>
      </c>
      <c r="I490" s="134" t="s">
        <v>4543</v>
      </c>
      <c r="J490" s="134" t="s">
        <v>4538</v>
      </c>
      <c r="K490" s="134" t="s">
        <v>4538</v>
      </c>
      <c r="L490" s="143">
        <v>29.1</v>
      </c>
      <c r="M490" s="144">
        <v>1649</v>
      </c>
      <c r="N490" s="143">
        <v>23.611000000000001</v>
      </c>
      <c r="O490" s="144">
        <v>401</v>
      </c>
      <c r="P490" s="143">
        <v>17.367000000000001</v>
      </c>
      <c r="Q490" s="144">
        <v>1257</v>
      </c>
      <c r="R490" s="143">
        <v>40.951999999999998</v>
      </c>
      <c r="S490" s="145">
        <v>1595</v>
      </c>
      <c r="V490" s="140" t="str">
        <f t="shared" si="7"/>
        <v>N/A</v>
      </c>
      <c r="W490" s="134">
        <v>0.105156646524662</v>
      </c>
      <c r="X490" s="134">
        <v>9.19656999563533E-2</v>
      </c>
      <c r="Y490" s="134">
        <v>0.96359844136774597</v>
      </c>
      <c r="Z490" s="134">
        <v>0.89639943399710498</v>
      </c>
      <c r="AA490" s="134">
        <v>0.89677662608183595</v>
      </c>
      <c r="AB490" s="134">
        <v>0.82263304342758903</v>
      </c>
      <c r="AC490" s="134">
        <v>1</v>
      </c>
      <c r="AD490" s="134">
        <v>8.7230531028391595E-2</v>
      </c>
      <c r="AE490" s="134">
        <v>0.46906953057912298</v>
      </c>
      <c r="AF490" s="134">
        <v>0.94887384423575905</v>
      </c>
      <c r="AG490" s="134">
        <v>4.0584671683684299E-2</v>
      </c>
      <c r="AH490" s="134">
        <v>0.56677844789207699</v>
      </c>
      <c r="AI490" s="134">
        <v>1</v>
      </c>
      <c r="AJ490" s="134">
        <v>0.150641614883995</v>
      </c>
      <c r="AK490" s="134">
        <v>0.67719306762464204</v>
      </c>
      <c r="AL490" s="134">
        <v>0.34838656946421398</v>
      </c>
      <c r="AM490" s="134">
        <v>4.3839648379477701E-2</v>
      </c>
      <c r="AN490" s="134">
        <v>0.52938012639505205</v>
      </c>
      <c r="AO490" s="134">
        <v>3.5132015350426503E-2</v>
      </c>
      <c r="AP490" s="134">
        <v>0.23704275215194801</v>
      </c>
      <c r="AQ490" s="134">
        <v>0.18067790586580901</v>
      </c>
      <c r="AR490" s="134">
        <v>0.3356015007</v>
      </c>
      <c r="AT490" s="134">
        <v>0.25346770169999999</v>
      </c>
      <c r="AU490" s="134">
        <v>3.5300410169777099E-2</v>
      </c>
      <c r="AV490" s="134">
        <v>3.9468673404555503E-2</v>
      </c>
      <c r="AW490" s="143">
        <v>0.38</v>
      </c>
      <c r="AX490" s="143">
        <v>0</v>
      </c>
      <c r="AY490" s="143">
        <v>-0.33</v>
      </c>
      <c r="AZ490" s="143">
        <v>0</v>
      </c>
      <c r="BA490" s="143">
        <v>11.896699999999999</v>
      </c>
      <c r="BB490" s="143">
        <v>4.9800000000000004</v>
      </c>
      <c r="BC490" s="143">
        <v>17.16</v>
      </c>
      <c r="BD490" s="143">
        <v>20</v>
      </c>
      <c r="BE490" s="143">
        <v>36199225.880084999</v>
      </c>
      <c r="BF490" s="143">
        <v>32307.95</v>
      </c>
      <c r="BG490" s="143">
        <v>0</v>
      </c>
      <c r="BH490" s="143">
        <v>22.441936999999999</v>
      </c>
      <c r="BI490" s="143">
        <v>0</v>
      </c>
      <c r="BJ490" s="143">
        <v>1</v>
      </c>
      <c r="BK490" s="143">
        <v>0</v>
      </c>
      <c r="BL490" s="143">
        <v>2</v>
      </c>
      <c r="BM490" s="143">
        <v>2.6</v>
      </c>
    </row>
    <row r="491" spans="1:65" x14ac:dyDescent="0.25">
      <c r="A491" s="142" t="s">
        <v>1872</v>
      </c>
      <c r="B491" s="142" t="s">
        <v>4815</v>
      </c>
      <c r="C491" s="134" t="s">
        <v>4807</v>
      </c>
      <c r="D491" s="134" t="s">
        <v>86</v>
      </c>
      <c r="E491" s="134" t="s">
        <v>4728</v>
      </c>
      <c r="F491" s="134" t="s">
        <v>4729</v>
      </c>
      <c r="G491" s="134" t="s">
        <v>692</v>
      </c>
      <c r="H491" s="134" t="s">
        <v>4816</v>
      </c>
      <c r="I491" s="134" t="s">
        <v>4543</v>
      </c>
      <c r="J491" s="134" t="s">
        <v>4538</v>
      </c>
      <c r="K491" s="134" t="s">
        <v>4538</v>
      </c>
      <c r="L491" s="143">
        <v>2.8</v>
      </c>
      <c r="M491" s="144">
        <v>1748</v>
      </c>
      <c r="N491" s="143">
        <v>34.311</v>
      </c>
      <c r="O491" s="144">
        <v>1655</v>
      </c>
      <c r="P491" s="143">
        <v>13.483000000000001</v>
      </c>
      <c r="Q491" s="144">
        <v>1614</v>
      </c>
      <c r="R491" s="143">
        <v>27.324000000000002</v>
      </c>
      <c r="S491" s="145">
        <v>1748</v>
      </c>
      <c r="V491" s="140" t="str">
        <f t="shared" si="7"/>
        <v>N/A</v>
      </c>
      <c r="W491" s="134">
        <v>8.1839266622172294E-2</v>
      </c>
      <c r="X491" s="134">
        <v>0.104204746066412</v>
      </c>
      <c r="Y491" s="134">
        <v>0.62111382621368205</v>
      </c>
      <c r="Z491" s="134">
        <v>0.48253277113915699</v>
      </c>
      <c r="AA491" s="134">
        <v>0.78409373601433596</v>
      </c>
      <c r="AB491" s="134">
        <v>0.86888684935099003</v>
      </c>
      <c r="AD491" s="134">
        <v>4.9402052333605603E-2</v>
      </c>
      <c r="AE491" s="134">
        <v>0.46394064228840298</v>
      </c>
      <c r="AF491" s="134">
        <v>0.53433529716017003</v>
      </c>
      <c r="AG491" s="134">
        <v>1.1263851353311399E-2</v>
      </c>
      <c r="AH491" s="134">
        <v>0.42620129001479501</v>
      </c>
      <c r="AI491" s="134">
        <v>0.58103066408530601</v>
      </c>
      <c r="AJ491" s="134">
        <v>0.20947163290068799</v>
      </c>
      <c r="AK491" s="134">
        <v>0</v>
      </c>
      <c r="AL491" s="134">
        <v>0.53551958027423296</v>
      </c>
      <c r="AM491" s="134">
        <v>3.2945289081118802E-2</v>
      </c>
      <c r="AN491" s="134">
        <v>0.31423961274707601</v>
      </c>
      <c r="AO491" s="134">
        <v>2.57144343126352E-2</v>
      </c>
      <c r="AR491" s="134">
        <v>0</v>
      </c>
      <c r="AT491" s="134">
        <v>8.3319967240000001E-2</v>
      </c>
      <c r="AU491" s="134">
        <v>2.4656869905577701E-2</v>
      </c>
      <c r="AV491" s="134">
        <v>2.8154322767961901E-2</v>
      </c>
      <c r="AW491" s="143">
        <v>12.88</v>
      </c>
      <c r="AX491" s="143">
        <v>4</v>
      </c>
      <c r="AY491" s="143">
        <v>-12.17</v>
      </c>
      <c r="AZ491" s="143">
        <v>0.56000000000000005</v>
      </c>
      <c r="BA491" s="143">
        <v>63.378700000000002</v>
      </c>
      <c r="BB491" s="143">
        <v>4.99</v>
      </c>
      <c r="BC491" s="143">
        <v>16.23</v>
      </c>
      <c r="BD491" s="143">
        <v>20</v>
      </c>
      <c r="BE491" s="143">
        <v>37134909.044230998</v>
      </c>
      <c r="BF491" s="143">
        <v>8199.6010000000006</v>
      </c>
      <c r="BG491" s="143">
        <v>0</v>
      </c>
      <c r="BH491" s="143">
        <v>4.0159500000000001</v>
      </c>
      <c r="BI491" s="143">
        <v>0</v>
      </c>
      <c r="BJ491" s="143">
        <v>1</v>
      </c>
      <c r="BK491" s="143">
        <v>0</v>
      </c>
      <c r="BL491" s="143">
        <v>2.0078487622427299</v>
      </c>
      <c r="BM491" s="143">
        <v>2.5764537132718002</v>
      </c>
    </row>
    <row r="492" spans="1:65" x14ac:dyDescent="0.25">
      <c r="A492" s="142" t="s">
        <v>1726</v>
      </c>
      <c r="B492" s="142" t="s">
        <v>86</v>
      </c>
      <c r="C492" s="134" t="s">
        <v>4807</v>
      </c>
      <c r="D492" s="134" t="s">
        <v>86</v>
      </c>
      <c r="E492" s="134" t="s">
        <v>4728</v>
      </c>
      <c r="F492" s="134" t="s">
        <v>4729</v>
      </c>
      <c r="G492" s="134" t="s">
        <v>692</v>
      </c>
      <c r="H492" s="134" t="s">
        <v>4817</v>
      </c>
      <c r="I492" s="134" t="s">
        <v>4748</v>
      </c>
      <c r="J492" s="134" t="s">
        <v>4538</v>
      </c>
      <c r="K492" s="134" t="s">
        <v>4538</v>
      </c>
      <c r="L492" s="143">
        <v>50.6</v>
      </c>
      <c r="M492" s="144">
        <v>1140</v>
      </c>
      <c r="N492" s="143">
        <v>26.122</v>
      </c>
      <c r="O492" s="144">
        <v>664</v>
      </c>
      <c r="P492" s="143">
        <v>34.667000000000002</v>
      </c>
      <c r="Q492" s="144">
        <v>328</v>
      </c>
      <c r="R492" s="143">
        <v>53.048000000000002</v>
      </c>
      <c r="S492" s="145">
        <v>834</v>
      </c>
      <c r="V492" s="140" t="str">
        <f t="shared" si="7"/>
        <v>N/A</v>
      </c>
      <c r="W492" s="134">
        <v>0</v>
      </c>
      <c r="X492" s="134">
        <v>0</v>
      </c>
      <c r="Y492" s="134">
        <v>0.827432019897128</v>
      </c>
      <c r="Z492" s="134">
        <v>0.79351300286572102</v>
      </c>
      <c r="AA492" s="134">
        <v>1</v>
      </c>
      <c r="AB492" s="134">
        <v>0.99963579680375303</v>
      </c>
      <c r="AC492" s="134">
        <v>1</v>
      </c>
      <c r="AF492" s="134">
        <v>1</v>
      </c>
      <c r="AG492" s="134">
        <v>1.29812445026923E-3</v>
      </c>
      <c r="AH492" s="134">
        <v>0.99932630411728096</v>
      </c>
      <c r="AI492" s="134">
        <v>1</v>
      </c>
      <c r="AJ492" s="134">
        <v>0.93013935360517697</v>
      </c>
      <c r="AK492" s="134">
        <v>1</v>
      </c>
      <c r="AL492" s="134">
        <v>0.99906272280874298</v>
      </c>
      <c r="AM492" s="134">
        <v>5.4532853919424598E-3</v>
      </c>
      <c r="AN492" s="134">
        <v>0.722110169871364</v>
      </c>
      <c r="AO492" s="134">
        <v>3.6869206634828002E-3</v>
      </c>
      <c r="AP492" s="134">
        <v>0.36924398756860699</v>
      </c>
      <c r="AR492" s="134">
        <v>0.23363321370000001</v>
      </c>
      <c r="AT492" s="134">
        <v>0.54781897069999996</v>
      </c>
      <c r="AU492" s="134">
        <v>0</v>
      </c>
      <c r="AV492" s="134">
        <v>3.0752802629307702E-3</v>
      </c>
      <c r="AW492" s="143">
        <v>0</v>
      </c>
      <c r="AX492" s="143">
        <v>0</v>
      </c>
      <c r="AY492" s="143">
        <v>0</v>
      </c>
      <c r="AZ492" s="143">
        <v>0</v>
      </c>
      <c r="BA492" s="143">
        <v>31.051300000000001</v>
      </c>
      <c r="BB492" s="143">
        <v>4.9800000000000004</v>
      </c>
      <c r="BC492" s="143">
        <v>15.72</v>
      </c>
      <c r="BD492" s="143">
        <v>47</v>
      </c>
      <c r="BE492" s="143">
        <v>347629.62160900002</v>
      </c>
      <c r="BF492" s="143">
        <v>150475.6</v>
      </c>
      <c r="BG492" s="143">
        <v>0</v>
      </c>
      <c r="BH492" s="143">
        <v>0.60004999999999997</v>
      </c>
      <c r="BI492" s="143">
        <v>0</v>
      </c>
      <c r="BJ492" s="143">
        <v>4</v>
      </c>
      <c r="BK492" s="143">
        <v>0</v>
      </c>
      <c r="BL492" s="143">
        <v>2</v>
      </c>
      <c r="BM492" s="143">
        <v>2.5999999999999899</v>
      </c>
    </row>
    <row r="493" spans="1:65" x14ac:dyDescent="0.25">
      <c r="A493" s="142" t="s">
        <v>4818</v>
      </c>
      <c r="B493" s="142" t="s">
        <v>229</v>
      </c>
      <c r="C493" s="134" t="s">
        <v>4819</v>
      </c>
      <c r="D493" s="134" t="s">
        <v>4820</v>
      </c>
      <c r="E493" s="134" t="s">
        <v>4728</v>
      </c>
      <c r="F493" s="134" t="s">
        <v>4729</v>
      </c>
      <c r="G493" s="134" t="s">
        <v>692</v>
      </c>
      <c r="H493" s="134" t="s">
        <v>4542</v>
      </c>
      <c r="I493" s="134" t="s">
        <v>4542</v>
      </c>
      <c r="J493" s="134" t="s">
        <v>4571</v>
      </c>
      <c r="K493" s="134" t="s">
        <v>4571</v>
      </c>
      <c r="L493" s="143">
        <v>44.9</v>
      </c>
      <c r="M493" s="144">
        <v>1300</v>
      </c>
      <c r="N493" s="143">
        <v>26.978000000000002</v>
      </c>
      <c r="O493" s="144">
        <v>738</v>
      </c>
      <c r="P493" s="143">
        <v>14.6</v>
      </c>
      <c r="Q493" s="144">
        <v>1541</v>
      </c>
      <c r="R493" s="143">
        <v>44.173999999999999</v>
      </c>
      <c r="S493" s="145">
        <v>1430</v>
      </c>
      <c r="V493" s="140" t="str">
        <f t="shared" si="7"/>
        <v>N/A</v>
      </c>
      <c r="W493" s="134">
        <v>0.57150050282929299</v>
      </c>
      <c r="X493" s="134">
        <v>0.62769349070434499</v>
      </c>
      <c r="Y493" s="134">
        <v>0.73804198552186295</v>
      </c>
      <c r="Z493" s="134">
        <v>0.81218252879238795</v>
      </c>
      <c r="AA493" s="134">
        <v>0.92943130904195703</v>
      </c>
      <c r="AB493" s="134">
        <v>0.87143627172472105</v>
      </c>
      <c r="AC493" s="134">
        <v>1</v>
      </c>
      <c r="AD493" s="134">
        <v>0.51103384107680805</v>
      </c>
      <c r="AE493" s="134">
        <v>0.78370513703761202</v>
      </c>
      <c r="AF493" s="134">
        <v>0.76925505113251702</v>
      </c>
      <c r="AG493" s="134">
        <v>0.25379509677825601</v>
      </c>
      <c r="AH493" s="134">
        <v>0.42501936741353402</v>
      </c>
      <c r="AI493" s="134">
        <v>1</v>
      </c>
      <c r="AJ493" s="134">
        <v>0.77938743243740105</v>
      </c>
      <c r="AK493" s="134">
        <v>0.28882470022816698</v>
      </c>
      <c r="AL493" s="134">
        <v>0.66834016238876404</v>
      </c>
      <c r="AM493" s="134">
        <v>0.276683628832185</v>
      </c>
      <c r="AN493" s="134">
        <v>0.86105508493568195</v>
      </c>
      <c r="AO493" s="134">
        <v>0.31702010866711999</v>
      </c>
      <c r="AQ493" s="134">
        <v>0.18013911555756701</v>
      </c>
      <c r="AR493" s="134">
        <v>0.45492035060000002</v>
      </c>
      <c r="AS493" s="134">
        <v>0</v>
      </c>
      <c r="AT493" s="134">
        <v>3.9704951099999997E-2</v>
      </c>
      <c r="AU493" s="134">
        <v>0.19601967693997999</v>
      </c>
      <c r="AV493" s="134">
        <v>0.26582073063336298</v>
      </c>
      <c r="AW493" s="143">
        <v>3.69</v>
      </c>
      <c r="AX493" s="143">
        <v>2</v>
      </c>
      <c r="AY493" s="143">
        <v>-2.2999999999999998</v>
      </c>
      <c r="AZ493" s="143">
        <v>1.1000000000000001</v>
      </c>
      <c r="BA493" s="143">
        <v>12.0791</v>
      </c>
      <c r="BB493" s="143">
        <v>5</v>
      </c>
      <c r="BC493" s="143">
        <v>16.100000000000001</v>
      </c>
      <c r="BD493" s="143">
        <v>16</v>
      </c>
      <c r="BE493" s="143">
        <v>12604030.333631</v>
      </c>
      <c r="BF493" s="143">
        <v>4865.7070000000003</v>
      </c>
      <c r="BG493" s="143">
        <v>0</v>
      </c>
      <c r="BH493" s="143">
        <v>39.988937999999997</v>
      </c>
      <c r="BI493" s="143">
        <v>0</v>
      </c>
      <c r="BJ493" s="143">
        <v>1</v>
      </c>
      <c r="BK493" s="143">
        <v>0</v>
      </c>
      <c r="BL493" s="143">
        <v>2.2272837071078699</v>
      </c>
      <c r="BM493" s="143">
        <v>2.04092556066181</v>
      </c>
    </row>
    <row r="494" spans="1:65" x14ac:dyDescent="0.25">
      <c r="A494" s="142" t="s">
        <v>4821</v>
      </c>
      <c r="B494" s="142" t="s">
        <v>508</v>
      </c>
      <c r="C494" s="134" t="s">
        <v>4819</v>
      </c>
      <c r="D494" s="134" t="s">
        <v>4820</v>
      </c>
      <c r="E494" s="134" t="s">
        <v>4728</v>
      </c>
      <c r="F494" s="134" t="s">
        <v>4729</v>
      </c>
      <c r="G494" s="134" t="s">
        <v>692</v>
      </c>
      <c r="H494" s="134" t="s">
        <v>4615</v>
      </c>
      <c r="I494" s="134" t="s">
        <v>4615</v>
      </c>
      <c r="J494" s="134" t="s">
        <v>4586</v>
      </c>
      <c r="K494" s="134" t="s">
        <v>4571</v>
      </c>
      <c r="L494" s="143">
        <v>37.6</v>
      </c>
      <c r="M494" s="144">
        <v>1486</v>
      </c>
      <c r="N494" s="143">
        <v>27.888999999999999</v>
      </c>
      <c r="O494" s="144">
        <v>838</v>
      </c>
      <c r="P494" s="143">
        <v>14.167</v>
      </c>
      <c r="Q494" s="144">
        <v>1573</v>
      </c>
      <c r="R494" s="143">
        <v>41.292999999999999</v>
      </c>
      <c r="S494" s="145">
        <v>1584</v>
      </c>
      <c r="V494" s="140" t="str">
        <f t="shared" si="7"/>
        <v>N/A</v>
      </c>
      <c r="W494" s="134">
        <v>0.10942255673583701</v>
      </c>
      <c r="X494" s="134">
        <v>0.132803705926448</v>
      </c>
      <c r="Y494" s="134">
        <v>0.95586214952612603</v>
      </c>
      <c r="Z494" s="134">
        <v>0.93134103306750504</v>
      </c>
      <c r="AA494" s="134">
        <v>0.64956576441462099</v>
      </c>
      <c r="AB494" s="134">
        <v>0.71701411651588698</v>
      </c>
      <c r="AC494" s="134">
        <v>1</v>
      </c>
      <c r="AD494" s="134">
        <v>7.9696319642720795E-2</v>
      </c>
      <c r="AE494" s="134">
        <v>0.47439502341157103</v>
      </c>
      <c r="AF494" s="134">
        <v>0.95209410148262996</v>
      </c>
      <c r="AG494" s="134">
        <v>0.305814107768762</v>
      </c>
      <c r="AH494" s="134">
        <v>0.75047787279719202</v>
      </c>
      <c r="AI494" s="134">
        <v>1</v>
      </c>
      <c r="AJ494" s="134">
        <v>0</v>
      </c>
      <c r="AK494" s="134">
        <v>0.79855818243604104</v>
      </c>
      <c r="AL494" s="134">
        <v>0.23902028610033099</v>
      </c>
      <c r="AM494" s="134">
        <v>0.266760804971023</v>
      </c>
      <c r="AN494" s="134">
        <v>0.556272690601049</v>
      </c>
      <c r="AO494" s="134">
        <v>0.296751330952637</v>
      </c>
      <c r="AP494" s="134">
        <v>0.56040515219106501</v>
      </c>
      <c r="AQ494" s="134">
        <v>0.47000824352562798</v>
      </c>
      <c r="AR494" s="134">
        <v>0</v>
      </c>
      <c r="AT494" s="134">
        <v>0.75985237620000001</v>
      </c>
      <c r="AU494" s="134">
        <v>0.128487547749637</v>
      </c>
      <c r="AV494" s="134">
        <v>0.25562603976640302</v>
      </c>
      <c r="AW494" s="143">
        <v>0.66</v>
      </c>
      <c r="AX494" s="143">
        <v>1</v>
      </c>
      <c r="AY494" s="143">
        <v>-0.67</v>
      </c>
      <c r="AZ494" s="143">
        <v>-0.04</v>
      </c>
      <c r="BA494" s="143">
        <v>9.5063999999999993</v>
      </c>
      <c r="BB494" s="143">
        <v>5</v>
      </c>
      <c r="BC494" s="143">
        <v>17.600000000000001</v>
      </c>
      <c r="BD494" s="143">
        <v>40</v>
      </c>
      <c r="BE494" s="143">
        <v>57343188.446897998</v>
      </c>
      <c r="BF494" s="143">
        <v>25080.68</v>
      </c>
      <c r="BG494" s="143">
        <v>0</v>
      </c>
      <c r="BH494" s="143">
        <v>0</v>
      </c>
      <c r="BI494" s="143">
        <v>0</v>
      </c>
      <c r="BJ494" s="143">
        <v>1</v>
      </c>
      <c r="BK494" s="143">
        <v>0</v>
      </c>
      <c r="BL494" s="143">
        <v>2.19999999999999</v>
      </c>
      <c r="BM494" s="143">
        <v>2</v>
      </c>
    </row>
    <row r="495" spans="1:65" x14ac:dyDescent="0.25">
      <c r="A495" s="142" t="s">
        <v>4822</v>
      </c>
      <c r="B495" s="142" t="s">
        <v>962</v>
      </c>
      <c r="C495" s="134" t="s">
        <v>4819</v>
      </c>
      <c r="D495" s="134" t="s">
        <v>4820</v>
      </c>
      <c r="E495" s="134" t="s">
        <v>4728</v>
      </c>
      <c r="F495" s="134" t="s">
        <v>4729</v>
      </c>
      <c r="G495" s="134" t="s">
        <v>692</v>
      </c>
      <c r="H495" s="134" t="s">
        <v>4823</v>
      </c>
      <c r="I495" s="134" t="s">
        <v>4615</v>
      </c>
      <c r="J495" s="134" t="s">
        <v>4586</v>
      </c>
      <c r="K495" s="134" t="s">
        <v>4571</v>
      </c>
      <c r="L495" s="143">
        <v>28.2</v>
      </c>
      <c r="M495" s="144">
        <v>1658</v>
      </c>
      <c r="N495" s="143">
        <v>28.512</v>
      </c>
      <c r="O495" s="144">
        <v>905</v>
      </c>
      <c r="P495" s="143">
        <v>29.817</v>
      </c>
      <c r="Q495" s="144">
        <v>555</v>
      </c>
      <c r="R495" s="143">
        <v>43.167999999999999</v>
      </c>
      <c r="S495" s="145">
        <v>1486</v>
      </c>
      <c r="V495" s="140" t="str">
        <f t="shared" si="7"/>
        <v>N/A</v>
      </c>
      <c r="W495" s="134">
        <v>0.14448035699471501</v>
      </c>
      <c r="X495" s="134">
        <v>0.17129390178064199</v>
      </c>
      <c r="Y495" s="134">
        <v>0.95746320330129597</v>
      </c>
      <c r="Z495" s="134">
        <v>0.90805513529285098</v>
      </c>
      <c r="AA495" s="134">
        <v>0.36424577308372402</v>
      </c>
      <c r="AB495" s="134">
        <v>0.76909517357924295</v>
      </c>
      <c r="AC495" s="134">
        <v>1</v>
      </c>
      <c r="AD495" s="134">
        <v>0.110607783544761</v>
      </c>
      <c r="AE495" s="134">
        <v>0.42197461257219299</v>
      </c>
      <c r="AF495" s="134">
        <v>0.95054360725265497</v>
      </c>
      <c r="AG495" s="134">
        <v>0.14295950343980199</v>
      </c>
      <c r="AH495" s="134">
        <v>0.60900531900986399</v>
      </c>
      <c r="AI495" s="134">
        <v>1</v>
      </c>
      <c r="AJ495" s="134">
        <v>0</v>
      </c>
      <c r="AK495" s="134">
        <v>0.69175688140200997</v>
      </c>
      <c r="AL495" s="134">
        <v>0.26929922759889802</v>
      </c>
      <c r="AM495" s="134">
        <v>0.114273286924165</v>
      </c>
      <c r="AN495" s="134">
        <v>0.68177132356236803</v>
      </c>
      <c r="AO495" s="134">
        <v>8.3041227011064297E-2</v>
      </c>
      <c r="AR495" s="134">
        <v>0</v>
      </c>
      <c r="AT495" s="134">
        <v>1</v>
      </c>
      <c r="AU495" s="134">
        <v>7.3668109840006601E-2</v>
      </c>
      <c r="AV495" s="134">
        <v>0.110556258529438</v>
      </c>
      <c r="AW495" s="143">
        <v>0.6</v>
      </c>
      <c r="AX495" s="143">
        <v>6</v>
      </c>
      <c r="AY495" s="143">
        <v>-0.68</v>
      </c>
      <c r="AZ495" s="143">
        <v>-0.08</v>
      </c>
      <c r="BA495" s="143">
        <v>12.093</v>
      </c>
      <c r="BB495" s="143">
        <v>5</v>
      </c>
      <c r="BC495" s="143">
        <v>17.54</v>
      </c>
      <c r="BD495" s="143"/>
      <c r="BE495" s="143">
        <v>58254081.609733999</v>
      </c>
      <c r="BF495" s="143">
        <v>11605.87</v>
      </c>
      <c r="BG495" s="143">
        <v>0</v>
      </c>
      <c r="BH495" s="143">
        <v>0</v>
      </c>
      <c r="BI495" s="143">
        <v>0</v>
      </c>
      <c r="BJ495" s="143">
        <v>1</v>
      </c>
      <c r="BK495" s="143">
        <v>1</v>
      </c>
      <c r="BL495" s="143">
        <v>2.2833305726084898</v>
      </c>
      <c r="BM495" s="143">
        <v>2.1249958589127398</v>
      </c>
    </row>
    <row r="496" spans="1:65" x14ac:dyDescent="0.25">
      <c r="A496" s="142" t="s">
        <v>4824</v>
      </c>
      <c r="B496" s="142" t="s">
        <v>486</v>
      </c>
      <c r="C496" s="134" t="s">
        <v>4819</v>
      </c>
      <c r="D496" s="134" t="s">
        <v>4820</v>
      </c>
      <c r="E496" s="134" t="s">
        <v>4728</v>
      </c>
      <c r="F496" s="134" t="s">
        <v>4729</v>
      </c>
      <c r="G496" s="134" t="s">
        <v>692</v>
      </c>
      <c r="H496" s="134" t="s">
        <v>4615</v>
      </c>
      <c r="I496" s="134" t="s">
        <v>4615</v>
      </c>
      <c r="J496" s="134" t="s">
        <v>4586</v>
      </c>
      <c r="K496" s="134" t="s">
        <v>4571</v>
      </c>
      <c r="L496" s="143">
        <v>38.5</v>
      </c>
      <c r="M496" s="144">
        <v>1462</v>
      </c>
      <c r="N496" s="143">
        <v>25</v>
      </c>
      <c r="O496" s="144">
        <v>570</v>
      </c>
      <c r="P496" s="143">
        <v>12.717000000000001</v>
      </c>
      <c r="Q496" s="144">
        <v>1660</v>
      </c>
      <c r="R496" s="143">
        <v>42.072000000000003</v>
      </c>
      <c r="S496" s="145">
        <v>1538</v>
      </c>
      <c r="V496" s="140" t="str">
        <f t="shared" si="7"/>
        <v>N/A</v>
      </c>
      <c r="W496" s="134">
        <v>0.162605905117753</v>
      </c>
      <c r="X496" s="134">
        <v>0.17864628183550299</v>
      </c>
      <c r="Y496" s="134">
        <v>0.93288382574489304</v>
      </c>
      <c r="Z496" s="134">
        <v>0.89303279817426295</v>
      </c>
      <c r="AA496" s="134">
        <v>0.53923263305864899</v>
      </c>
      <c r="AB496" s="134">
        <v>0.83829378086622097</v>
      </c>
      <c r="AC496" s="134">
        <v>1</v>
      </c>
      <c r="AD496" s="134">
        <v>0.13221076178639199</v>
      </c>
      <c r="AE496" s="134">
        <v>0.40400513939418198</v>
      </c>
      <c r="AF496" s="134">
        <v>0.92887644429531402</v>
      </c>
      <c r="AG496" s="134">
        <v>0.12728722377014301</v>
      </c>
      <c r="AH496" s="134">
        <v>0.556929092881567</v>
      </c>
      <c r="AI496" s="134">
        <v>1</v>
      </c>
      <c r="AJ496" s="134">
        <v>0</v>
      </c>
      <c r="AK496" s="134">
        <v>0.75729404340016504</v>
      </c>
      <c r="AL496" s="134">
        <v>0.29280247855893199</v>
      </c>
      <c r="AM496" s="134">
        <v>0.106124706770967</v>
      </c>
      <c r="AN496" s="134">
        <v>0.68177132356236803</v>
      </c>
      <c r="AO496" s="134">
        <v>7.4812153866520403E-2</v>
      </c>
      <c r="AP496" s="134">
        <v>0.54237050654632601</v>
      </c>
      <c r="AQ496" s="134">
        <v>0.66127876464350899</v>
      </c>
      <c r="AR496" s="134">
        <v>0</v>
      </c>
      <c r="AT496" s="134">
        <v>0.7543588309</v>
      </c>
      <c r="AU496" s="134">
        <v>7.0390397265670201E-2</v>
      </c>
      <c r="AV496" s="134">
        <v>9.9157753446131994E-2</v>
      </c>
      <c r="AW496" s="143">
        <v>0.46</v>
      </c>
      <c r="AX496" s="143">
        <v>6</v>
      </c>
      <c r="AY496" s="143">
        <v>-0.42</v>
      </c>
      <c r="AZ496" s="143">
        <v>0.02</v>
      </c>
      <c r="BA496" s="143">
        <v>9.81</v>
      </c>
      <c r="BB496" s="143">
        <v>5</v>
      </c>
      <c r="BC496" s="143">
        <v>16.41</v>
      </c>
      <c r="BD496" s="143">
        <v>10</v>
      </c>
      <c r="BE496" s="143">
        <v>42358463.616518997</v>
      </c>
      <c r="BF496" s="143">
        <v>12004.58</v>
      </c>
      <c r="BG496" s="143">
        <v>0</v>
      </c>
      <c r="BH496" s="143">
        <v>0</v>
      </c>
      <c r="BI496" s="143">
        <v>0</v>
      </c>
      <c r="BJ496" s="143">
        <v>1</v>
      </c>
      <c r="BK496" s="143">
        <v>0</v>
      </c>
      <c r="BL496" s="143">
        <v>2.19999999999999</v>
      </c>
      <c r="BM496" s="143">
        <v>1.99999999999999</v>
      </c>
    </row>
    <row r="497" spans="1:65" x14ac:dyDescent="0.25">
      <c r="A497" s="142" t="s">
        <v>4825</v>
      </c>
      <c r="B497" s="142" t="s">
        <v>106</v>
      </c>
      <c r="C497" s="134" t="s">
        <v>4819</v>
      </c>
      <c r="D497" s="134" t="s">
        <v>4820</v>
      </c>
      <c r="E497" s="134" t="s">
        <v>4728</v>
      </c>
      <c r="F497" s="134" t="s">
        <v>4729</v>
      </c>
      <c r="G497" s="134" t="s">
        <v>692</v>
      </c>
      <c r="H497" s="134" t="s">
        <v>4823</v>
      </c>
      <c r="I497" s="134" t="s">
        <v>4542</v>
      </c>
      <c r="J497" s="134" t="s">
        <v>4586</v>
      </c>
      <c r="K497" s="134" t="s">
        <v>4571</v>
      </c>
      <c r="L497" s="143">
        <v>51.7</v>
      </c>
      <c r="M497" s="144">
        <v>1104</v>
      </c>
      <c r="N497" s="143">
        <v>28.556000000000001</v>
      </c>
      <c r="O497" s="144">
        <v>912</v>
      </c>
      <c r="P497" s="143">
        <v>13.083</v>
      </c>
      <c r="Q497" s="144">
        <v>1633</v>
      </c>
      <c r="R497" s="143">
        <v>45.408999999999999</v>
      </c>
      <c r="S497" s="145">
        <v>1366</v>
      </c>
      <c r="V497" s="140" t="str">
        <f t="shared" si="7"/>
        <v>N/A</v>
      </c>
      <c r="W497" s="134">
        <v>0.29196616046663898</v>
      </c>
      <c r="X497" s="134">
        <v>0.30573144024121102</v>
      </c>
      <c r="Y497" s="134">
        <v>0.93202566092140304</v>
      </c>
      <c r="Z497" s="134">
        <v>0.88124957279431804</v>
      </c>
      <c r="AA497" s="134">
        <v>0.586559840795845</v>
      </c>
      <c r="AB497" s="134">
        <v>0.69479772154480401</v>
      </c>
      <c r="AC497" s="134">
        <v>1</v>
      </c>
      <c r="AD497" s="134">
        <v>0.24696475955500499</v>
      </c>
      <c r="AE497" s="134">
        <v>0.56659914218297802</v>
      </c>
      <c r="AF497" s="134">
        <v>0.88884188815211695</v>
      </c>
      <c r="AG497" s="134">
        <v>0.170736238484409</v>
      </c>
      <c r="AH497" s="134">
        <v>0.53060445312620297</v>
      </c>
      <c r="AI497" s="134">
        <v>1</v>
      </c>
      <c r="AJ497" s="134">
        <v>0.308747288303857</v>
      </c>
      <c r="AK497" s="134">
        <v>0.74515753191902501</v>
      </c>
      <c r="AL497" s="134">
        <v>0.297278177158389</v>
      </c>
      <c r="AM497" s="134">
        <v>0.153233282315446</v>
      </c>
      <c r="AN497" s="134">
        <v>0.78485948635202396</v>
      </c>
      <c r="AO497" s="134">
        <v>0.13994469283393399</v>
      </c>
      <c r="AQ497" s="134">
        <v>0.16451419985129401</v>
      </c>
      <c r="AR497" s="134">
        <v>1</v>
      </c>
      <c r="AT497" s="134">
        <v>1</v>
      </c>
      <c r="AU497" s="134">
        <v>0.157564896803461</v>
      </c>
      <c r="AV497" s="134">
        <v>0.154633706600212</v>
      </c>
      <c r="AW497" s="143">
        <v>1.88</v>
      </c>
      <c r="AX497" s="143">
        <v>22</v>
      </c>
      <c r="AY497" s="143">
        <v>-1.91</v>
      </c>
      <c r="AZ497" s="143">
        <v>-0.03</v>
      </c>
      <c r="BA497" s="143">
        <v>13.7735</v>
      </c>
      <c r="BB497" s="143">
        <v>5</v>
      </c>
      <c r="BC497" s="143">
        <v>16.329999999999998</v>
      </c>
      <c r="BD497" s="143">
        <v>6</v>
      </c>
      <c r="BE497" s="143">
        <v>24645708.237342998</v>
      </c>
      <c r="BF497" s="143">
        <v>7566.0230000000001</v>
      </c>
      <c r="BG497" s="143">
        <v>0</v>
      </c>
      <c r="BH497" s="143">
        <v>0</v>
      </c>
      <c r="BI497" s="143">
        <v>0</v>
      </c>
      <c r="BJ497" s="143">
        <v>1</v>
      </c>
      <c r="BK497" s="143">
        <v>0</v>
      </c>
      <c r="BL497" s="143">
        <v>2.34868379401173</v>
      </c>
      <c r="BM497" s="143">
        <v>2.2230256910175998</v>
      </c>
    </row>
    <row r="498" spans="1:65" x14ac:dyDescent="0.25">
      <c r="A498" s="142" t="s">
        <v>4826</v>
      </c>
      <c r="B498" s="142" t="s">
        <v>1313</v>
      </c>
      <c r="C498" s="134" t="s">
        <v>4819</v>
      </c>
      <c r="D498" s="134" t="s">
        <v>4820</v>
      </c>
      <c r="E498" s="134" t="s">
        <v>4728</v>
      </c>
      <c r="F498" s="134" t="s">
        <v>4729</v>
      </c>
      <c r="G498" s="134" t="s">
        <v>692</v>
      </c>
      <c r="H498" s="134" t="s">
        <v>4823</v>
      </c>
      <c r="I498" s="134" t="s">
        <v>4542</v>
      </c>
      <c r="J498" s="134" t="s">
        <v>4585</v>
      </c>
      <c r="K498" s="134" t="s">
        <v>4538</v>
      </c>
      <c r="L498" s="143">
        <v>33.5</v>
      </c>
      <c r="M498" s="144">
        <v>1590</v>
      </c>
      <c r="N498" s="143">
        <v>33.143999999999998</v>
      </c>
      <c r="O498" s="144">
        <v>1565</v>
      </c>
      <c r="P498" s="143">
        <v>13.882999999999999</v>
      </c>
      <c r="Q498" s="144">
        <v>1590</v>
      </c>
      <c r="R498" s="143">
        <v>38.08</v>
      </c>
      <c r="S498" s="145">
        <v>1672</v>
      </c>
      <c r="V498" s="140" t="str">
        <f t="shared" si="7"/>
        <v>N/A</v>
      </c>
      <c r="W498" s="134">
        <v>0.222243229377387</v>
      </c>
      <c r="X498" s="134">
        <v>0.219804081901283</v>
      </c>
      <c r="Y498" s="134">
        <v>0.450274984187993</v>
      </c>
      <c r="Z498" s="134">
        <v>0.37867715696786503</v>
      </c>
      <c r="AA498" s="134">
        <v>0.90919183694419003</v>
      </c>
      <c r="AB498" s="134">
        <v>0.90020832422825303</v>
      </c>
      <c r="AC498" s="134">
        <v>1</v>
      </c>
      <c r="AD498" s="134">
        <v>0.159102801992697</v>
      </c>
      <c r="AE498" s="134">
        <v>0.591144008206552</v>
      </c>
      <c r="AF498" s="134">
        <v>0.347480864317045</v>
      </c>
      <c r="AG498" s="134">
        <v>0.28557333673695201</v>
      </c>
      <c r="AH498" s="134">
        <v>0.22144215330538999</v>
      </c>
      <c r="AI498" s="134">
        <v>1</v>
      </c>
      <c r="AJ498" s="134">
        <v>0.63231238739566897</v>
      </c>
      <c r="AK498" s="134">
        <v>0.21115102674887101</v>
      </c>
      <c r="AL498" s="134">
        <v>0.49676319229662103</v>
      </c>
      <c r="AM498" s="134">
        <v>0.29344245347211501</v>
      </c>
      <c r="AN498" s="134">
        <v>0.43077405763972898</v>
      </c>
      <c r="AO498" s="134">
        <v>0.25369036795764999</v>
      </c>
      <c r="AP498" s="134">
        <v>0.35658863483680903</v>
      </c>
      <c r="AQ498" s="134">
        <v>0.36925447592739302</v>
      </c>
      <c r="AR498" s="134">
        <v>0.49910484430000002</v>
      </c>
      <c r="AT498" s="134">
        <v>0.79454711190000005</v>
      </c>
      <c r="AU498" s="134">
        <v>0.236681965326381</v>
      </c>
      <c r="AV498" s="134">
        <v>0.264969755789772</v>
      </c>
      <c r="AW498" s="143">
        <v>6.15</v>
      </c>
      <c r="AX498" s="143">
        <v>2</v>
      </c>
      <c r="AY498" s="143">
        <v>-4.54</v>
      </c>
      <c r="AZ498" s="143">
        <v>0.76</v>
      </c>
      <c r="BA498" s="143">
        <v>33.954300000000003</v>
      </c>
      <c r="BB498" s="143">
        <v>5</v>
      </c>
      <c r="BC498" s="143">
        <v>16.690000000000001</v>
      </c>
      <c r="BD498" s="143">
        <v>49</v>
      </c>
      <c r="BE498" s="143">
        <v>15413571.191710999</v>
      </c>
      <c r="BF498" s="143">
        <v>19782.23</v>
      </c>
      <c r="BG498" s="143">
        <v>0</v>
      </c>
      <c r="BH498" s="143">
        <v>2.021468</v>
      </c>
      <c r="BI498" s="143">
        <v>0</v>
      </c>
      <c r="BJ498" s="143">
        <v>1</v>
      </c>
      <c r="BK498" s="143">
        <v>0</v>
      </c>
      <c r="BL498" s="143">
        <v>2.2274468208435798</v>
      </c>
      <c r="BM498" s="143">
        <v>2.0411702312653799</v>
      </c>
    </row>
    <row r="499" spans="1:65" x14ac:dyDescent="0.25">
      <c r="A499" s="142" t="s">
        <v>4827</v>
      </c>
      <c r="B499" s="142" t="s">
        <v>324</v>
      </c>
      <c r="C499" s="134" t="s">
        <v>4819</v>
      </c>
      <c r="D499" s="134" t="s">
        <v>4820</v>
      </c>
      <c r="E499" s="134" t="s">
        <v>4728</v>
      </c>
      <c r="F499" s="134" t="s">
        <v>4729</v>
      </c>
      <c r="G499" s="134" t="s">
        <v>692</v>
      </c>
      <c r="H499" s="134" t="s">
        <v>4816</v>
      </c>
      <c r="I499" s="134" t="s">
        <v>4748</v>
      </c>
      <c r="J499" s="134" t="s">
        <v>4538</v>
      </c>
      <c r="K499" s="134" t="s">
        <v>4538</v>
      </c>
      <c r="L499" s="143">
        <v>11.7</v>
      </c>
      <c r="M499" s="144">
        <v>1731</v>
      </c>
      <c r="N499" s="143">
        <v>39.667000000000002</v>
      </c>
      <c r="O499" s="144">
        <v>1787</v>
      </c>
      <c r="P499" s="143">
        <v>17.05</v>
      </c>
      <c r="Q499" s="144">
        <v>1285</v>
      </c>
      <c r="R499" s="143">
        <v>29.693999999999999</v>
      </c>
      <c r="S499" s="145">
        <v>1743</v>
      </c>
      <c r="V499" s="140" t="str">
        <f t="shared" si="7"/>
        <v>N/A</v>
      </c>
      <c r="W499" s="134">
        <v>3.2191386341367499E-2</v>
      </c>
      <c r="X499" s="134">
        <v>5.1325396418355901E-2</v>
      </c>
      <c r="Y499" s="134">
        <v>0.27860359419921599</v>
      </c>
      <c r="Z499" s="134">
        <v>0.31550172565590801</v>
      </c>
      <c r="AA499" s="134">
        <v>0.966576333486596</v>
      </c>
      <c r="AB499" s="134">
        <v>0.87726352286467701</v>
      </c>
      <c r="AC499" s="134">
        <v>0.51051761961692399</v>
      </c>
      <c r="AD499" s="134">
        <v>9.1741276826622798E-3</v>
      </c>
      <c r="AE499" s="134">
        <v>0.38029604166540398</v>
      </c>
      <c r="AF499" s="134">
        <v>1.6509980610870899E-2</v>
      </c>
      <c r="AG499" s="134">
        <v>9.9276120227140593E-2</v>
      </c>
      <c r="AH499" s="134">
        <v>0.18849158381568301</v>
      </c>
      <c r="AI499" s="134">
        <v>0.87864838916571297</v>
      </c>
      <c r="AJ499" s="134">
        <v>0.49626797073206602</v>
      </c>
      <c r="AK499" s="134">
        <v>0.206296422156416</v>
      </c>
      <c r="AL499" s="134">
        <v>0.45329286845928002</v>
      </c>
      <c r="AM499" s="134">
        <v>0.114156079880485</v>
      </c>
      <c r="AN499" s="134">
        <v>0.260454484335081</v>
      </c>
      <c r="AO499" s="134">
        <v>0.102548920052732</v>
      </c>
      <c r="AP499" s="134">
        <v>0.104444411674355</v>
      </c>
      <c r="AR499" s="134">
        <v>0</v>
      </c>
      <c r="AS499" s="134">
        <v>1</v>
      </c>
      <c r="AT499" s="134">
        <v>0.38234868970000002</v>
      </c>
      <c r="AU499" s="134">
        <v>7.9519530428022497E-2</v>
      </c>
      <c r="AV499" s="134">
        <v>9.6635494630650007E-2</v>
      </c>
      <c r="AW499" s="143">
        <v>7.94</v>
      </c>
      <c r="AX499" s="143">
        <v>8</v>
      </c>
      <c r="AY499" s="143">
        <v>-7.21</v>
      </c>
      <c r="AZ499" s="143">
        <v>0.61</v>
      </c>
      <c r="BA499" s="143">
        <v>52.060699999999997</v>
      </c>
      <c r="BB499" s="143">
        <v>4.99</v>
      </c>
      <c r="BC499" s="143">
        <v>15.72</v>
      </c>
      <c r="BD499" s="143">
        <v>59</v>
      </c>
      <c r="BE499" s="143">
        <v>80573353.938894004</v>
      </c>
      <c r="BF499" s="143">
        <v>25586.59</v>
      </c>
      <c r="BG499" s="143">
        <v>0</v>
      </c>
      <c r="BH499" s="143">
        <v>0</v>
      </c>
      <c r="BI499" s="143">
        <v>0</v>
      </c>
      <c r="BJ499" s="143">
        <v>2</v>
      </c>
      <c r="BK499" s="143">
        <v>0</v>
      </c>
      <c r="BL499" s="143">
        <v>2</v>
      </c>
      <c r="BM499" s="143">
        <v>2.6</v>
      </c>
    </row>
    <row r="500" spans="1:65" x14ac:dyDescent="0.25">
      <c r="A500" s="142" t="s">
        <v>4828</v>
      </c>
      <c r="B500" s="142" t="s">
        <v>266</v>
      </c>
      <c r="C500" s="134" t="s">
        <v>4819</v>
      </c>
      <c r="D500" s="134" t="s">
        <v>4820</v>
      </c>
      <c r="E500" s="134" t="s">
        <v>4728</v>
      </c>
      <c r="F500" s="134" t="s">
        <v>4729</v>
      </c>
      <c r="G500" s="134" t="s">
        <v>692</v>
      </c>
      <c r="H500" s="134" t="s">
        <v>4803</v>
      </c>
      <c r="I500" s="134" t="s">
        <v>4615</v>
      </c>
      <c r="J500" s="134" t="s">
        <v>4538</v>
      </c>
      <c r="K500" s="134" t="s">
        <v>4538</v>
      </c>
      <c r="L500" s="143">
        <v>8.3000000000000007</v>
      </c>
      <c r="M500" s="144">
        <v>1739</v>
      </c>
      <c r="N500" s="143">
        <v>42.689</v>
      </c>
      <c r="O500" s="144">
        <v>1802</v>
      </c>
      <c r="P500" s="143">
        <v>13.483000000000001</v>
      </c>
      <c r="Q500" s="144">
        <v>1614</v>
      </c>
      <c r="R500" s="143">
        <v>26.364999999999998</v>
      </c>
      <c r="S500" s="145">
        <v>1750</v>
      </c>
      <c r="V500" s="140" t="str">
        <f t="shared" si="7"/>
        <v>N/A</v>
      </c>
      <c r="W500" s="134">
        <v>1.8588442838647599E-2</v>
      </c>
      <c r="X500" s="134">
        <v>3.8227151712690803E-2</v>
      </c>
      <c r="Y500" s="134">
        <v>0.44652211413899601</v>
      </c>
      <c r="Z500" s="134">
        <v>9.3864867318842096E-2</v>
      </c>
      <c r="AA500" s="134">
        <v>0.95086977448570698</v>
      </c>
      <c r="AB500" s="134">
        <v>0.94391270777792302</v>
      </c>
      <c r="AC500" s="134">
        <v>1</v>
      </c>
      <c r="AD500" s="134">
        <v>0</v>
      </c>
      <c r="AE500" s="134">
        <v>0.43080976369292601</v>
      </c>
      <c r="AF500" s="134">
        <v>0</v>
      </c>
      <c r="AG500" s="134">
        <v>4.3783409673598998E-2</v>
      </c>
      <c r="AH500" s="134">
        <v>0</v>
      </c>
      <c r="AI500" s="134">
        <v>1</v>
      </c>
      <c r="AJ500" s="134">
        <v>0.27933227929551102</v>
      </c>
      <c r="AK500" s="134">
        <v>0</v>
      </c>
      <c r="AL500" s="134">
        <v>0.33008949073397498</v>
      </c>
      <c r="AM500" s="134">
        <v>5.5724607582102403E-2</v>
      </c>
      <c r="AN500" s="134">
        <v>0</v>
      </c>
      <c r="AO500" s="134">
        <v>4.9639533737147697E-2</v>
      </c>
      <c r="AP500" s="134">
        <v>0.131637191575975</v>
      </c>
      <c r="AQ500" s="134">
        <v>0.14134622112273099</v>
      </c>
      <c r="AR500" s="134">
        <v>0.58743807969999995</v>
      </c>
      <c r="AT500" s="134">
        <v>0.55303048740000005</v>
      </c>
      <c r="AU500" s="134">
        <v>4.13971787487473E-2</v>
      </c>
      <c r="AV500" s="134">
        <v>4.9412078091176703E-2</v>
      </c>
      <c r="AW500" s="143">
        <v>12.3</v>
      </c>
      <c r="AX500" s="143">
        <v>6</v>
      </c>
      <c r="AY500" s="143">
        <v>-11.57</v>
      </c>
      <c r="AZ500" s="143">
        <v>0.45</v>
      </c>
      <c r="BA500" s="143">
        <v>69.425899999999999</v>
      </c>
      <c r="BB500" s="143">
        <v>5</v>
      </c>
      <c r="BC500" s="143">
        <v>16.55</v>
      </c>
      <c r="BD500" s="143">
        <v>89</v>
      </c>
      <c r="BE500" s="143">
        <v>26904881.631604001</v>
      </c>
      <c r="BF500" s="143">
        <v>13768.41</v>
      </c>
      <c r="BG500" s="143">
        <v>0</v>
      </c>
      <c r="BH500" s="143">
        <v>0</v>
      </c>
      <c r="BI500" s="143">
        <v>0</v>
      </c>
      <c r="BJ500" s="143">
        <v>1</v>
      </c>
      <c r="BK500" s="143">
        <v>0</v>
      </c>
      <c r="BL500" s="143">
        <v>2.08216245150295</v>
      </c>
      <c r="BM500" s="143">
        <v>2.3535126454911102</v>
      </c>
    </row>
    <row r="501" spans="1:65" x14ac:dyDescent="0.25">
      <c r="A501" s="142" t="s">
        <v>4829</v>
      </c>
      <c r="B501" s="142" t="s">
        <v>982</v>
      </c>
      <c r="C501" s="134" t="s">
        <v>4819</v>
      </c>
      <c r="D501" s="134" t="s">
        <v>4820</v>
      </c>
      <c r="E501" s="134" t="s">
        <v>4728</v>
      </c>
      <c r="F501" s="134" t="s">
        <v>4729</v>
      </c>
      <c r="G501" s="134" t="s">
        <v>692</v>
      </c>
      <c r="H501" s="134" t="s">
        <v>4830</v>
      </c>
      <c r="I501" s="134" t="s">
        <v>4543</v>
      </c>
      <c r="J501" s="134" t="s">
        <v>4538</v>
      </c>
      <c r="K501" s="134" t="s">
        <v>4538</v>
      </c>
      <c r="L501" s="143">
        <v>29.7</v>
      </c>
      <c r="M501" s="144">
        <v>1643</v>
      </c>
      <c r="N501" s="143">
        <v>24.622</v>
      </c>
      <c r="O501" s="144">
        <v>527</v>
      </c>
      <c r="P501" s="143">
        <v>13.483000000000001</v>
      </c>
      <c r="Q501" s="144">
        <v>1614</v>
      </c>
      <c r="R501" s="143">
        <v>39.520000000000003</v>
      </c>
      <c r="S501" s="145">
        <v>1643</v>
      </c>
      <c r="V501" s="140" t="str">
        <f t="shared" si="7"/>
        <v>N/A</v>
      </c>
      <c r="W501" s="134">
        <v>7.8189889107482896E-2</v>
      </c>
      <c r="X501" s="134">
        <v>9.3644388227026601E-2</v>
      </c>
      <c r="Y501" s="134">
        <v>0.84072717044613599</v>
      </c>
      <c r="Z501" s="134">
        <v>0.920858553346385</v>
      </c>
      <c r="AA501" s="134">
        <v>0.85015873630251604</v>
      </c>
      <c r="AB501" s="134">
        <v>0.81607738589513901</v>
      </c>
      <c r="AC501" s="134">
        <v>1</v>
      </c>
      <c r="AD501" s="134">
        <v>3.7364779873899599E-2</v>
      </c>
      <c r="AE501" s="134">
        <v>0.44708086472793201</v>
      </c>
      <c r="AF501" s="134">
        <v>0.82336332413240898</v>
      </c>
      <c r="AG501" s="134">
        <v>0.11384905958006</v>
      </c>
      <c r="AH501" s="134">
        <v>0.64890416076153101</v>
      </c>
      <c r="AI501" s="134">
        <v>1</v>
      </c>
      <c r="AJ501" s="134">
        <v>0</v>
      </c>
      <c r="AK501" s="134">
        <v>0.77913976406621699</v>
      </c>
      <c r="AL501" s="134">
        <v>0.28540012355004302</v>
      </c>
      <c r="AM501" s="134">
        <v>6.6805937042118693E-2</v>
      </c>
      <c r="AN501" s="134">
        <v>0.52489803236071897</v>
      </c>
      <c r="AO501" s="134">
        <v>6.7271788927289897E-2</v>
      </c>
      <c r="AP501" s="134">
        <v>0.30561002236781398</v>
      </c>
      <c r="AQ501" s="134">
        <v>0.219470800300645</v>
      </c>
      <c r="AR501" s="134">
        <v>8.9804823310000004E-2</v>
      </c>
      <c r="AT501" s="134">
        <v>0.65607855599999998</v>
      </c>
      <c r="AU501" s="134">
        <v>3.0793363983427E-2</v>
      </c>
      <c r="AV501" s="134">
        <v>6.6822732494678697E-2</v>
      </c>
      <c r="AW501" s="143">
        <v>1.43</v>
      </c>
      <c r="AX501" s="143">
        <v>2</v>
      </c>
      <c r="AY501" s="143">
        <v>-1.49</v>
      </c>
      <c r="AZ501" s="143">
        <v>-0.09</v>
      </c>
      <c r="BA501" s="143">
        <v>16.521699999999999</v>
      </c>
      <c r="BB501" s="143">
        <v>4.99</v>
      </c>
      <c r="BC501" s="143">
        <v>16.73</v>
      </c>
      <c r="BD501" s="143">
        <v>11</v>
      </c>
      <c r="BE501" s="143">
        <v>50457889.33732</v>
      </c>
      <c r="BF501" s="143">
        <v>14702.38</v>
      </c>
      <c r="BG501" s="143">
        <v>0</v>
      </c>
      <c r="BH501" s="143">
        <v>1.8889050000000001</v>
      </c>
      <c r="BI501" s="143">
        <v>0</v>
      </c>
      <c r="BJ501" s="143">
        <v>1</v>
      </c>
      <c r="BK501" s="143">
        <v>0</v>
      </c>
      <c r="BL501" s="143">
        <v>2.1283963703118798</v>
      </c>
      <c r="BM501" s="143">
        <v>2.2148108890643399</v>
      </c>
    </row>
    <row r="502" spans="1:65" x14ac:dyDescent="0.25">
      <c r="A502" s="142" t="s">
        <v>4831</v>
      </c>
      <c r="B502" s="142" t="s">
        <v>92</v>
      </c>
      <c r="C502" s="134" t="s">
        <v>4819</v>
      </c>
      <c r="D502" s="134" t="s">
        <v>4820</v>
      </c>
      <c r="E502" s="134" t="s">
        <v>4728</v>
      </c>
      <c r="F502" s="134" t="s">
        <v>4729</v>
      </c>
      <c r="G502" s="134" t="s">
        <v>692</v>
      </c>
      <c r="H502" s="134" t="s">
        <v>4832</v>
      </c>
      <c r="I502" s="134" t="s">
        <v>4543</v>
      </c>
      <c r="J502" s="134" t="s">
        <v>4538</v>
      </c>
      <c r="K502" s="134" t="s">
        <v>4538</v>
      </c>
      <c r="L502" s="143">
        <v>39.1</v>
      </c>
      <c r="M502" s="144">
        <v>1447</v>
      </c>
      <c r="N502" s="143">
        <v>27.189</v>
      </c>
      <c r="O502" s="144">
        <v>760</v>
      </c>
      <c r="P502" s="143">
        <v>13.532999999999999</v>
      </c>
      <c r="Q502" s="144">
        <v>1609</v>
      </c>
      <c r="R502" s="143">
        <v>41.814999999999998</v>
      </c>
      <c r="S502" s="145">
        <v>1554</v>
      </c>
      <c r="V502" s="140" t="str">
        <f t="shared" si="7"/>
        <v>N/A</v>
      </c>
      <c r="W502" s="134">
        <v>5.59929053056403E-2</v>
      </c>
      <c r="X502" s="134">
        <v>7.2966746575631597E-2</v>
      </c>
      <c r="Y502" s="134">
        <v>0.94674254722276097</v>
      </c>
      <c r="Z502" s="134">
        <v>0.91825706202873503</v>
      </c>
      <c r="AA502" s="134">
        <v>0.96029380076417603</v>
      </c>
      <c r="AB502" s="134">
        <v>0.94391270777792302</v>
      </c>
      <c r="AC502" s="134">
        <v>1</v>
      </c>
      <c r="AD502" s="134">
        <v>3.6860572411518799E-2</v>
      </c>
      <c r="AE502" s="134">
        <v>0.54969774677272498</v>
      </c>
      <c r="AF502" s="134">
        <v>0.91464370238939097</v>
      </c>
      <c r="AG502" s="134">
        <v>6.6673751960582596E-3</v>
      </c>
      <c r="AH502" s="134">
        <v>0.45682383013838201</v>
      </c>
      <c r="AI502" s="134">
        <v>1</v>
      </c>
      <c r="AJ502" s="134">
        <v>2.1950950472478602E-2</v>
      </c>
      <c r="AK502" s="134">
        <v>0.742730229622797</v>
      </c>
      <c r="AL502" s="134">
        <v>0.34253658996699898</v>
      </c>
      <c r="AM502" s="134">
        <v>1.6404449542339699E-2</v>
      </c>
      <c r="AN502" s="134">
        <v>0.56075478463538098</v>
      </c>
      <c r="AO502" s="134">
        <v>1.2559808099099901E-2</v>
      </c>
      <c r="AP502" s="134">
        <v>0.434889199525609</v>
      </c>
      <c r="AQ502" s="134">
        <v>0.403198258557874</v>
      </c>
      <c r="AR502" s="134">
        <v>1</v>
      </c>
      <c r="AT502" s="134">
        <v>0.24891691199999999</v>
      </c>
      <c r="AU502" s="134">
        <v>1.8619683610155199E-2</v>
      </c>
      <c r="AV502" s="134">
        <v>1.5706627537334199E-2</v>
      </c>
      <c r="AW502" s="143">
        <v>0.81</v>
      </c>
      <c r="AX502" s="143">
        <v>1</v>
      </c>
      <c r="AY502" s="143">
        <v>-0.79</v>
      </c>
      <c r="AZ502" s="143">
        <v>0</v>
      </c>
      <c r="BA502" s="143">
        <v>11.650600000000001</v>
      </c>
      <c r="BB502" s="143">
        <v>4.99</v>
      </c>
      <c r="BC502" s="143">
        <v>17.13</v>
      </c>
      <c r="BD502" s="143">
        <v>37</v>
      </c>
      <c r="BE502" s="143">
        <v>55967435.583076999</v>
      </c>
      <c r="BF502" s="143">
        <v>19411.36</v>
      </c>
      <c r="BG502" s="143">
        <v>0</v>
      </c>
      <c r="BH502" s="143">
        <v>0</v>
      </c>
      <c r="BI502" s="143">
        <v>0</v>
      </c>
      <c r="BJ502" s="143">
        <v>1</v>
      </c>
      <c r="BK502" s="143">
        <v>0</v>
      </c>
      <c r="BL502" s="143">
        <v>2.19999999999999</v>
      </c>
      <c r="BM502" s="143">
        <v>2</v>
      </c>
    </row>
    <row r="503" spans="1:65" x14ac:dyDescent="0.25">
      <c r="A503" s="142" t="s">
        <v>4833</v>
      </c>
      <c r="B503" s="142" t="s">
        <v>2495</v>
      </c>
      <c r="C503" s="134" t="s">
        <v>4819</v>
      </c>
      <c r="D503" s="134" t="s">
        <v>4820</v>
      </c>
      <c r="E503" s="134" t="s">
        <v>4728</v>
      </c>
      <c r="F503" s="134" t="s">
        <v>4729</v>
      </c>
      <c r="G503" s="134" t="s">
        <v>692</v>
      </c>
      <c r="H503" s="134" t="s">
        <v>4834</v>
      </c>
      <c r="I503" s="134" t="s">
        <v>4615</v>
      </c>
      <c r="J503" s="134" t="s">
        <v>4538</v>
      </c>
      <c r="K503" s="134" t="s">
        <v>4538</v>
      </c>
      <c r="L503" s="143">
        <v>0</v>
      </c>
      <c r="M503" s="144">
        <v>1750</v>
      </c>
      <c r="N503" s="143">
        <v>34.366999999999997</v>
      </c>
      <c r="O503" s="144">
        <v>1662</v>
      </c>
      <c r="P503" s="143">
        <v>14</v>
      </c>
      <c r="Q503" s="144">
        <v>1583</v>
      </c>
      <c r="R503" s="143">
        <v>26.544</v>
      </c>
      <c r="S503" s="145">
        <v>1749</v>
      </c>
      <c r="V503" s="140" t="str">
        <f t="shared" si="7"/>
        <v>N/A</v>
      </c>
      <c r="W503" s="134">
        <v>2.6617768266495302E-2</v>
      </c>
      <c r="X503" s="134">
        <v>3.8570491975377298E-2</v>
      </c>
      <c r="Y503" s="134">
        <v>0</v>
      </c>
      <c r="Z503" s="134">
        <v>0</v>
      </c>
      <c r="AA503" s="134">
        <v>0.97562045865601599</v>
      </c>
      <c r="AB503" s="134">
        <v>0.98652448173885199</v>
      </c>
      <c r="AC503" s="134">
        <v>0.98789717718178105</v>
      </c>
      <c r="AD503" s="134">
        <v>1.49700206316208E-2</v>
      </c>
      <c r="AE503" s="134">
        <v>0.71877822120891699</v>
      </c>
      <c r="AF503" s="134">
        <v>0</v>
      </c>
      <c r="AG503" s="134">
        <v>1.5984750596904702E-2</v>
      </c>
      <c r="AH503" s="134">
        <v>0.108944611167163</v>
      </c>
      <c r="AI503" s="134">
        <v>0</v>
      </c>
      <c r="AJ503" s="134">
        <v>0.51832922748832599</v>
      </c>
      <c r="AK503" s="134">
        <v>0</v>
      </c>
      <c r="AL503" s="134">
        <v>0.68869742437474102</v>
      </c>
      <c r="AM503" s="134">
        <v>2.22801323310877E-2</v>
      </c>
      <c r="AN503" s="134">
        <v>9.4617005064766294E-2</v>
      </c>
      <c r="AO503" s="134">
        <v>1.7812582677573199E-2</v>
      </c>
      <c r="AP503" s="134">
        <v>0.32005182241955799</v>
      </c>
      <c r="AQ503" s="134">
        <v>0.30783239307223598</v>
      </c>
      <c r="AR503" s="134">
        <v>0</v>
      </c>
      <c r="AT503" s="134">
        <v>0.15640126909999999</v>
      </c>
      <c r="AU503" s="134">
        <v>1.40950899764567E-2</v>
      </c>
      <c r="AV503" s="134">
        <v>1.6795375738413401E-2</v>
      </c>
      <c r="AW503" s="143">
        <v>6.9</v>
      </c>
      <c r="AX503" s="143">
        <v>1</v>
      </c>
      <c r="AY503" s="143">
        <v>-6.48</v>
      </c>
      <c r="AZ503" s="143">
        <v>0.2</v>
      </c>
      <c r="BA503" s="143">
        <v>53.594799999999999</v>
      </c>
      <c r="BB503" s="143">
        <v>4.99</v>
      </c>
      <c r="BC503" s="143">
        <v>15.67</v>
      </c>
      <c r="BD503" s="143">
        <v>66</v>
      </c>
      <c r="BE503" s="143">
        <v>22712071.532765001</v>
      </c>
      <c r="BF503" s="143">
        <v>21262.35</v>
      </c>
      <c r="BG503" s="143">
        <v>0</v>
      </c>
      <c r="BH503" s="143">
        <v>0</v>
      </c>
      <c r="BI503" s="143">
        <v>0</v>
      </c>
      <c r="BJ503" s="143">
        <v>1</v>
      </c>
      <c r="BK503" s="143">
        <v>0</v>
      </c>
      <c r="BL503" s="143">
        <v>2.1447933175185301</v>
      </c>
      <c r="BM503" s="143">
        <v>2.1656200474444098</v>
      </c>
    </row>
    <row r="504" spans="1:65" x14ac:dyDescent="0.25">
      <c r="A504" s="142" t="s">
        <v>4835</v>
      </c>
      <c r="B504" s="142" t="s">
        <v>1187</v>
      </c>
      <c r="C504" s="134" t="s">
        <v>4819</v>
      </c>
      <c r="D504" s="134" t="s">
        <v>4820</v>
      </c>
      <c r="E504" s="134" t="s">
        <v>4728</v>
      </c>
      <c r="F504" s="134" t="s">
        <v>4729</v>
      </c>
      <c r="G504" s="134" t="s">
        <v>692</v>
      </c>
      <c r="H504" s="134" t="s">
        <v>4548</v>
      </c>
      <c r="I504" s="134" t="s">
        <v>4542</v>
      </c>
      <c r="J504" s="134" t="s">
        <v>4538</v>
      </c>
      <c r="K504" s="134" t="s">
        <v>4538</v>
      </c>
      <c r="L504" s="143">
        <v>38.1</v>
      </c>
      <c r="M504" s="144">
        <v>1477</v>
      </c>
      <c r="N504" s="143">
        <v>22.722000000000001</v>
      </c>
      <c r="O504" s="144">
        <v>290</v>
      </c>
      <c r="P504" s="143">
        <v>16.516999999999999</v>
      </c>
      <c r="Q504" s="144">
        <v>1361</v>
      </c>
      <c r="R504" s="143">
        <v>43.965000000000003</v>
      </c>
      <c r="S504" s="145">
        <v>1444</v>
      </c>
      <c r="V504" s="140" t="str">
        <f t="shared" si="7"/>
        <v>N/A</v>
      </c>
      <c r="W504" s="134">
        <v>0.14654056188355899</v>
      </c>
      <c r="X504" s="134">
        <v>0.15167051927932099</v>
      </c>
      <c r="Y504" s="134">
        <v>0.97469054192212001</v>
      </c>
      <c r="Z504" s="134">
        <v>0.96143671693836097</v>
      </c>
      <c r="AA504" s="134">
        <v>0.92116536536973004</v>
      </c>
      <c r="AB504" s="134">
        <v>0.82882449776379197</v>
      </c>
      <c r="AC504" s="134">
        <v>1</v>
      </c>
      <c r="AD504" s="134">
        <v>0.115839567023277</v>
      </c>
      <c r="AE504" s="134">
        <v>0.69783659678065002</v>
      </c>
      <c r="AF504" s="134">
        <v>0.947561887579627</v>
      </c>
      <c r="AG504" s="134">
        <v>0.23536620812502401</v>
      </c>
      <c r="AH504" s="134">
        <v>0.52666471112199897</v>
      </c>
      <c r="AI504" s="134">
        <v>1</v>
      </c>
      <c r="AJ504" s="134">
        <v>0.43376107658933</v>
      </c>
      <c r="AK504" s="134">
        <v>0.79127627554735702</v>
      </c>
      <c r="AL504" s="134">
        <v>0.23678267489500601</v>
      </c>
      <c r="AM504" s="134">
        <v>0.222931963154538</v>
      </c>
      <c r="AN504" s="134">
        <v>0.61902200708170896</v>
      </c>
      <c r="AO504" s="134">
        <v>0.19782073297411401</v>
      </c>
      <c r="AP504" s="134">
        <v>0.317424101696411</v>
      </c>
      <c r="AQ504" s="134">
        <v>0.411280111565132</v>
      </c>
      <c r="AR504" s="134">
        <v>0.1282442369</v>
      </c>
      <c r="AT504" s="134">
        <v>0.39972432190000001</v>
      </c>
      <c r="AU504" s="134">
        <v>0.177808733052086</v>
      </c>
      <c r="AV504" s="134">
        <v>0.20029252251930099</v>
      </c>
      <c r="AW504" s="143">
        <v>0.54</v>
      </c>
      <c r="AX504" s="143">
        <v>0</v>
      </c>
      <c r="AY504" s="143">
        <v>-0.53</v>
      </c>
      <c r="AZ504" s="143">
        <v>-0.01</v>
      </c>
      <c r="BA504" s="143">
        <v>9.5334000000000003</v>
      </c>
      <c r="BB504" s="143">
        <v>4.99</v>
      </c>
      <c r="BC504" s="143">
        <v>18.239999999999998</v>
      </c>
      <c r="BD504" s="143">
        <v>10</v>
      </c>
      <c r="BE504" s="143">
        <v>26206521.715032998</v>
      </c>
      <c r="BF504" s="143">
        <v>19384.169999999998</v>
      </c>
      <c r="BG504" s="143">
        <v>0</v>
      </c>
      <c r="BH504" s="143">
        <v>18.122509000000001</v>
      </c>
      <c r="BI504" s="143">
        <v>0</v>
      </c>
      <c r="BJ504" s="143">
        <v>2</v>
      </c>
      <c r="BK504" s="143">
        <v>0</v>
      </c>
      <c r="BL504" s="143">
        <v>2.2000000000000002</v>
      </c>
      <c r="BM504" s="143">
        <v>1.99999999999999</v>
      </c>
    </row>
    <row r="505" spans="1:65" x14ac:dyDescent="0.25">
      <c r="A505" s="142" t="s">
        <v>4836</v>
      </c>
      <c r="B505" s="142" t="s">
        <v>971</v>
      </c>
      <c r="C505" s="134" t="s">
        <v>4819</v>
      </c>
      <c r="D505" s="134" t="s">
        <v>4820</v>
      </c>
      <c r="E505" s="134" t="s">
        <v>4728</v>
      </c>
      <c r="F505" s="134" t="s">
        <v>4729</v>
      </c>
      <c r="G505" s="134" t="s">
        <v>692</v>
      </c>
      <c r="H505" s="134" t="s">
        <v>4542</v>
      </c>
      <c r="I505" s="134" t="s">
        <v>4542</v>
      </c>
      <c r="J505" s="134" t="s">
        <v>4538</v>
      </c>
      <c r="K505" s="134" t="s">
        <v>4538</v>
      </c>
      <c r="L505" s="143">
        <v>24.5</v>
      </c>
      <c r="M505" s="144">
        <v>1684</v>
      </c>
      <c r="N505" s="143">
        <v>32.633000000000003</v>
      </c>
      <c r="O505" s="144">
        <v>1518</v>
      </c>
      <c r="P505" s="143">
        <v>16.317</v>
      </c>
      <c r="Q505" s="144">
        <v>1392</v>
      </c>
      <c r="R505" s="143">
        <v>36.061</v>
      </c>
      <c r="S505" s="145">
        <v>1707</v>
      </c>
      <c r="V505" s="140" t="str">
        <f t="shared" si="7"/>
        <v>N/A</v>
      </c>
      <c r="W505" s="134">
        <v>7.3841125967614801E-2</v>
      </c>
      <c r="X505" s="134">
        <v>8.1957206127110896E-2</v>
      </c>
      <c r="Y505" s="134">
        <v>0.86282171254347495</v>
      </c>
      <c r="Z505" s="134">
        <v>0.68777003224829003</v>
      </c>
      <c r="AA505" s="134">
        <v>0.90897159896725399</v>
      </c>
      <c r="AB505" s="134">
        <v>0.84120740643619896</v>
      </c>
      <c r="AC505" s="134">
        <v>1</v>
      </c>
      <c r="AD505" s="134">
        <v>3.11778462818392E-2</v>
      </c>
      <c r="AE505" s="134">
        <v>0.36373293342209301</v>
      </c>
      <c r="AF505" s="134">
        <v>0.80746081920959001</v>
      </c>
      <c r="AG505" s="134">
        <v>0.11207459208343901</v>
      </c>
      <c r="AH505" s="134">
        <v>8.5198711632733001E-2</v>
      </c>
      <c r="AI505" s="134">
        <v>1</v>
      </c>
      <c r="AJ505" s="134">
        <v>0.45582233334559003</v>
      </c>
      <c r="AK505" s="134">
        <v>0.42475362881693302</v>
      </c>
      <c r="AL505" s="134">
        <v>0.44286147644739698</v>
      </c>
      <c r="AM505" s="134">
        <v>9.69313406640126E-2</v>
      </c>
      <c r="AN505" s="134">
        <v>0.50696965622338797</v>
      </c>
      <c r="AO505" s="134">
        <v>6.44760271904187E-2</v>
      </c>
      <c r="AP505" s="134">
        <v>0.34109840050572998</v>
      </c>
      <c r="AQ505" s="134">
        <v>0.32992279134595198</v>
      </c>
      <c r="AR505" s="134">
        <v>4.9571690619999997E-2</v>
      </c>
      <c r="AT505" s="134">
        <v>0.2270978059</v>
      </c>
      <c r="AU505" s="134">
        <v>7.5877171661920595E-2</v>
      </c>
      <c r="AV505" s="134">
        <v>8.7578742707871901E-2</v>
      </c>
      <c r="AW505" s="143">
        <v>5.33</v>
      </c>
      <c r="AX505" s="143">
        <v>0</v>
      </c>
      <c r="AY505" s="143">
        <v>-5.0199999999999996</v>
      </c>
      <c r="AZ505" s="143">
        <v>0.16</v>
      </c>
      <c r="BA505" s="143">
        <v>25.582000000000001</v>
      </c>
      <c r="BB505" s="143">
        <v>4.99</v>
      </c>
      <c r="BC505" s="143">
        <v>17.41</v>
      </c>
      <c r="BD505" s="143">
        <v>66</v>
      </c>
      <c r="BE505" s="143">
        <v>50543762.997920997</v>
      </c>
      <c r="BF505" s="143">
        <v>20301.05</v>
      </c>
      <c r="BG505" s="143">
        <v>0</v>
      </c>
      <c r="BH505" s="143">
        <v>13.392056999999999</v>
      </c>
      <c r="BI505" s="143">
        <v>0</v>
      </c>
      <c r="BJ505" s="143">
        <v>2</v>
      </c>
      <c r="BK505" s="143">
        <v>0</v>
      </c>
      <c r="BL505" s="143">
        <v>2.2000000000000002</v>
      </c>
      <c r="BM505" s="143">
        <v>2</v>
      </c>
    </row>
    <row r="506" spans="1:65" x14ac:dyDescent="0.25">
      <c r="A506" s="142" t="s">
        <v>4837</v>
      </c>
      <c r="B506" s="142" t="s">
        <v>1198</v>
      </c>
      <c r="C506" s="134" t="s">
        <v>4819</v>
      </c>
      <c r="D506" s="134" t="s">
        <v>4820</v>
      </c>
      <c r="E506" s="134" t="s">
        <v>4728</v>
      </c>
      <c r="F506" s="134" t="s">
        <v>4729</v>
      </c>
      <c r="G506" s="134" t="s">
        <v>692</v>
      </c>
      <c r="H506" s="134" t="s">
        <v>4542</v>
      </c>
      <c r="I506" s="134" t="s">
        <v>4542</v>
      </c>
      <c r="J506" s="134" t="s">
        <v>4538</v>
      </c>
      <c r="K506" s="134" t="s">
        <v>4538</v>
      </c>
      <c r="L506" s="143">
        <v>11.2</v>
      </c>
      <c r="M506" s="144">
        <v>1733</v>
      </c>
      <c r="N506" s="143">
        <v>27.178000000000001</v>
      </c>
      <c r="O506" s="144">
        <v>759</v>
      </c>
      <c r="P506" s="143">
        <v>14.483000000000001</v>
      </c>
      <c r="Q506" s="144">
        <v>1553</v>
      </c>
      <c r="R506" s="143">
        <v>32.835000000000001</v>
      </c>
      <c r="S506" s="145">
        <v>1733</v>
      </c>
      <c r="V506" s="140" t="str">
        <f t="shared" si="7"/>
        <v>N/A</v>
      </c>
      <c r="W506" s="134">
        <v>6.7073912565932106E-2</v>
      </c>
      <c r="X506" s="134">
        <v>8.4680635866438703E-2</v>
      </c>
      <c r="Y506" s="134">
        <v>0.63919932965799697</v>
      </c>
      <c r="Z506" s="134">
        <v>0.26201812474303898</v>
      </c>
      <c r="AA506" s="134">
        <v>0.82762992365194799</v>
      </c>
      <c r="AB506" s="134">
        <v>0.44823215768541602</v>
      </c>
      <c r="AC506" s="134">
        <v>1</v>
      </c>
      <c r="AD506" s="134">
        <v>1.47167514713781E-2</v>
      </c>
      <c r="AE506" s="134">
        <v>0.19196196733648899</v>
      </c>
      <c r="AF506" s="134">
        <v>0.65455823437668303</v>
      </c>
      <c r="AG506" s="134">
        <v>9.50726015214131E-2</v>
      </c>
      <c r="AH506" s="134">
        <v>0.357219989104823</v>
      </c>
      <c r="AI506" s="134">
        <v>1</v>
      </c>
      <c r="AJ506" s="134">
        <v>0.55877486487480199</v>
      </c>
      <c r="AK506" s="134">
        <v>0.27183358415457098</v>
      </c>
      <c r="AL506" s="134">
        <v>0.43873387186604901</v>
      </c>
      <c r="AM506" s="134">
        <v>0.109364413737394</v>
      </c>
      <c r="AN506" s="134">
        <v>0.44870243377706098</v>
      </c>
      <c r="AO506" s="134">
        <v>0.109515934097708</v>
      </c>
      <c r="AP506" s="134">
        <v>0.16988737392449199</v>
      </c>
      <c r="AQ506" s="134">
        <v>9.6626634590330801E-2</v>
      </c>
      <c r="AR506" s="134">
        <v>0</v>
      </c>
      <c r="AT506" s="134">
        <v>0</v>
      </c>
      <c r="AU506" s="134">
        <v>0.105549244016962</v>
      </c>
      <c r="AV506" s="134">
        <v>0.112004652044477</v>
      </c>
      <c r="AW506" s="143">
        <v>2.71</v>
      </c>
      <c r="AX506" s="143">
        <v>0</v>
      </c>
      <c r="AY506" s="143">
        <v>-2.67</v>
      </c>
      <c r="AZ506" s="143">
        <v>-0.21</v>
      </c>
      <c r="BA506" s="143">
        <v>42.376199999999997</v>
      </c>
      <c r="BB506" s="143">
        <v>5</v>
      </c>
      <c r="BC506" s="143">
        <v>17.350000000000001</v>
      </c>
      <c r="BD506" s="143">
        <v>11</v>
      </c>
      <c r="BE506" s="143">
        <v>37045014.956952997</v>
      </c>
      <c r="BF506" s="143">
        <v>11299.55</v>
      </c>
      <c r="BG506" s="143">
        <v>0</v>
      </c>
      <c r="BH506" s="143">
        <v>0</v>
      </c>
      <c r="BI506" s="143">
        <v>0</v>
      </c>
      <c r="BJ506" s="143">
        <v>2</v>
      </c>
      <c r="BK506" s="143">
        <v>0</v>
      </c>
      <c r="BL506" s="143">
        <v>2.2000000000000002</v>
      </c>
      <c r="BM506" s="143">
        <v>1.99999999999999</v>
      </c>
    </row>
    <row r="507" spans="1:65" x14ac:dyDescent="0.25">
      <c r="A507" s="142" t="s">
        <v>4838</v>
      </c>
      <c r="B507" s="142" t="s">
        <v>2500</v>
      </c>
      <c r="C507" s="134" t="s">
        <v>4819</v>
      </c>
      <c r="D507" s="134" t="s">
        <v>4820</v>
      </c>
      <c r="E507" s="134" t="s">
        <v>4728</v>
      </c>
      <c r="F507" s="134" t="s">
        <v>4729</v>
      </c>
      <c r="G507" s="134" t="s">
        <v>692</v>
      </c>
      <c r="H507" s="134" t="s">
        <v>4542</v>
      </c>
      <c r="I507" s="134" t="s">
        <v>4542</v>
      </c>
      <c r="J507" s="134" t="s">
        <v>4538</v>
      </c>
      <c r="K507" s="134" t="s">
        <v>4538</v>
      </c>
      <c r="L507" s="143">
        <v>20.5</v>
      </c>
      <c r="M507" s="144">
        <v>1704</v>
      </c>
      <c r="N507" s="143">
        <v>29.811</v>
      </c>
      <c r="O507" s="144">
        <v>1128</v>
      </c>
      <c r="P507" s="143">
        <v>17.350000000000001</v>
      </c>
      <c r="Q507" s="144">
        <v>1258</v>
      </c>
      <c r="R507" s="143">
        <v>36.012999999999998</v>
      </c>
      <c r="S507" s="145">
        <v>1708</v>
      </c>
      <c r="V507" s="140" t="str">
        <f t="shared" si="7"/>
        <v>N/A</v>
      </c>
      <c r="W507" s="134">
        <v>8.8085736003640197E-2</v>
      </c>
      <c r="X507" s="134">
        <v>9.5924132500050899E-2</v>
      </c>
      <c r="Y507" s="134">
        <v>0.42902579848394301</v>
      </c>
      <c r="Z507" s="134">
        <v>0.57927254141217099</v>
      </c>
      <c r="AA507" s="134">
        <v>0.920285807968242</v>
      </c>
      <c r="AB507" s="134">
        <v>0.91914689043311004</v>
      </c>
      <c r="AC507" s="134">
        <v>0.99847452132890901</v>
      </c>
      <c r="AD507" s="134">
        <v>4.8992302111995401E-2</v>
      </c>
      <c r="AE507" s="134">
        <v>0.459138670167416</v>
      </c>
      <c r="AF507" s="134">
        <v>0.45581667910375101</v>
      </c>
      <c r="AG507" s="134">
        <v>9.8995518722782103E-2</v>
      </c>
      <c r="AH507" s="134">
        <v>0.278460964857143</v>
      </c>
      <c r="AI507" s="134">
        <v>0.90475889234505402</v>
      </c>
      <c r="AJ507" s="134">
        <v>0.55509798874875904</v>
      </c>
      <c r="AK507" s="134">
        <v>0.50728190688868402</v>
      </c>
      <c r="AL507" s="134">
        <v>0.40038686340604102</v>
      </c>
      <c r="AM507" s="134">
        <v>9.5283106619037203E-2</v>
      </c>
      <c r="AN507" s="134">
        <v>0.37698892922773503</v>
      </c>
      <c r="AO507" s="134">
        <v>6.8102968035737704E-2</v>
      </c>
      <c r="AP507" s="134">
        <v>0.40703359940929601</v>
      </c>
      <c r="AQ507" s="134">
        <v>0.249643051419982</v>
      </c>
      <c r="AR507" s="134">
        <v>0.1310802865</v>
      </c>
      <c r="AT507" s="134">
        <v>0.18852458629999999</v>
      </c>
      <c r="AU507" s="134">
        <v>0.101161424737262</v>
      </c>
      <c r="AV507" s="134">
        <v>8.88720128528529E-2</v>
      </c>
      <c r="AW507" s="143">
        <v>4.4400000000000004</v>
      </c>
      <c r="AX507" s="143">
        <v>0</v>
      </c>
      <c r="AY507" s="143">
        <v>-3.87</v>
      </c>
      <c r="AZ507" s="143">
        <v>0.43</v>
      </c>
      <c r="BA507" s="143">
        <v>26.376899999999999</v>
      </c>
      <c r="BB507" s="143">
        <v>4.99</v>
      </c>
      <c r="BC507" s="143">
        <v>16.84</v>
      </c>
      <c r="BD507" s="143">
        <v>42</v>
      </c>
      <c r="BE507" s="143">
        <v>35222469.946594998</v>
      </c>
      <c r="BF507" s="143">
        <v>21869.89</v>
      </c>
      <c r="BG507" s="143">
        <v>0</v>
      </c>
      <c r="BH507" s="143">
        <v>26.790987999999999</v>
      </c>
      <c r="BI507" s="143">
        <v>0</v>
      </c>
      <c r="BJ507" s="143">
        <v>2</v>
      </c>
      <c r="BK507" s="143">
        <v>0</v>
      </c>
      <c r="BL507" s="143">
        <v>2.2000000000000002</v>
      </c>
      <c r="BM507" s="143">
        <v>2</v>
      </c>
    </row>
    <row r="508" spans="1:65" x14ac:dyDescent="0.25">
      <c r="A508" s="142" t="s">
        <v>4839</v>
      </c>
      <c r="B508" s="142" t="s">
        <v>2502</v>
      </c>
      <c r="C508" s="134" t="s">
        <v>4819</v>
      </c>
      <c r="D508" s="134" t="s">
        <v>4820</v>
      </c>
      <c r="E508" s="134" t="s">
        <v>4728</v>
      </c>
      <c r="F508" s="134" t="s">
        <v>4729</v>
      </c>
      <c r="G508" s="134" t="s">
        <v>692</v>
      </c>
      <c r="H508" s="134" t="s">
        <v>4542</v>
      </c>
      <c r="I508" s="134" t="s">
        <v>4542</v>
      </c>
      <c r="J508" s="134" t="s">
        <v>4538</v>
      </c>
      <c r="K508" s="134" t="s">
        <v>4538</v>
      </c>
      <c r="L508" s="143">
        <v>27.9</v>
      </c>
      <c r="M508" s="144">
        <v>1660</v>
      </c>
      <c r="N508" s="143">
        <v>28.111000000000001</v>
      </c>
      <c r="O508" s="144">
        <v>860</v>
      </c>
      <c r="P508" s="143">
        <v>14.567</v>
      </c>
      <c r="Q508" s="144">
        <v>1545</v>
      </c>
      <c r="R508" s="143">
        <v>38.119</v>
      </c>
      <c r="S508" s="145">
        <v>1671</v>
      </c>
      <c r="V508" s="140" t="str">
        <f t="shared" si="7"/>
        <v>N/A</v>
      </c>
      <c r="W508" s="134">
        <v>0.16190897835368401</v>
      </c>
      <c r="X508" s="134">
        <v>0.18684994638966401</v>
      </c>
      <c r="Y508" s="134">
        <v>0.65333983660029404</v>
      </c>
      <c r="Z508" s="134">
        <v>0.60289000180574104</v>
      </c>
      <c r="AA508" s="134">
        <v>0.789605232125554</v>
      </c>
      <c r="AB508" s="134">
        <v>0.65291435397637099</v>
      </c>
      <c r="AC508" s="134">
        <v>1</v>
      </c>
      <c r="AD508" s="134">
        <v>5.4672310649265997E-2</v>
      </c>
      <c r="AE508" s="134">
        <v>0.50287482301901398</v>
      </c>
      <c r="AF508" s="134">
        <v>0.55564465375674799</v>
      </c>
      <c r="AG508" s="134">
        <v>0.14260068893137001</v>
      </c>
      <c r="AH508" s="134">
        <v>0.457038725156793</v>
      </c>
      <c r="AI508" s="134">
        <v>1</v>
      </c>
      <c r="AJ508" s="134">
        <v>0.62495863514358196</v>
      </c>
      <c r="AK508" s="134">
        <v>0.26940628185834298</v>
      </c>
      <c r="AL508" s="134">
        <v>0.34246087594664398</v>
      </c>
      <c r="AM508" s="134">
        <v>0.18940667147399101</v>
      </c>
      <c r="AN508" s="134">
        <v>0.32768589485007399</v>
      </c>
      <c r="AO508" s="134">
        <v>0.142541338202444</v>
      </c>
      <c r="AP508" s="134">
        <v>0.44212418161788197</v>
      </c>
      <c r="AR508" s="134">
        <v>0.15724240840000001</v>
      </c>
      <c r="AS508" s="134">
        <v>1</v>
      </c>
      <c r="AT508" s="134">
        <v>0</v>
      </c>
      <c r="AU508" s="134">
        <v>0.17452025635072499</v>
      </c>
      <c r="AV508" s="134">
        <v>0.177610229539999</v>
      </c>
      <c r="AW508" s="143">
        <v>3.69</v>
      </c>
      <c r="AX508" s="143">
        <v>0</v>
      </c>
      <c r="AY508" s="143">
        <v>-2.98</v>
      </c>
      <c r="AZ508" s="143">
        <v>0.37</v>
      </c>
      <c r="BA508" s="143">
        <v>29.378799999999998</v>
      </c>
      <c r="BB508" s="143">
        <v>4.99</v>
      </c>
      <c r="BC508" s="143">
        <v>17.440000000000001</v>
      </c>
      <c r="BD508" s="143">
        <v>27</v>
      </c>
      <c r="BE508" s="143">
        <v>23205705.070581</v>
      </c>
      <c r="BF508" s="143">
        <v>10421.99</v>
      </c>
      <c r="BG508" s="143">
        <v>0</v>
      </c>
      <c r="BH508" s="143">
        <v>2.9766729999999999</v>
      </c>
      <c r="BI508" s="143">
        <v>0</v>
      </c>
      <c r="BJ508" s="143">
        <v>2</v>
      </c>
      <c r="BK508" s="143">
        <v>0</v>
      </c>
      <c r="BL508" s="143">
        <v>2.19999999999999</v>
      </c>
      <c r="BM508" s="143">
        <v>1.99999999999999</v>
      </c>
    </row>
    <row r="509" spans="1:65" x14ac:dyDescent="0.25">
      <c r="A509" s="142" t="s">
        <v>4840</v>
      </c>
      <c r="B509" s="142" t="s">
        <v>314</v>
      </c>
      <c r="C509" s="134" t="s">
        <v>4819</v>
      </c>
      <c r="D509" s="134" t="s">
        <v>4820</v>
      </c>
      <c r="E509" s="134" t="s">
        <v>4728</v>
      </c>
      <c r="F509" s="134" t="s">
        <v>4729</v>
      </c>
      <c r="G509" s="134" t="s">
        <v>692</v>
      </c>
      <c r="H509" s="134" t="s">
        <v>4823</v>
      </c>
      <c r="I509" s="134" t="s">
        <v>4615</v>
      </c>
      <c r="J509" s="134" t="s">
        <v>4538</v>
      </c>
      <c r="K509" s="134" t="s">
        <v>4538</v>
      </c>
      <c r="L509" s="143">
        <v>18.600000000000001</v>
      </c>
      <c r="M509" s="144">
        <v>1711</v>
      </c>
      <c r="N509" s="143">
        <v>40.332999999999998</v>
      </c>
      <c r="O509" s="144">
        <v>1788</v>
      </c>
      <c r="P509" s="143">
        <v>14.433</v>
      </c>
      <c r="Q509" s="144">
        <v>1558</v>
      </c>
      <c r="R509" s="143">
        <v>30.9</v>
      </c>
      <c r="S509" s="145">
        <v>1739</v>
      </c>
      <c r="V509" s="140" t="str">
        <f t="shared" si="7"/>
        <v>N/A</v>
      </c>
      <c r="W509" s="134">
        <v>1.5705770290038001E-2</v>
      </c>
      <c r="X509" s="134">
        <v>3.41564220648303E-2</v>
      </c>
      <c r="Y509" s="134">
        <v>0.78374246448030205</v>
      </c>
      <c r="Z509" s="134">
        <v>0.76270318412335403</v>
      </c>
      <c r="AA509" s="134">
        <v>0.89289342755180801</v>
      </c>
      <c r="AB509" s="134">
        <v>0.87908453884591298</v>
      </c>
      <c r="AC509" s="134">
        <v>0.99448139842344996</v>
      </c>
      <c r="AD509" s="134">
        <v>0</v>
      </c>
      <c r="AE509" s="134">
        <v>0.29418109189894298</v>
      </c>
      <c r="AF509" s="134">
        <v>0.56319834359508703</v>
      </c>
      <c r="AG509" s="134">
        <v>4.5809808345222101E-2</v>
      </c>
      <c r="AH509" s="134">
        <v>0.11202477309772201</v>
      </c>
      <c r="AI509" s="134">
        <v>0.955232454582156</v>
      </c>
      <c r="AJ509" s="134">
        <v>0</v>
      </c>
      <c r="AK509" s="134">
        <v>0.42960823340938897</v>
      </c>
      <c r="AL509" s="134">
        <v>0.266844474297461</v>
      </c>
      <c r="AM509" s="134">
        <v>4.98239951947042E-2</v>
      </c>
      <c r="AN509" s="134">
        <v>0.35009636502173802</v>
      </c>
      <c r="AO509" s="134">
        <v>4.0826348551208098E-2</v>
      </c>
      <c r="AP509" s="134">
        <v>0.36088068655924999</v>
      </c>
      <c r="AQ509" s="134">
        <v>0.290052316456269</v>
      </c>
      <c r="AR509" s="134">
        <v>0</v>
      </c>
      <c r="AT509" s="134">
        <v>0.54084940159999995</v>
      </c>
      <c r="AU509" s="134">
        <v>4.6481218165656903E-2</v>
      </c>
      <c r="AV509" s="134">
        <v>4.7241746260301302E-2</v>
      </c>
      <c r="AW509" s="143">
        <v>8.5</v>
      </c>
      <c r="AX509" s="143">
        <v>4</v>
      </c>
      <c r="AY509" s="143">
        <v>-8.1999999999999993</v>
      </c>
      <c r="AZ509" s="143">
        <v>0.18</v>
      </c>
      <c r="BA509" s="143">
        <v>31.704799999999999</v>
      </c>
      <c r="BB509" s="143">
        <v>4.99</v>
      </c>
      <c r="BC509" s="143">
        <v>15.95</v>
      </c>
      <c r="BD509" s="143">
        <v>106</v>
      </c>
      <c r="BE509" s="143">
        <v>86032353.684533998</v>
      </c>
      <c r="BF509" s="143">
        <v>27505.5</v>
      </c>
      <c r="BG509" s="143">
        <v>0</v>
      </c>
      <c r="BH509" s="143">
        <v>0</v>
      </c>
      <c r="BI509" s="143">
        <v>0</v>
      </c>
      <c r="BJ509" s="143">
        <v>1</v>
      </c>
      <c r="BK509" s="143">
        <v>0</v>
      </c>
      <c r="BL509" s="143">
        <v>2.19995496292132</v>
      </c>
      <c r="BM509" s="143">
        <v>2.0001351112360402</v>
      </c>
    </row>
    <row r="510" spans="1:65" x14ac:dyDescent="0.25">
      <c r="A510" s="142" t="s">
        <v>4841</v>
      </c>
      <c r="B510" s="142" t="s">
        <v>1170</v>
      </c>
      <c r="C510" s="134" t="s">
        <v>4819</v>
      </c>
      <c r="D510" s="134" t="s">
        <v>4820</v>
      </c>
      <c r="E510" s="134" t="s">
        <v>4728</v>
      </c>
      <c r="F510" s="134" t="s">
        <v>4729</v>
      </c>
      <c r="G510" s="134" t="s">
        <v>692</v>
      </c>
      <c r="H510" s="134" t="s">
        <v>4823</v>
      </c>
      <c r="I510" s="134" t="s">
        <v>4542</v>
      </c>
      <c r="J510" s="134" t="s">
        <v>4538</v>
      </c>
      <c r="K510" s="134" t="s">
        <v>4538</v>
      </c>
      <c r="L510" s="143">
        <v>17.600000000000001</v>
      </c>
      <c r="M510" s="144">
        <v>1717</v>
      </c>
      <c r="N510" s="143">
        <v>30.744</v>
      </c>
      <c r="O510" s="144">
        <v>1290</v>
      </c>
      <c r="P510" s="143">
        <v>13.05</v>
      </c>
      <c r="Q510" s="144">
        <v>1638</v>
      </c>
      <c r="R510" s="143">
        <v>33.302</v>
      </c>
      <c r="S510" s="145">
        <v>1730</v>
      </c>
      <c r="V510" s="140" t="str">
        <f t="shared" si="7"/>
        <v>N/A</v>
      </c>
      <c r="W510" s="134">
        <v>2.4489003915494901E-2</v>
      </c>
      <c r="X510" s="134">
        <v>4.68620999058506E-2</v>
      </c>
      <c r="Y510" s="134">
        <v>0.85700668523205903</v>
      </c>
      <c r="Z510" s="134">
        <v>0.65805692063002996</v>
      </c>
      <c r="AA510" s="134">
        <v>0.91733656825233201</v>
      </c>
      <c r="AB510" s="134">
        <v>0.90421455938697304</v>
      </c>
      <c r="AC510" s="134">
        <v>1</v>
      </c>
      <c r="AD510" s="134">
        <v>1.10014159139346E-2</v>
      </c>
      <c r="AE510" s="134">
        <v>0.43824594102714398</v>
      </c>
      <c r="AF510" s="134">
        <v>0.567810070022705</v>
      </c>
      <c r="AG510" s="134">
        <v>7.7838361576470297E-2</v>
      </c>
      <c r="AH510" s="134">
        <v>7.7032700933110002E-2</v>
      </c>
      <c r="AI510" s="134">
        <v>1</v>
      </c>
      <c r="AJ510" s="134">
        <v>0.25359414641320699</v>
      </c>
      <c r="AK510" s="134">
        <v>0.34950725763386598</v>
      </c>
      <c r="AL510" s="134">
        <v>0.35698987264501802</v>
      </c>
      <c r="AM510" s="134">
        <v>7.2228121581681806E-2</v>
      </c>
      <c r="AN510" s="134">
        <v>0.35009636502173802</v>
      </c>
      <c r="AO510" s="134">
        <v>5.08699127064281E-2</v>
      </c>
      <c r="AP510" s="134">
        <v>0.271041561754367</v>
      </c>
      <c r="AQ510" s="134">
        <v>0.22000959044724999</v>
      </c>
      <c r="AR510" s="134">
        <v>0</v>
      </c>
      <c r="AT510" s="134">
        <v>0.31590211530000001</v>
      </c>
      <c r="AU510" s="134">
        <v>6.5399391663069503E-2</v>
      </c>
      <c r="AV510" s="134">
        <v>6.3407321078564199E-2</v>
      </c>
      <c r="AW510" s="143">
        <v>6.65</v>
      </c>
      <c r="AX510" s="143">
        <v>6</v>
      </c>
      <c r="AY510" s="143">
        <v>-6.17</v>
      </c>
      <c r="AZ510" s="143">
        <v>0.24</v>
      </c>
      <c r="BA510" s="143">
        <v>29.6021</v>
      </c>
      <c r="BB510" s="143">
        <v>4.99</v>
      </c>
      <c r="BC510" s="143">
        <v>17.239999999999998</v>
      </c>
      <c r="BD510" s="143">
        <v>31</v>
      </c>
      <c r="BE510" s="143">
        <v>36474971.552715003</v>
      </c>
      <c r="BF510" s="143">
        <v>15037.63</v>
      </c>
      <c r="BG510" s="143">
        <v>0</v>
      </c>
      <c r="BH510" s="143">
        <v>0</v>
      </c>
      <c r="BI510" s="143">
        <v>0</v>
      </c>
      <c r="BJ510" s="143">
        <v>1</v>
      </c>
      <c r="BK510" s="143">
        <v>0</v>
      </c>
      <c r="BL510" s="143">
        <v>2.19999999999999</v>
      </c>
      <c r="BM510" s="143">
        <v>2</v>
      </c>
    </row>
    <row r="511" spans="1:65" x14ac:dyDescent="0.25">
      <c r="A511" s="142" t="s">
        <v>4842</v>
      </c>
      <c r="B511" s="142" t="s">
        <v>970</v>
      </c>
      <c r="C511" s="134" t="s">
        <v>4819</v>
      </c>
      <c r="D511" s="134" t="s">
        <v>4820</v>
      </c>
      <c r="E511" s="134" t="s">
        <v>4728</v>
      </c>
      <c r="F511" s="134" t="s">
        <v>4729</v>
      </c>
      <c r="G511" s="134" t="s">
        <v>692</v>
      </c>
      <c r="H511" s="134" t="s">
        <v>4823</v>
      </c>
      <c r="I511" s="134" t="s">
        <v>4542</v>
      </c>
      <c r="J511" s="134" t="s">
        <v>4538</v>
      </c>
      <c r="K511" s="134" t="s">
        <v>4538</v>
      </c>
      <c r="L511" s="143">
        <v>11.3</v>
      </c>
      <c r="M511" s="144">
        <v>1732</v>
      </c>
      <c r="N511" s="143">
        <v>34.122</v>
      </c>
      <c r="O511" s="144">
        <v>1639</v>
      </c>
      <c r="P511" s="143">
        <v>13.032999999999999</v>
      </c>
      <c r="Q511" s="144">
        <v>1640</v>
      </c>
      <c r="R511" s="143">
        <v>30.07</v>
      </c>
      <c r="S511" s="145">
        <v>1742</v>
      </c>
      <c r="V511" s="140" t="str">
        <f t="shared" si="7"/>
        <v>N/A</v>
      </c>
      <c r="W511" s="134">
        <v>6.3481088856763901E-2</v>
      </c>
      <c r="X511" s="134">
        <v>8.2733202882238205E-2</v>
      </c>
      <c r="Y511" s="134">
        <v>0.71002994867149705</v>
      </c>
      <c r="Z511" s="134">
        <v>0.53448608304164302</v>
      </c>
      <c r="AA511" s="134">
        <v>0.77943580308123395</v>
      </c>
      <c r="AB511" s="134">
        <v>0.859781769444809</v>
      </c>
      <c r="AC511" s="134">
        <v>0.99052879962692597</v>
      </c>
      <c r="AD511" s="134">
        <v>3.2296961288154701E-2</v>
      </c>
      <c r="AE511" s="134">
        <v>0.55099313077467404</v>
      </c>
      <c r="AF511" s="134">
        <v>0.41256186571368297</v>
      </c>
      <c r="AG511" s="134">
        <v>8.4001335660122203E-2</v>
      </c>
      <c r="AH511" s="134">
        <v>0.287164213102794</v>
      </c>
      <c r="AI511" s="134">
        <v>0.911403572146676</v>
      </c>
      <c r="AJ511" s="134">
        <v>0.37125418244659297</v>
      </c>
      <c r="AK511" s="134">
        <v>0.36164376911500601</v>
      </c>
      <c r="AL511" s="134">
        <v>0.26970874997314298</v>
      </c>
      <c r="AM511" s="134">
        <v>0.103941416725013</v>
      </c>
      <c r="AN511" s="134">
        <v>0.24252610819775</v>
      </c>
      <c r="AO511" s="134">
        <v>8.0886304788736499E-2</v>
      </c>
      <c r="AP511" s="134">
        <v>0.215120298639914</v>
      </c>
      <c r="AQ511" s="134">
        <v>0.158587507592093</v>
      </c>
      <c r="AR511" s="134">
        <v>0</v>
      </c>
      <c r="AT511" s="134">
        <v>6.5306291559999993E-2</v>
      </c>
      <c r="AU511" s="134">
        <v>0.10553643046217399</v>
      </c>
      <c r="AV511" s="134">
        <v>9.8196591468115102E-2</v>
      </c>
      <c r="AW511" s="143">
        <v>3.93</v>
      </c>
      <c r="AX511" s="143">
        <v>15</v>
      </c>
      <c r="AY511" s="143">
        <v>-3.68</v>
      </c>
      <c r="AZ511" s="143">
        <v>0.01</v>
      </c>
      <c r="BA511" s="143">
        <v>33.473199999999999</v>
      </c>
      <c r="BB511" s="143">
        <v>5</v>
      </c>
      <c r="BC511" s="143">
        <v>17.73</v>
      </c>
      <c r="BD511" s="143">
        <v>28</v>
      </c>
      <c r="BE511" s="143">
        <v>57107257.815842003</v>
      </c>
      <c r="BF511" s="143">
        <v>14912.49</v>
      </c>
      <c r="BG511" s="143">
        <v>0</v>
      </c>
      <c r="BH511" s="143">
        <v>0</v>
      </c>
      <c r="BI511" s="143">
        <v>0</v>
      </c>
      <c r="BJ511" s="143">
        <v>1</v>
      </c>
      <c r="BK511" s="143">
        <v>0</v>
      </c>
      <c r="BL511" s="143">
        <v>2.19999999999999</v>
      </c>
      <c r="BM511" s="143">
        <v>2</v>
      </c>
    </row>
    <row r="512" spans="1:65" x14ac:dyDescent="0.25">
      <c r="A512" s="142" t="s">
        <v>4843</v>
      </c>
      <c r="B512" s="142" t="s">
        <v>1196</v>
      </c>
      <c r="C512" s="134" t="s">
        <v>4819</v>
      </c>
      <c r="D512" s="134" t="s">
        <v>4820</v>
      </c>
      <c r="E512" s="134" t="s">
        <v>4728</v>
      </c>
      <c r="F512" s="134" t="s">
        <v>4729</v>
      </c>
      <c r="G512" s="134" t="s">
        <v>692</v>
      </c>
      <c r="H512" s="134" t="s">
        <v>4542</v>
      </c>
      <c r="I512" s="134" t="s">
        <v>4542</v>
      </c>
      <c r="J512" s="134" t="s">
        <v>4538</v>
      </c>
      <c r="K512" s="134" t="s">
        <v>4538</v>
      </c>
      <c r="L512" s="143">
        <v>7.9</v>
      </c>
      <c r="M512" s="144">
        <v>1740</v>
      </c>
      <c r="N512" s="143">
        <v>32.744</v>
      </c>
      <c r="O512" s="144">
        <v>1529</v>
      </c>
      <c r="P512" s="143">
        <v>12.967000000000001</v>
      </c>
      <c r="Q512" s="144">
        <v>1647</v>
      </c>
      <c r="R512" s="143">
        <v>29.373999999999999</v>
      </c>
      <c r="S512" s="145">
        <v>1746</v>
      </c>
      <c r="V512" s="140" t="str">
        <f t="shared" si="7"/>
        <v>N/A</v>
      </c>
      <c r="W512" s="134">
        <v>0</v>
      </c>
      <c r="X512" s="134">
        <v>1.31888314593646E-2</v>
      </c>
      <c r="Y512" s="134">
        <v>0</v>
      </c>
      <c r="Z512" s="134">
        <v>0.15206685934705699</v>
      </c>
      <c r="AA512" s="134">
        <v>0.99446663097980004</v>
      </c>
      <c r="AB512" s="134">
        <v>0.98215404338388501</v>
      </c>
      <c r="AC512" s="134">
        <v>0.99137814705465199</v>
      </c>
      <c r="AD512" s="134">
        <v>0</v>
      </c>
      <c r="AE512" s="134">
        <v>0.62783923958688503</v>
      </c>
      <c r="AF512" s="134">
        <v>0</v>
      </c>
      <c r="AG512" s="134">
        <v>1.0028329873624999E-2</v>
      </c>
      <c r="AH512" s="134">
        <v>0.837367091908092</v>
      </c>
      <c r="AI512" s="134">
        <v>0.64655769229120197</v>
      </c>
      <c r="AJ512" s="134">
        <v>0.80144868919366097</v>
      </c>
      <c r="AK512" s="134">
        <v>0.46844507014903602</v>
      </c>
      <c r="AL512" s="134">
        <v>0.774948788750912</v>
      </c>
      <c r="AM512" s="134">
        <v>1.28315665610005E-2</v>
      </c>
      <c r="AN512" s="134">
        <v>0</v>
      </c>
      <c r="AO512" s="134">
        <v>9.9405453272901397E-3</v>
      </c>
      <c r="AP512" s="134">
        <v>0.319427479542232</v>
      </c>
      <c r="AQ512" s="134">
        <v>0.22647507285305599</v>
      </c>
      <c r="AR512" s="134">
        <v>0</v>
      </c>
      <c r="AT512" s="134">
        <v>0</v>
      </c>
      <c r="AU512" s="134">
        <v>1.6678133755654599E-2</v>
      </c>
      <c r="AV512" s="134">
        <v>1.2314982603664801E-2</v>
      </c>
      <c r="AW512" s="143">
        <v>2.56</v>
      </c>
      <c r="AX512" s="143">
        <v>0</v>
      </c>
      <c r="AY512" s="143">
        <v>-2.19</v>
      </c>
      <c r="AZ512" s="143">
        <v>0.2</v>
      </c>
      <c r="BA512" s="143">
        <v>55.610100000000003</v>
      </c>
      <c r="BB512" s="143">
        <v>5</v>
      </c>
      <c r="BC512" s="143">
        <v>18.25</v>
      </c>
      <c r="BD512" s="143">
        <v>51</v>
      </c>
      <c r="BE512" s="143">
        <v>2275065.9433820001</v>
      </c>
      <c r="BF512" s="143">
        <v>14240.95</v>
      </c>
      <c r="BG512" s="143">
        <v>0</v>
      </c>
      <c r="BH512" s="143">
        <v>0.106058</v>
      </c>
      <c r="BI512" s="143">
        <v>0</v>
      </c>
      <c r="BJ512" s="143">
        <v>1</v>
      </c>
      <c r="BK512" s="143">
        <v>0</v>
      </c>
      <c r="BL512" s="143">
        <v>2.2000000000000002</v>
      </c>
      <c r="BM512" s="143">
        <v>2</v>
      </c>
    </row>
    <row r="513" spans="1:65" x14ac:dyDescent="0.25">
      <c r="A513" s="142" t="s">
        <v>1634</v>
      </c>
      <c r="B513" s="142" t="s">
        <v>428</v>
      </c>
      <c r="C513" s="134" t="s">
        <v>4844</v>
      </c>
      <c r="D513" s="134" t="s">
        <v>4845</v>
      </c>
      <c r="E513" s="134" t="s">
        <v>4846</v>
      </c>
      <c r="F513" s="134" t="s">
        <v>4847</v>
      </c>
      <c r="G513" s="134" t="s">
        <v>692</v>
      </c>
      <c r="H513" s="134" t="s">
        <v>4848</v>
      </c>
      <c r="I513" s="134" t="s">
        <v>4849</v>
      </c>
      <c r="J513" s="134" t="s">
        <v>4850</v>
      </c>
      <c r="K513" s="134" t="s">
        <v>4538</v>
      </c>
      <c r="L513" s="143">
        <v>16.8</v>
      </c>
      <c r="M513" s="144">
        <v>1721</v>
      </c>
      <c r="N513" s="143">
        <v>35.122</v>
      </c>
      <c r="O513" s="144">
        <v>1709</v>
      </c>
      <c r="P513" s="143">
        <v>30.317</v>
      </c>
      <c r="Q513" s="144">
        <v>529</v>
      </c>
      <c r="R513" s="143">
        <v>37.332000000000001</v>
      </c>
      <c r="S513" s="145">
        <v>1692</v>
      </c>
      <c r="V513" s="140" t="str">
        <f t="shared" si="7"/>
        <v>N/A</v>
      </c>
      <c r="W513" s="134">
        <v>0.15724558789879001</v>
      </c>
      <c r="X513" s="134">
        <v>0.13339449436945</v>
      </c>
      <c r="Y513" s="134">
        <v>0</v>
      </c>
      <c r="Z513" s="134">
        <v>0</v>
      </c>
      <c r="AA513" s="134">
        <v>0.97412741251313795</v>
      </c>
      <c r="AB513" s="134">
        <v>0.91914689043311004</v>
      </c>
      <c r="AC513" s="134">
        <v>1</v>
      </c>
      <c r="AD513" s="134">
        <v>6.6535124128591E-2</v>
      </c>
      <c r="AE513" s="134">
        <v>0.76002492164174196</v>
      </c>
      <c r="AF513" s="134">
        <v>0</v>
      </c>
      <c r="AG513" s="134">
        <v>2.5357070242381902E-2</v>
      </c>
      <c r="AH513" s="134">
        <v>0.64385412782886897</v>
      </c>
      <c r="AI513" s="134">
        <v>1</v>
      </c>
      <c r="AJ513" s="134">
        <v>0.95220061036143699</v>
      </c>
      <c r="AK513" s="134">
        <v>2.40302927326574E-3</v>
      </c>
      <c r="AL513" s="134">
        <v>0.67139496120623099</v>
      </c>
      <c r="AM513" s="134">
        <v>3.9547898633043803E-2</v>
      </c>
      <c r="AN513" s="134">
        <v>0.19322307382008899</v>
      </c>
      <c r="AO513" s="134">
        <v>2.8105971785682301E-2</v>
      </c>
      <c r="AP513" s="134">
        <v>0.122413357974776</v>
      </c>
      <c r="AQ513" s="134">
        <v>4.6519145945334302E-2</v>
      </c>
      <c r="AR513" s="134">
        <v>2.533623082E-2</v>
      </c>
      <c r="AS513" s="134">
        <v>1</v>
      </c>
      <c r="AT513" s="134">
        <v>0.30574441769999999</v>
      </c>
      <c r="AU513" s="134">
        <v>4.5934206650310699E-2</v>
      </c>
      <c r="AV513" s="134">
        <v>3.2614808532549402E-2</v>
      </c>
      <c r="AW513" s="143">
        <v>6.25</v>
      </c>
      <c r="AX513" s="143">
        <v>1</v>
      </c>
      <c r="AY513" s="143">
        <v>-1.88</v>
      </c>
      <c r="AZ513" s="143">
        <v>1.1200000000000001</v>
      </c>
      <c r="BA513" s="143">
        <v>78.291799999999995</v>
      </c>
      <c r="BB513" s="143">
        <v>4.96</v>
      </c>
      <c r="BC513" s="143">
        <v>13.49</v>
      </c>
      <c r="BD513" s="143">
        <v>23</v>
      </c>
      <c r="BE513" s="143">
        <v>25455708.013579</v>
      </c>
      <c r="BF513" s="143">
        <v>31717.22</v>
      </c>
      <c r="BG513" s="143">
        <v>0</v>
      </c>
      <c r="BH513" s="143">
        <v>0.66540900000000003</v>
      </c>
      <c r="BI513" s="143">
        <v>0</v>
      </c>
      <c r="BJ513" s="143">
        <v>1</v>
      </c>
      <c r="BK513" s="143">
        <v>1</v>
      </c>
      <c r="BL513" s="143">
        <v>1.5999999999999901</v>
      </c>
      <c r="BM513" s="143">
        <v>1.99999999999999</v>
      </c>
    </row>
    <row r="514" spans="1:65" x14ac:dyDescent="0.25">
      <c r="A514" s="142" t="s">
        <v>1602</v>
      </c>
      <c r="B514" s="142" t="s">
        <v>103</v>
      </c>
      <c r="C514" s="134" t="s">
        <v>4844</v>
      </c>
      <c r="D514" s="134" t="s">
        <v>4845</v>
      </c>
      <c r="E514" s="134" t="s">
        <v>4846</v>
      </c>
      <c r="F514" s="134" t="s">
        <v>4847</v>
      </c>
      <c r="G514" s="134" t="s">
        <v>692</v>
      </c>
      <c r="H514" s="134" t="s">
        <v>4851</v>
      </c>
      <c r="I514" s="134" t="s">
        <v>4851</v>
      </c>
      <c r="J514" s="134" t="s">
        <v>4538</v>
      </c>
      <c r="K514" s="134" t="s">
        <v>4538</v>
      </c>
      <c r="L514" s="143">
        <v>7</v>
      </c>
      <c r="M514" s="144">
        <v>1742</v>
      </c>
      <c r="N514" s="143">
        <v>32.143999999999998</v>
      </c>
      <c r="O514" s="144">
        <v>1467</v>
      </c>
      <c r="P514" s="143">
        <v>30.5</v>
      </c>
      <c r="Q514" s="144">
        <v>515</v>
      </c>
      <c r="R514" s="143">
        <v>35.119</v>
      </c>
      <c r="S514" s="145">
        <v>1718</v>
      </c>
      <c r="V514" s="140" t="str">
        <f t="shared" si="7"/>
        <v>N/A</v>
      </c>
      <c r="W514" s="134">
        <v>0.180835366849423</v>
      </c>
      <c r="X514" s="134">
        <v>0.14977621226231499</v>
      </c>
      <c r="Y514" s="134">
        <v>0</v>
      </c>
      <c r="Z514" s="134">
        <v>0</v>
      </c>
      <c r="AA514" s="134">
        <v>0.96540543395767797</v>
      </c>
      <c r="AB514" s="134">
        <v>0.83210232653001803</v>
      </c>
      <c r="AC514" s="134">
        <v>1</v>
      </c>
      <c r="AD514" s="134">
        <v>8.84011862199722E-2</v>
      </c>
      <c r="AE514" s="134">
        <v>0.765602964322182</v>
      </c>
      <c r="AF514" s="134">
        <v>0</v>
      </c>
      <c r="AG514" s="134">
        <v>5.8760507500884997E-2</v>
      </c>
      <c r="AH514" s="134">
        <v>0.25270937848420899</v>
      </c>
      <c r="AI514" s="134">
        <v>1</v>
      </c>
      <c r="AJ514" s="134">
        <v>0.87498621171452695</v>
      </c>
      <c r="AK514" s="134">
        <v>0.145613864750716</v>
      </c>
      <c r="AL514" s="134">
        <v>0.61862957470777602</v>
      </c>
      <c r="AM514" s="134">
        <v>8.7393392526905797E-2</v>
      </c>
      <c r="AN514" s="134">
        <v>0.238044014163417</v>
      </c>
      <c r="AO514" s="134">
        <v>7.7175673514370893E-2</v>
      </c>
      <c r="AP514" s="134">
        <v>8.2277010458789199E-2</v>
      </c>
      <c r="AQ514" s="134">
        <v>8.4234459925323704E-2</v>
      </c>
      <c r="AR514" s="134">
        <v>0</v>
      </c>
      <c r="AT514" s="134">
        <v>0</v>
      </c>
      <c r="AU514" s="134">
        <v>0.122087161873373</v>
      </c>
      <c r="AV514" s="134">
        <v>8.6116814022284799E-2</v>
      </c>
      <c r="AW514" s="143">
        <v>6.02</v>
      </c>
      <c r="AX514" s="143">
        <v>0</v>
      </c>
      <c r="AY514" s="143">
        <v>-2.19</v>
      </c>
      <c r="AZ514" s="143">
        <v>1.1599999999999999</v>
      </c>
      <c r="BA514" s="143">
        <v>56.844200000000001</v>
      </c>
      <c r="BB514" s="143">
        <v>4.96</v>
      </c>
      <c r="BC514" s="143">
        <v>12.94</v>
      </c>
      <c r="BD514" s="143">
        <v>33</v>
      </c>
      <c r="BE514" s="143">
        <v>12144385.909403</v>
      </c>
      <c r="BF514" s="143">
        <v>33835.269999999997</v>
      </c>
      <c r="BG514" s="143">
        <v>0</v>
      </c>
      <c r="BH514" s="143">
        <v>0</v>
      </c>
      <c r="BI514" s="143">
        <v>0</v>
      </c>
      <c r="BJ514" s="143">
        <v>1</v>
      </c>
      <c r="BK514" s="143">
        <v>1</v>
      </c>
      <c r="BL514" s="143">
        <v>1.6</v>
      </c>
      <c r="BM514" s="143">
        <v>2</v>
      </c>
    </row>
    <row r="515" spans="1:65" x14ac:dyDescent="0.25">
      <c r="A515" s="142" t="s">
        <v>1594</v>
      </c>
      <c r="B515" s="142" t="s">
        <v>1086</v>
      </c>
      <c r="C515" s="134" t="s">
        <v>4844</v>
      </c>
      <c r="D515" s="134" t="s">
        <v>4845</v>
      </c>
      <c r="E515" s="134" t="s">
        <v>4846</v>
      </c>
      <c r="F515" s="134" t="s">
        <v>4847</v>
      </c>
      <c r="G515" s="134" t="s">
        <v>692</v>
      </c>
      <c r="H515" s="134" t="s">
        <v>4849</v>
      </c>
      <c r="I515" s="134" t="s">
        <v>4849</v>
      </c>
      <c r="J515" s="134" t="s">
        <v>4852</v>
      </c>
      <c r="K515" s="134" t="s">
        <v>4853</v>
      </c>
      <c r="L515" s="143">
        <v>19.5</v>
      </c>
      <c r="M515" s="144">
        <v>1707</v>
      </c>
      <c r="N515" s="143">
        <v>25.321999999999999</v>
      </c>
      <c r="O515" s="144">
        <v>601</v>
      </c>
      <c r="P515" s="143">
        <v>29.882999999999999</v>
      </c>
      <c r="Q515" s="144">
        <v>549</v>
      </c>
      <c r="R515" s="143">
        <v>41.353999999999999</v>
      </c>
      <c r="S515" s="145">
        <v>1579</v>
      </c>
      <c r="V515" s="140" t="str">
        <f t="shared" ref="V515:V578" si="8">IF(OR(T515="Y",U515="Y"),"Y","N/A")</f>
        <v>N/A</v>
      </c>
      <c r="W515" s="134">
        <v>3.5711107040676801E-2</v>
      </c>
      <c r="X515" s="134">
        <v>3.5576264010652503E-2</v>
      </c>
      <c r="Y515" s="134">
        <v>0.89850599908445306</v>
      </c>
      <c r="Z515" s="134">
        <v>0.90894780388224095</v>
      </c>
      <c r="AA515" s="134">
        <v>0.73298443928504398</v>
      </c>
      <c r="AB515" s="134">
        <v>0.32549568055009298</v>
      </c>
      <c r="AC515" s="134">
        <v>1</v>
      </c>
      <c r="AD515" s="134">
        <v>0.19211088843830201</v>
      </c>
      <c r="AE515" s="134">
        <v>0</v>
      </c>
      <c r="AF515" s="134">
        <v>0.86916253831012802</v>
      </c>
      <c r="AG515" s="134">
        <v>2.76722628470269E-2</v>
      </c>
      <c r="AH515" s="134">
        <v>0.70724815826015297</v>
      </c>
      <c r="AI515" s="134">
        <v>1</v>
      </c>
      <c r="AJ515" s="134">
        <v>0.85660183108431098</v>
      </c>
      <c r="AK515" s="134">
        <v>0.81312199621340797</v>
      </c>
      <c r="AL515" s="134">
        <v>0.142245863366879</v>
      </c>
      <c r="AM515" s="134">
        <v>2.90387667460585E-2</v>
      </c>
      <c r="AN515" s="134">
        <v>0</v>
      </c>
      <c r="AO515" s="134">
        <v>2.4512415214935999E-2</v>
      </c>
      <c r="AP515" s="134">
        <v>0.22014929421467699</v>
      </c>
      <c r="AQ515" s="134">
        <v>0.190914919621123</v>
      </c>
      <c r="AR515" s="134">
        <v>0</v>
      </c>
      <c r="AT515" s="134">
        <v>0.55236022770000004</v>
      </c>
      <c r="AU515" s="134">
        <v>3.6332900752184899E-2</v>
      </c>
      <c r="AV515" s="134">
        <v>2.3486775261595299E-2</v>
      </c>
      <c r="AW515" s="143">
        <v>1.43</v>
      </c>
      <c r="AX515" s="143">
        <v>13</v>
      </c>
      <c r="AY515" s="143">
        <v>-0.69</v>
      </c>
      <c r="AZ515" s="143">
        <v>0.26</v>
      </c>
      <c r="BA515" s="143">
        <v>10.3027</v>
      </c>
      <c r="BB515" s="143">
        <v>4.9800000000000004</v>
      </c>
      <c r="BC515" s="143">
        <v>14.48</v>
      </c>
      <c r="BD515" s="143">
        <v>4</v>
      </c>
      <c r="BE515" s="143">
        <v>36317583.956972003</v>
      </c>
      <c r="BF515" s="143">
        <v>28264.45</v>
      </c>
      <c r="BG515" s="143">
        <v>0</v>
      </c>
      <c r="BH515" s="143">
        <v>0</v>
      </c>
      <c r="BI515" s="143">
        <v>0</v>
      </c>
      <c r="BJ515" s="143">
        <v>1</v>
      </c>
      <c r="BK515" s="143">
        <v>1</v>
      </c>
      <c r="BL515" s="143">
        <v>1.6</v>
      </c>
      <c r="BM515" s="143">
        <v>2</v>
      </c>
    </row>
    <row r="516" spans="1:65" x14ac:dyDescent="0.25">
      <c r="A516" s="142" t="s">
        <v>1596</v>
      </c>
      <c r="B516" s="142" t="s">
        <v>408</v>
      </c>
      <c r="C516" s="134" t="s">
        <v>4844</v>
      </c>
      <c r="D516" s="134" t="s">
        <v>4845</v>
      </c>
      <c r="E516" s="134" t="s">
        <v>4846</v>
      </c>
      <c r="F516" s="134" t="s">
        <v>4847</v>
      </c>
      <c r="G516" s="134" t="s">
        <v>692</v>
      </c>
      <c r="H516" s="134" t="s">
        <v>4854</v>
      </c>
      <c r="I516" s="134" t="s">
        <v>4849</v>
      </c>
      <c r="J516" s="134" t="s">
        <v>4853</v>
      </c>
      <c r="K516" s="134" t="s">
        <v>4853</v>
      </c>
      <c r="L516" s="143">
        <v>25.1</v>
      </c>
      <c r="M516" s="144">
        <v>1682</v>
      </c>
      <c r="N516" s="143">
        <v>28.443999999999999</v>
      </c>
      <c r="O516" s="144">
        <v>894</v>
      </c>
      <c r="P516" s="143">
        <v>15.26</v>
      </c>
      <c r="Q516" s="144">
        <v>1491</v>
      </c>
      <c r="R516" s="143">
        <v>37.305</v>
      </c>
      <c r="S516" s="145">
        <v>1693</v>
      </c>
      <c r="V516" s="140" t="str">
        <f t="shared" si="8"/>
        <v>N/A</v>
      </c>
      <c r="W516" s="134">
        <v>6.3126157600940994E-2</v>
      </c>
      <c r="X516" s="134">
        <v>5.7236845652686698E-2</v>
      </c>
      <c r="Y516" s="134">
        <v>0.95052103413216105</v>
      </c>
      <c r="Z516" s="134">
        <v>0.90874376534752399</v>
      </c>
      <c r="AA516" s="134">
        <v>0.683641167215576</v>
      </c>
      <c r="AB516" s="134">
        <v>0.22024095683463699</v>
      </c>
      <c r="AC516" s="134">
        <v>1</v>
      </c>
      <c r="AD516" s="134">
        <v>0.15367023024426901</v>
      </c>
      <c r="AE516" s="134">
        <v>0</v>
      </c>
      <c r="AF516" s="134">
        <v>0.79171733933599897</v>
      </c>
      <c r="AG516" s="134">
        <v>4.26019452451111E-2</v>
      </c>
      <c r="AH516" s="134">
        <v>0.76491165486713897</v>
      </c>
      <c r="AI516" s="134">
        <v>1</v>
      </c>
      <c r="AJ516" s="134">
        <v>0.88233996396661396</v>
      </c>
      <c r="AK516" s="134">
        <v>0.87137725132288002</v>
      </c>
      <c r="AL516" s="134">
        <v>0.23888123896860999</v>
      </c>
      <c r="AM516" s="134">
        <v>3.80674697616116E-2</v>
      </c>
      <c r="AN516" s="134">
        <v>0</v>
      </c>
      <c r="AO516" s="134">
        <v>3.5980393545253099E-2</v>
      </c>
      <c r="AP516" s="134">
        <v>0.24220784342437399</v>
      </c>
      <c r="AQ516" s="134">
        <v>0.233479345405467</v>
      </c>
      <c r="AR516" s="134">
        <v>0</v>
      </c>
      <c r="AT516" s="134">
        <v>1</v>
      </c>
      <c r="AU516" s="134">
        <v>4.3977257669247601E-2</v>
      </c>
      <c r="AV516" s="134">
        <v>2.7430626166422702E-2</v>
      </c>
      <c r="AW516" s="143">
        <v>2.92</v>
      </c>
      <c r="AX516" s="143">
        <v>26</v>
      </c>
      <c r="AY516" s="143">
        <v>-2.15</v>
      </c>
      <c r="AZ516" s="143">
        <v>0.21</v>
      </c>
      <c r="BA516" s="143">
        <v>6.3338000000000001</v>
      </c>
      <c r="BB516" s="143">
        <v>4.97</v>
      </c>
      <c r="BC516" s="143">
        <v>14.6</v>
      </c>
      <c r="BD516" s="143">
        <v>9</v>
      </c>
      <c r="BE516" s="143">
        <v>32369936.787955001</v>
      </c>
      <c r="BF516" s="143">
        <v>23711.54</v>
      </c>
      <c r="BG516" s="143">
        <v>0</v>
      </c>
      <c r="BH516" s="143">
        <v>0</v>
      </c>
      <c r="BI516" s="143">
        <v>0</v>
      </c>
      <c r="BJ516" s="143">
        <v>1</v>
      </c>
      <c r="BK516" s="143"/>
      <c r="BL516" s="143">
        <v>1.6</v>
      </c>
      <c r="BM516" s="143">
        <v>2</v>
      </c>
    </row>
    <row r="517" spans="1:65" x14ac:dyDescent="0.25">
      <c r="A517" s="142" t="s">
        <v>1593</v>
      </c>
      <c r="B517" s="142" t="s">
        <v>1036</v>
      </c>
      <c r="C517" s="134" t="s">
        <v>4844</v>
      </c>
      <c r="D517" s="134" t="s">
        <v>4845</v>
      </c>
      <c r="E517" s="134" t="s">
        <v>4846</v>
      </c>
      <c r="F517" s="134" t="s">
        <v>4847</v>
      </c>
      <c r="G517" s="134" t="s">
        <v>692</v>
      </c>
      <c r="H517" s="134" t="s">
        <v>4849</v>
      </c>
      <c r="I517" s="134" t="s">
        <v>4849</v>
      </c>
      <c r="J517" s="134" t="s">
        <v>4850</v>
      </c>
      <c r="K517" s="134" t="s">
        <v>4538</v>
      </c>
      <c r="L517" s="143">
        <v>34</v>
      </c>
      <c r="M517" s="144">
        <v>1579</v>
      </c>
      <c r="N517" s="143">
        <v>23.256</v>
      </c>
      <c r="O517" s="144">
        <v>369</v>
      </c>
      <c r="P517" s="143">
        <v>16.28</v>
      </c>
      <c r="Q517" s="144">
        <v>1398</v>
      </c>
      <c r="R517" s="143">
        <v>42.341000000000001</v>
      </c>
      <c r="S517" s="145">
        <v>1526</v>
      </c>
      <c r="V517" s="140" t="str">
        <f t="shared" si="8"/>
        <v>N/A</v>
      </c>
      <c r="W517" s="134">
        <v>0.12511800173354001</v>
      </c>
      <c r="X517" s="134">
        <v>0.110719800888056</v>
      </c>
      <c r="Y517" s="134">
        <v>0.94525676931940406</v>
      </c>
      <c r="Z517" s="134">
        <v>0.89930698311683099</v>
      </c>
      <c r="AA517" s="134">
        <v>0.74423233873008499</v>
      </c>
      <c r="AB517" s="134">
        <v>0.305464504756494</v>
      </c>
      <c r="AC517" s="134">
        <v>0.99625285462764801</v>
      </c>
      <c r="AD517" s="134">
        <v>0.16501220668612501</v>
      </c>
      <c r="AE517" s="134">
        <v>4.9697943036137102E-2</v>
      </c>
      <c r="AF517" s="134">
        <v>0.93925282875745397</v>
      </c>
      <c r="AG517" s="134">
        <v>4.9935123321636202E-2</v>
      </c>
      <c r="AH517" s="134">
        <v>0.75251937547209702</v>
      </c>
      <c r="AI517" s="134">
        <v>0.81132204776078198</v>
      </c>
      <c r="AJ517" s="134">
        <v>0.88601684009265702</v>
      </c>
      <c r="AK517" s="134">
        <v>0.81312199621340797</v>
      </c>
      <c r="AL517" s="134">
        <v>0.21476894252408699</v>
      </c>
      <c r="AM517" s="134">
        <v>6.2642098603672605E-2</v>
      </c>
      <c r="AN517" s="134">
        <v>0.30975751871274299</v>
      </c>
      <c r="AO517" s="134">
        <v>6.0639452860640403E-2</v>
      </c>
      <c r="AP517" s="134">
        <v>0.49213669877542898</v>
      </c>
      <c r="AQ517" s="134">
        <v>0.818066712984305</v>
      </c>
      <c r="AR517" s="134">
        <v>0</v>
      </c>
      <c r="AT517" s="134">
        <v>0.56233040359999997</v>
      </c>
      <c r="AU517" s="134">
        <v>8.8908640144905099E-2</v>
      </c>
      <c r="AV517" s="134">
        <v>5.2354206420833597E-2</v>
      </c>
      <c r="AW517" s="143">
        <v>0.1</v>
      </c>
      <c r="AX517" s="143">
        <v>12</v>
      </c>
      <c r="AY517" s="143">
        <v>0.28000000000000003</v>
      </c>
      <c r="AZ517" s="143">
        <v>0.13</v>
      </c>
      <c r="BA517" s="143">
        <v>11.517899999999999</v>
      </c>
      <c r="BB517" s="143">
        <v>4.97</v>
      </c>
      <c r="BC517" s="143">
        <v>14.19</v>
      </c>
      <c r="BD517" s="143">
        <v>1</v>
      </c>
      <c r="BE517" s="143">
        <v>31252263.295933001</v>
      </c>
      <c r="BF517" s="143">
        <v>31405.48</v>
      </c>
      <c r="BG517" s="143">
        <v>0</v>
      </c>
      <c r="BH517" s="143">
        <v>0</v>
      </c>
      <c r="BI517" s="143">
        <v>0</v>
      </c>
      <c r="BJ517" s="143">
        <v>1</v>
      </c>
      <c r="BK517" s="143"/>
      <c r="BL517" s="143">
        <v>1.5999999999999901</v>
      </c>
      <c r="BM517" s="143">
        <v>2</v>
      </c>
    </row>
    <row r="518" spans="1:65" x14ac:dyDescent="0.25">
      <c r="A518" s="142" t="s">
        <v>1588</v>
      </c>
      <c r="B518" s="142" t="s">
        <v>409</v>
      </c>
      <c r="C518" s="134" t="s">
        <v>4844</v>
      </c>
      <c r="D518" s="134" t="s">
        <v>4845</v>
      </c>
      <c r="E518" s="134" t="s">
        <v>4846</v>
      </c>
      <c r="F518" s="134" t="s">
        <v>4847</v>
      </c>
      <c r="G518" s="134" t="s">
        <v>692</v>
      </c>
      <c r="H518" s="134" t="s">
        <v>4848</v>
      </c>
      <c r="I518" s="134" t="s">
        <v>4849</v>
      </c>
      <c r="J518" s="134" t="s">
        <v>4850</v>
      </c>
      <c r="K518" s="134" t="s">
        <v>4538</v>
      </c>
      <c r="L518" s="143">
        <v>38.700000000000003</v>
      </c>
      <c r="M518" s="144">
        <v>1458</v>
      </c>
      <c r="N518" s="143">
        <v>24.363</v>
      </c>
      <c r="O518" s="144">
        <v>493</v>
      </c>
      <c r="P518" s="143">
        <v>14.44</v>
      </c>
      <c r="Q518" s="144">
        <v>1557</v>
      </c>
      <c r="R518" s="143">
        <v>42.926000000000002</v>
      </c>
      <c r="S518" s="145">
        <v>1499</v>
      </c>
      <c r="V518" s="140" t="str">
        <f t="shared" si="8"/>
        <v>N/A</v>
      </c>
      <c r="W518" s="134">
        <v>0.19183534929080301</v>
      </c>
      <c r="X518" s="134">
        <v>0.16769771796005101</v>
      </c>
      <c r="Y518" s="134">
        <v>0.94998308006370402</v>
      </c>
      <c r="Z518" s="134">
        <v>0.93639098680176702</v>
      </c>
      <c r="AA518" s="134">
        <v>0.79655689282215303</v>
      </c>
      <c r="AB518" s="134">
        <v>0.40999082207945498</v>
      </c>
      <c r="AC518" s="134">
        <v>1</v>
      </c>
      <c r="AD518" s="134">
        <v>0.23841312338050799</v>
      </c>
      <c r="AE518" s="134">
        <v>0.236414493012198</v>
      </c>
      <c r="AF518" s="134">
        <v>0.94931116312113695</v>
      </c>
      <c r="AG518" s="134">
        <v>5.2380791557864799E-2</v>
      </c>
      <c r="AH518" s="134">
        <v>0.75445343063779802</v>
      </c>
      <c r="AI518" s="134">
        <v>1</v>
      </c>
      <c r="AJ518" s="134">
        <v>0.86027870721035404</v>
      </c>
      <c r="AK518" s="134">
        <v>0.90050487887761499</v>
      </c>
      <c r="AL518" s="134">
        <v>0.28670488088194102</v>
      </c>
      <c r="AM518" s="134">
        <v>5.7028803402149601E-2</v>
      </c>
      <c r="AN518" s="134">
        <v>0.39491730536506697</v>
      </c>
      <c r="AO518" s="134">
        <v>5.3638106687202501E-2</v>
      </c>
      <c r="AP518" s="134">
        <v>0.783156075128152</v>
      </c>
      <c r="AQ518" s="134">
        <v>0.84123469155123098</v>
      </c>
      <c r="AR518" s="134">
        <v>0.1413841928</v>
      </c>
      <c r="AT518" s="134">
        <v>0</v>
      </c>
      <c r="AU518" s="134">
        <v>4.6054013470768797E-2</v>
      </c>
      <c r="AV518" s="134">
        <v>5.14453039555436E-2</v>
      </c>
      <c r="AW518" s="143">
        <v>0.33</v>
      </c>
      <c r="AX518" s="143">
        <v>12</v>
      </c>
      <c r="AY518" s="143">
        <v>0.08</v>
      </c>
      <c r="AZ518" s="143">
        <v>0.17</v>
      </c>
      <c r="BA518" s="143">
        <v>9.9482999999999997</v>
      </c>
      <c r="BB518" s="143">
        <v>4.96</v>
      </c>
      <c r="BC518" s="143">
        <v>13.44</v>
      </c>
      <c r="BD518" s="143"/>
      <c r="BE518" s="143">
        <v>17421063.763326999</v>
      </c>
      <c r="BF518" s="143">
        <v>17587.650000000001</v>
      </c>
      <c r="BG518" s="143">
        <v>0</v>
      </c>
      <c r="BH518" s="143">
        <v>0</v>
      </c>
      <c r="BI518" s="143">
        <v>0</v>
      </c>
      <c r="BJ518" s="143">
        <v>1</v>
      </c>
      <c r="BK518" s="143"/>
      <c r="BL518" s="143">
        <v>1.6</v>
      </c>
      <c r="BM518" s="143">
        <v>2</v>
      </c>
    </row>
    <row r="519" spans="1:65" x14ac:dyDescent="0.25">
      <c r="A519" s="142" t="s">
        <v>1592</v>
      </c>
      <c r="B519" s="142" t="s">
        <v>1025</v>
      </c>
      <c r="C519" s="134" t="s">
        <v>4844</v>
      </c>
      <c r="D519" s="134" t="s">
        <v>4845</v>
      </c>
      <c r="E519" s="134" t="s">
        <v>4846</v>
      </c>
      <c r="F519" s="134" t="s">
        <v>4847</v>
      </c>
      <c r="G519" s="134" t="s">
        <v>692</v>
      </c>
      <c r="H519" s="134" t="s">
        <v>4855</v>
      </c>
      <c r="I519" s="134" t="s">
        <v>4851</v>
      </c>
      <c r="J519" s="134" t="s">
        <v>4538</v>
      </c>
      <c r="K519" s="134" t="s">
        <v>4538</v>
      </c>
      <c r="L519" s="143">
        <v>13.1</v>
      </c>
      <c r="M519" s="144">
        <v>1727</v>
      </c>
      <c r="N519" s="143">
        <v>26.356000000000002</v>
      </c>
      <c r="O519" s="144">
        <v>684</v>
      </c>
      <c r="P519" s="143">
        <v>21.94</v>
      </c>
      <c r="Q519" s="144">
        <v>870</v>
      </c>
      <c r="R519" s="143">
        <v>36.228000000000002</v>
      </c>
      <c r="S519" s="145">
        <v>1705</v>
      </c>
      <c r="V519" s="140" t="str">
        <f t="shared" si="8"/>
        <v>N/A</v>
      </c>
      <c r="W519" s="134">
        <v>0.10916394869130799</v>
      </c>
      <c r="X519" s="134">
        <v>0.109481925474385</v>
      </c>
      <c r="Y519" s="134">
        <v>0</v>
      </c>
      <c r="Z519" s="134">
        <v>0</v>
      </c>
      <c r="AA519" s="134">
        <v>0.98726270566818297</v>
      </c>
      <c r="AB519" s="134">
        <v>0.911498623311918</v>
      </c>
      <c r="AC519" s="134">
        <v>1</v>
      </c>
      <c r="AD519" s="134">
        <v>6.2921771452435493E-2</v>
      </c>
      <c r="AE519" s="134">
        <v>0.86622685168630897</v>
      </c>
      <c r="AF519" s="134">
        <v>0</v>
      </c>
      <c r="AG519" s="134">
        <v>0.109889595564107</v>
      </c>
      <c r="AH519" s="134">
        <v>0</v>
      </c>
      <c r="AI519" s="134">
        <v>1</v>
      </c>
      <c r="AJ519" s="134">
        <v>0.95587748648748005</v>
      </c>
      <c r="AK519" s="134">
        <v>0</v>
      </c>
      <c r="AL519" s="134">
        <v>0.83551638599971401</v>
      </c>
      <c r="AM519" s="134">
        <v>0.122232782329699</v>
      </c>
      <c r="AN519" s="134">
        <v>0.251490296266416</v>
      </c>
      <c r="AO519" s="134">
        <v>8.8045410484673098E-2</v>
      </c>
      <c r="AP519" s="134">
        <v>5.3068914756359498E-2</v>
      </c>
      <c r="AQ519" s="134">
        <v>7.1303495113711604E-2</v>
      </c>
      <c r="AR519" s="134">
        <v>6.0368893129999997E-2</v>
      </c>
      <c r="AS519" s="134">
        <v>0.6966356521</v>
      </c>
      <c r="AT519" s="134">
        <v>0.1121182154</v>
      </c>
      <c r="AU519" s="134">
        <v>0.11437380360656001</v>
      </c>
      <c r="AV519" s="134">
        <v>0.105013440987251</v>
      </c>
      <c r="AW519" s="143">
        <v>2.5299999999999998</v>
      </c>
      <c r="AX519" s="143">
        <v>0</v>
      </c>
      <c r="AY519" s="143">
        <v>-1.83</v>
      </c>
      <c r="AZ519" s="143">
        <v>0.21</v>
      </c>
      <c r="BA519" s="143">
        <v>55.631700000000002</v>
      </c>
      <c r="BB519" s="143">
        <v>4.97</v>
      </c>
      <c r="BC519" s="143">
        <v>12.6</v>
      </c>
      <c r="BD519" s="143">
        <v>24</v>
      </c>
      <c r="BE519" s="143">
        <v>8404147.8102030009</v>
      </c>
      <c r="BF519" s="143">
        <v>39256.35</v>
      </c>
      <c r="BG519" s="143">
        <v>0</v>
      </c>
      <c r="BH519" s="143">
        <v>0</v>
      </c>
      <c r="BI519" s="143">
        <v>0</v>
      </c>
      <c r="BJ519" s="143">
        <v>3</v>
      </c>
      <c r="BK519" s="143"/>
      <c r="BL519" s="143">
        <v>1.6287582878212301</v>
      </c>
      <c r="BM519" s="143">
        <v>2.0431374317318398</v>
      </c>
    </row>
    <row r="520" spans="1:65" x14ac:dyDescent="0.25">
      <c r="A520" s="142" t="s">
        <v>1587</v>
      </c>
      <c r="B520" s="142" t="s">
        <v>364</v>
      </c>
      <c r="C520" s="134" t="s">
        <v>4844</v>
      </c>
      <c r="D520" s="134" t="s">
        <v>4845</v>
      </c>
      <c r="E520" s="134" t="s">
        <v>4846</v>
      </c>
      <c r="F520" s="134" t="s">
        <v>4847</v>
      </c>
      <c r="G520" s="134" t="s">
        <v>692</v>
      </c>
      <c r="H520" s="134" t="s">
        <v>4856</v>
      </c>
      <c r="I520" s="134" t="s">
        <v>4851</v>
      </c>
      <c r="J520" s="134" t="s">
        <v>4538</v>
      </c>
      <c r="K520" s="134" t="s">
        <v>4538</v>
      </c>
      <c r="L520" s="143">
        <v>29.1</v>
      </c>
      <c r="M520" s="144">
        <v>1649</v>
      </c>
      <c r="N520" s="143">
        <v>26.155999999999999</v>
      </c>
      <c r="O520" s="144">
        <v>665</v>
      </c>
      <c r="P520" s="143">
        <v>32.85</v>
      </c>
      <c r="Q520" s="144">
        <v>414</v>
      </c>
      <c r="R520" s="143">
        <v>45.265000000000001</v>
      </c>
      <c r="S520" s="145">
        <v>1377</v>
      </c>
      <c r="V520" s="140" t="str">
        <f t="shared" si="8"/>
        <v>N/A</v>
      </c>
      <c r="W520" s="134">
        <v>0.254953137997597</v>
      </c>
      <c r="X520" s="134">
        <v>0.22125446118373099</v>
      </c>
      <c r="Y520" s="134">
        <v>0.23258290448574301</v>
      </c>
      <c r="Z520" s="134">
        <v>0.14997546436619999</v>
      </c>
      <c r="AA520" s="134">
        <v>0.95293607238044797</v>
      </c>
      <c r="AB520" s="134">
        <v>0.80770071238145202</v>
      </c>
      <c r="AC520" s="134">
        <v>1</v>
      </c>
      <c r="AD520" s="134">
        <v>0.150349227797653</v>
      </c>
      <c r="AE520" s="134">
        <v>0.58389670313596098</v>
      </c>
      <c r="AF520" s="134">
        <v>0.34990599631777503</v>
      </c>
      <c r="AG520" s="134">
        <v>0.187003404457979</v>
      </c>
      <c r="AH520" s="134">
        <v>0.411874955454054</v>
      </c>
      <c r="AI520" s="134">
        <v>1</v>
      </c>
      <c r="AJ520" s="134">
        <v>0.83454057432805095</v>
      </c>
      <c r="AK520" s="134">
        <v>0.34707995533763802</v>
      </c>
      <c r="AL520" s="134">
        <v>0.52694089605476402</v>
      </c>
      <c r="AM520" s="134">
        <v>0.191784990073332</v>
      </c>
      <c r="AN520" s="134">
        <v>0.47111290394872501</v>
      </c>
      <c r="AO520" s="134">
        <v>0.14632829259462099</v>
      </c>
      <c r="AP520" s="134">
        <v>0.20104974133567399</v>
      </c>
      <c r="AQ520" s="134">
        <v>0.40643099976077701</v>
      </c>
      <c r="AR520" s="134">
        <v>0</v>
      </c>
      <c r="AS520" s="134">
        <v>0.88637014260000002</v>
      </c>
      <c r="AT520" s="134">
        <v>0.42841456259999999</v>
      </c>
      <c r="AU520" s="134">
        <v>0.16769376558699101</v>
      </c>
      <c r="AV520" s="134">
        <v>0.16956903904778201</v>
      </c>
      <c r="AW520" s="143">
        <v>5.95</v>
      </c>
      <c r="AX520" s="143">
        <v>1</v>
      </c>
      <c r="AY520" s="143">
        <v>-3.18</v>
      </c>
      <c r="AZ520" s="143">
        <v>0.71</v>
      </c>
      <c r="BA520" s="143">
        <v>29.828600000000002</v>
      </c>
      <c r="BB520" s="143">
        <v>4.96</v>
      </c>
      <c r="BC520" s="143">
        <v>12.55</v>
      </c>
      <c r="BD520" s="143">
        <v>21</v>
      </c>
      <c r="BE520" s="143">
        <v>14964199.845953999</v>
      </c>
      <c r="BF520" s="143">
        <v>38341.699999999997</v>
      </c>
      <c r="BG520" s="143">
        <v>0</v>
      </c>
      <c r="BH520" s="143">
        <v>0</v>
      </c>
      <c r="BI520" s="143">
        <v>0</v>
      </c>
      <c r="BJ520" s="143">
        <v>2</v>
      </c>
      <c r="BK520" s="143">
        <v>1</v>
      </c>
      <c r="BL520" s="143">
        <v>1.6</v>
      </c>
      <c r="BM520" s="143">
        <v>1.99999999999999</v>
      </c>
    </row>
    <row r="521" spans="1:65" x14ac:dyDescent="0.25">
      <c r="A521" s="142" t="s">
        <v>1591</v>
      </c>
      <c r="B521" s="142" t="s">
        <v>1033</v>
      </c>
      <c r="C521" s="134" t="s">
        <v>4844</v>
      </c>
      <c r="D521" s="134" t="s">
        <v>4845</v>
      </c>
      <c r="E521" s="134" t="s">
        <v>4846</v>
      </c>
      <c r="F521" s="134" t="s">
        <v>4847</v>
      </c>
      <c r="G521" s="134" t="s">
        <v>692</v>
      </c>
      <c r="H521" s="134" t="s">
        <v>4848</v>
      </c>
      <c r="I521" s="134" t="s">
        <v>4849</v>
      </c>
      <c r="J521" s="134" t="s">
        <v>4850</v>
      </c>
      <c r="K521" s="134" t="s">
        <v>4538</v>
      </c>
      <c r="L521" s="143">
        <v>32.5</v>
      </c>
      <c r="M521" s="144">
        <v>1598</v>
      </c>
      <c r="N521" s="143">
        <v>26.356000000000002</v>
      </c>
      <c r="O521" s="144">
        <v>684</v>
      </c>
      <c r="P521" s="143">
        <v>18.5</v>
      </c>
      <c r="Q521" s="144">
        <v>1145</v>
      </c>
      <c r="R521" s="143">
        <v>41.548000000000002</v>
      </c>
      <c r="S521" s="145">
        <v>1565</v>
      </c>
      <c r="V521" s="140" t="str">
        <f t="shared" si="8"/>
        <v>N/A</v>
      </c>
      <c r="W521" s="134">
        <v>0.16747145671865901</v>
      </c>
      <c r="X521" s="134">
        <v>0.140463997395949</v>
      </c>
      <c r="Y521" s="134">
        <v>0.89365160403813904</v>
      </c>
      <c r="Z521" s="134">
        <v>0.88275435698786098</v>
      </c>
      <c r="AA521" s="134">
        <v>0.92884964324672303</v>
      </c>
      <c r="AB521" s="134">
        <v>0.73085383797328196</v>
      </c>
      <c r="AC521" s="134">
        <v>1</v>
      </c>
      <c r="AD521" s="134">
        <v>0.12299624210966301</v>
      </c>
      <c r="AE521" s="134">
        <v>0.33832125628134402</v>
      </c>
      <c r="AF521" s="134">
        <v>0.69976110461979701</v>
      </c>
      <c r="AG521" s="134">
        <v>0.10792364050143199</v>
      </c>
      <c r="AH521" s="134">
        <v>0.78622207752624296</v>
      </c>
      <c r="AI521" s="134">
        <v>1</v>
      </c>
      <c r="AJ521" s="134">
        <v>0.85292495495826703</v>
      </c>
      <c r="AK521" s="134">
        <v>0.72816641584542996</v>
      </c>
      <c r="AL521" s="134">
        <v>0.26894256218225798</v>
      </c>
      <c r="AM521" s="134">
        <v>0.124770316102018</v>
      </c>
      <c r="AN521" s="134">
        <v>0.48904128008605602</v>
      </c>
      <c r="AO521" s="134">
        <v>9.9147650309605803E-2</v>
      </c>
      <c r="AP521" s="134">
        <v>0.36501146988450001</v>
      </c>
      <c r="AQ521" s="134">
        <v>0.371409636837086</v>
      </c>
      <c r="AR521" s="134">
        <v>0</v>
      </c>
      <c r="AT521" s="134">
        <v>0.27233282260000002</v>
      </c>
      <c r="AU521" s="134">
        <v>9.8509637176163997E-2</v>
      </c>
      <c r="AV521" s="134">
        <v>0.102452697738711</v>
      </c>
      <c r="AW521" s="143">
        <v>4.59</v>
      </c>
      <c r="AX521" s="143">
        <v>12</v>
      </c>
      <c r="AY521" s="143">
        <v>-2.94</v>
      </c>
      <c r="AZ521" s="143">
        <v>0.54</v>
      </c>
      <c r="BA521" s="143">
        <v>16.524100000000001</v>
      </c>
      <c r="BB521" s="143">
        <v>4.97</v>
      </c>
      <c r="BC521" s="143">
        <v>14.01</v>
      </c>
      <c r="BD521" s="143">
        <v>9</v>
      </c>
      <c r="BE521" s="143">
        <v>18187615.317767002</v>
      </c>
      <c r="BF521" s="143">
        <v>31453.95</v>
      </c>
      <c r="BG521" s="143">
        <v>0</v>
      </c>
      <c r="BH521" s="143">
        <v>0</v>
      </c>
      <c r="BI521" s="143">
        <v>0</v>
      </c>
      <c r="BJ521" s="143">
        <v>2</v>
      </c>
      <c r="BK521" s="143"/>
      <c r="BL521" s="143">
        <v>1.5999999999999901</v>
      </c>
      <c r="BM521" s="143">
        <v>2</v>
      </c>
    </row>
    <row r="522" spans="1:65" x14ac:dyDescent="0.25">
      <c r="A522" s="142" t="s">
        <v>1595</v>
      </c>
      <c r="B522" s="142" t="s">
        <v>1084</v>
      </c>
      <c r="C522" s="134" t="s">
        <v>4844</v>
      </c>
      <c r="D522" s="134" t="s">
        <v>4845</v>
      </c>
      <c r="E522" s="134" t="s">
        <v>4846</v>
      </c>
      <c r="F522" s="134" t="s">
        <v>4847</v>
      </c>
      <c r="G522" s="134" t="s">
        <v>692</v>
      </c>
      <c r="H522" s="134" t="s">
        <v>4849</v>
      </c>
      <c r="I522" s="134" t="s">
        <v>4849</v>
      </c>
      <c r="J522" s="134" t="s">
        <v>4853</v>
      </c>
      <c r="K522" s="134" t="s">
        <v>4853</v>
      </c>
      <c r="L522" s="143">
        <v>11.1</v>
      </c>
      <c r="M522" s="144">
        <v>1734</v>
      </c>
      <c r="N522" s="143">
        <v>31.978000000000002</v>
      </c>
      <c r="O522" s="144">
        <v>1443</v>
      </c>
      <c r="P522" s="143">
        <v>17.440000000000001</v>
      </c>
      <c r="Q522" s="144">
        <v>1246</v>
      </c>
      <c r="R522" s="143">
        <v>32.186999999999998</v>
      </c>
      <c r="S522" s="145">
        <v>1735</v>
      </c>
      <c r="V522" s="140" t="str">
        <f t="shared" si="8"/>
        <v>N/A</v>
      </c>
      <c r="W522" s="134">
        <v>5.5961592243944397E-2</v>
      </c>
      <c r="X522" s="134">
        <v>5.6550430468735098E-2</v>
      </c>
      <c r="Y522" s="134">
        <v>0.82935328442733103</v>
      </c>
      <c r="Z522" s="134">
        <v>0.66711113060812699</v>
      </c>
      <c r="AA522" s="134">
        <v>0.76254360038976599</v>
      </c>
      <c r="AB522" s="134">
        <v>0.29490261206532398</v>
      </c>
      <c r="AC522" s="134">
        <v>1</v>
      </c>
      <c r="AD522" s="134">
        <v>0.14553334048050401</v>
      </c>
      <c r="AE522" s="134">
        <v>0</v>
      </c>
      <c r="AF522" s="134">
        <v>0.55401464700215897</v>
      </c>
      <c r="AG522" s="134">
        <v>3.2302209218137201E-2</v>
      </c>
      <c r="AH522" s="134">
        <v>0.71398153550370103</v>
      </c>
      <c r="AI522" s="134">
        <v>1</v>
      </c>
      <c r="AJ522" s="134">
        <v>0.87498621171452695</v>
      </c>
      <c r="AK522" s="134">
        <v>0.5</v>
      </c>
      <c r="AL522" s="134">
        <v>0.33214710257015501</v>
      </c>
      <c r="AM522" s="134">
        <v>3.6029216264973102E-2</v>
      </c>
      <c r="AN522" s="134">
        <v>0.13495585137376201</v>
      </c>
      <c r="AO522" s="134">
        <v>2.6771467458967298E-2</v>
      </c>
      <c r="AP522" s="134">
        <v>0.118413773156581</v>
      </c>
      <c r="AQ522" s="134">
        <v>0.119255823010652</v>
      </c>
      <c r="AR522" s="134">
        <v>0</v>
      </c>
      <c r="AT522" s="134">
        <v>0</v>
      </c>
      <c r="AU522" s="134">
        <v>4.4076282601837297E-2</v>
      </c>
      <c r="AV522" s="134">
        <v>2.7683405003485401E-2</v>
      </c>
      <c r="AW522" s="143">
        <v>10.11</v>
      </c>
      <c r="AX522" s="143">
        <v>12</v>
      </c>
      <c r="AY522" s="143">
        <v>-7.77</v>
      </c>
      <c r="AZ522" s="143">
        <v>1.35</v>
      </c>
      <c r="BA522" s="143">
        <v>22.4209</v>
      </c>
      <c r="BB522" s="143">
        <v>4.96</v>
      </c>
      <c r="BC522" s="143">
        <v>14.36</v>
      </c>
      <c r="BD522" s="143">
        <v>17</v>
      </c>
      <c r="BE522" s="143">
        <v>43977823.482046999</v>
      </c>
      <c r="BF522" s="143">
        <v>23473.64</v>
      </c>
      <c r="BG522" s="143">
        <v>0</v>
      </c>
      <c r="BH522" s="143">
        <v>0</v>
      </c>
      <c r="BI522" s="143">
        <v>0</v>
      </c>
      <c r="BJ522" s="143">
        <v>2</v>
      </c>
      <c r="BK522" s="143"/>
      <c r="BL522" s="143">
        <v>1.6</v>
      </c>
      <c r="BM522" s="143">
        <v>2</v>
      </c>
    </row>
    <row r="523" spans="1:65" x14ac:dyDescent="0.25">
      <c r="A523" s="142" t="s">
        <v>1590</v>
      </c>
      <c r="B523" s="142" t="s">
        <v>1097</v>
      </c>
      <c r="C523" s="134" t="s">
        <v>4844</v>
      </c>
      <c r="D523" s="134" t="s">
        <v>4845</v>
      </c>
      <c r="E523" s="134" t="s">
        <v>4846</v>
      </c>
      <c r="F523" s="134" t="s">
        <v>4847</v>
      </c>
      <c r="G523" s="134" t="s">
        <v>692</v>
      </c>
      <c r="H523" s="134" t="s">
        <v>4848</v>
      </c>
      <c r="I523" s="134" t="s">
        <v>4849</v>
      </c>
      <c r="J523" s="134" t="s">
        <v>4850</v>
      </c>
      <c r="K523" s="134" t="s">
        <v>4538</v>
      </c>
      <c r="L523" s="143">
        <v>31.8</v>
      </c>
      <c r="M523" s="144">
        <v>1610</v>
      </c>
      <c r="N523" s="143">
        <v>24.8</v>
      </c>
      <c r="O523" s="144">
        <v>547</v>
      </c>
      <c r="P523" s="143">
        <v>31.2</v>
      </c>
      <c r="Q523" s="144">
        <v>483</v>
      </c>
      <c r="R523" s="143">
        <v>46.067</v>
      </c>
      <c r="S523" s="145">
        <v>1316</v>
      </c>
      <c r="V523" s="140" t="str">
        <f t="shared" si="8"/>
        <v>N/A</v>
      </c>
      <c r="W523" s="134">
        <v>0.25563841189814601</v>
      </c>
      <c r="X523" s="134">
        <v>0.24998701468114201</v>
      </c>
      <c r="Y523" s="134">
        <v>0.71318082250103099</v>
      </c>
      <c r="Z523" s="134">
        <v>0.60016098640389204</v>
      </c>
      <c r="AA523" s="134">
        <v>0.93404811187478498</v>
      </c>
      <c r="AB523" s="134">
        <v>0.75343443614061201</v>
      </c>
      <c r="AC523" s="134">
        <v>1</v>
      </c>
      <c r="AD523" s="134">
        <v>0.151171822115309</v>
      </c>
      <c r="AE523" s="134">
        <v>0.57438873011042402</v>
      </c>
      <c r="AF523" s="134">
        <v>0.74345323689524301</v>
      </c>
      <c r="AG523" s="134">
        <v>0.122938221267358</v>
      </c>
      <c r="AH523" s="134">
        <v>0.64621797303139195</v>
      </c>
      <c r="AI523" s="134">
        <v>1</v>
      </c>
      <c r="AJ523" s="134">
        <v>0.85292495495826703</v>
      </c>
      <c r="AK523" s="134">
        <v>0.57039176659061097</v>
      </c>
      <c r="AL523" s="134">
        <v>0.34306849286471103</v>
      </c>
      <c r="AM523" s="134">
        <v>0.120626123814079</v>
      </c>
      <c r="AN523" s="134">
        <v>0.49352337412038899</v>
      </c>
      <c r="AO523" s="134">
        <v>9.6290174185930097E-2</v>
      </c>
      <c r="AP523" s="134">
        <v>0.57859468121114799</v>
      </c>
      <c r="AQ523" s="134">
        <v>0.47108582381883701</v>
      </c>
      <c r="AR523" s="134">
        <v>0</v>
      </c>
      <c r="AT523" s="134">
        <v>0</v>
      </c>
      <c r="AU523" s="134">
        <v>8.9546312131423306E-2</v>
      </c>
      <c r="AV523" s="134">
        <v>0.102638508543049</v>
      </c>
      <c r="AW523" s="143">
        <v>3.6</v>
      </c>
      <c r="AX523" s="143">
        <v>5</v>
      </c>
      <c r="AY523" s="143">
        <v>-0.97</v>
      </c>
      <c r="AZ523" s="143">
        <v>0.93</v>
      </c>
      <c r="BA523" s="143">
        <v>15.2811</v>
      </c>
      <c r="BB523" s="143">
        <v>4.97</v>
      </c>
      <c r="BC523" s="143">
        <v>13.65</v>
      </c>
      <c r="BD523" s="143">
        <v>3</v>
      </c>
      <c r="BE523" s="143">
        <v>16073463.840413</v>
      </c>
      <c r="BF523" s="143">
        <v>23386.58</v>
      </c>
      <c r="BG523" s="143">
        <v>0</v>
      </c>
      <c r="BH523" s="143">
        <v>0</v>
      </c>
      <c r="BI523" s="143">
        <v>0</v>
      </c>
      <c r="BJ523" s="143">
        <v>2</v>
      </c>
      <c r="BK523" s="143">
        <v>1</v>
      </c>
      <c r="BL523" s="143">
        <v>1.6</v>
      </c>
      <c r="BM523" s="143">
        <v>2</v>
      </c>
    </row>
    <row r="524" spans="1:65" x14ac:dyDescent="0.25">
      <c r="A524" s="142" t="s">
        <v>1589</v>
      </c>
      <c r="B524" s="142" t="s">
        <v>2519</v>
      </c>
      <c r="C524" s="134" t="s">
        <v>4844</v>
      </c>
      <c r="D524" s="134" t="s">
        <v>4845</v>
      </c>
      <c r="E524" s="134" t="s">
        <v>4846</v>
      </c>
      <c r="F524" s="134" t="s">
        <v>4847</v>
      </c>
      <c r="G524" s="134" t="s">
        <v>692</v>
      </c>
      <c r="H524" s="134" t="s">
        <v>4849</v>
      </c>
      <c r="I524" s="134" t="s">
        <v>4849</v>
      </c>
      <c r="J524" s="134" t="s">
        <v>4853</v>
      </c>
      <c r="K524" s="134" t="s">
        <v>4853</v>
      </c>
      <c r="L524" s="143">
        <v>15.1</v>
      </c>
      <c r="M524" s="144">
        <v>1725</v>
      </c>
      <c r="N524" s="143">
        <v>25.1</v>
      </c>
      <c r="O524" s="144">
        <v>579</v>
      </c>
      <c r="P524" s="143">
        <v>31.1</v>
      </c>
      <c r="Q524" s="144">
        <v>487</v>
      </c>
      <c r="R524" s="143">
        <v>40.366999999999997</v>
      </c>
      <c r="S524" s="145">
        <v>1618</v>
      </c>
      <c r="V524" s="140" t="str">
        <f t="shared" si="8"/>
        <v>N/A</v>
      </c>
      <c r="W524" s="134">
        <v>0.16455000899942099</v>
      </c>
      <c r="X524" s="134">
        <v>0.144334867270591</v>
      </c>
      <c r="Y524" s="134">
        <v>0</v>
      </c>
      <c r="Z524" s="134">
        <v>0</v>
      </c>
      <c r="AA524" s="134">
        <v>0.99548322604109796</v>
      </c>
      <c r="AB524" s="134">
        <v>0.96904272831898397</v>
      </c>
      <c r="AC524" s="134">
        <v>0.99763964666454497</v>
      </c>
      <c r="AD524" s="134">
        <v>0.112825443473312</v>
      </c>
      <c r="AE524" s="134">
        <v>0.42427735321680798</v>
      </c>
      <c r="AF524" s="134">
        <v>0</v>
      </c>
      <c r="AG524" s="134">
        <v>4.5863655678228102E-2</v>
      </c>
      <c r="AH524" s="134">
        <v>0.55757377793679996</v>
      </c>
      <c r="AI524" s="134">
        <v>0.67723839103990102</v>
      </c>
      <c r="AJ524" s="134">
        <v>0.98161561936978303</v>
      </c>
      <c r="AK524" s="134">
        <v>4.8521772901597301E-2</v>
      </c>
      <c r="AL524" s="134">
        <v>0.76986733036973698</v>
      </c>
      <c r="AM524" s="134">
        <v>4.4137115290623703E-2</v>
      </c>
      <c r="AN524" s="134">
        <v>0</v>
      </c>
      <c r="AO524" s="134">
        <v>2.9367235090906101E-2</v>
      </c>
      <c r="AP524" s="134">
        <v>0.42348560409021202</v>
      </c>
      <c r="AQ524" s="134">
        <v>0.31375908533143698</v>
      </c>
      <c r="AR524" s="134">
        <v>0</v>
      </c>
      <c r="AS524" s="134">
        <v>1</v>
      </c>
      <c r="AT524" s="134">
        <v>0</v>
      </c>
      <c r="AU524" s="134">
        <v>3.4939473335484098E-2</v>
      </c>
      <c r="AV524" s="134">
        <v>3.5189091333539799E-2</v>
      </c>
      <c r="AW524" s="143">
        <v>2.4500000000000002</v>
      </c>
      <c r="AX524" s="143">
        <v>3</v>
      </c>
      <c r="AY524" s="143">
        <v>-1.1200000000000001</v>
      </c>
      <c r="AZ524" s="143">
        <v>0.38</v>
      </c>
      <c r="BA524" s="143">
        <v>51.989199999999997</v>
      </c>
      <c r="BB524" s="143">
        <v>4.97</v>
      </c>
      <c r="BC524" s="143">
        <v>12.87</v>
      </c>
      <c r="BD524" s="143">
        <v>1</v>
      </c>
      <c r="BE524" s="143">
        <v>5013213.413582</v>
      </c>
      <c r="BF524" s="143">
        <v>22504.61</v>
      </c>
      <c r="BG524" s="143">
        <v>0</v>
      </c>
      <c r="BH524" s="143">
        <v>1.4546E-2</v>
      </c>
      <c r="BI524" s="143">
        <v>0</v>
      </c>
      <c r="BJ524" s="143">
        <v>2</v>
      </c>
      <c r="BK524" s="143">
        <v>1</v>
      </c>
      <c r="BL524" s="143">
        <v>1.5999999999999901</v>
      </c>
      <c r="BM524" s="143">
        <v>2</v>
      </c>
    </row>
    <row r="525" spans="1:65" x14ac:dyDescent="0.25">
      <c r="A525" s="142" t="s">
        <v>1599</v>
      </c>
      <c r="B525" s="142" t="s">
        <v>374</v>
      </c>
      <c r="C525" s="134" t="s">
        <v>4844</v>
      </c>
      <c r="D525" s="134" t="s">
        <v>4845</v>
      </c>
      <c r="E525" s="134" t="s">
        <v>4846</v>
      </c>
      <c r="F525" s="134" t="s">
        <v>4847</v>
      </c>
      <c r="G525" s="134" t="s">
        <v>692</v>
      </c>
      <c r="H525" s="134" t="s">
        <v>4854</v>
      </c>
      <c r="I525" s="134" t="s">
        <v>4857</v>
      </c>
      <c r="J525" s="134" t="s">
        <v>4853</v>
      </c>
      <c r="K525" s="134" t="s">
        <v>4853</v>
      </c>
      <c r="L525" s="143">
        <v>18</v>
      </c>
      <c r="M525" s="144">
        <v>1714</v>
      </c>
      <c r="N525" s="143">
        <v>35.622</v>
      </c>
      <c r="O525" s="144">
        <v>1727</v>
      </c>
      <c r="P525" s="143">
        <v>18.38</v>
      </c>
      <c r="Q525" s="144">
        <v>1156</v>
      </c>
      <c r="R525" s="143">
        <v>33.585999999999999</v>
      </c>
      <c r="S525" s="145">
        <v>1728</v>
      </c>
      <c r="V525" s="140" t="str">
        <f t="shared" si="8"/>
        <v>N/A</v>
      </c>
      <c r="W525" s="134">
        <v>7.1687270542595799E-2</v>
      </c>
      <c r="X525" s="134">
        <v>6.9849354045050799E-2</v>
      </c>
      <c r="Y525" s="134">
        <v>0</v>
      </c>
      <c r="Z525" s="134">
        <v>0</v>
      </c>
      <c r="AA525" s="134">
        <v>0.97351135411976997</v>
      </c>
      <c r="AB525" s="134">
        <v>0.89693049546202797</v>
      </c>
      <c r="AC525" s="134">
        <v>1</v>
      </c>
      <c r="AD525" s="134">
        <v>7.7802784870339203E-2</v>
      </c>
      <c r="AE525" s="134">
        <v>4.3328152374972296E-3</v>
      </c>
      <c r="AF525" s="134">
        <v>0</v>
      </c>
      <c r="AG525" s="134">
        <v>7.4563694178721399E-2</v>
      </c>
      <c r="AH525" s="134">
        <v>0.49614961850761902</v>
      </c>
      <c r="AI525" s="134">
        <v>1</v>
      </c>
      <c r="AJ525" s="134">
        <v>0.98161561936978303</v>
      </c>
      <c r="AK525" s="134">
        <v>0</v>
      </c>
      <c r="AL525" s="134">
        <v>0.737283587425141</v>
      </c>
      <c r="AM525" s="134">
        <v>9.3409137605185599E-2</v>
      </c>
      <c r="AN525" s="134">
        <v>0.52938012639505205</v>
      </c>
      <c r="AO525" s="134">
        <v>6.6879006005536201E-2</v>
      </c>
      <c r="AP525" s="134">
        <v>0.249648267913649</v>
      </c>
      <c r="AQ525" s="134">
        <v>0.17421242346000301</v>
      </c>
      <c r="AR525" s="134">
        <v>0</v>
      </c>
      <c r="AS525" s="134">
        <v>1</v>
      </c>
      <c r="AT525" s="134">
        <v>6.4720758200000001E-3</v>
      </c>
      <c r="AU525" s="134">
        <v>8.5823341149326202E-2</v>
      </c>
      <c r="AV525" s="134">
        <v>9.0887748023022893E-2</v>
      </c>
      <c r="AW525" s="143">
        <v>4.7</v>
      </c>
      <c r="AX525" s="143">
        <v>1</v>
      </c>
      <c r="AY525" s="143">
        <v>-2.36</v>
      </c>
      <c r="AZ525" s="143">
        <v>1.04</v>
      </c>
      <c r="BA525" s="143">
        <v>76.849100000000007</v>
      </c>
      <c r="BB525" s="143">
        <v>4.97</v>
      </c>
      <c r="BC525" s="143">
        <v>13</v>
      </c>
      <c r="BD525" s="143">
        <v>49</v>
      </c>
      <c r="BE525" s="143">
        <v>14634932.144326</v>
      </c>
      <c r="BF525" s="143">
        <v>43511.199999999997</v>
      </c>
      <c r="BG525" s="143">
        <v>0</v>
      </c>
      <c r="BH525" s="143">
        <v>6.2536350000000001</v>
      </c>
      <c r="BI525" s="143">
        <v>0</v>
      </c>
      <c r="BJ525" s="143">
        <v>1</v>
      </c>
      <c r="BK525" s="143"/>
      <c r="BL525" s="143">
        <v>1.6</v>
      </c>
      <c r="BM525" s="143">
        <v>1.99999999999999</v>
      </c>
    </row>
    <row r="526" spans="1:65" x14ac:dyDescent="0.25">
      <c r="A526" s="142" t="s">
        <v>1601</v>
      </c>
      <c r="B526" s="142" t="s">
        <v>620</v>
      </c>
      <c r="C526" s="134" t="s">
        <v>4844</v>
      </c>
      <c r="D526" s="134" t="s">
        <v>4845</v>
      </c>
      <c r="E526" s="134" t="s">
        <v>4846</v>
      </c>
      <c r="F526" s="134" t="s">
        <v>4847</v>
      </c>
      <c r="G526" s="134" t="s">
        <v>692</v>
      </c>
      <c r="H526" s="134" t="s">
        <v>4854</v>
      </c>
      <c r="I526" s="134" t="s">
        <v>4857</v>
      </c>
      <c r="J526" s="134" t="s">
        <v>4853</v>
      </c>
      <c r="K526" s="134" t="s">
        <v>4853</v>
      </c>
      <c r="L526" s="143">
        <v>23.5</v>
      </c>
      <c r="M526" s="144">
        <v>1691</v>
      </c>
      <c r="N526" s="143">
        <v>31.6</v>
      </c>
      <c r="O526" s="144">
        <v>1400</v>
      </c>
      <c r="P526" s="143">
        <v>16.02</v>
      </c>
      <c r="Q526" s="144">
        <v>1422</v>
      </c>
      <c r="R526" s="143">
        <v>35.972999999999999</v>
      </c>
      <c r="S526" s="145">
        <v>1709</v>
      </c>
      <c r="V526" s="140" t="str">
        <f t="shared" si="8"/>
        <v>N/A</v>
      </c>
      <c r="W526" s="134">
        <v>2.90371379285509E-2</v>
      </c>
      <c r="X526" s="134">
        <v>3.5680473969754899E-2</v>
      </c>
      <c r="Y526" s="134">
        <v>0.77974623425747902</v>
      </c>
      <c r="Z526" s="134">
        <v>0.63533212882585</v>
      </c>
      <c r="AA526" s="134">
        <v>0.79421410664190994</v>
      </c>
      <c r="AB526" s="134">
        <v>0.49011552525384999</v>
      </c>
      <c r="AC526" s="134">
        <v>1</v>
      </c>
      <c r="AD526" s="134">
        <v>0.154431574209936</v>
      </c>
      <c r="AE526" s="134">
        <v>0</v>
      </c>
      <c r="AF526" s="134">
        <v>0.51250910915360104</v>
      </c>
      <c r="AG526" s="134">
        <v>3.1671750287813397E-2</v>
      </c>
      <c r="AH526" s="134">
        <v>0.612551086813648</v>
      </c>
      <c r="AI526" s="134">
        <v>1</v>
      </c>
      <c r="AJ526" s="134">
        <v>0.93381622973122003</v>
      </c>
      <c r="AK526" s="134">
        <v>0.71845720666051704</v>
      </c>
      <c r="AL526" s="134">
        <v>0.377647419292854</v>
      </c>
      <c r="AM526" s="134">
        <v>3.2792949299782603E-2</v>
      </c>
      <c r="AN526" s="134">
        <v>4.08318766527722E-2</v>
      </c>
      <c r="AO526" s="134">
        <v>2.55852894227699E-2</v>
      </c>
      <c r="AP526" s="134">
        <v>0.127296407018375</v>
      </c>
      <c r="AQ526" s="134">
        <v>0.40265946841126898</v>
      </c>
      <c r="AR526" s="134">
        <v>0</v>
      </c>
      <c r="AT526" s="134">
        <v>1</v>
      </c>
      <c r="AU526" s="134">
        <v>3.11436872254236E-2</v>
      </c>
      <c r="AV526" s="134">
        <v>2.3340722166176199E-2</v>
      </c>
      <c r="AW526" s="143">
        <v>9.42</v>
      </c>
      <c r="AX526" s="143">
        <v>4</v>
      </c>
      <c r="AY526" s="143">
        <v>-5.51</v>
      </c>
      <c r="AZ526" s="143">
        <v>1.7</v>
      </c>
      <c r="BA526" s="143">
        <v>25.343900000000001</v>
      </c>
      <c r="BB526" s="143">
        <v>4.97</v>
      </c>
      <c r="BC526" s="143">
        <v>13.91</v>
      </c>
      <c r="BD526" s="143">
        <v>17</v>
      </c>
      <c r="BE526" s="143">
        <v>32355373.445951998</v>
      </c>
      <c r="BF526" s="143">
        <v>29437.57</v>
      </c>
      <c r="BG526" s="143">
        <v>0</v>
      </c>
      <c r="BH526" s="143">
        <v>0</v>
      </c>
      <c r="BI526" s="143">
        <v>0</v>
      </c>
      <c r="BJ526" s="143">
        <v>1</v>
      </c>
      <c r="BK526" s="143"/>
      <c r="BL526" s="143">
        <v>1.6</v>
      </c>
      <c r="BM526" s="143">
        <v>2</v>
      </c>
    </row>
    <row r="527" spans="1:65" x14ac:dyDescent="0.25">
      <c r="A527" s="142" t="s">
        <v>1600</v>
      </c>
      <c r="B527" s="142" t="s">
        <v>4</v>
      </c>
      <c r="C527" s="134" t="s">
        <v>4844</v>
      </c>
      <c r="D527" s="134" t="s">
        <v>4845</v>
      </c>
      <c r="E527" s="134" t="s">
        <v>4846</v>
      </c>
      <c r="F527" s="134" t="s">
        <v>4847</v>
      </c>
      <c r="G527" s="134" t="s">
        <v>692</v>
      </c>
      <c r="H527" s="134" t="s">
        <v>4854</v>
      </c>
      <c r="I527" s="134" t="s">
        <v>4849</v>
      </c>
      <c r="J527" s="134" t="s">
        <v>4853</v>
      </c>
      <c r="K527" s="134" t="s">
        <v>4853</v>
      </c>
      <c r="L527" s="143">
        <v>22.3</v>
      </c>
      <c r="M527" s="144">
        <v>1696</v>
      </c>
      <c r="N527" s="143">
        <v>35.033000000000001</v>
      </c>
      <c r="O527" s="144">
        <v>1705</v>
      </c>
      <c r="P527" s="143">
        <v>18.52</v>
      </c>
      <c r="Q527" s="144">
        <v>1143</v>
      </c>
      <c r="R527" s="143">
        <v>35.262</v>
      </c>
      <c r="S527" s="145">
        <v>1716</v>
      </c>
      <c r="V527" s="140" t="str">
        <f t="shared" si="8"/>
        <v>N/A</v>
      </c>
      <c r="W527" s="134">
        <v>0.158037341176086</v>
      </c>
      <c r="X527" s="134">
        <v>0.13710327524537699</v>
      </c>
      <c r="Y527" s="134">
        <v>0.30974088801871302</v>
      </c>
      <c r="Z527" s="134">
        <v>0.26768019408145399</v>
      </c>
      <c r="AA527" s="134">
        <v>0.89620528590034698</v>
      </c>
      <c r="AB527" s="134">
        <v>0.69916815989977099</v>
      </c>
      <c r="AC527" s="134">
        <v>1</v>
      </c>
      <c r="AD527" s="134">
        <v>0.24546412593129699</v>
      </c>
      <c r="AE527" s="134">
        <v>0</v>
      </c>
      <c r="AF527" s="134">
        <v>0.18292969462817399</v>
      </c>
      <c r="AG527" s="134">
        <v>7.8522521954514604E-2</v>
      </c>
      <c r="AH527" s="134">
        <v>0.532001270745876</v>
      </c>
      <c r="AI527" s="134">
        <v>1</v>
      </c>
      <c r="AJ527" s="134">
        <v>0.92646247747913402</v>
      </c>
      <c r="AK527" s="134">
        <v>0.359216466818778</v>
      </c>
      <c r="AL527" s="134">
        <v>0.54306669668052998</v>
      </c>
      <c r="AM527" s="134">
        <v>7.7850212089639007E-2</v>
      </c>
      <c r="AN527" s="134">
        <v>0.247008202232083</v>
      </c>
      <c r="AO527" s="134">
        <v>4.9797891140083997E-2</v>
      </c>
      <c r="AP527" s="134">
        <v>0.14990299228779599</v>
      </c>
      <c r="AQ527" s="134">
        <v>0.19953556277498499</v>
      </c>
      <c r="AR527" s="134">
        <v>0.99704942019999998</v>
      </c>
      <c r="AT527" s="134">
        <v>0.18232151129999999</v>
      </c>
      <c r="AU527" s="134">
        <v>7.4026255971021804E-2</v>
      </c>
      <c r="AV527" s="134">
        <v>5.9526506426052998E-2</v>
      </c>
      <c r="AW527" s="143">
        <v>9.24</v>
      </c>
      <c r="AX527" s="143">
        <v>6</v>
      </c>
      <c r="AY527" s="143">
        <v>-5.41</v>
      </c>
      <c r="AZ527" s="143">
        <v>1.5</v>
      </c>
      <c r="BA527" s="143">
        <v>42.898200000000003</v>
      </c>
      <c r="BB527" s="143">
        <v>4.96</v>
      </c>
      <c r="BC527" s="143">
        <v>14.04</v>
      </c>
      <c r="BD527" s="143">
        <v>25</v>
      </c>
      <c r="BE527" s="143">
        <v>50825821.013296001</v>
      </c>
      <c r="BF527" s="143">
        <v>48165.43</v>
      </c>
      <c r="BG527" s="143">
        <v>0</v>
      </c>
      <c r="BH527" s="143">
        <v>1.22E-4</v>
      </c>
      <c r="BI527" s="143">
        <v>0</v>
      </c>
      <c r="BJ527" s="143">
        <v>1</v>
      </c>
      <c r="BK527" s="143"/>
      <c r="BL527" s="143">
        <v>1.6</v>
      </c>
      <c r="BM527" s="143">
        <v>2</v>
      </c>
    </row>
    <row r="528" spans="1:65" x14ac:dyDescent="0.25">
      <c r="A528" s="142" t="s">
        <v>1598</v>
      </c>
      <c r="B528" s="142" t="s">
        <v>388</v>
      </c>
      <c r="C528" s="134" t="s">
        <v>4844</v>
      </c>
      <c r="D528" s="134" t="s">
        <v>4845</v>
      </c>
      <c r="E528" s="134" t="s">
        <v>4846</v>
      </c>
      <c r="F528" s="134" t="s">
        <v>4847</v>
      </c>
      <c r="G528" s="134" t="s">
        <v>4858</v>
      </c>
      <c r="H528" s="134" t="s">
        <v>4859</v>
      </c>
      <c r="I528" s="134" t="s">
        <v>4860</v>
      </c>
      <c r="J528" s="134" t="s">
        <v>4852</v>
      </c>
      <c r="K528" s="134" t="s">
        <v>4853</v>
      </c>
      <c r="L528" s="143"/>
      <c r="M528" s="144"/>
      <c r="N528" s="143">
        <v>29.375</v>
      </c>
      <c r="O528" s="144">
        <v>1040</v>
      </c>
      <c r="P528" s="143">
        <v>12.64</v>
      </c>
      <c r="Q528" s="144">
        <v>1663</v>
      </c>
      <c r="R528" s="143"/>
      <c r="S528" s="145"/>
      <c r="V528" s="140" t="str">
        <f t="shared" si="8"/>
        <v>N/A</v>
      </c>
      <c r="W528" s="134">
        <v>0.23364667885475399</v>
      </c>
      <c r="X528" s="134">
        <v>0.23420831400983</v>
      </c>
      <c r="Y528" s="134">
        <v>0</v>
      </c>
      <c r="Z528" s="134">
        <v>0</v>
      </c>
      <c r="AB528" s="134">
        <v>0.942820098189182</v>
      </c>
      <c r="AC528" s="134">
        <v>1</v>
      </c>
      <c r="AD528" s="134">
        <v>0.15597307624256401</v>
      </c>
      <c r="AE528" s="134">
        <v>0.412470050845819</v>
      </c>
      <c r="AF528" s="134">
        <v>0</v>
      </c>
      <c r="AH528" s="134">
        <v>0.40281354884438397</v>
      </c>
      <c r="AI528" s="134">
        <v>1</v>
      </c>
      <c r="AJ528" s="134">
        <v>0.99632312387395705</v>
      </c>
      <c r="AK528" s="134">
        <v>0.23056944511869501</v>
      </c>
      <c r="AL528" s="134">
        <v>0.80078926961475005</v>
      </c>
      <c r="AN528" s="134">
        <v>0.12150956927076299</v>
      </c>
      <c r="AP528" s="134">
        <v>0.122484059708081</v>
      </c>
      <c r="AQ528" s="134">
        <v>7.2197879645040798E-4</v>
      </c>
      <c r="AR528" s="134">
        <v>0</v>
      </c>
      <c r="AT528" s="134">
        <v>0</v>
      </c>
      <c r="AW528" s="143">
        <v>2.1800000000000002</v>
      </c>
      <c r="AX528" s="143">
        <v>2</v>
      </c>
      <c r="AY528" s="143">
        <v>-0.65</v>
      </c>
      <c r="AZ528" s="143">
        <v>0.92</v>
      </c>
      <c r="BA528" s="143">
        <v>59.404699999999998</v>
      </c>
      <c r="BB528" s="143">
        <v>4.9800000000000004</v>
      </c>
      <c r="BC528" s="143">
        <v>10.27</v>
      </c>
      <c r="BD528" s="143"/>
      <c r="BE528" s="143">
        <v>0</v>
      </c>
      <c r="BF528" s="143">
        <v>78626.42</v>
      </c>
      <c r="BG528" s="143"/>
      <c r="BH528" s="143"/>
      <c r="BI528" s="143">
        <v>0</v>
      </c>
      <c r="BJ528" s="143">
        <v>1</v>
      </c>
      <c r="BK528" s="143">
        <v>0</v>
      </c>
      <c r="BL528" s="143">
        <v>0</v>
      </c>
      <c r="BM528" s="143">
        <v>0</v>
      </c>
    </row>
    <row r="529" spans="1:65" x14ac:dyDescent="0.25">
      <c r="A529" s="142" t="s">
        <v>1610</v>
      </c>
      <c r="B529" s="142" t="s">
        <v>666</v>
      </c>
      <c r="C529" s="134" t="s">
        <v>4861</v>
      </c>
      <c r="D529" s="134" t="s">
        <v>4862</v>
      </c>
      <c r="E529" s="134" t="s">
        <v>4846</v>
      </c>
      <c r="F529" s="134" t="s">
        <v>4847</v>
      </c>
      <c r="G529" s="134" t="s">
        <v>692</v>
      </c>
      <c r="H529" s="134" t="s">
        <v>4556</v>
      </c>
      <c r="I529" s="134" t="s">
        <v>4556</v>
      </c>
      <c r="J529" s="134" t="s">
        <v>4538</v>
      </c>
      <c r="K529" s="134" t="s">
        <v>4538</v>
      </c>
      <c r="L529" s="143">
        <v>60</v>
      </c>
      <c r="M529" s="144">
        <v>831</v>
      </c>
      <c r="N529" s="143">
        <v>18.422000000000001</v>
      </c>
      <c r="O529" s="144">
        <v>21</v>
      </c>
      <c r="P529" s="143">
        <v>22.433</v>
      </c>
      <c r="Q529" s="144">
        <v>838</v>
      </c>
      <c r="R529" s="143">
        <v>54.67</v>
      </c>
      <c r="S529" s="145">
        <v>728</v>
      </c>
      <c r="U529" s="140" t="s">
        <v>4410</v>
      </c>
      <c r="V529" s="140" t="str">
        <f t="shared" si="8"/>
        <v>Y</v>
      </c>
      <c r="W529" s="134">
        <v>0.328529745887645</v>
      </c>
      <c r="X529" s="134">
        <v>0.257242948897622</v>
      </c>
      <c r="Y529" s="134">
        <v>0.95064911843417499</v>
      </c>
      <c r="Z529" s="134">
        <v>0.90438244166793302</v>
      </c>
      <c r="AA529" s="134">
        <v>0.92487146160512801</v>
      </c>
      <c r="AB529" s="134">
        <v>0.78548431741036995</v>
      </c>
      <c r="AC529" s="134">
        <v>1</v>
      </c>
      <c r="AD529" s="134">
        <v>0.23869700726446699</v>
      </c>
      <c r="AE529" s="134">
        <v>0.77908851217111696</v>
      </c>
      <c r="AF529" s="134">
        <v>0.947164324956556</v>
      </c>
      <c r="AG529" s="134">
        <v>0.28518228337270302</v>
      </c>
      <c r="AH529" s="134">
        <v>0.81369282404646603</v>
      </c>
      <c r="AI529" s="134">
        <v>1</v>
      </c>
      <c r="AJ529" s="134">
        <v>0.85292495495826703</v>
      </c>
      <c r="AK529" s="134">
        <v>0.67233846303218603</v>
      </c>
      <c r="AL529" s="134">
        <v>0.67837560340740899</v>
      </c>
      <c r="AM529" s="134">
        <v>0.224709112181016</v>
      </c>
      <c r="AN529" s="134">
        <v>0.80726995652368805</v>
      </c>
      <c r="AO529" s="134">
        <v>0.209853353067075</v>
      </c>
      <c r="AP529" s="134">
        <v>0.35291457573728202</v>
      </c>
      <c r="AQ529" s="134">
        <v>0.40696979006901901</v>
      </c>
      <c r="AR529" s="134">
        <v>0.81839378409999997</v>
      </c>
      <c r="AS529" s="134">
        <v>1</v>
      </c>
      <c r="AT529" s="134">
        <v>0.29034038820000002</v>
      </c>
      <c r="AU529" s="134">
        <v>0.161693522026126</v>
      </c>
      <c r="AV529" s="134">
        <v>0.211229552455343</v>
      </c>
      <c r="AW529" s="143">
        <v>0.02</v>
      </c>
      <c r="AX529" s="143">
        <v>8</v>
      </c>
      <c r="AY529" s="143">
        <v>-0.08</v>
      </c>
      <c r="AZ529" s="143">
        <v>-0.01</v>
      </c>
      <c r="BA529" s="143">
        <v>10.041399999999999</v>
      </c>
      <c r="BB529" s="143">
        <v>4.95</v>
      </c>
      <c r="BC529" s="143">
        <v>11.76</v>
      </c>
      <c r="BD529" s="143">
        <v>6</v>
      </c>
      <c r="BE529" s="143">
        <v>5402538.4917390002</v>
      </c>
      <c r="BF529" s="143">
        <v>30126.17</v>
      </c>
      <c r="BG529" s="143">
        <v>15683.487071</v>
      </c>
      <c r="BH529" s="143">
        <v>47.301099999999998</v>
      </c>
      <c r="BI529" s="143">
        <v>0</v>
      </c>
      <c r="BJ529" s="143">
        <v>2</v>
      </c>
      <c r="BK529" s="143">
        <v>0</v>
      </c>
      <c r="BL529" s="143">
        <v>2.0018288613587898</v>
      </c>
      <c r="BM529" s="143">
        <v>2.5945134159235899</v>
      </c>
    </row>
    <row r="530" spans="1:65" x14ac:dyDescent="0.25">
      <c r="A530" s="142" t="s">
        <v>1606</v>
      </c>
      <c r="B530" s="142" t="s">
        <v>1398</v>
      </c>
      <c r="C530" s="134" t="s">
        <v>4861</v>
      </c>
      <c r="D530" s="134" t="s">
        <v>4862</v>
      </c>
      <c r="E530" s="134" t="s">
        <v>4846</v>
      </c>
      <c r="F530" s="134" t="s">
        <v>4847</v>
      </c>
      <c r="G530" s="134" t="s">
        <v>692</v>
      </c>
      <c r="H530" s="134" t="s">
        <v>4863</v>
      </c>
      <c r="I530" s="134" t="s">
        <v>4556</v>
      </c>
      <c r="J530" s="134" t="s">
        <v>4538</v>
      </c>
      <c r="K530" s="134" t="s">
        <v>4538</v>
      </c>
      <c r="L530" s="143">
        <v>52.9</v>
      </c>
      <c r="M530" s="144">
        <v>1070</v>
      </c>
      <c r="N530" s="143">
        <v>16.244</v>
      </c>
      <c r="O530" s="144">
        <v>6</v>
      </c>
      <c r="P530" s="143">
        <v>18.966999999999999</v>
      </c>
      <c r="Q530" s="144">
        <v>1099</v>
      </c>
      <c r="R530" s="143">
        <v>51.874000000000002</v>
      </c>
      <c r="S530" s="145">
        <v>909</v>
      </c>
      <c r="U530" s="140" t="s">
        <v>4410</v>
      </c>
      <c r="V530" s="140" t="str">
        <f t="shared" si="8"/>
        <v>Y</v>
      </c>
      <c r="W530" s="134">
        <v>0.212847814170539</v>
      </c>
      <c r="X530" s="134">
        <v>0.15979158189534601</v>
      </c>
      <c r="Y530" s="134">
        <v>0.978225668657694</v>
      </c>
      <c r="Z530" s="134">
        <v>0.97862696348832401</v>
      </c>
      <c r="AA530" s="134">
        <v>0.85469957771586602</v>
      </c>
      <c r="AB530" s="134">
        <v>0.68714945442361197</v>
      </c>
      <c r="AC530" s="134">
        <v>1</v>
      </c>
      <c r="AD530" s="134">
        <v>0.144712523050193</v>
      </c>
      <c r="AE530" s="134">
        <v>0.71275318462822601</v>
      </c>
      <c r="AF530" s="134">
        <v>0.97077954476694295</v>
      </c>
      <c r="AG530" s="134">
        <v>0.162719664570841</v>
      </c>
      <c r="AH530" s="134">
        <v>0.76326412639265395</v>
      </c>
      <c r="AI530" s="134">
        <v>1</v>
      </c>
      <c r="AJ530" s="134">
        <v>0.83821745045409402</v>
      </c>
      <c r="AK530" s="134">
        <v>0.80584008932472495</v>
      </c>
      <c r="AL530" s="134">
        <v>0.58771263544523999</v>
      </c>
      <c r="AM530" s="134">
        <v>0.118091822803552</v>
      </c>
      <c r="AN530" s="134">
        <v>0.69073551163103397</v>
      </c>
      <c r="AO530" s="134">
        <v>9.6830835606491097E-2</v>
      </c>
      <c r="AP530" s="134">
        <v>0.38574257505922099</v>
      </c>
      <c r="AQ530" s="134">
        <v>0.223242331650153</v>
      </c>
      <c r="AR530" s="134">
        <v>0.93400478899999995</v>
      </c>
      <c r="AS530" s="134">
        <v>1</v>
      </c>
      <c r="AT530" s="134">
        <v>0</v>
      </c>
      <c r="AU530" s="134">
        <v>8.9728918404932495E-2</v>
      </c>
      <c r="AV530" s="134">
        <v>0.110159256207635</v>
      </c>
      <c r="AW530" s="143">
        <v>0</v>
      </c>
      <c r="AX530" s="143">
        <v>1</v>
      </c>
      <c r="AY530" s="143">
        <v>-0.11</v>
      </c>
      <c r="AZ530" s="143">
        <v>-0.13</v>
      </c>
      <c r="BA530" s="143">
        <v>9.5557999999999996</v>
      </c>
      <c r="BB530" s="143">
        <v>4.95</v>
      </c>
      <c r="BC530" s="143">
        <v>12.94</v>
      </c>
      <c r="BD530" s="143">
        <v>2</v>
      </c>
      <c r="BE530" s="143">
        <v>6127722.4282330004</v>
      </c>
      <c r="BF530" s="143">
        <v>18491.87</v>
      </c>
      <c r="BG530" s="143">
        <v>0</v>
      </c>
      <c r="BH530" s="143">
        <v>72.449551</v>
      </c>
      <c r="BI530" s="143">
        <v>0</v>
      </c>
      <c r="BJ530" s="143">
        <v>1</v>
      </c>
      <c r="BK530" s="143">
        <v>0</v>
      </c>
      <c r="BL530" s="143">
        <v>2</v>
      </c>
      <c r="BM530" s="143">
        <v>2.5999999999999899</v>
      </c>
    </row>
    <row r="531" spans="1:65" x14ac:dyDescent="0.25">
      <c r="A531" s="142" t="s">
        <v>1605</v>
      </c>
      <c r="B531" s="142" t="s">
        <v>830</v>
      </c>
      <c r="C531" s="134" t="s">
        <v>4861</v>
      </c>
      <c r="D531" s="134" t="s">
        <v>4862</v>
      </c>
      <c r="E531" s="134" t="s">
        <v>4846</v>
      </c>
      <c r="F531" s="134" t="s">
        <v>4847</v>
      </c>
      <c r="G531" s="134" t="s">
        <v>692</v>
      </c>
      <c r="H531" s="134" t="s">
        <v>4556</v>
      </c>
      <c r="I531" s="134" t="s">
        <v>4556</v>
      </c>
      <c r="J531" s="134" t="s">
        <v>4538</v>
      </c>
      <c r="K531" s="134" t="s">
        <v>4538</v>
      </c>
      <c r="L531" s="143">
        <v>47.8</v>
      </c>
      <c r="M531" s="144">
        <v>1212</v>
      </c>
      <c r="N531" s="143">
        <v>15.978</v>
      </c>
      <c r="O531" s="144">
        <v>2</v>
      </c>
      <c r="P531" s="143">
        <v>16.817</v>
      </c>
      <c r="Q531" s="144">
        <v>1304</v>
      </c>
      <c r="R531" s="143">
        <v>49.545999999999999</v>
      </c>
      <c r="S531" s="145">
        <v>1089</v>
      </c>
      <c r="U531" s="140" t="s">
        <v>4410</v>
      </c>
      <c r="V531" s="140" t="str">
        <f t="shared" si="8"/>
        <v>Y</v>
      </c>
      <c r="W531" s="134">
        <v>0.22526399370405301</v>
      </c>
      <c r="X531" s="134">
        <v>0.21834251213280201</v>
      </c>
      <c r="Y531" s="134">
        <v>0.97588172593084599</v>
      </c>
      <c r="Z531" s="134">
        <v>0.97153662440688504</v>
      </c>
      <c r="AA531" s="134">
        <v>0.92467784459595104</v>
      </c>
      <c r="AB531" s="134">
        <v>0.67695176492868903</v>
      </c>
      <c r="AC531" s="134">
        <v>0.99521089740119995</v>
      </c>
      <c r="AD531" s="134">
        <v>0.14832535311242401</v>
      </c>
      <c r="AE531" s="134">
        <v>0.77854452366468097</v>
      </c>
      <c r="AF531" s="134">
        <v>0.97694176542453504</v>
      </c>
      <c r="AG531" s="134">
        <v>0.17998361850627601</v>
      </c>
      <c r="AH531" s="134">
        <v>0.88786742123470797</v>
      </c>
      <c r="AI531" s="134">
        <v>0.70805482781791396</v>
      </c>
      <c r="AJ531" s="134">
        <v>0.83821745045409402</v>
      </c>
      <c r="AK531" s="134">
        <v>0.90050487887761499</v>
      </c>
      <c r="AL531" s="134">
        <v>0.487862747300086</v>
      </c>
      <c r="AM531" s="134">
        <v>0.14542775644603001</v>
      </c>
      <c r="AN531" s="134">
        <v>0.79830576845502199</v>
      </c>
      <c r="AO531" s="134">
        <v>0.126945824858408</v>
      </c>
      <c r="AP531" s="134">
        <v>0.464234579828671</v>
      </c>
      <c r="AQ531" s="134">
        <v>0.49155985149110198</v>
      </c>
      <c r="AR531" s="134">
        <v>0.60995316799999999</v>
      </c>
      <c r="AT531" s="134">
        <v>0</v>
      </c>
      <c r="AU531" s="134">
        <v>0.11851159808773901</v>
      </c>
      <c r="AV531" s="134">
        <v>0.13501757227465699</v>
      </c>
      <c r="AW531" s="143">
        <v>0.06</v>
      </c>
      <c r="AX531" s="143">
        <v>1</v>
      </c>
      <c r="AY531" s="143">
        <v>-0.23</v>
      </c>
      <c r="AZ531" s="143">
        <v>-0.14000000000000001</v>
      </c>
      <c r="BA531" s="143">
        <v>5.7130999999999998</v>
      </c>
      <c r="BB531" s="143">
        <v>4.95</v>
      </c>
      <c r="BC531" s="143">
        <v>13.29</v>
      </c>
      <c r="BD531" s="143">
        <v>2</v>
      </c>
      <c r="BE531" s="143">
        <v>7374603.2517579999</v>
      </c>
      <c r="BF531" s="143">
        <v>19874.22</v>
      </c>
      <c r="BG531" s="143">
        <v>12845.506896000001</v>
      </c>
      <c r="BH531" s="143">
        <v>11.069829</v>
      </c>
      <c r="BI531" s="143">
        <v>0</v>
      </c>
      <c r="BJ531" s="143">
        <v>1</v>
      </c>
      <c r="BK531" s="143">
        <v>0</v>
      </c>
      <c r="BL531" s="143">
        <v>1.99999999999999</v>
      </c>
      <c r="BM531" s="143">
        <v>2.5999999999999899</v>
      </c>
    </row>
    <row r="532" spans="1:65" x14ac:dyDescent="0.25">
      <c r="A532" s="142" t="s">
        <v>1623</v>
      </c>
      <c r="B532" s="142" t="s">
        <v>201</v>
      </c>
      <c r="C532" s="134" t="s">
        <v>4861</v>
      </c>
      <c r="D532" s="134" t="s">
        <v>4862</v>
      </c>
      <c r="E532" s="134" t="s">
        <v>4846</v>
      </c>
      <c r="F532" s="134" t="s">
        <v>4847</v>
      </c>
      <c r="G532" s="134" t="s">
        <v>692</v>
      </c>
      <c r="H532" s="134" t="s">
        <v>4558</v>
      </c>
      <c r="I532" s="134" t="s">
        <v>4556</v>
      </c>
      <c r="J532" s="134" t="s">
        <v>4538</v>
      </c>
      <c r="K532" s="134" t="s">
        <v>4538</v>
      </c>
      <c r="L532" s="143">
        <v>46.5</v>
      </c>
      <c r="M532" s="144">
        <v>1259</v>
      </c>
      <c r="N532" s="143">
        <v>18.266999999999999</v>
      </c>
      <c r="O532" s="144">
        <v>19</v>
      </c>
      <c r="P532" s="143">
        <v>21.52</v>
      </c>
      <c r="Q532" s="144">
        <v>894</v>
      </c>
      <c r="R532" s="143">
        <v>49.917999999999999</v>
      </c>
      <c r="S532" s="145">
        <v>1062</v>
      </c>
      <c r="V532" s="140" t="str">
        <f t="shared" si="8"/>
        <v>N/A</v>
      </c>
      <c r="W532" s="134">
        <v>0.22075732891814601</v>
      </c>
      <c r="X532" s="134">
        <v>0.23032498462496701</v>
      </c>
      <c r="Y532" s="134">
        <v>0.91589984729789498</v>
      </c>
      <c r="Z532" s="134">
        <v>0.85209756714653095</v>
      </c>
      <c r="AA532" s="134">
        <v>0.88021246140154796</v>
      </c>
      <c r="AB532" s="134">
        <v>0.62924114622029903</v>
      </c>
      <c r="AC532" s="134">
        <v>1</v>
      </c>
      <c r="AD532" s="134">
        <v>0.133628195273269</v>
      </c>
      <c r="AE532" s="134">
        <v>0.65639522487562196</v>
      </c>
      <c r="AF532" s="134">
        <v>0.89130677641515399</v>
      </c>
      <c r="AG532" s="134">
        <v>0.20333098124461399</v>
      </c>
      <c r="AH532" s="134">
        <v>0.71942554263678304</v>
      </c>
      <c r="AI532" s="134">
        <v>1</v>
      </c>
      <c r="AJ532" s="134">
        <v>0.86763245946244105</v>
      </c>
      <c r="AK532" s="134">
        <v>0.76214864799262105</v>
      </c>
      <c r="AL532" s="134">
        <v>0.33609042208309198</v>
      </c>
      <c r="AM532" s="134">
        <v>0.15576624083084201</v>
      </c>
      <c r="AN532" s="134">
        <v>0.51145175025772005</v>
      </c>
      <c r="AO532" s="134">
        <v>0.12454800030127899</v>
      </c>
      <c r="AP532" s="134">
        <v>0.36670042716108098</v>
      </c>
      <c r="AQ532" s="134">
        <v>0.27011707909224603</v>
      </c>
      <c r="AR532" s="134">
        <v>3.4327075229999997E-2</v>
      </c>
      <c r="AS532" s="134">
        <v>1</v>
      </c>
      <c r="AT532" s="134">
        <v>1</v>
      </c>
      <c r="AU532" s="134">
        <v>9.8456974853874099E-2</v>
      </c>
      <c r="AV532" s="134">
        <v>0.14085356626336801</v>
      </c>
      <c r="AW532" s="143">
        <v>0.72</v>
      </c>
      <c r="AX532" s="143">
        <v>1</v>
      </c>
      <c r="AY532" s="143">
        <v>-0.88</v>
      </c>
      <c r="AZ532" s="143">
        <v>-0.12</v>
      </c>
      <c r="BA532" s="143">
        <v>18.585599999999999</v>
      </c>
      <c r="BB532" s="143">
        <v>4.9400000000000004</v>
      </c>
      <c r="BC532" s="143">
        <v>14.29</v>
      </c>
      <c r="BD532" s="143">
        <v>8</v>
      </c>
      <c r="BE532" s="143">
        <v>8557588.1913939994</v>
      </c>
      <c r="BF532" s="143">
        <v>17455.5</v>
      </c>
      <c r="BG532" s="143">
        <v>0</v>
      </c>
      <c r="BH532" s="143">
        <v>0</v>
      </c>
      <c r="BI532" s="143">
        <v>0</v>
      </c>
      <c r="BJ532" s="143">
        <v>3</v>
      </c>
      <c r="BK532" s="143"/>
      <c r="BL532" s="143">
        <v>2.0139493831966799</v>
      </c>
      <c r="BM532" s="143">
        <v>2.5581518504099501</v>
      </c>
    </row>
    <row r="533" spans="1:65" x14ac:dyDescent="0.25">
      <c r="A533" s="142" t="s">
        <v>1624</v>
      </c>
      <c r="B533" s="142" t="s">
        <v>99</v>
      </c>
      <c r="C533" s="134" t="s">
        <v>4861</v>
      </c>
      <c r="D533" s="134" t="s">
        <v>4862</v>
      </c>
      <c r="E533" s="134" t="s">
        <v>4846</v>
      </c>
      <c r="F533" s="134" t="s">
        <v>4847</v>
      </c>
      <c r="G533" s="134" t="s">
        <v>692</v>
      </c>
      <c r="H533" s="134" t="s">
        <v>4864</v>
      </c>
      <c r="I533" s="134" t="s">
        <v>4865</v>
      </c>
      <c r="J533" s="134" t="s">
        <v>4538</v>
      </c>
      <c r="K533" s="134" t="s">
        <v>4538</v>
      </c>
      <c r="L533" s="143">
        <v>55.1</v>
      </c>
      <c r="M533" s="144">
        <v>999</v>
      </c>
      <c r="N533" s="143">
        <v>17.622</v>
      </c>
      <c r="O533" s="144">
        <v>13</v>
      </c>
      <c r="P533" s="143">
        <v>19.2</v>
      </c>
      <c r="Q533" s="144">
        <v>1083</v>
      </c>
      <c r="R533" s="143">
        <v>52.225999999999999</v>
      </c>
      <c r="S533" s="145">
        <v>884</v>
      </c>
      <c r="U533" s="140" t="s">
        <v>4410</v>
      </c>
      <c r="V533" s="140" t="str">
        <f t="shared" si="8"/>
        <v>Y</v>
      </c>
      <c r="W533" s="134">
        <v>0.31298899532583802</v>
      </c>
      <c r="X533" s="134">
        <v>0.23489370243784699</v>
      </c>
      <c r="Y533" s="134">
        <v>0.96311172102009401</v>
      </c>
      <c r="Z533" s="134">
        <v>0.93261627390949098</v>
      </c>
      <c r="AA533" s="134">
        <v>0.82052547834286205</v>
      </c>
      <c r="AB533" s="134">
        <v>0.77018778316798497</v>
      </c>
      <c r="AC533" s="134">
        <v>0.99483515541108203</v>
      </c>
      <c r="AD533" s="134">
        <v>0.23437728960753401</v>
      </c>
      <c r="AE533" s="134">
        <v>0.64810554049096303</v>
      </c>
      <c r="AF533" s="134">
        <v>0.96759904378237904</v>
      </c>
      <c r="AG533" s="134">
        <v>0.21144401403771401</v>
      </c>
      <c r="AH533" s="134">
        <v>0.75402364060097504</v>
      </c>
      <c r="AI533" s="134">
        <v>0.692878869955181</v>
      </c>
      <c r="AJ533" s="134">
        <v>0.90440122072287399</v>
      </c>
      <c r="AK533" s="134">
        <v>0.78884897325112902</v>
      </c>
      <c r="AL533" s="134">
        <v>0.50388221496518903</v>
      </c>
      <c r="AM533" s="134">
        <v>0.14542110356410601</v>
      </c>
      <c r="AN533" s="134">
        <v>0.78485948635202396</v>
      </c>
      <c r="AO533" s="134">
        <v>0.10964078934926701</v>
      </c>
      <c r="AP533" s="134">
        <v>0.38980228532060202</v>
      </c>
      <c r="AQ533" s="134">
        <v>0.35039681901821601</v>
      </c>
      <c r="AR533" s="134">
        <v>0.98495113499999998</v>
      </c>
      <c r="AS533" s="134">
        <v>1</v>
      </c>
      <c r="AT533" s="134">
        <v>0</v>
      </c>
      <c r="AU533" s="134">
        <v>0.10599287716121</v>
      </c>
      <c r="AV533" s="134">
        <v>0.13145471791438801</v>
      </c>
      <c r="AW533" s="143">
        <v>0</v>
      </c>
      <c r="AX533" s="143">
        <v>1</v>
      </c>
      <c r="AY533" s="143">
        <v>-0.01</v>
      </c>
      <c r="AZ533" s="143">
        <v>-0.08</v>
      </c>
      <c r="BA533" s="143">
        <v>9.1821000000000002</v>
      </c>
      <c r="BB533" s="143">
        <v>4.95</v>
      </c>
      <c r="BC533" s="143">
        <v>14.66</v>
      </c>
      <c r="BD533" s="143">
        <v>7</v>
      </c>
      <c r="BE533" s="143">
        <v>4498695.0148919998</v>
      </c>
      <c r="BF533" s="143">
        <v>21996.2</v>
      </c>
      <c r="BG533" s="143">
        <v>0</v>
      </c>
      <c r="BH533" s="143">
        <v>70.086071000000004</v>
      </c>
      <c r="BI533" s="143">
        <v>0</v>
      </c>
      <c r="BJ533" s="143">
        <v>1</v>
      </c>
      <c r="BK533" s="143">
        <v>0</v>
      </c>
      <c r="BL533" s="143">
        <v>1.99999999999999</v>
      </c>
      <c r="BM533" s="143">
        <v>2.5999999999999899</v>
      </c>
    </row>
    <row r="534" spans="1:65" x14ac:dyDescent="0.25">
      <c r="A534" s="142" t="s">
        <v>1620</v>
      </c>
      <c r="B534" s="142" t="s">
        <v>1388</v>
      </c>
      <c r="C534" s="134" t="s">
        <v>4861</v>
      </c>
      <c r="D534" s="134" t="s">
        <v>4862</v>
      </c>
      <c r="E534" s="134" t="s">
        <v>4846</v>
      </c>
      <c r="F534" s="134" t="s">
        <v>4847</v>
      </c>
      <c r="G534" s="134" t="s">
        <v>692</v>
      </c>
      <c r="H534" s="134" t="s">
        <v>4865</v>
      </c>
      <c r="I534" s="134" t="s">
        <v>4865</v>
      </c>
      <c r="J534" s="134" t="s">
        <v>4538</v>
      </c>
      <c r="K534" s="134" t="s">
        <v>4538</v>
      </c>
      <c r="L534" s="143">
        <v>59.5</v>
      </c>
      <c r="M534" s="144">
        <v>848</v>
      </c>
      <c r="N534" s="143">
        <v>18</v>
      </c>
      <c r="O534" s="144">
        <v>18</v>
      </c>
      <c r="P534" s="143">
        <v>34.832999999999998</v>
      </c>
      <c r="Q534" s="144">
        <v>318</v>
      </c>
      <c r="R534" s="143">
        <v>58.777999999999999</v>
      </c>
      <c r="S534" s="145">
        <v>450</v>
      </c>
      <c r="U534" s="140" t="s">
        <v>4410</v>
      </c>
      <c r="V534" s="140" t="str">
        <f t="shared" si="8"/>
        <v>Y</v>
      </c>
      <c r="W534" s="134">
        <v>0.31767483625173298</v>
      </c>
      <c r="X534" s="134">
        <v>0.282599898051696</v>
      </c>
      <c r="Y534" s="134">
        <v>0.90309141709653895</v>
      </c>
      <c r="Z534" s="134">
        <v>0.81246308177762505</v>
      </c>
      <c r="AA534" s="134">
        <v>0.75942194329350499</v>
      </c>
      <c r="AB534" s="134">
        <v>0.72830441559955095</v>
      </c>
      <c r="AC534" s="134">
        <v>0.97846047477923404</v>
      </c>
      <c r="AD534" s="134">
        <v>0.223848500432686</v>
      </c>
      <c r="AE534" s="134">
        <v>0.73379953594077996</v>
      </c>
      <c r="AF534" s="134">
        <v>0.93034742600067499</v>
      </c>
      <c r="AG534" s="134">
        <v>0.152976462747176</v>
      </c>
      <c r="AH534" s="134">
        <v>0.689447687568431</v>
      </c>
      <c r="AI534" s="134">
        <v>0.67452614024772495</v>
      </c>
      <c r="AJ534" s="134">
        <v>0.959554362613524</v>
      </c>
      <c r="AK534" s="134">
        <v>0.63107432399631103</v>
      </c>
      <c r="AL534" s="134">
        <v>0.505461733238878</v>
      </c>
      <c r="AM534" s="134">
        <v>0.14405946025142999</v>
      </c>
      <c r="AN534" s="134">
        <v>0.71762807583703103</v>
      </c>
      <c r="AO534" s="134">
        <v>0.102675911320457</v>
      </c>
      <c r="AP534" s="134">
        <v>0.47054982307242699</v>
      </c>
      <c r="AQ534" s="134">
        <v>0.51472783005802802</v>
      </c>
      <c r="AR534" s="134">
        <v>0.79366528120000002</v>
      </c>
      <c r="AS534" s="134">
        <v>1</v>
      </c>
      <c r="AT534" s="134">
        <v>1</v>
      </c>
      <c r="AU534" s="134">
        <v>9.3521888283885996E-2</v>
      </c>
      <c r="AV534" s="134">
        <v>0.12112936683456201</v>
      </c>
      <c r="AW534" s="143">
        <v>1.54</v>
      </c>
      <c r="AX534" s="143">
        <v>1</v>
      </c>
      <c r="AY534" s="143">
        <v>-1.43</v>
      </c>
      <c r="AZ534" s="143">
        <v>-0.02</v>
      </c>
      <c r="BA534" s="143">
        <v>14.4123</v>
      </c>
      <c r="BB534" s="143">
        <v>4.9400000000000004</v>
      </c>
      <c r="BC534" s="143">
        <v>15.25</v>
      </c>
      <c r="BD534" s="143">
        <v>2</v>
      </c>
      <c r="BE534" s="143">
        <v>6128025.9988970002</v>
      </c>
      <c r="BF534" s="143">
        <v>17787.240000000002</v>
      </c>
      <c r="BG534" s="143">
        <v>0</v>
      </c>
      <c r="BH534" s="143">
        <v>2.15347</v>
      </c>
      <c r="BI534" s="143">
        <v>0</v>
      </c>
      <c r="BJ534" s="143">
        <v>3</v>
      </c>
      <c r="BK534" s="143">
        <v>1</v>
      </c>
      <c r="BL534" s="143">
        <v>2</v>
      </c>
      <c r="BM534" s="143">
        <v>2.5999999999999899</v>
      </c>
    </row>
    <row r="535" spans="1:65" x14ac:dyDescent="0.25">
      <c r="A535" s="142" t="s">
        <v>1619</v>
      </c>
      <c r="B535" s="142" t="s">
        <v>66</v>
      </c>
      <c r="C535" s="134" t="s">
        <v>4861</v>
      </c>
      <c r="D535" s="134" t="s">
        <v>4862</v>
      </c>
      <c r="E535" s="134" t="s">
        <v>4846</v>
      </c>
      <c r="F535" s="134" t="s">
        <v>4847</v>
      </c>
      <c r="G535" s="134" t="s">
        <v>692</v>
      </c>
      <c r="H535" s="134" t="s">
        <v>4866</v>
      </c>
      <c r="I535" s="134" t="s">
        <v>4865</v>
      </c>
      <c r="J535" s="134" t="s">
        <v>4538</v>
      </c>
      <c r="K535" s="134" t="s">
        <v>4538</v>
      </c>
      <c r="L535" s="143">
        <v>53</v>
      </c>
      <c r="M535" s="144">
        <v>1069</v>
      </c>
      <c r="N535" s="143">
        <v>16.632999999999999</v>
      </c>
      <c r="O535" s="144">
        <v>9</v>
      </c>
      <c r="P535" s="143">
        <v>18.783000000000001</v>
      </c>
      <c r="Q535" s="144">
        <v>1115</v>
      </c>
      <c r="R535" s="143">
        <v>51.716999999999999</v>
      </c>
      <c r="S535" s="145">
        <v>928</v>
      </c>
      <c r="U535" s="140" t="s">
        <v>4410</v>
      </c>
      <c r="V535" s="140" t="str">
        <f t="shared" si="8"/>
        <v>Y</v>
      </c>
      <c r="W535" s="134">
        <v>0.30730549823146702</v>
      </c>
      <c r="X535" s="134">
        <v>0.30464965480281497</v>
      </c>
      <c r="Y535" s="134">
        <v>0.95218613005833697</v>
      </c>
      <c r="Z535" s="134">
        <v>0.91256948787348002</v>
      </c>
      <c r="AA535" s="134">
        <v>0.84625686078981199</v>
      </c>
      <c r="AB535" s="134">
        <v>0.587357778651866</v>
      </c>
      <c r="AC535" s="134">
        <v>1</v>
      </c>
      <c r="AD535" s="134">
        <v>0.170037244095985</v>
      </c>
      <c r="AE535" s="134">
        <v>0.79914467704678904</v>
      </c>
      <c r="AF535" s="134">
        <v>0.96370293007628804</v>
      </c>
      <c r="AG535" s="134">
        <v>0.32678659768143098</v>
      </c>
      <c r="AH535" s="134">
        <v>0.79327779729740899</v>
      </c>
      <c r="AI535" s="134">
        <v>1</v>
      </c>
      <c r="AJ535" s="134">
        <v>0.959554362613524</v>
      </c>
      <c r="AK535" s="134">
        <v>0.83496771687946003</v>
      </c>
      <c r="AL535" s="134">
        <v>0.38363549354417498</v>
      </c>
      <c r="AM535" s="134">
        <v>0.28287848357423001</v>
      </c>
      <c r="AN535" s="134">
        <v>0.66384294742503702</v>
      </c>
      <c r="AO535" s="134">
        <v>0.239961455142778</v>
      </c>
      <c r="AP535" s="134">
        <v>0.59757002258339897</v>
      </c>
      <c r="AQ535" s="134">
        <v>0.55513709509431497</v>
      </c>
      <c r="AR535" s="134">
        <v>0.2394693742</v>
      </c>
      <c r="AS535" s="134">
        <v>1</v>
      </c>
      <c r="AT535" s="134">
        <v>3.1859848299999999E-3</v>
      </c>
      <c r="AU535" s="134">
        <v>0.12680074302269501</v>
      </c>
      <c r="AV535" s="134">
        <v>0.23801137442494899</v>
      </c>
      <c r="AW535" s="143">
        <v>0.39</v>
      </c>
      <c r="AX535" s="143">
        <v>0</v>
      </c>
      <c r="AY535" s="143">
        <v>-0.57999999999999996</v>
      </c>
      <c r="AZ535" s="143">
        <v>-0.23</v>
      </c>
      <c r="BA535" s="143">
        <v>5.9595000000000002</v>
      </c>
      <c r="BB535" s="143">
        <v>4.9400000000000004</v>
      </c>
      <c r="BC535" s="143">
        <v>16.329999999999998</v>
      </c>
      <c r="BD535" s="143">
        <v>2</v>
      </c>
      <c r="BE535" s="143">
        <v>11544013.232019</v>
      </c>
      <c r="BF535" s="143">
        <v>23293.15</v>
      </c>
      <c r="BG535" s="143">
        <v>16451.468390999999</v>
      </c>
      <c r="BH535" s="143">
        <v>0</v>
      </c>
      <c r="BI535" s="143">
        <v>0</v>
      </c>
      <c r="BJ535" s="143">
        <v>2</v>
      </c>
      <c r="BK535" s="143">
        <v>0</v>
      </c>
      <c r="BL535" s="143">
        <v>1.99999999999999</v>
      </c>
      <c r="BM535" s="143">
        <v>2.5999999999999899</v>
      </c>
    </row>
    <row r="536" spans="1:65" x14ac:dyDescent="0.25">
      <c r="A536" s="142" t="s">
        <v>1608</v>
      </c>
      <c r="B536" s="142" t="s">
        <v>825</v>
      </c>
      <c r="C536" s="134" t="s">
        <v>4861</v>
      </c>
      <c r="D536" s="134" t="s">
        <v>4862</v>
      </c>
      <c r="E536" s="134" t="s">
        <v>4846</v>
      </c>
      <c r="F536" s="134" t="s">
        <v>4847</v>
      </c>
      <c r="G536" s="134" t="s">
        <v>692</v>
      </c>
      <c r="H536" s="134" t="s">
        <v>4867</v>
      </c>
      <c r="I536" s="134" t="s">
        <v>4545</v>
      </c>
      <c r="J536" s="134" t="s">
        <v>4538</v>
      </c>
      <c r="K536" s="134" t="s">
        <v>4538</v>
      </c>
      <c r="L536" s="143">
        <v>37.9</v>
      </c>
      <c r="M536" s="144">
        <v>1479</v>
      </c>
      <c r="N536" s="143">
        <v>25.512</v>
      </c>
      <c r="O536" s="144">
        <v>618</v>
      </c>
      <c r="P536" s="143">
        <v>16.183</v>
      </c>
      <c r="Q536" s="144">
        <v>1408</v>
      </c>
      <c r="R536" s="143">
        <v>42.856999999999999</v>
      </c>
      <c r="S536" s="145">
        <v>1502</v>
      </c>
      <c r="V536" s="140" t="str">
        <f t="shared" si="8"/>
        <v>N/A</v>
      </c>
      <c r="W536" s="134">
        <v>0.16889727544122199</v>
      </c>
      <c r="X536" s="134">
        <v>0.16496850839237001</v>
      </c>
      <c r="Y536" s="134">
        <v>0.97428067215567704</v>
      </c>
      <c r="Z536" s="134">
        <v>0.96059505798265099</v>
      </c>
      <c r="AA536" s="134">
        <v>0.85129110672035901</v>
      </c>
      <c r="AB536" s="134">
        <v>0.57934530833442599</v>
      </c>
      <c r="AC536" s="134">
        <v>1</v>
      </c>
      <c r="AD536" s="134">
        <v>5.6160098422701497E-2</v>
      </c>
      <c r="AE536" s="134">
        <v>0.47217222087732902</v>
      </c>
      <c r="AF536" s="134">
        <v>0.931937676492957</v>
      </c>
      <c r="AG536" s="134">
        <v>0.216858895905607</v>
      </c>
      <c r="AH536" s="134">
        <v>0.85230229568766602</v>
      </c>
      <c r="AI536" s="134">
        <v>1</v>
      </c>
      <c r="AJ536" s="134">
        <v>0.70952678604257802</v>
      </c>
      <c r="AK536" s="134">
        <v>0.85195883295305597</v>
      </c>
      <c r="AL536" s="134">
        <v>0.40710255415485802</v>
      </c>
      <c r="AM536" s="134">
        <v>0.17754878277493499</v>
      </c>
      <c r="AN536" s="134">
        <v>0.65039666532203799</v>
      </c>
      <c r="AO536" s="134">
        <v>0.163824571383338</v>
      </c>
      <c r="AP536" s="134">
        <v>0.445147754340528</v>
      </c>
      <c r="AQ536" s="134">
        <v>0.395116405550617</v>
      </c>
      <c r="AR536" s="134">
        <v>0.20903462270000001</v>
      </c>
      <c r="AT536" s="134">
        <v>0</v>
      </c>
      <c r="AU536" s="134">
        <v>9.4908556413174305E-2</v>
      </c>
      <c r="AV536" s="134">
        <v>0.163501716631238</v>
      </c>
      <c r="AW536" s="143">
        <v>0.09</v>
      </c>
      <c r="AX536" s="143">
        <v>12</v>
      </c>
      <c r="AY536" s="143">
        <v>-0.1</v>
      </c>
      <c r="AZ536" s="143">
        <v>-0.05</v>
      </c>
      <c r="BA536" s="143">
        <v>6.5586000000000002</v>
      </c>
      <c r="BB536" s="143">
        <v>4.96</v>
      </c>
      <c r="BC536" s="143">
        <v>18.64</v>
      </c>
      <c r="BD536" s="143"/>
      <c r="BE536" s="143">
        <v>15292824.412454</v>
      </c>
      <c r="BF536" s="143">
        <v>27243.71</v>
      </c>
      <c r="BG536" s="143">
        <v>0</v>
      </c>
      <c r="BH536" s="143">
        <v>12.711847000000001</v>
      </c>
      <c r="BI536" s="143">
        <v>0</v>
      </c>
      <c r="BJ536" s="143">
        <v>1</v>
      </c>
      <c r="BK536" s="143">
        <v>0</v>
      </c>
      <c r="BL536" s="143">
        <v>1.99999999999999</v>
      </c>
      <c r="BM536" s="143">
        <v>2.5999999999999899</v>
      </c>
    </row>
    <row r="537" spans="1:65" x14ac:dyDescent="0.25">
      <c r="A537" s="142" t="s">
        <v>1611</v>
      </c>
      <c r="B537" s="142" t="s">
        <v>824</v>
      </c>
      <c r="C537" s="134" t="s">
        <v>4861</v>
      </c>
      <c r="D537" s="134" t="s">
        <v>4862</v>
      </c>
      <c r="E537" s="134" t="s">
        <v>4846</v>
      </c>
      <c r="F537" s="134" t="s">
        <v>4847</v>
      </c>
      <c r="G537" s="134" t="s">
        <v>692</v>
      </c>
      <c r="H537" s="134" t="s">
        <v>4545</v>
      </c>
      <c r="I537" s="134" t="s">
        <v>4545</v>
      </c>
      <c r="J537" s="134" t="s">
        <v>4538</v>
      </c>
      <c r="K537" s="134" t="s">
        <v>4538</v>
      </c>
      <c r="L537" s="143">
        <v>53.2</v>
      </c>
      <c r="M537" s="144">
        <v>1066</v>
      </c>
      <c r="N537" s="143">
        <v>22.289000000000001</v>
      </c>
      <c r="O537" s="144">
        <v>246</v>
      </c>
      <c r="P537" s="143">
        <v>23.332999999999998</v>
      </c>
      <c r="Q537" s="144">
        <v>796</v>
      </c>
      <c r="R537" s="143">
        <v>51.414999999999999</v>
      </c>
      <c r="S537" s="145">
        <v>948</v>
      </c>
      <c r="U537" s="140" t="s">
        <v>4410</v>
      </c>
      <c r="V537" s="140" t="str">
        <f t="shared" si="8"/>
        <v>Y</v>
      </c>
      <c r="W537" s="134">
        <v>0.292489149533954</v>
      </c>
      <c r="X537" s="134">
        <v>0.30522025422462401</v>
      </c>
      <c r="Y537" s="134">
        <v>0.97869958057514495</v>
      </c>
      <c r="Z537" s="134">
        <v>0.95273957439601997</v>
      </c>
      <c r="AA537" s="134">
        <v>0.84269643561812801</v>
      </c>
      <c r="AB537" s="134">
        <v>0.58480835627813499</v>
      </c>
      <c r="AC537" s="134">
        <v>1</v>
      </c>
      <c r="AD537" s="134">
        <v>0.17908619968133299</v>
      </c>
      <c r="AE537" s="134">
        <v>0.56515946022645802</v>
      </c>
      <c r="AF537" s="134">
        <v>0.97244930778383898</v>
      </c>
      <c r="AG537" s="134">
        <v>0.57233660741328196</v>
      </c>
      <c r="AH537" s="134">
        <v>0.79377921900703496</v>
      </c>
      <c r="AI537" s="134">
        <v>1</v>
      </c>
      <c r="AJ537" s="134">
        <v>0.75364929955509796</v>
      </c>
      <c r="AK537" s="134">
        <v>0.85681343754551198</v>
      </c>
      <c r="AL537" s="134">
        <v>0.338864221885394</v>
      </c>
      <c r="AM537" s="134">
        <v>0.55249000720739405</v>
      </c>
      <c r="AN537" s="134">
        <v>0.74003854600869501</v>
      </c>
      <c r="AO537" s="134">
        <v>0.53718940308748597</v>
      </c>
      <c r="AP537" s="134">
        <v>0.481598616636017</v>
      </c>
      <c r="AQ537" s="134">
        <v>0.51903815171577705</v>
      </c>
      <c r="AR537" s="134">
        <v>0.1357599978</v>
      </c>
      <c r="AS537" s="134">
        <v>1</v>
      </c>
      <c r="AT537" s="134">
        <v>0.128177244</v>
      </c>
      <c r="AU537" s="134">
        <v>0.38002167738186399</v>
      </c>
      <c r="AV537" s="134">
        <v>0.50966255288152096</v>
      </c>
      <c r="AW537" s="143">
        <v>7.0000000000000007E-2</v>
      </c>
      <c r="AX537" s="143">
        <v>7</v>
      </c>
      <c r="AY537" s="143">
        <v>-0.15</v>
      </c>
      <c r="AZ537" s="143">
        <v>-0.13</v>
      </c>
      <c r="BA537" s="143">
        <v>10.1647</v>
      </c>
      <c r="BB537" s="143">
        <v>4.96</v>
      </c>
      <c r="BC537" s="143">
        <v>18.57</v>
      </c>
      <c r="BD537" s="143">
        <v>2</v>
      </c>
      <c r="BE537" s="143">
        <v>29618392.376573998</v>
      </c>
      <c r="BF537" s="143">
        <v>47594.43</v>
      </c>
      <c r="BG537" s="143">
        <v>20915.710606000001</v>
      </c>
      <c r="BH537" s="143">
        <v>20.595585</v>
      </c>
      <c r="BI537" s="143">
        <v>0</v>
      </c>
      <c r="BJ537" s="143">
        <v>2</v>
      </c>
      <c r="BK537" s="143">
        <v>0</v>
      </c>
      <c r="BL537" s="143">
        <v>2</v>
      </c>
      <c r="BM537" s="143">
        <v>2.5999999999999899</v>
      </c>
    </row>
    <row r="538" spans="1:65" x14ac:dyDescent="0.25">
      <c r="A538" s="142" t="s">
        <v>1607</v>
      </c>
      <c r="B538" s="142" t="s">
        <v>831</v>
      </c>
      <c r="C538" s="134" t="s">
        <v>4861</v>
      </c>
      <c r="D538" s="134" t="s">
        <v>4862</v>
      </c>
      <c r="E538" s="134" t="s">
        <v>4846</v>
      </c>
      <c r="F538" s="134" t="s">
        <v>4847</v>
      </c>
      <c r="G538" s="134" t="s">
        <v>692</v>
      </c>
      <c r="H538" s="134" t="s">
        <v>4868</v>
      </c>
      <c r="I538" s="134" t="s">
        <v>4545</v>
      </c>
      <c r="J538" s="134" t="s">
        <v>4538</v>
      </c>
      <c r="K538" s="134" t="s">
        <v>4538</v>
      </c>
      <c r="L538" s="143">
        <v>48.2</v>
      </c>
      <c r="M538" s="144">
        <v>1199</v>
      </c>
      <c r="N538" s="143">
        <v>18.878</v>
      </c>
      <c r="O538" s="144">
        <v>30</v>
      </c>
      <c r="P538" s="143">
        <v>16.05</v>
      </c>
      <c r="Q538" s="144">
        <v>1417</v>
      </c>
      <c r="R538" s="143">
        <v>48.457000000000001</v>
      </c>
      <c r="S538" s="145">
        <v>1166</v>
      </c>
      <c r="U538" s="140" t="s">
        <v>4410</v>
      </c>
      <c r="V538" s="140" t="str">
        <f t="shared" si="8"/>
        <v>Y</v>
      </c>
      <c r="W538" s="134">
        <v>0.21924149449756999</v>
      </c>
      <c r="X538" s="134">
        <v>0.23681973505958301</v>
      </c>
      <c r="Y538" s="134">
        <v>0.94941950913484396</v>
      </c>
      <c r="Z538" s="134">
        <v>0.92774485389310601</v>
      </c>
      <c r="AA538" s="134">
        <v>0.90039471173695196</v>
      </c>
      <c r="AB538" s="134">
        <v>0.65218594758387605</v>
      </c>
      <c r="AC538" s="134">
        <v>0.99272028733787099</v>
      </c>
      <c r="AD538" s="134">
        <v>0.127935361790284</v>
      </c>
      <c r="AE538" s="134">
        <v>0.53283126032390205</v>
      </c>
      <c r="AF538" s="134">
        <v>0.94549456193965997</v>
      </c>
      <c r="AG538" s="134">
        <v>0.26067722754031702</v>
      </c>
      <c r="AH538" s="134">
        <v>0.68969839842324399</v>
      </c>
      <c r="AI538" s="134">
        <v>0.84548648011232597</v>
      </c>
      <c r="AJ538" s="134">
        <v>0.81615619369783399</v>
      </c>
      <c r="AK538" s="134">
        <v>0.77913976406621699</v>
      </c>
      <c r="AL538" s="134">
        <v>0.31997190714607798</v>
      </c>
      <c r="AM538" s="134">
        <v>0.29829265070239802</v>
      </c>
      <c r="AN538" s="134">
        <v>0.63695038321903996</v>
      </c>
      <c r="AO538" s="134">
        <v>0.24793027333943299</v>
      </c>
      <c r="AP538" s="134">
        <v>0.50220578933954796</v>
      </c>
      <c r="AQ538" s="134">
        <v>0.44845663539851599</v>
      </c>
      <c r="AR538" s="134">
        <v>0.41013604640000001</v>
      </c>
      <c r="AS538" s="134">
        <v>1</v>
      </c>
      <c r="AT538" s="134">
        <v>0</v>
      </c>
      <c r="AU538" s="134">
        <v>0.27394719230412901</v>
      </c>
      <c r="AV538" s="134">
        <v>0.27771789630127203</v>
      </c>
      <c r="AW538" s="143">
        <v>0.1</v>
      </c>
      <c r="AX538" s="143">
        <v>3</v>
      </c>
      <c r="AY538" s="143">
        <v>-0.25</v>
      </c>
      <c r="AZ538" s="143">
        <v>-0.14000000000000001</v>
      </c>
      <c r="BA538" s="143">
        <v>10.8658</v>
      </c>
      <c r="BB538" s="143">
        <v>4.95</v>
      </c>
      <c r="BC538" s="143">
        <v>16.600000000000001</v>
      </c>
      <c r="BD538" s="143">
        <v>3</v>
      </c>
      <c r="BE538" s="143">
        <v>9518156.5159169994</v>
      </c>
      <c r="BF538" s="143">
        <v>31960.38</v>
      </c>
      <c r="BG538" s="143">
        <v>0</v>
      </c>
      <c r="BH538" s="143">
        <v>2.1837900000000001</v>
      </c>
      <c r="BI538" s="143">
        <v>0</v>
      </c>
      <c r="BJ538" s="143">
        <v>1</v>
      </c>
      <c r="BK538" s="143">
        <v>0</v>
      </c>
      <c r="BL538" s="143">
        <v>2</v>
      </c>
      <c r="BM538" s="143">
        <v>2.6</v>
      </c>
    </row>
    <row r="539" spans="1:65" x14ac:dyDescent="0.25">
      <c r="A539" s="142" t="s">
        <v>1604</v>
      </c>
      <c r="B539" s="142" t="s">
        <v>649</v>
      </c>
      <c r="C539" s="134" t="s">
        <v>4861</v>
      </c>
      <c r="D539" s="134" t="s">
        <v>4862</v>
      </c>
      <c r="E539" s="134" t="s">
        <v>4846</v>
      </c>
      <c r="F539" s="134" t="s">
        <v>4847</v>
      </c>
      <c r="G539" s="134" t="s">
        <v>692</v>
      </c>
      <c r="H539" s="134" t="s">
        <v>4868</v>
      </c>
      <c r="I539" s="134" t="s">
        <v>4545</v>
      </c>
      <c r="J539" s="134" t="s">
        <v>4538</v>
      </c>
      <c r="K539" s="134" t="s">
        <v>4538</v>
      </c>
      <c r="L539" s="143">
        <v>52.8</v>
      </c>
      <c r="M539" s="144">
        <v>1074</v>
      </c>
      <c r="N539" s="143">
        <v>18.422000000000001</v>
      </c>
      <c r="O539" s="144">
        <v>21</v>
      </c>
      <c r="P539" s="143">
        <v>21.567</v>
      </c>
      <c r="Q539" s="144">
        <v>891</v>
      </c>
      <c r="R539" s="143">
        <v>51.981999999999999</v>
      </c>
      <c r="S539" s="145">
        <v>901</v>
      </c>
      <c r="U539" s="140" t="s">
        <v>4410</v>
      </c>
      <c r="V539" s="140" t="str">
        <f t="shared" si="8"/>
        <v>Y</v>
      </c>
      <c r="W539" s="134">
        <v>0.38980894792647502</v>
      </c>
      <c r="X539" s="134">
        <v>0.38442155362999098</v>
      </c>
      <c r="Y539" s="134">
        <v>0.91638656764554705</v>
      </c>
      <c r="Z539" s="134">
        <v>0.87946423561553799</v>
      </c>
      <c r="AA539" s="134">
        <v>0.88401717586594697</v>
      </c>
      <c r="AB539" s="134">
        <v>0.69479772154480401</v>
      </c>
      <c r="AC539" s="134">
        <v>0.99639483297493003</v>
      </c>
      <c r="AD539" s="134">
        <v>0.28184986617296698</v>
      </c>
      <c r="AE539" s="134">
        <v>0.46285596286472103</v>
      </c>
      <c r="AF539" s="134">
        <v>0.93197743275526401</v>
      </c>
      <c r="AG539" s="134">
        <v>0.36825599038971302</v>
      </c>
      <c r="AH539" s="134">
        <v>0.79034089871245605</v>
      </c>
      <c r="AI539" s="134">
        <v>0.83281411155140905</v>
      </c>
      <c r="AJ539" s="134">
        <v>0.783064308563445</v>
      </c>
      <c r="AK539" s="134">
        <v>0.69903878829069399</v>
      </c>
      <c r="AL539" s="134">
        <v>0.44499099279347298</v>
      </c>
      <c r="AM539" s="134">
        <v>0.30549185298373899</v>
      </c>
      <c r="AN539" s="134">
        <v>0.68177132356236803</v>
      </c>
      <c r="AO539" s="134">
        <v>0.267672283198365</v>
      </c>
      <c r="AP539" s="134">
        <v>0.47180893708677002</v>
      </c>
      <c r="AQ539" s="134">
        <v>0.44252994330095202</v>
      </c>
      <c r="AR539" s="134">
        <v>0.34482927489999998</v>
      </c>
      <c r="AS539" s="134">
        <v>1</v>
      </c>
      <c r="AT539" s="134">
        <v>0.37700090619999999</v>
      </c>
      <c r="AU539" s="134">
        <v>0.20620828168806499</v>
      </c>
      <c r="AV539" s="134">
        <v>0.277031420668579</v>
      </c>
      <c r="AW539" s="143">
        <v>0.39</v>
      </c>
      <c r="AX539" s="143">
        <v>2</v>
      </c>
      <c r="AY539" s="143">
        <v>-0.47</v>
      </c>
      <c r="AZ539" s="143">
        <v>-0.09</v>
      </c>
      <c r="BA539" s="143">
        <v>11.2606</v>
      </c>
      <c r="BB539" s="143">
        <v>4.95</v>
      </c>
      <c r="BC539" s="143">
        <v>16.21</v>
      </c>
      <c r="BD539" s="143">
        <v>1</v>
      </c>
      <c r="BE539" s="143">
        <v>9173745.5117959995</v>
      </c>
      <c r="BF539" s="143">
        <v>26846.22</v>
      </c>
      <c r="BG539" s="143">
        <v>18706.656031999999</v>
      </c>
      <c r="BH539" s="143">
        <v>62.899597</v>
      </c>
      <c r="BI539" s="143">
        <v>0</v>
      </c>
      <c r="BJ539" s="143">
        <v>1</v>
      </c>
      <c r="BK539" s="143">
        <v>0</v>
      </c>
      <c r="BL539" s="143">
        <v>2</v>
      </c>
      <c r="BM539" s="143">
        <v>2.6</v>
      </c>
    </row>
    <row r="540" spans="1:65" x14ac:dyDescent="0.25">
      <c r="A540" s="142" t="s">
        <v>1612</v>
      </c>
      <c r="B540" s="142" t="s">
        <v>821</v>
      </c>
      <c r="C540" s="134" t="s">
        <v>4861</v>
      </c>
      <c r="D540" s="134" t="s">
        <v>4862</v>
      </c>
      <c r="E540" s="134" t="s">
        <v>4846</v>
      </c>
      <c r="F540" s="134" t="s">
        <v>4847</v>
      </c>
      <c r="G540" s="134" t="s">
        <v>692</v>
      </c>
      <c r="H540" s="134" t="s">
        <v>4557</v>
      </c>
      <c r="I540" s="134" t="s">
        <v>4556</v>
      </c>
      <c r="J540" s="134" t="s">
        <v>4538</v>
      </c>
      <c r="K540" s="134" t="s">
        <v>4538</v>
      </c>
      <c r="L540" s="143">
        <v>66.599999999999994</v>
      </c>
      <c r="M540" s="144">
        <v>699</v>
      </c>
      <c r="N540" s="143">
        <v>17.744</v>
      </c>
      <c r="O540" s="144">
        <v>14</v>
      </c>
      <c r="P540" s="143">
        <v>42.7</v>
      </c>
      <c r="Q540" s="144">
        <v>106</v>
      </c>
      <c r="R540" s="143">
        <v>63.851999999999997</v>
      </c>
      <c r="S540" s="145">
        <v>175</v>
      </c>
      <c r="U540" s="140" t="s">
        <v>4410</v>
      </c>
      <c r="V540" s="140" t="str">
        <f t="shared" si="8"/>
        <v>Y</v>
      </c>
      <c r="W540" s="134">
        <v>0.56450568441446303</v>
      </c>
      <c r="X540" s="134">
        <v>0.41274328938759902</v>
      </c>
      <c r="Y540" s="134">
        <v>0.95304429488182796</v>
      </c>
      <c r="Z540" s="134">
        <v>0.85003167698251503</v>
      </c>
      <c r="AA540" s="134">
        <v>0.90091854469404697</v>
      </c>
      <c r="AB540" s="134">
        <v>0.85686814387483101</v>
      </c>
      <c r="AC540" s="134">
        <v>0.77278894675141696</v>
      </c>
      <c r="AD540" s="134">
        <v>0.458736492757505</v>
      </c>
      <c r="AE540" s="134">
        <v>0.60019782360359697</v>
      </c>
      <c r="AF540" s="134">
        <v>0.969785638209267</v>
      </c>
      <c r="AG540" s="134">
        <v>0.24285534241387199</v>
      </c>
      <c r="AH540" s="134">
        <v>0.90136999155820696</v>
      </c>
      <c r="AI540" s="134">
        <v>0.69110988343449697</v>
      </c>
      <c r="AJ540" s="134">
        <v>0.87498621171452695</v>
      </c>
      <c r="AK540" s="134">
        <v>0.701466090586922</v>
      </c>
      <c r="AL540" s="134">
        <v>0.76080650498291602</v>
      </c>
      <c r="AM540" s="134">
        <v>0.23468988817276701</v>
      </c>
      <c r="AN540" s="134">
        <v>0.84760880283268303</v>
      </c>
      <c r="AO540" s="134">
        <v>0.21800263697268399</v>
      </c>
      <c r="AP540" s="134">
        <v>0.44916410548630098</v>
      </c>
      <c r="AQ540" s="134">
        <v>0.34015980510126598</v>
      </c>
      <c r="AR540" s="134">
        <v>0.80532399809999999</v>
      </c>
      <c r="AS540" s="134">
        <v>1</v>
      </c>
      <c r="AT540" s="134">
        <v>1</v>
      </c>
      <c r="AU540" s="134">
        <v>0.21445135102697199</v>
      </c>
      <c r="AV540" s="134">
        <v>0.22285698535114101</v>
      </c>
      <c r="AW540" s="143">
        <v>0.04</v>
      </c>
      <c r="AX540" s="143">
        <v>2</v>
      </c>
      <c r="AY540" s="143">
        <v>-0.54</v>
      </c>
      <c r="AZ540" s="143">
        <v>-0.11</v>
      </c>
      <c r="BA540" s="143">
        <v>14.557399999999999</v>
      </c>
      <c r="BB540" s="143">
        <v>4.96</v>
      </c>
      <c r="BC540" s="143">
        <v>12.49</v>
      </c>
      <c r="BD540" s="143">
        <v>7</v>
      </c>
      <c r="BE540" s="143">
        <v>6569311.2133050002</v>
      </c>
      <c r="BF540" s="143">
        <v>31644.77</v>
      </c>
      <c r="BG540" s="143">
        <v>1485.101551</v>
      </c>
      <c r="BH540" s="143">
        <v>99.804714000000004</v>
      </c>
      <c r="BI540" s="143">
        <v>0</v>
      </c>
      <c r="BJ540" s="143">
        <v>3</v>
      </c>
      <c r="BK540" s="143">
        <v>1</v>
      </c>
      <c r="BL540" s="143">
        <v>1.99999999999999</v>
      </c>
      <c r="BM540" s="143">
        <v>2.5999999999999899</v>
      </c>
    </row>
    <row r="541" spans="1:65" x14ac:dyDescent="0.25">
      <c r="A541" s="142" t="s">
        <v>1609</v>
      </c>
      <c r="B541" s="142" t="s">
        <v>1396</v>
      </c>
      <c r="C541" s="134" t="s">
        <v>4861</v>
      </c>
      <c r="D541" s="134" t="s">
        <v>4862</v>
      </c>
      <c r="E541" s="134" t="s">
        <v>4846</v>
      </c>
      <c r="F541" s="134" t="s">
        <v>4847</v>
      </c>
      <c r="G541" s="134" t="s">
        <v>692</v>
      </c>
      <c r="H541" s="134" t="s">
        <v>4864</v>
      </c>
      <c r="I541" s="134" t="s">
        <v>4545</v>
      </c>
      <c r="J541" s="134" t="s">
        <v>4538</v>
      </c>
      <c r="K541" s="134" t="s">
        <v>4538</v>
      </c>
      <c r="L541" s="143">
        <v>72.5</v>
      </c>
      <c r="M541" s="144">
        <v>584</v>
      </c>
      <c r="N541" s="143">
        <v>16.033000000000001</v>
      </c>
      <c r="O541" s="144">
        <v>3</v>
      </c>
      <c r="P541" s="143">
        <v>26.85</v>
      </c>
      <c r="Q541" s="144">
        <v>670</v>
      </c>
      <c r="R541" s="143">
        <v>61.106000000000002</v>
      </c>
      <c r="S541" s="145">
        <v>324</v>
      </c>
      <c r="U541" s="140" t="s">
        <v>4410</v>
      </c>
      <c r="V541" s="140" t="str">
        <f t="shared" si="8"/>
        <v>Y</v>
      </c>
      <c r="W541" s="134">
        <v>0.64323916549340598</v>
      </c>
      <c r="X541" s="134">
        <v>0.57554686408656297</v>
      </c>
      <c r="Y541" s="134">
        <v>0.97116822361674704</v>
      </c>
      <c r="Z541" s="134">
        <v>0.94174699833810604</v>
      </c>
      <c r="AA541" s="134">
        <v>0.91700907864249004</v>
      </c>
      <c r="AB541" s="134">
        <v>0.87325728770595701</v>
      </c>
      <c r="AC541" s="134">
        <v>1</v>
      </c>
      <c r="AD541" s="134">
        <v>0.54865159138483099</v>
      </c>
      <c r="AE541" s="134">
        <v>0.46284595638717801</v>
      </c>
      <c r="AF541" s="134">
        <v>0.97300589545613703</v>
      </c>
      <c r="AG541" s="134">
        <v>0.42930328960270298</v>
      </c>
      <c r="AH541" s="134">
        <v>0.80832044858618801</v>
      </c>
      <c r="AI541" s="134">
        <v>1</v>
      </c>
      <c r="AJ541" s="134">
        <v>0.90440122072287399</v>
      </c>
      <c r="AK541" s="134">
        <v>0.71360260206806203</v>
      </c>
      <c r="AL541" s="134">
        <v>0.77121375422227101</v>
      </c>
      <c r="AM541" s="134">
        <v>0.32820882352293801</v>
      </c>
      <c r="AN541" s="134">
        <v>0.74900273407736095</v>
      </c>
      <c r="AO541" s="134">
        <v>0.31443228229236603</v>
      </c>
      <c r="AP541" s="134">
        <v>0.52526820868078095</v>
      </c>
      <c r="AQ541" s="134">
        <v>0.49748654375030299</v>
      </c>
      <c r="AR541" s="134">
        <v>0.97894308460000001</v>
      </c>
      <c r="AS541" s="134">
        <v>0.73924563710000002</v>
      </c>
      <c r="AT541" s="134">
        <v>1</v>
      </c>
      <c r="AU541" s="134">
        <v>0.20233967526004501</v>
      </c>
      <c r="AV541" s="134">
        <v>0.306219269819197</v>
      </c>
      <c r="AW541" s="143">
        <v>0.24</v>
      </c>
      <c r="AX541" s="143">
        <v>1</v>
      </c>
      <c r="AY541" s="143">
        <v>-0.27</v>
      </c>
      <c r="AZ541" s="143">
        <v>-0.01</v>
      </c>
      <c r="BA541" s="143">
        <v>5.6939000000000002</v>
      </c>
      <c r="BB541" s="143">
        <v>4.95</v>
      </c>
      <c r="BC541" s="143">
        <v>12.65</v>
      </c>
      <c r="BD541" s="143">
        <v>3</v>
      </c>
      <c r="BE541" s="143">
        <v>4376606.0298990002</v>
      </c>
      <c r="BF541" s="143">
        <v>26783.49</v>
      </c>
      <c r="BG541" s="143">
        <v>28080.882899</v>
      </c>
      <c r="BH541" s="143">
        <v>99.787529000000006</v>
      </c>
      <c r="BI541" s="143">
        <v>0</v>
      </c>
      <c r="BJ541" s="143">
        <v>2</v>
      </c>
      <c r="BK541" s="143">
        <v>0</v>
      </c>
      <c r="BL541" s="143">
        <v>2</v>
      </c>
      <c r="BM541" s="143">
        <v>2.6</v>
      </c>
    </row>
    <row r="542" spans="1:65" x14ac:dyDescent="0.25">
      <c r="A542" s="142" t="s">
        <v>1603</v>
      </c>
      <c r="B542" s="142" t="s">
        <v>1385</v>
      </c>
      <c r="C542" s="134" t="s">
        <v>4861</v>
      </c>
      <c r="D542" s="134" t="s">
        <v>4862</v>
      </c>
      <c r="E542" s="134" t="s">
        <v>4846</v>
      </c>
      <c r="F542" s="134" t="s">
        <v>4847</v>
      </c>
      <c r="G542" s="134" t="s">
        <v>692</v>
      </c>
      <c r="H542" s="134" t="s">
        <v>4865</v>
      </c>
      <c r="I542" s="134" t="s">
        <v>4865</v>
      </c>
      <c r="J542" s="134" t="s">
        <v>4538</v>
      </c>
      <c r="K542" s="134" t="s">
        <v>4538</v>
      </c>
      <c r="L542" s="143">
        <v>39.6</v>
      </c>
      <c r="M542" s="144">
        <v>1426</v>
      </c>
      <c r="N542" s="143">
        <v>20.567</v>
      </c>
      <c r="O542" s="144">
        <v>83</v>
      </c>
      <c r="P542" s="143">
        <v>20.117000000000001</v>
      </c>
      <c r="Q542" s="144">
        <v>1002</v>
      </c>
      <c r="R542" s="143">
        <v>46.383000000000003</v>
      </c>
      <c r="S542" s="145">
        <v>1304</v>
      </c>
      <c r="V542" s="140" t="str">
        <f t="shared" si="8"/>
        <v>N/A</v>
      </c>
      <c r="W542" s="134">
        <v>0.28615405424553497</v>
      </c>
      <c r="X542" s="134">
        <v>0.24515653178777699</v>
      </c>
      <c r="Y542" s="134">
        <v>0.85029506780654895</v>
      </c>
      <c r="Z542" s="134">
        <v>0.83095407398641297</v>
      </c>
      <c r="AA542" s="134">
        <v>0.85916304753487105</v>
      </c>
      <c r="AB542" s="134">
        <v>0.62050026951036497</v>
      </c>
      <c r="AC542" s="134">
        <v>0.99982408282758595</v>
      </c>
      <c r="AD542" s="134">
        <v>0.18902307632493801</v>
      </c>
      <c r="AE542" s="134">
        <v>0.436209850267059</v>
      </c>
      <c r="AF542" s="134">
        <v>0.83966339167829895</v>
      </c>
      <c r="AG542" s="134">
        <v>0.18507674371122501</v>
      </c>
      <c r="AH542" s="134">
        <v>0.752805902163312</v>
      </c>
      <c r="AI542" s="134">
        <v>0.78848145767278</v>
      </c>
      <c r="AJ542" s="134">
        <v>0.95587748648748005</v>
      </c>
      <c r="AK542" s="134">
        <v>0.59951939414534705</v>
      </c>
      <c r="AL542" s="134">
        <v>0.401206384343339</v>
      </c>
      <c r="AM542" s="134">
        <v>0.16065949892217599</v>
      </c>
      <c r="AN542" s="134">
        <v>0.41284568150239798</v>
      </c>
      <c r="AO542" s="134">
        <v>0.130862115725842</v>
      </c>
      <c r="AP542" s="134">
        <v>0.43367801313975501</v>
      </c>
      <c r="AQ542" s="134">
        <v>0.486710739686747</v>
      </c>
      <c r="AR542" s="134">
        <v>0.26537607600000002</v>
      </c>
      <c r="AT542" s="134">
        <v>0.62049776840000004</v>
      </c>
      <c r="AU542" s="134">
        <v>9.5651168289228303E-2</v>
      </c>
      <c r="AV542" s="134">
        <v>0.122122617955308</v>
      </c>
      <c r="AW542" s="143">
        <v>2.88</v>
      </c>
      <c r="AX542" s="143">
        <v>0</v>
      </c>
      <c r="AY542" s="143">
        <v>-2.6</v>
      </c>
      <c r="AZ542" s="143">
        <v>0.04</v>
      </c>
      <c r="BA542" s="143">
        <v>23.195900000000002</v>
      </c>
      <c r="BB542" s="143">
        <v>4.95</v>
      </c>
      <c r="BC542" s="143">
        <v>15.57</v>
      </c>
      <c r="BD542" s="143">
        <v>6</v>
      </c>
      <c r="BE542" s="143">
        <v>12436411.316226</v>
      </c>
      <c r="BF542" s="143">
        <v>22227.39</v>
      </c>
      <c r="BG542" s="143">
        <v>7732.2772320000004</v>
      </c>
      <c r="BH542" s="143">
        <v>69.141814999999994</v>
      </c>
      <c r="BI542" s="143">
        <v>0</v>
      </c>
      <c r="BJ542" s="143">
        <v>1</v>
      </c>
      <c r="BK542" s="143">
        <v>0</v>
      </c>
      <c r="BL542" s="143">
        <v>2</v>
      </c>
      <c r="BM542" s="143">
        <v>2.5999999999999899</v>
      </c>
    </row>
    <row r="543" spans="1:65" x14ac:dyDescent="0.25">
      <c r="A543" s="142" t="s">
        <v>1621</v>
      </c>
      <c r="B543" s="142" t="s">
        <v>642</v>
      </c>
      <c r="C543" s="134" t="s">
        <v>4861</v>
      </c>
      <c r="D543" s="134" t="s">
        <v>4862</v>
      </c>
      <c r="E543" s="134" t="s">
        <v>4846</v>
      </c>
      <c r="F543" s="134" t="s">
        <v>4847</v>
      </c>
      <c r="G543" s="134" t="s">
        <v>692</v>
      </c>
      <c r="H543" s="134" t="s">
        <v>4865</v>
      </c>
      <c r="I543" s="134" t="s">
        <v>4865</v>
      </c>
      <c r="J543" s="134" t="s">
        <v>4538</v>
      </c>
      <c r="K543" s="134" t="s">
        <v>4538</v>
      </c>
      <c r="L543" s="143">
        <v>38.200000000000003</v>
      </c>
      <c r="M543" s="144">
        <v>1474</v>
      </c>
      <c r="N543" s="143">
        <v>23.989000000000001</v>
      </c>
      <c r="O543" s="144">
        <v>444</v>
      </c>
      <c r="P543" s="143">
        <v>28.567</v>
      </c>
      <c r="Q543" s="144">
        <v>600</v>
      </c>
      <c r="R543" s="143">
        <v>47.593000000000004</v>
      </c>
      <c r="S543" s="145">
        <v>1225</v>
      </c>
      <c r="V543" s="140" t="str">
        <f t="shared" si="8"/>
        <v>N/A</v>
      </c>
      <c r="W543" s="134">
        <v>0.28533707091511401</v>
      </c>
      <c r="X543" s="134">
        <v>0.21704545404558001</v>
      </c>
      <c r="Y543" s="134">
        <v>0.41181126829331999</v>
      </c>
      <c r="Z543" s="134">
        <v>0.37130626490118901</v>
      </c>
      <c r="AA543" s="134">
        <v>0.92629631795890399</v>
      </c>
      <c r="AB543" s="134">
        <v>0.87070786533222599</v>
      </c>
      <c r="AC543" s="134">
        <v>0.99073777696742404</v>
      </c>
      <c r="AD543" s="134">
        <v>0.19945622715154501</v>
      </c>
      <c r="AE543" s="134">
        <v>0.66167136758018696</v>
      </c>
      <c r="AF543" s="134">
        <v>0.43637586683560398</v>
      </c>
      <c r="AG543" s="134">
        <v>0.210787345175424</v>
      </c>
      <c r="AH543" s="134">
        <v>0.51942991216882395</v>
      </c>
      <c r="AI543" s="134">
        <v>0.44256525549985998</v>
      </c>
      <c r="AJ543" s="134">
        <v>0.96323123873956695</v>
      </c>
      <c r="AK543" s="134">
        <v>0.34950725763386598</v>
      </c>
      <c r="AL543" s="134">
        <v>0.57867638140087296</v>
      </c>
      <c r="AM543" s="134">
        <v>0.20808694546911299</v>
      </c>
      <c r="AN543" s="134">
        <v>0.363542647124737</v>
      </c>
      <c r="AO543" s="134">
        <v>0.166590351265549</v>
      </c>
      <c r="AP543" s="134">
        <v>0.30805650814908198</v>
      </c>
      <c r="AQ543" s="134">
        <v>0.28897473616305902</v>
      </c>
      <c r="AR543" s="134">
        <v>0.77928533170000003</v>
      </c>
      <c r="AS543" s="134">
        <v>1</v>
      </c>
      <c r="AT543" s="134">
        <v>0.52610653789999995</v>
      </c>
      <c r="AU543" s="134">
        <v>0.16405438950436799</v>
      </c>
      <c r="AV543" s="134">
        <v>0.18727983655002001</v>
      </c>
      <c r="AW543" s="143">
        <v>5.28</v>
      </c>
      <c r="AX543" s="143">
        <v>1</v>
      </c>
      <c r="AY543" s="143">
        <v>-4.05</v>
      </c>
      <c r="AZ543" s="143">
        <v>0.26</v>
      </c>
      <c r="BA543" s="143">
        <v>35.758499999999998</v>
      </c>
      <c r="BB543" s="143">
        <v>4.95</v>
      </c>
      <c r="BC543" s="143">
        <v>14.05</v>
      </c>
      <c r="BD543" s="143">
        <v>18</v>
      </c>
      <c r="BE543" s="143">
        <v>4799825.8673689999</v>
      </c>
      <c r="BF543" s="143">
        <v>35738.370000000003</v>
      </c>
      <c r="BG543" s="143">
        <v>17419.995594</v>
      </c>
      <c r="BH543" s="143">
        <v>13.745322</v>
      </c>
      <c r="BI543" s="143">
        <v>0</v>
      </c>
      <c r="BJ543" s="143">
        <v>6</v>
      </c>
      <c r="BK543" s="143">
        <v>0</v>
      </c>
      <c r="BL543" s="143">
        <v>2</v>
      </c>
      <c r="BM543" s="143">
        <v>2.5999999999999899</v>
      </c>
    </row>
    <row r="544" spans="1:65" x14ac:dyDescent="0.25">
      <c r="A544" s="142" t="s">
        <v>1618</v>
      </c>
      <c r="B544" s="142" t="s">
        <v>2541</v>
      </c>
      <c r="C544" s="134" t="s">
        <v>4861</v>
      </c>
      <c r="D544" s="134" t="s">
        <v>4862</v>
      </c>
      <c r="E544" s="134" t="s">
        <v>4846</v>
      </c>
      <c r="F544" s="134" t="s">
        <v>4847</v>
      </c>
      <c r="G544" s="134" t="s">
        <v>692</v>
      </c>
      <c r="H544" s="134" t="s">
        <v>4869</v>
      </c>
      <c r="I544" s="134" t="s">
        <v>4865</v>
      </c>
      <c r="J544" s="134" t="s">
        <v>4538</v>
      </c>
      <c r="K544" s="134" t="s">
        <v>4538</v>
      </c>
      <c r="L544" s="143">
        <v>57.1</v>
      </c>
      <c r="M544" s="144">
        <v>916</v>
      </c>
      <c r="N544" s="143">
        <v>18.933</v>
      </c>
      <c r="O544" s="144">
        <v>32</v>
      </c>
      <c r="P544" s="143">
        <v>19.332999999999998</v>
      </c>
      <c r="Q544" s="144">
        <v>1074</v>
      </c>
      <c r="R544" s="143">
        <v>52.5</v>
      </c>
      <c r="S544" s="145">
        <v>865</v>
      </c>
      <c r="U544" s="140" t="s">
        <v>4410</v>
      </c>
      <c r="V544" s="140" t="str">
        <f t="shared" si="8"/>
        <v>Y</v>
      </c>
      <c r="W544" s="134">
        <v>0.31192815711754601</v>
      </c>
      <c r="X544" s="134">
        <v>0.29937812832077598</v>
      </c>
      <c r="Y544" s="134">
        <v>0.88054857994215197</v>
      </c>
      <c r="Z544" s="134">
        <v>0.84411455947570302</v>
      </c>
      <c r="AA544" s="134">
        <v>0.85729511423802496</v>
      </c>
      <c r="AB544" s="134">
        <v>0.77601503430794105</v>
      </c>
      <c r="AC544" s="134">
        <v>0.99978997310087103</v>
      </c>
      <c r="AD544" s="134">
        <v>0.221643696806686</v>
      </c>
      <c r="AE544" s="134">
        <v>0.79101600598259603</v>
      </c>
      <c r="AF544" s="134">
        <v>0.88649626867600095</v>
      </c>
      <c r="AG544" s="134">
        <v>0.246151039243002</v>
      </c>
      <c r="AH544" s="134">
        <v>0.66351702201348794</v>
      </c>
      <c r="AI544" s="134">
        <v>0.87932059567759202</v>
      </c>
      <c r="AJ544" s="134">
        <v>0.96323123873956695</v>
      </c>
      <c r="AK544" s="134">
        <v>0.77671246176998898</v>
      </c>
      <c r="AL544" s="134">
        <v>0.43682578331534999</v>
      </c>
      <c r="AM544" s="134">
        <v>0.24537822246068999</v>
      </c>
      <c r="AN544" s="134">
        <v>0.67728922952803605</v>
      </c>
      <c r="AO544" s="134">
        <v>0.212748962523166</v>
      </c>
      <c r="AP544" s="134">
        <v>0.47884189187624598</v>
      </c>
      <c r="AQ544" s="134">
        <v>0.51526662036627002</v>
      </c>
      <c r="AR544" s="134">
        <v>0.79428106860000003</v>
      </c>
      <c r="AS544" s="134">
        <v>1</v>
      </c>
      <c r="AT544" s="134">
        <v>0.23776336040000001</v>
      </c>
      <c r="AU544" s="134">
        <v>0.21641977044638799</v>
      </c>
      <c r="AV544" s="134">
        <v>0.223648718050139</v>
      </c>
      <c r="AW544" s="143">
        <v>1.78</v>
      </c>
      <c r="AX544" s="143">
        <v>0</v>
      </c>
      <c r="AY544" s="143">
        <v>-1.66</v>
      </c>
      <c r="AZ544" s="143">
        <v>0</v>
      </c>
      <c r="BA544" s="143">
        <v>11.444100000000001</v>
      </c>
      <c r="BB544" s="143">
        <v>4.9400000000000004</v>
      </c>
      <c r="BC544" s="143">
        <v>16.07</v>
      </c>
      <c r="BD544" s="143">
        <v>10</v>
      </c>
      <c r="BE544" s="143">
        <v>11120396.069065001</v>
      </c>
      <c r="BF544" s="143">
        <v>31299.46</v>
      </c>
      <c r="BG544" s="143">
        <v>26343.23443</v>
      </c>
      <c r="BH544" s="143">
        <v>5.1532859999999996</v>
      </c>
      <c r="BI544" s="143">
        <v>0</v>
      </c>
      <c r="BJ544" s="143">
        <v>1</v>
      </c>
      <c r="BK544" s="143">
        <v>0</v>
      </c>
      <c r="BL544" s="143">
        <v>2</v>
      </c>
      <c r="BM544" s="143">
        <v>2.6</v>
      </c>
    </row>
    <row r="545" spans="1:65" x14ac:dyDescent="0.25">
      <c r="A545" s="142" t="s">
        <v>1633</v>
      </c>
      <c r="B545" s="142" t="s">
        <v>1135</v>
      </c>
      <c r="C545" s="134" t="s">
        <v>4861</v>
      </c>
      <c r="D545" s="134" t="s">
        <v>4862</v>
      </c>
      <c r="E545" s="134" t="s">
        <v>4846</v>
      </c>
      <c r="F545" s="134" t="s">
        <v>4847</v>
      </c>
      <c r="G545" s="134" t="s">
        <v>692</v>
      </c>
      <c r="H545" s="134" t="s">
        <v>4869</v>
      </c>
      <c r="I545" s="134" t="s">
        <v>4865</v>
      </c>
      <c r="J545" s="134" t="s">
        <v>4538</v>
      </c>
      <c r="K545" s="134" t="s">
        <v>4538</v>
      </c>
      <c r="L545" s="143">
        <v>32</v>
      </c>
      <c r="M545" s="144">
        <v>1605</v>
      </c>
      <c r="N545" s="143">
        <v>23.6</v>
      </c>
      <c r="O545" s="144">
        <v>399</v>
      </c>
      <c r="P545" s="143">
        <v>15.317</v>
      </c>
      <c r="Q545" s="144">
        <v>1483</v>
      </c>
      <c r="R545" s="143">
        <v>41.238999999999997</v>
      </c>
      <c r="S545" s="145">
        <v>1590</v>
      </c>
      <c r="V545" s="140" t="str">
        <f t="shared" si="8"/>
        <v>N/A</v>
      </c>
      <c r="W545" s="134">
        <v>0.17193910044782701</v>
      </c>
      <c r="X545" s="134">
        <v>0.16633824695588501</v>
      </c>
      <c r="Y545" s="134">
        <v>0.92393073303414597</v>
      </c>
      <c r="Z545" s="134">
        <v>0.92175122193577497</v>
      </c>
      <c r="AA545" s="134">
        <v>0.79918704130298102</v>
      </c>
      <c r="AB545" s="134">
        <v>0.41181183806069099</v>
      </c>
      <c r="AC545" s="134">
        <v>1</v>
      </c>
      <c r="AD545" s="134">
        <v>8.2755701558574701E-2</v>
      </c>
      <c r="AE545" s="134">
        <v>0.704286908656925</v>
      </c>
      <c r="AF545" s="134">
        <v>0.82686187521542898</v>
      </c>
      <c r="AG545" s="134">
        <v>0.20384506329357199</v>
      </c>
      <c r="AH545" s="134">
        <v>0.62261533684256898</v>
      </c>
      <c r="AI545" s="134">
        <v>1</v>
      </c>
      <c r="AJ545" s="134">
        <v>0.94116998198330704</v>
      </c>
      <c r="AK545" s="134">
        <v>0.70874799747560602</v>
      </c>
      <c r="AL545" s="134">
        <v>0.34094040508505702</v>
      </c>
      <c r="AM545" s="134">
        <v>0.16899786635483399</v>
      </c>
      <c r="AN545" s="134">
        <v>0.46214871588005901</v>
      </c>
      <c r="AO545" s="134">
        <v>0.142724560581896</v>
      </c>
      <c r="AP545" s="134">
        <v>0.36224499267949201</v>
      </c>
      <c r="AQ545" s="134">
        <v>0.30028933037321998</v>
      </c>
      <c r="AR545" s="134">
        <v>0.2293243965</v>
      </c>
      <c r="AT545" s="134">
        <v>0</v>
      </c>
      <c r="AU545" s="134">
        <v>0.136810253659714</v>
      </c>
      <c r="AV545" s="134">
        <v>0.14031620362712999</v>
      </c>
      <c r="AW545" s="143">
        <v>3.55</v>
      </c>
      <c r="AX545" s="143">
        <v>5</v>
      </c>
      <c r="AY545" s="143">
        <v>-3.08</v>
      </c>
      <c r="AZ545" s="143">
        <v>0.12</v>
      </c>
      <c r="BA545" s="143">
        <v>18.954000000000001</v>
      </c>
      <c r="BB545" s="143">
        <v>4.95</v>
      </c>
      <c r="BC545" s="143">
        <v>19.02</v>
      </c>
      <c r="BD545" s="143">
        <v>4</v>
      </c>
      <c r="BE545" s="143">
        <v>19972692.080462001</v>
      </c>
      <c r="BF545" s="143">
        <v>26927.34</v>
      </c>
      <c r="BG545" s="143">
        <v>0</v>
      </c>
      <c r="BH545" s="143">
        <v>0</v>
      </c>
      <c r="BI545" s="143">
        <v>0</v>
      </c>
      <c r="BJ545" s="143">
        <v>1</v>
      </c>
      <c r="BK545" s="143">
        <v>0</v>
      </c>
      <c r="BL545" s="143">
        <v>1.9927990345375299</v>
      </c>
      <c r="BM545" s="143">
        <v>2.5891985518062999</v>
      </c>
    </row>
    <row r="546" spans="1:65" x14ac:dyDescent="0.25">
      <c r="A546" s="142" t="s">
        <v>1614</v>
      </c>
      <c r="B546" s="142" t="s">
        <v>197</v>
      </c>
      <c r="C546" s="134" t="s">
        <v>4861</v>
      </c>
      <c r="D546" s="134" t="s">
        <v>4862</v>
      </c>
      <c r="E546" s="134" t="s">
        <v>4846</v>
      </c>
      <c r="F546" s="134" t="s">
        <v>4847</v>
      </c>
      <c r="G546" s="134" t="s">
        <v>692</v>
      </c>
      <c r="H546" s="134" t="s">
        <v>4865</v>
      </c>
      <c r="I546" s="134" t="s">
        <v>4865</v>
      </c>
      <c r="J546" s="134" t="s">
        <v>4538</v>
      </c>
      <c r="K546" s="134" t="s">
        <v>4538</v>
      </c>
      <c r="L546" s="143">
        <v>42.8</v>
      </c>
      <c r="M546" s="144">
        <v>1347</v>
      </c>
      <c r="N546" s="143">
        <v>24.811</v>
      </c>
      <c r="O546" s="144">
        <v>550</v>
      </c>
      <c r="P546" s="143">
        <v>26.033000000000001</v>
      </c>
      <c r="Q546" s="144">
        <v>692</v>
      </c>
      <c r="R546" s="143">
        <v>48.006999999999998</v>
      </c>
      <c r="S546" s="145">
        <v>1197</v>
      </c>
      <c r="V546" s="140" t="str">
        <f t="shared" si="8"/>
        <v>N/A</v>
      </c>
      <c r="W546" s="134">
        <v>0.26900552923905302</v>
      </c>
      <c r="X546" s="134">
        <v>0.18902920702006801</v>
      </c>
      <c r="Y546" s="134">
        <v>0.85052561955017303</v>
      </c>
      <c r="Z546" s="134">
        <v>0.68381678563813597</v>
      </c>
      <c r="AA546" s="134">
        <v>0.93591836412585605</v>
      </c>
      <c r="AB546" s="134">
        <v>0.81862680826886902</v>
      </c>
      <c r="AC546" s="134">
        <v>0.99896361007836498</v>
      </c>
      <c r="AD546" s="134">
        <v>0.19792099648601499</v>
      </c>
      <c r="AE546" s="134">
        <v>0.82107535081221805</v>
      </c>
      <c r="AF546" s="134">
        <v>0.792194414483683</v>
      </c>
      <c r="AG546" s="134">
        <v>0.21744129040333099</v>
      </c>
      <c r="AH546" s="134">
        <v>0.53189382323667</v>
      </c>
      <c r="AI546" s="134">
        <v>0.81188208042101095</v>
      </c>
      <c r="AJ546" s="134">
        <v>0.959554362613524</v>
      </c>
      <c r="AK546" s="134">
        <v>0.39562600126219699</v>
      </c>
      <c r="AL546" s="134">
        <v>0.63207262283118903</v>
      </c>
      <c r="AM546" s="134">
        <v>0.15505822873978301</v>
      </c>
      <c r="AN546" s="134">
        <v>0.57868316077271298</v>
      </c>
      <c r="AO546" s="134">
        <v>0.13268309085858701</v>
      </c>
      <c r="AP546" s="134">
        <v>0.27630123282064101</v>
      </c>
      <c r="AQ546" s="134">
        <v>0.24048361811951399</v>
      </c>
      <c r="AR546" s="134">
        <v>0.54923829810000002</v>
      </c>
      <c r="AS546" s="134">
        <v>1</v>
      </c>
      <c r="AT546" s="134">
        <v>1.6286025699999999E-3</v>
      </c>
      <c r="AU546" s="134">
        <v>9.0327333482198402E-2</v>
      </c>
      <c r="AV546" s="134">
        <v>0.12234654894712101</v>
      </c>
      <c r="AW546" s="143">
        <v>3.88</v>
      </c>
      <c r="AX546" s="143">
        <v>2</v>
      </c>
      <c r="AY546" s="143">
        <v>-3.4</v>
      </c>
      <c r="AZ546" s="143">
        <v>0.14000000000000001</v>
      </c>
      <c r="BA546" s="143">
        <v>23.124700000000001</v>
      </c>
      <c r="BB546" s="143">
        <v>4.95</v>
      </c>
      <c r="BC546" s="143">
        <v>15.96</v>
      </c>
      <c r="BD546" s="143">
        <v>35</v>
      </c>
      <c r="BE546" s="143">
        <v>11373939.911157001</v>
      </c>
      <c r="BF546" s="143">
        <v>30993.7</v>
      </c>
      <c r="BG546" s="143">
        <v>0</v>
      </c>
      <c r="BH546" s="143">
        <v>44.963608000000001</v>
      </c>
      <c r="BI546" s="143">
        <v>0</v>
      </c>
      <c r="BJ546" s="143">
        <v>5</v>
      </c>
      <c r="BK546" s="143">
        <v>0</v>
      </c>
      <c r="BL546" s="143">
        <v>1.99999999999999</v>
      </c>
      <c r="BM546" s="143">
        <v>2.6</v>
      </c>
    </row>
    <row r="547" spans="1:65" x14ac:dyDescent="0.25">
      <c r="A547" s="142" t="s">
        <v>1613</v>
      </c>
      <c r="B547" s="142" t="s">
        <v>840</v>
      </c>
      <c r="C547" s="134" t="s">
        <v>4861</v>
      </c>
      <c r="D547" s="134" t="s">
        <v>4862</v>
      </c>
      <c r="E547" s="134" t="s">
        <v>4846</v>
      </c>
      <c r="F547" s="134" t="s">
        <v>4847</v>
      </c>
      <c r="G547" s="134" t="s">
        <v>692</v>
      </c>
      <c r="H547" s="134" t="s">
        <v>4869</v>
      </c>
      <c r="I547" s="134" t="s">
        <v>4865</v>
      </c>
      <c r="J547" s="134" t="s">
        <v>4538</v>
      </c>
      <c r="K547" s="134" t="s">
        <v>4538</v>
      </c>
      <c r="L547" s="143">
        <v>54.2</v>
      </c>
      <c r="M547" s="144">
        <v>1034</v>
      </c>
      <c r="N547" s="143">
        <v>22.077999999999999</v>
      </c>
      <c r="O547" s="144">
        <v>217</v>
      </c>
      <c r="P547" s="143">
        <v>21.15</v>
      </c>
      <c r="Q547" s="144">
        <v>920</v>
      </c>
      <c r="R547" s="143">
        <v>51.091000000000001</v>
      </c>
      <c r="S547" s="145">
        <v>979</v>
      </c>
      <c r="U547" s="140" t="s">
        <v>4410</v>
      </c>
      <c r="V547" s="140" t="str">
        <f t="shared" si="8"/>
        <v>Y</v>
      </c>
      <c r="W547" s="134">
        <v>0.31410424919955598</v>
      </c>
      <c r="X547" s="134">
        <v>0.32192176621317298</v>
      </c>
      <c r="Y547" s="134">
        <v>0.86704849450992305</v>
      </c>
      <c r="Z547" s="134">
        <v>0.79440567145511098</v>
      </c>
      <c r="AA547" s="134">
        <v>0.87770830421074097</v>
      </c>
      <c r="AB547" s="134">
        <v>0.58662937225937095</v>
      </c>
      <c r="AC547" s="134">
        <v>0.91980487824523605</v>
      </c>
      <c r="AD547" s="134">
        <v>0.22091465038157301</v>
      </c>
      <c r="AE547" s="134">
        <v>0.71846847524496804</v>
      </c>
      <c r="AF547" s="134">
        <v>0.87270084565545603</v>
      </c>
      <c r="AG547" s="134">
        <v>0.62615590223580497</v>
      </c>
      <c r="AH547" s="134">
        <v>0.69736298741324099</v>
      </c>
      <c r="AI547" s="134">
        <v>0.91456312401541595</v>
      </c>
      <c r="AJ547" s="134">
        <v>0.95220061036143699</v>
      </c>
      <c r="AK547" s="134">
        <v>0.77913976406621699</v>
      </c>
      <c r="AL547" s="134">
        <v>0.42589344067822699</v>
      </c>
      <c r="AM547" s="134">
        <v>0.58021697319670995</v>
      </c>
      <c r="AN547" s="134">
        <v>0.71762807583703103</v>
      </c>
      <c r="AO547" s="134">
        <v>0.51073279780938197</v>
      </c>
      <c r="AP547" s="134">
        <v>0.49607435311114001</v>
      </c>
      <c r="AQ547" s="134">
        <v>0.52981395577933299</v>
      </c>
      <c r="AR547" s="134">
        <v>0.20089133770000001</v>
      </c>
      <c r="AS547" s="134">
        <v>1</v>
      </c>
      <c r="AT547" s="134">
        <v>0.3212378749</v>
      </c>
      <c r="AU547" s="134">
        <v>0.28494598538809901</v>
      </c>
      <c r="AV547" s="134">
        <v>0.46288530100556202</v>
      </c>
      <c r="AW547" s="143">
        <v>2.77</v>
      </c>
      <c r="AX547" s="143">
        <v>0</v>
      </c>
      <c r="AY547" s="143">
        <v>-2.46</v>
      </c>
      <c r="AZ547" s="143">
        <v>0.13</v>
      </c>
      <c r="BA547" s="143">
        <v>13.821099999999999</v>
      </c>
      <c r="BB547" s="143">
        <v>4.95</v>
      </c>
      <c r="BC547" s="143">
        <v>19.440000000000001</v>
      </c>
      <c r="BD547" s="143">
        <v>3</v>
      </c>
      <c r="BE547" s="143">
        <v>30832896.002822999</v>
      </c>
      <c r="BF547" s="143">
        <v>51658.81</v>
      </c>
      <c r="BG547" s="143">
        <v>0</v>
      </c>
      <c r="BH547" s="143">
        <v>48.549626000000004</v>
      </c>
      <c r="BI547" s="143">
        <v>0</v>
      </c>
      <c r="BJ547" s="143">
        <v>1</v>
      </c>
      <c r="BK547" s="143">
        <v>0</v>
      </c>
      <c r="BL547" s="143">
        <v>2</v>
      </c>
      <c r="BM547" s="143">
        <v>2.6</v>
      </c>
    </row>
    <row r="548" spans="1:65" x14ac:dyDescent="0.25">
      <c r="A548" s="142" t="s">
        <v>1626</v>
      </c>
      <c r="B548" s="142" t="s">
        <v>71</v>
      </c>
      <c r="C548" s="134" t="s">
        <v>4861</v>
      </c>
      <c r="D548" s="134" t="s">
        <v>4862</v>
      </c>
      <c r="E548" s="134" t="s">
        <v>4846</v>
      </c>
      <c r="F548" s="134" t="s">
        <v>4847</v>
      </c>
      <c r="G548" s="134" t="s">
        <v>692</v>
      </c>
      <c r="H548" s="134" t="s">
        <v>4869</v>
      </c>
      <c r="I548" s="134" t="s">
        <v>4559</v>
      </c>
      <c r="J548" s="134" t="s">
        <v>4538</v>
      </c>
      <c r="K548" s="134" t="s">
        <v>4538</v>
      </c>
      <c r="L548" s="143">
        <v>46.6</v>
      </c>
      <c r="M548" s="144">
        <v>1255</v>
      </c>
      <c r="N548" s="143">
        <v>22.143999999999998</v>
      </c>
      <c r="O548" s="144">
        <v>227</v>
      </c>
      <c r="P548" s="143">
        <v>18.7</v>
      </c>
      <c r="Q548" s="144">
        <v>1128</v>
      </c>
      <c r="R548" s="143">
        <v>47.719000000000001</v>
      </c>
      <c r="S548" s="145">
        <v>1215</v>
      </c>
      <c r="V548" s="140" t="str">
        <f t="shared" si="8"/>
        <v>N/A</v>
      </c>
      <c r="W548" s="134">
        <v>0.35724090490159</v>
      </c>
      <c r="X548" s="134">
        <v>0.37332082221766599</v>
      </c>
      <c r="Y548" s="134">
        <v>0.62139561167811197</v>
      </c>
      <c r="Z548" s="134">
        <v>0.62056483987565902</v>
      </c>
      <c r="AA548" s="134">
        <v>0.96140796425762998</v>
      </c>
      <c r="AB548" s="134">
        <v>0.83574435849248996</v>
      </c>
      <c r="AC548" s="134">
        <v>0.99826314207812805</v>
      </c>
      <c r="AD548" s="134">
        <v>0.251996904514242</v>
      </c>
      <c r="AE548" s="134">
        <v>0.86301681917445805</v>
      </c>
      <c r="AF548" s="134">
        <v>0.73502490928614805</v>
      </c>
      <c r="AG548" s="134">
        <v>0.47783626676956598</v>
      </c>
      <c r="AH548" s="134">
        <v>0.65391837785778995</v>
      </c>
      <c r="AI548" s="134">
        <v>0.45590662361356599</v>
      </c>
      <c r="AJ548" s="134">
        <v>0.98529249549582698</v>
      </c>
      <c r="AK548" s="134">
        <v>0.60437399873780295</v>
      </c>
      <c r="AL548" s="134">
        <v>0.58051104163749201</v>
      </c>
      <c r="AM548" s="134">
        <v>0.36873161740788202</v>
      </c>
      <c r="AN548" s="134">
        <v>0.54730850253238295</v>
      </c>
      <c r="AO548" s="134">
        <v>0.30901787087445698</v>
      </c>
      <c r="AP548" s="134">
        <v>0.45077644608498002</v>
      </c>
      <c r="AQ548" s="134">
        <v>0.41397406262142999</v>
      </c>
      <c r="AR548" s="134">
        <v>0.42734441719999999</v>
      </c>
      <c r="AS548" s="134">
        <v>0.91803363019999995</v>
      </c>
      <c r="AT548" s="134">
        <v>0.179874754</v>
      </c>
      <c r="AU548" s="134">
        <v>0.19182946607777601</v>
      </c>
      <c r="AV548" s="134">
        <v>0.289615523497744</v>
      </c>
      <c r="AW548" s="143">
        <v>2.48</v>
      </c>
      <c r="AX548" s="143">
        <v>0</v>
      </c>
      <c r="AY548" s="143">
        <v>-2.3199999999999998</v>
      </c>
      <c r="AZ548" s="143">
        <v>7.0000000000000007E-2</v>
      </c>
      <c r="BA548" s="143">
        <v>15.3591</v>
      </c>
      <c r="BB548" s="143">
        <v>4.95</v>
      </c>
      <c r="BC548" s="143">
        <v>19.97</v>
      </c>
      <c r="BD548" s="143">
        <v>12</v>
      </c>
      <c r="BE548" s="143">
        <v>11163639.684490001</v>
      </c>
      <c r="BF548" s="143">
        <v>30374.11</v>
      </c>
      <c r="BG548" s="143">
        <v>0</v>
      </c>
      <c r="BH548" s="143">
        <v>50.070185000000002</v>
      </c>
      <c r="BI548" s="143">
        <v>0</v>
      </c>
      <c r="BJ548" s="143">
        <v>1</v>
      </c>
      <c r="BK548" s="143">
        <v>0</v>
      </c>
      <c r="BL548" s="143">
        <v>1.97044919611291</v>
      </c>
      <c r="BM548" s="143">
        <v>2.5452169362500001</v>
      </c>
    </row>
    <row r="549" spans="1:65" x14ac:dyDescent="0.25">
      <c r="A549" s="142" t="s">
        <v>1632</v>
      </c>
      <c r="B549" s="142" t="s">
        <v>1136</v>
      </c>
      <c r="C549" s="134" t="s">
        <v>4861</v>
      </c>
      <c r="D549" s="134" t="s">
        <v>4862</v>
      </c>
      <c r="E549" s="134" t="s">
        <v>4846</v>
      </c>
      <c r="F549" s="134" t="s">
        <v>4847</v>
      </c>
      <c r="G549" s="134" t="s">
        <v>692</v>
      </c>
      <c r="H549" s="134" t="s">
        <v>4870</v>
      </c>
      <c r="I549" s="134" t="s">
        <v>4865</v>
      </c>
      <c r="J549" s="134" t="s">
        <v>4538</v>
      </c>
      <c r="K549" s="134" t="s">
        <v>4538</v>
      </c>
      <c r="L549" s="143">
        <v>28</v>
      </c>
      <c r="M549" s="144">
        <v>1659</v>
      </c>
      <c r="N549" s="143">
        <v>28.933</v>
      </c>
      <c r="O549" s="144">
        <v>963</v>
      </c>
      <c r="P549" s="143">
        <v>18.266999999999999</v>
      </c>
      <c r="Q549" s="144">
        <v>1172</v>
      </c>
      <c r="R549" s="143">
        <v>39.110999999999997</v>
      </c>
      <c r="S549" s="145">
        <v>1651</v>
      </c>
      <c r="V549" s="140" t="str">
        <f t="shared" si="8"/>
        <v>N/A</v>
      </c>
      <c r="W549" s="134">
        <v>0.21506378256532699</v>
      </c>
      <c r="X549" s="134">
        <v>0.20979724934006999</v>
      </c>
      <c r="Y549" s="134">
        <v>0.52544766103975304</v>
      </c>
      <c r="Z549" s="134">
        <v>0.44463261331535098</v>
      </c>
      <c r="AA549" s="134">
        <v>0.90599752450508297</v>
      </c>
      <c r="AB549" s="134">
        <v>0.71555730373089799</v>
      </c>
      <c r="AC549" s="134">
        <v>0.99749114061986199</v>
      </c>
      <c r="AD549" s="134">
        <v>0.128149215408317</v>
      </c>
      <c r="AE549" s="134">
        <v>0.83240836888965697</v>
      </c>
      <c r="AF549" s="134">
        <v>0.40202645620231497</v>
      </c>
      <c r="AG549" s="134">
        <v>0.33649734854137398</v>
      </c>
      <c r="AH549" s="134">
        <v>0.40428199813686</v>
      </c>
      <c r="AI549" s="134">
        <v>0.91215156049618396</v>
      </c>
      <c r="AJ549" s="134">
        <v>0.95220061036143699</v>
      </c>
      <c r="AK549" s="134">
        <v>0.41504441963202099</v>
      </c>
      <c r="AL549" s="134">
        <v>0.49758604655556998</v>
      </c>
      <c r="AM549" s="134">
        <v>0.34859762103724301</v>
      </c>
      <c r="AN549" s="134">
        <v>0.47559499798305799</v>
      </c>
      <c r="AO549" s="134">
        <v>0.30891078736324601</v>
      </c>
      <c r="AP549" s="134">
        <v>0.20791410111789799</v>
      </c>
      <c r="AQ549" s="134">
        <v>0.132725577968869</v>
      </c>
      <c r="AR549" s="134">
        <v>0.3207042926</v>
      </c>
      <c r="AT549" s="134">
        <v>0.22858089400000001</v>
      </c>
      <c r="AU549" s="134">
        <v>0.214746698276085</v>
      </c>
      <c r="AV549" s="134">
        <v>0.28242735353041898</v>
      </c>
      <c r="AW549" s="143">
        <v>4.46</v>
      </c>
      <c r="AX549" s="143">
        <v>3</v>
      </c>
      <c r="AY549" s="143">
        <v>-3.2</v>
      </c>
      <c r="AZ549" s="143">
        <v>0.61</v>
      </c>
      <c r="BA549" s="143">
        <v>36.944099999999999</v>
      </c>
      <c r="BB549" s="143">
        <v>4.95</v>
      </c>
      <c r="BC549" s="143">
        <v>18.399999999999999</v>
      </c>
      <c r="BD549" s="143">
        <v>27</v>
      </c>
      <c r="BE549" s="143">
        <v>16124793.738783</v>
      </c>
      <c r="BF549" s="143">
        <v>45585.11</v>
      </c>
      <c r="BG549" s="143">
        <v>0</v>
      </c>
      <c r="BH549" s="143">
        <v>0</v>
      </c>
      <c r="BI549" s="143">
        <v>0</v>
      </c>
      <c r="BJ549" s="143">
        <v>2</v>
      </c>
      <c r="BK549" s="143">
        <v>0</v>
      </c>
      <c r="BL549" s="143">
        <v>1.8207879576428501</v>
      </c>
      <c r="BM549" s="143">
        <v>2.3311819364642901</v>
      </c>
    </row>
    <row r="550" spans="1:65" x14ac:dyDescent="0.25">
      <c r="A550" s="142" t="s">
        <v>1631</v>
      </c>
      <c r="B550" s="142" t="s">
        <v>1142</v>
      </c>
      <c r="C550" s="134" t="s">
        <v>4861</v>
      </c>
      <c r="D550" s="134" t="s">
        <v>4862</v>
      </c>
      <c r="E550" s="134" t="s">
        <v>4846</v>
      </c>
      <c r="F550" s="134" t="s">
        <v>4847</v>
      </c>
      <c r="G550" s="134" t="s">
        <v>692</v>
      </c>
      <c r="H550" s="134" t="s">
        <v>4871</v>
      </c>
      <c r="I550" s="134" t="s">
        <v>4851</v>
      </c>
      <c r="J550" s="134" t="s">
        <v>4538</v>
      </c>
      <c r="K550" s="134" t="s">
        <v>4538</v>
      </c>
      <c r="L550" s="143">
        <v>18.3</v>
      </c>
      <c r="M550" s="144">
        <v>1713</v>
      </c>
      <c r="N550" s="143">
        <v>24.378</v>
      </c>
      <c r="O550" s="144">
        <v>495</v>
      </c>
      <c r="P550" s="143">
        <v>14.532999999999999</v>
      </c>
      <c r="Q550" s="144">
        <v>1546</v>
      </c>
      <c r="R550" s="143">
        <v>36.152000000000001</v>
      </c>
      <c r="S550" s="145">
        <v>1706</v>
      </c>
      <c r="V550" s="140" t="str">
        <f t="shared" si="8"/>
        <v>N/A</v>
      </c>
      <c r="W550" s="134">
        <v>0.17822683593313501</v>
      </c>
      <c r="X550" s="134">
        <v>0.16292468725270601</v>
      </c>
      <c r="Y550" s="134">
        <v>0.100784157713788</v>
      </c>
      <c r="Z550" s="134">
        <v>0</v>
      </c>
      <c r="AA550" s="134">
        <v>0.917591715891521</v>
      </c>
      <c r="AB550" s="134">
        <v>0.76727415759800699</v>
      </c>
      <c r="AC550" s="134">
        <v>1</v>
      </c>
      <c r="AD550" s="134">
        <v>0.10128706871851099</v>
      </c>
      <c r="AE550" s="134">
        <v>0.92797580121528001</v>
      </c>
      <c r="AF550" s="134">
        <v>0.223838888542126</v>
      </c>
      <c r="AG550" s="134">
        <v>0.133246971491772</v>
      </c>
      <c r="AH550" s="134">
        <v>0.58543849865744302</v>
      </c>
      <c r="AI550" s="134">
        <v>1</v>
      </c>
      <c r="AJ550" s="134">
        <v>0.95587748648748005</v>
      </c>
      <c r="AK550" s="134">
        <v>0.34222535074518201</v>
      </c>
      <c r="AL550" s="134">
        <v>0.55182414217824505</v>
      </c>
      <c r="AM550" s="134">
        <v>0.123384388119345</v>
      </c>
      <c r="AN550" s="134">
        <v>0.50248756218905499</v>
      </c>
      <c r="AO550" s="134">
        <v>0.100486798299204</v>
      </c>
      <c r="AP550" s="134">
        <v>0.19224837313156601</v>
      </c>
      <c r="AQ550" s="134">
        <v>0.116561871954354</v>
      </c>
      <c r="AR550" s="134">
        <v>0.1116158714</v>
      </c>
      <c r="AT550" s="134">
        <v>7.7971396730000003E-2</v>
      </c>
      <c r="AU550" s="134">
        <v>8.7297983516914701E-2</v>
      </c>
      <c r="AV550" s="134">
        <v>0.102253765520133</v>
      </c>
      <c r="AW550" s="143">
        <v>2.14</v>
      </c>
      <c r="AX550" s="143">
        <v>1</v>
      </c>
      <c r="AY550" s="143">
        <v>-0.98</v>
      </c>
      <c r="AZ550" s="143">
        <v>0.27</v>
      </c>
      <c r="BA550" s="143">
        <v>28.511299999999999</v>
      </c>
      <c r="BB550" s="143">
        <v>4.95</v>
      </c>
      <c r="BC550" s="143">
        <v>18.18</v>
      </c>
      <c r="BD550" s="143">
        <v>11</v>
      </c>
      <c r="BE550" s="143">
        <v>15422710.503486</v>
      </c>
      <c r="BF550" s="143">
        <v>23415.15</v>
      </c>
      <c r="BG550" s="143">
        <v>0</v>
      </c>
      <c r="BH550" s="143">
        <v>0</v>
      </c>
      <c r="BI550" s="143">
        <v>0</v>
      </c>
      <c r="BJ550" s="143">
        <v>2</v>
      </c>
      <c r="BK550" s="143">
        <v>0</v>
      </c>
      <c r="BL550" s="143">
        <v>1.6</v>
      </c>
      <c r="BM550" s="143">
        <v>2</v>
      </c>
    </row>
    <row r="551" spans="1:65" x14ac:dyDescent="0.25">
      <c r="A551" s="142" t="s">
        <v>1630</v>
      </c>
      <c r="B551" s="142" t="s">
        <v>1011</v>
      </c>
      <c r="C551" s="134" t="s">
        <v>4861</v>
      </c>
      <c r="D551" s="134" t="s">
        <v>4862</v>
      </c>
      <c r="E551" s="134" t="s">
        <v>4846</v>
      </c>
      <c r="F551" s="134" t="s">
        <v>4847</v>
      </c>
      <c r="G551" s="134" t="s">
        <v>692</v>
      </c>
      <c r="H551" s="134" t="s">
        <v>4872</v>
      </c>
      <c r="I551" s="134" t="s">
        <v>4873</v>
      </c>
      <c r="J551" s="134" t="s">
        <v>4538</v>
      </c>
      <c r="K551" s="134" t="s">
        <v>4538</v>
      </c>
      <c r="L551" s="143">
        <v>9</v>
      </c>
      <c r="M551" s="144">
        <v>1737</v>
      </c>
      <c r="N551" s="143">
        <v>30.088999999999999</v>
      </c>
      <c r="O551" s="144">
        <v>1167</v>
      </c>
      <c r="P551" s="143">
        <v>14.433</v>
      </c>
      <c r="Q551" s="144">
        <v>1558</v>
      </c>
      <c r="R551" s="143">
        <v>31.114999999999998</v>
      </c>
      <c r="S551" s="145">
        <v>1738</v>
      </c>
      <c r="V551" s="140" t="str">
        <f t="shared" si="8"/>
        <v>N/A</v>
      </c>
      <c r="W551" s="134">
        <v>0.10760342714274</v>
      </c>
      <c r="X551" s="134">
        <v>0.11374296260429501</v>
      </c>
      <c r="Y551" s="134">
        <v>0.278962230244854</v>
      </c>
      <c r="Z551" s="134">
        <v>0.116258096504106</v>
      </c>
      <c r="AA551" s="134">
        <v>0.99125320283694596</v>
      </c>
      <c r="AB551" s="134">
        <v>0.94682633334790101</v>
      </c>
      <c r="AC551" s="134">
        <v>1</v>
      </c>
      <c r="AD551" s="134">
        <v>6.2398112299773101E-2</v>
      </c>
      <c r="AE551" s="134">
        <v>0.86835277332433802</v>
      </c>
      <c r="AF551" s="134">
        <v>0</v>
      </c>
      <c r="AG551" s="134">
        <v>0.10226026200232</v>
      </c>
      <c r="AH551" s="134">
        <v>0</v>
      </c>
      <c r="AI551" s="134">
        <v>1</v>
      </c>
      <c r="AJ551" s="134">
        <v>0.91910872522704701</v>
      </c>
      <c r="AK551" s="134">
        <v>0</v>
      </c>
      <c r="AL551" s="134">
        <v>0.75741046926616495</v>
      </c>
      <c r="AM551" s="134">
        <v>0.101662765920134</v>
      </c>
      <c r="AN551" s="134">
        <v>4.5313970687105097E-2</v>
      </c>
      <c r="AO551" s="134">
        <v>7.6368198526937797E-2</v>
      </c>
      <c r="AP551" s="134">
        <v>0.22841016300745001</v>
      </c>
      <c r="AQ551" s="134">
        <v>0.158587507592093</v>
      </c>
      <c r="AR551" s="134">
        <v>0.105660061</v>
      </c>
      <c r="AT551" s="134">
        <v>0</v>
      </c>
      <c r="AU551" s="134">
        <v>6.6411097924022E-2</v>
      </c>
      <c r="AV551" s="134">
        <v>7.9027185285297896E-2</v>
      </c>
      <c r="AW551" s="143">
        <v>5.6</v>
      </c>
      <c r="AX551" s="143">
        <v>0</v>
      </c>
      <c r="AY551" s="143">
        <v>-3.69</v>
      </c>
      <c r="AZ551" s="143">
        <v>0.59</v>
      </c>
      <c r="BA551" s="143">
        <v>54.995199999999997</v>
      </c>
      <c r="BB551" s="143">
        <v>4.96</v>
      </c>
      <c r="BC551" s="143">
        <v>17.11</v>
      </c>
      <c r="BD551" s="143">
        <v>27</v>
      </c>
      <c r="BE551" s="143">
        <v>4423383.4590720003</v>
      </c>
      <c r="BF551" s="143">
        <v>22590.77</v>
      </c>
      <c r="BG551" s="143">
        <v>0</v>
      </c>
      <c r="BH551" s="143">
        <v>0</v>
      </c>
      <c r="BI551" s="143">
        <v>0</v>
      </c>
      <c r="BJ551" s="143">
        <v>2</v>
      </c>
      <c r="BK551" s="143">
        <v>0</v>
      </c>
      <c r="BL551" s="143">
        <v>1.6</v>
      </c>
      <c r="BM551" s="143">
        <v>1.99999999999999</v>
      </c>
    </row>
    <row r="552" spans="1:65" x14ac:dyDescent="0.25">
      <c r="A552" s="142" t="s">
        <v>1628</v>
      </c>
      <c r="B552" s="142" t="s">
        <v>353</v>
      </c>
      <c r="C552" s="134" t="s">
        <v>4861</v>
      </c>
      <c r="D552" s="134" t="s">
        <v>4862</v>
      </c>
      <c r="E552" s="134" t="s">
        <v>4846</v>
      </c>
      <c r="F552" s="134" t="s">
        <v>4847</v>
      </c>
      <c r="G552" s="134" t="s">
        <v>692</v>
      </c>
      <c r="H552" s="134" t="s">
        <v>4855</v>
      </c>
      <c r="I552" s="134" t="s">
        <v>4873</v>
      </c>
      <c r="J552" s="134" t="s">
        <v>4538</v>
      </c>
      <c r="K552" s="134" t="s">
        <v>4538</v>
      </c>
      <c r="L552" s="143">
        <v>1.4</v>
      </c>
      <c r="M552" s="144">
        <v>1749</v>
      </c>
      <c r="N552" s="143">
        <v>27.933</v>
      </c>
      <c r="O552" s="144">
        <v>843</v>
      </c>
      <c r="P552" s="143">
        <v>14.483000000000001</v>
      </c>
      <c r="Q552" s="144">
        <v>1553</v>
      </c>
      <c r="R552" s="143">
        <v>29.317</v>
      </c>
      <c r="S552" s="145">
        <v>1747</v>
      </c>
      <c r="V552" s="140" t="str">
        <f t="shared" si="8"/>
        <v>N/A</v>
      </c>
      <c r="W552" s="134">
        <v>4.8119375455837998E-2</v>
      </c>
      <c r="X552" s="134">
        <v>5.8548059127911202E-2</v>
      </c>
      <c r="Y552" s="134">
        <v>0</v>
      </c>
      <c r="Z552" s="134">
        <v>0</v>
      </c>
      <c r="AA552" s="134">
        <v>0.99082902223708702</v>
      </c>
      <c r="AB552" s="134">
        <v>0.93262240869425905</v>
      </c>
      <c r="AC552" s="134">
        <v>0.84943934677016297</v>
      </c>
      <c r="AD552" s="134">
        <v>1.4263331630210501E-2</v>
      </c>
      <c r="AE552" s="134">
        <v>0.73900699782220802</v>
      </c>
      <c r="AF552" s="134">
        <v>0</v>
      </c>
      <c r="AG552" s="134">
        <v>8.9835746117441301E-2</v>
      </c>
      <c r="AH552" s="134">
        <v>9.6050910062495096E-2</v>
      </c>
      <c r="AI552" s="134">
        <v>0.671613245362913</v>
      </c>
      <c r="AJ552" s="134">
        <v>0.99264624774791299</v>
      </c>
      <c r="AK552" s="134">
        <v>0</v>
      </c>
      <c r="AL552" s="134">
        <v>0.88422740575537795</v>
      </c>
      <c r="AM552" s="134">
        <v>7.2696374815681294E-2</v>
      </c>
      <c r="AN552" s="134">
        <v>1.8421406481107998E-2</v>
      </c>
      <c r="AO552" s="134">
        <v>6.3694943906385706E-2</v>
      </c>
      <c r="AP552" s="134">
        <v>3.2748244011886599E-2</v>
      </c>
      <c r="AQ552" s="134">
        <v>1.26076910469226E-3</v>
      </c>
      <c r="AR552" s="134">
        <v>0</v>
      </c>
      <c r="AT552" s="134">
        <v>0.2059126288</v>
      </c>
      <c r="AU552" s="134">
        <v>4.3520333167720401E-2</v>
      </c>
      <c r="AV552" s="134">
        <v>5.53605533780211E-2</v>
      </c>
      <c r="AW552" s="143">
        <v>0.63</v>
      </c>
      <c r="AX552" s="143">
        <v>0</v>
      </c>
      <c r="AY552" s="143">
        <v>-0.27</v>
      </c>
      <c r="AZ552" s="143">
        <v>0.12</v>
      </c>
      <c r="BA552" s="143">
        <v>81.733199999999997</v>
      </c>
      <c r="BB552" s="143">
        <v>4.96</v>
      </c>
      <c r="BC552" s="143">
        <v>15.21</v>
      </c>
      <c r="BD552" s="143">
        <v>13</v>
      </c>
      <c r="BE552" s="143">
        <v>2897651.7359779999</v>
      </c>
      <c r="BF552" s="143">
        <v>22528.27</v>
      </c>
      <c r="BG552" s="143">
        <v>0</v>
      </c>
      <c r="BH552" s="143">
        <v>0</v>
      </c>
      <c r="BI552" s="143">
        <v>0</v>
      </c>
      <c r="BJ552" s="143">
        <v>2</v>
      </c>
      <c r="BK552" s="143">
        <v>0</v>
      </c>
      <c r="BL552" s="143">
        <v>1.61191123856369</v>
      </c>
      <c r="BM552" s="143">
        <v>2.0178668578455401</v>
      </c>
    </row>
    <row r="553" spans="1:65" x14ac:dyDescent="0.25">
      <c r="A553" s="142" t="s">
        <v>1627</v>
      </c>
      <c r="B553" s="142" t="s">
        <v>77</v>
      </c>
      <c r="C553" s="134" t="s">
        <v>4861</v>
      </c>
      <c r="D553" s="134" t="s">
        <v>4862</v>
      </c>
      <c r="E553" s="134" t="s">
        <v>4846</v>
      </c>
      <c r="F553" s="134" t="s">
        <v>4847</v>
      </c>
      <c r="G553" s="134" t="s">
        <v>692</v>
      </c>
      <c r="H553" s="134" t="s">
        <v>4855</v>
      </c>
      <c r="I553" s="134" t="s">
        <v>4851</v>
      </c>
      <c r="J553" s="134" t="s">
        <v>4538</v>
      </c>
      <c r="K553" s="134" t="s">
        <v>4538</v>
      </c>
      <c r="L553" s="143">
        <v>6.2</v>
      </c>
      <c r="M553" s="144">
        <v>1744</v>
      </c>
      <c r="N553" s="143">
        <v>29.422000000000001</v>
      </c>
      <c r="O553" s="144">
        <v>1047</v>
      </c>
      <c r="P553" s="143">
        <v>16.667000000000002</v>
      </c>
      <c r="Q553" s="144">
        <v>1330</v>
      </c>
      <c r="R553" s="143">
        <v>31.148</v>
      </c>
      <c r="S553" s="145">
        <v>1737</v>
      </c>
      <c r="V553" s="140" t="str">
        <f t="shared" si="8"/>
        <v>N/A</v>
      </c>
      <c r="W553" s="134">
        <v>0</v>
      </c>
      <c r="X553" s="134">
        <v>0</v>
      </c>
      <c r="Y553" s="134">
        <v>0</v>
      </c>
      <c r="Z553" s="134">
        <v>0</v>
      </c>
      <c r="AA553" s="134">
        <v>1</v>
      </c>
      <c r="AB553" s="134">
        <v>0.99963579680375303</v>
      </c>
      <c r="AC553" s="134">
        <v>1</v>
      </c>
      <c r="AD553" s="134">
        <v>0</v>
      </c>
      <c r="AE553" s="134">
        <v>0.80486781365160498</v>
      </c>
      <c r="AF553" s="134">
        <v>0</v>
      </c>
      <c r="AG553" s="134">
        <v>2.4146876159498201E-2</v>
      </c>
      <c r="AH553" s="134">
        <v>0.70431125967520003</v>
      </c>
      <c r="AI553" s="134">
        <v>1</v>
      </c>
      <c r="AJ553" s="134">
        <v>0.98896937162187004</v>
      </c>
      <c r="AK553" s="134">
        <v>0</v>
      </c>
      <c r="AL553" s="134">
        <v>0.86523813897490298</v>
      </c>
      <c r="AM553" s="134">
        <v>2.3853289314012999E-2</v>
      </c>
      <c r="AN553" s="134">
        <v>0</v>
      </c>
      <c r="AO553" s="134">
        <v>1.5277969930394099E-2</v>
      </c>
      <c r="AP553" s="134">
        <v>0.14592976996816501</v>
      </c>
      <c r="AQ553" s="134">
        <v>0.17205726255030901</v>
      </c>
      <c r="AR553" s="134">
        <v>0</v>
      </c>
      <c r="AT553" s="134">
        <v>0</v>
      </c>
      <c r="AU553" s="134">
        <v>2.0311091404498799E-2</v>
      </c>
      <c r="AV553" s="134">
        <v>1.9253562355708499E-2</v>
      </c>
      <c r="AW553" s="143">
        <v>0.46</v>
      </c>
      <c r="AX553" s="143">
        <v>0</v>
      </c>
      <c r="AY553" s="143">
        <v>0.03</v>
      </c>
      <c r="AZ553" s="143">
        <v>0.12</v>
      </c>
      <c r="BA553" s="143">
        <v>86.963399999999993</v>
      </c>
      <c r="BB553" s="143">
        <v>4.96</v>
      </c>
      <c r="BC553" s="143">
        <v>15.07</v>
      </c>
      <c r="BD553" s="143">
        <v>22</v>
      </c>
      <c r="BE553" s="143">
        <v>559360.06892800005</v>
      </c>
      <c r="BF553" s="143">
        <v>42684.68</v>
      </c>
      <c r="BG553" s="143">
        <v>0</v>
      </c>
      <c r="BH553" s="143">
        <v>0</v>
      </c>
      <c r="BI553" s="143">
        <v>0</v>
      </c>
      <c r="BJ553" s="143">
        <v>2</v>
      </c>
      <c r="BK553" s="143">
        <v>0</v>
      </c>
      <c r="BL553" s="143">
        <v>1.5999999999999901</v>
      </c>
      <c r="BM553" s="143">
        <v>1.99999999999999</v>
      </c>
    </row>
    <row r="554" spans="1:65" x14ac:dyDescent="0.25">
      <c r="A554" s="142" t="s">
        <v>1635</v>
      </c>
      <c r="B554" s="142" t="s">
        <v>5</v>
      </c>
      <c r="C554" s="134" t="s">
        <v>4861</v>
      </c>
      <c r="D554" s="134" t="s">
        <v>4862</v>
      </c>
      <c r="E554" s="134" t="s">
        <v>4846</v>
      </c>
      <c r="F554" s="134" t="s">
        <v>4847</v>
      </c>
      <c r="G554" s="134" t="s">
        <v>692</v>
      </c>
      <c r="H554" s="134" t="s">
        <v>4851</v>
      </c>
      <c r="I554" s="134" t="s">
        <v>4851</v>
      </c>
      <c r="J554" s="134" t="s">
        <v>4538</v>
      </c>
      <c r="K554" s="134" t="s">
        <v>4538</v>
      </c>
      <c r="L554" s="143">
        <v>7</v>
      </c>
      <c r="M554" s="144">
        <v>1742</v>
      </c>
      <c r="N554" s="143">
        <v>28.466999999999999</v>
      </c>
      <c r="O554" s="144">
        <v>899</v>
      </c>
      <c r="P554" s="143">
        <v>13.25</v>
      </c>
      <c r="Q554" s="144">
        <v>1628</v>
      </c>
      <c r="R554" s="143">
        <v>30.594000000000001</v>
      </c>
      <c r="S554" s="145">
        <v>1740</v>
      </c>
      <c r="V554" s="140" t="str">
        <f t="shared" si="8"/>
        <v>N/A</v>
      </c>
      <c r="W554" s="134">
        <v>0</v>
      </c>
      <c r="X554" s="134">
        <v>0</v>
      </c>
      <c r="Y554" s="134">
        <v>0</v>
      </c>
      <c r="Z554" s="134">
        <v>0</v>
      </c>
      <c r="AA554" s="134">
        <v>1</v>
      </c>
      <c r="AB554" s="134">
        <v>1</v>
      </c>
      <c r="AC554" s="134">
        <v>1</v>
      </c>
      <c r="AD554" s="134">
        <v>0</v>
      </c>
      <c r="AE554" s="134">
        <v>0.39838377321437901</v>
      </c>
      <c r="AF554" s="134">
        <v>0</v>
      </c>
      <c r="AG554" s="134">
        <v>8.2093817825737905E-3</v>
      </c>
      <c r="AH554" s="134">
        <v>0.21213003584090701</v>
      </c>
      <c r="AI554" s="134">
        <v>1</v>
      </c>
      <c r="AJ554" s="134">
        <v>0.99632312387395705</v>
      </c>
      <c r="AK554" s="134">
        <v>0</v>
      </c>
      <c r="AL554" s="134">
        <v>0.76935799882149003</v>
      </c>
      <c r="AM554" s="134">
        <v>1.2007993276805301E-2</v>
      </c>
      <c r="AN554" s="134">
        <v>0</v>
      </c>
      <c r="AO554" s="134">
        <v>8.2789371927139595E-3</v>
      </c>
      <c r="AP554" s="134">
        <v>0</v>
      </c>
      <c r="AQ554" s="134">
        <v>2.5506328126464799E-2</v>
      </c>
      <c r="AR554" s="134">
        <v>0</v>
      </c>
      <c r="AS554" s="134">
        <v>1</v>
      </c>
      <c r="AT554" s="134">
        <v>0.1016469735</v>
      </c>
      <c r="AU554" s="134">
        <v>1.28833197145365E-2</v>
      </c>
      <c r="AV554" s="134">
        <v>9.8167582143933192E-3</v>
      </c>
      <c r="AW554" s="143">
        <v>0.05</v>
      </c>
      <c r="AX554" s="143">
        <v>0</v>
      </c>
      <c r="AY554" s="143">
        <v>0.13</v>
      </c>
      <c r="AZ554" s="143">
        <v>0.06</v>
      </c>
      <c r="BA554" s="143">
        <v>94.780199999999994</v>
      </c>
      <c r="BB554" s="143">
        <v>4.97</v>
      </c>
      <c r="BC554" s="143">
        <v>12.65</v>
      </c>
      <c r="BD554" s="143">
        <v>14</v>
      </c>
      <c r="BE554" s="143">
        <v>548449.85070099996</v>
      </c>
      <c r="BF554" s="143">
        <v>28471.19</v>
      </c>
      <c r="BG554" s="143">
        <v>0</v>
      </c>
      <c r="BH554" s="143">
        <v>0</v>
      </c>
      <c r="BI554" s="143">
        <v>0</v>
      </c>
      <c r="BJ554" s="143">
        <v>1</v>
      </c>
      <c r="BK554" s="143">
        <v>0</v>
      </c>
      <c r="BL554" s="143">
        <v>1.5999999999999901</v>
      </c>
      <c r="BM554" s="143">
        <v>2</v>
      </c>
    </row>
    <row r="555" spans="1:65" x14ac:dyDescent="0.25">
      <c r="A555" s="142" t="s">
        <v>1617</v>
      </c>
      <c r="B555" s="142" t="s">
        <v>634</v>
      </c>
      <c r="C555" s="134" t="s">
        <v>4861</v>
      </c>
      <c r="D555" s="134" t="s">
        <v>4862</v>
      </c>
      <c r="E555" s="134" t="s">
        <v>4846</v>
      </c>
      <c r="F555" s="134" t="s">
        <v>4847</v>
      </c>
      <c r="G555" s="134" t="s">
        <v>692</v>
      </c>
      <c r="H555" s="134" t="s">
        <v>4874</v>
      </c>
      <c r="I555" s="134" t="s">
        <v>4559</v>
      </c>
      <c r="J555" s="134" t="s">
        <v>4538</v>
      </c>
      <c r="K555" s="134" t="s">
        <v>4538</v>
      </c>
      <c r="L555" s="143">
        <v>15.5</v>
      </c>
      <c r="M555" s="144">
        <v>1724</v>
      </c>
      <c r="N555" s="143">
        <v>31.021999999999998</v>
      </c>
      <c r="O555" s="144">
        <v>1324</v>
      </c>
      <c r="P555" s="143">
        <v>14.766999999999999</v>
      </c>
      <c r="Q555" s="144">
        <v>1530</v>
      </c>
      <c r="R555" s="143">
        <v>33.082000000000001</v>
      </c>
      <c r="S555" s="145">
        <v>1731</v>
      </c>
      <c r="V555" s="140" t="str">
        <f t="shared" si="8"/>
        <v>N/A</v>
      </c>
      <c r="W555" s="134">
        <v>0.30349522567460502</v>
      </c>
      <c r="X555" s="134">
        <v>0.28991386128337399</v>
      </c>
      <c r="Y555" s="134">
        <v>0</v>
      </c>
      <c r="Z555" s="134">
        <v>5.4459925301492601E-2</v>
      </c>
      <c r="AA555" s="134">
        <v>0.99381748048289598</v>
      </c>
      <c r="AB555" s="134">
        <v>0.983610856168874</v>
      </c>
      <c r="AC555" s="134">
        <v>1</v>
      </c>
      <c r="AD555" s="134">
        <v>0.19130230017383201</v>
      </c>
      <c r="AE555" s="134">
        <v>0.94819229715158604</v>
      </c>
      <c r="AF555" s="134">
        <v>0.27281860370440902</v>
      </c>
      <c r="AG555" s="134">
        <v>1.6517759180061299E-2</v>
      </c>
      <c r="AH555" s="134">
        <v>0.61136916421238596</v>
      </c>
      <c r="AI555" s="134">
        <v>1</v>
      </c>
      <c r="AJ555" s="134">
        <v>0.96323123873956695</v>
      </c>
      <c r="AK555" s="134">
        <v>0</v>
      </c>
      <c r="AL555" s="134">
        <v>0.74330447108528197</v>
      </c>
      <c r="AM555" s="134">
        <v>2.0620931013631699E-2</v>
      </c>
      <c r="AN555" s="134">
        <v>0.46214871588005901</v>
      </c>
      <c r="AO555" s="134">
        <v>1.4669016805363699E-2</v>
      </c>
      <c r="AP555" s="134">
        <v>2.93355417707831E-2</v>
      </c>
      <c r="AQ555" s="134">
        <v>0</v>
      </c>
      <c r="AR555" s="134">
        <v>0</v>
      </c>
      <c r="AT555" s="134">
        <v>8.0429033329999997E-2</v>
      </c>
      <c r="AU555" s="134">
        <v>2.1897945733095801E-2</v>
      </c>
      <c r="AV555" s="134">
        <v>1.52933568290097E-2</v>
      </c>
      <c r="AW555" s="143">
        <v>1.63</v>
      </c>
      <c r="AX555" s="143">
        <v>1</v>
      </c>
      <c r="AY555" s="143">
        <v>-0.16</v>
      </c>
      <c r="AZ555" s="143">
        <v>0.39</v>
      </c>
      <c r="BA555" s="143">
        <v>71.189599999999999</v>
      </c>
      <c r="BB555" s="143">
        <v>4.96</v>
      </c>
      <c r="BC555" s="143">
        <v>19.399999999999999</v>
      </c>
      <c r="BD555" s="143">
        <v>18</v>
      </c>
      <c r="BE555" s="143">
        <v>4077978.2134119999</v>
      </c>
      <c r="BF555" s="143">
        <v>12244.27</v>
      </c>
      <c r="BG555" s="143">
        <v>0</v>
      </c>
      <c r="BH555" s="143">
        <v>2.856986</v>
      </c>
      <c r="BI555" s="143">
        <v>0</v>
      </c>
      <c r="BJ555" s="143">
        <v>2</v>
      </c>
      <c r="BK555" s="143">
        <v>0</v>
      </c>
      <c r="BL555" s="143">
        <v>2.1999993393355499</v>
      </c>
      <c r="BM555" s="143">
        <v>2</v>
      </c>
    </row>
    <row r="556" spans="1:65" x14ac:dyDescent="0.25">
      <c r="A556" s="142" t="s">
        <v>1622</v>
      </c>
      <c r="B556" s="142" t="s">
        <v>1386</v>
      </c>
      <c r="C556" s="134" t="s">
        <v>4861</v>
      </c>
      <c r="D556" s="134" t="s">
        <v>4862</v>
      </c>
      <c r="E556" s="134" t="s">
        <v>4846</v>
      </c>
      <c r="F556" s="134" t="s">
        <v>4847</v>
      </c>
      <c r="G556" s="134" t="s">
        <v>692</v>
      </c>
      <c r="H556" s="134" t="s">
        <v>4559</v>
      </c>
      <c r="I556" s="134" t="s">
        <v>4559</v>
      </c>
      <c r="J556" s="134" t="s">
        <v>4538</v>
      </c>
      <c r="K556" s="134" t="s">
        <v>4538</v>
      </c>
      <c r="L556" s="143">
        <v>47.5</v>
      </c>
      <c r="M556" s="144">
        <v>1222</v>
      </c>
      <c r="N556" s="143">
        <v>18.956</v>
      </c>
      <c r="O556" s="144">
        <v>34</v>
      </c>
      <c r="P556" s="143">
        <v>18.332999999999998</v>
      </c>
      <c r="Q556" s="144">
        <v>1161</v>
      </c>
      <c r="R556" s="143">
        <v>48.959000000000003</v>
      </c>
      <c r="S556" s="145">
        <v>1127</v>
      </c>
      <c r="U556" s="140" t="s">
        <v>4410</v>
      </c>
      <c r="V556" s="140" t="str">
        <f t="shared" si="8"/>
        <v>Y</v>
      </c>
      <c r="W556" s="134">
        <v>0.24776952181235101</v>
      </c>
      <c r="X556" s="134">
        <v>0.24101720561419701</v>
      </c>
      <c r="Y556" s="134">
        <v>0.90980303452205002</v>
      </c>
      <c r="Z556" s="134">
        <v>0.86819110657238696</v>
      </c>
      <c r="AA556" s="134">
        <v>0.942338639595519</v>
      </c>
      <c r="AB556" s="134">
        <v>0.79786722608277605</v>
      </c>
      <c r="AC556" s="134">
        <v>1</v>
      </c>
      <c r="AD556" s="134">
        <v>0.16143836362268599</v>
      </c>
      <c r="AE556" s="134">
        <v>0.82418520483866498</v>
      </c>
      <c r="AF556" s="134">
        <v>0.90585756841953402</v>
      </c>
      <c r="AG556" s="134">
        <v>0.12619528512942299</v>
      </c>
      <c r="AH556" s="134">
        <v>0.79954556866773296</v>
      </c>
      <c r="AI556" s="134">
        <v>1</v>
      </c>
      <c r="AJ556" s="134">
        <v>0.97793874324373997</v>
      </c>
      <c r="AK556" s="134">
        <v>0.75729404340016504</v>
      </c>
      <c r="AL556" s="134">
        <v>0.479546585970061</v>
      </c>
      <c r="AM556" s="134">
        <v>0.148555996455152</v>
      </c>
      <c r="AN556" s="134">
        <v>0.58764734884137904</v>
      </c>
      <c r="AO556" s="134">
        <v>0.113301130126211</v>
      </c>
      <c r="AP556" s="134">
        <v>0.52597327778288205</v>
      </c>
      <c r="AQ556" s="134">
        <v>0.44737905510530601</v>
      </c>
      <c r="AR556" s="134">
        <v>0.60905582179999995</v>
      </c>
      <c r="AT556" s="134">
        <v>0.15690316039999999</v>
      </c>
      <c r="AU556" s="134">
        <v>0.147642222976059</v>
      </c>
      <c r="AV556" s="134">
        <v>0.13479394596790301</v>
      </c>
      <c r="AW556" s="143">
        <v>0.44</v>
      </c>
      <c r="AX556" s="143">
        <v>0</v>
      </c>
      <c r="AY556" s="143">
        <v>-0.37</v>
      </c>
      <c r="AZ556" s="143">
        <v>-0.02</v>
      </c>
      <c r="BA556" s="143">
        <v>14.5113</v>
      </c>
      <c r="BB556" s="143">
        <v>4.9400000000000004</v>
      </c>
      <c r="BC556" s="143">
        <v>17.809999999999999</v>
      </c>
      <c r="BD556" s="143">
        <v>4</v>
      </c>
      <c r="BE556" s="143">
        <v>6786468.5704619996</v>
      </c>
      <c r="BF556" s="143">
        <v>22856.99</v>
      </c>
      <c r="BG556" s="143">
        <v>13187.799267</v>
      </c>
      <c r="BH556" s="143">
        <v>1.5630189999999999</v>
      </c>
      <c r="BI556" s="143">
        <v>0</v>
      </c>
      <c r="BJ556" s="143">
        <v>2</v>
      </c>
      <c r="BK556" s="143">
        <v>0</v>
      </c>
      <c r="BL556" s="143">
        <v>2.0246001789749699</v>
      </c>
      <c r="BM556" s="143">
        <v>2.5261994630750602</v>
      </c>
    </row>
    <row r="557" spans="1:65" x14ac:dyDescent="0.25">
      <c r="A557" s="142" t="s">
        <v>1616</v>
      </c>
      <c r="B557" s="142" t="s">
        <v>837</v>
      </c>
      <c r="C557" s="134" t="s">
        <v>4861</v>
      </c>
      <c r="D557" s="134" t="s">
        <v>4862</v>
      </c>
      <c r="E557" s="134" t="s">
        <v>4846</v>
      </c>
      <c r="F557" s="134" t="s">
        <v>4847</v>
      </c>
      <c r="G557" s="134" t="s">
        <v>692</v>
      </c>
      <c r="H557" s="134" t="s">
        <v>4559</v>
      </c>
      <c r="I557" s="134" t="s">
        <v>4559</v>
      </c>
      <c r="J557" s="134" t="s">
        <v>4538</v>
      </c>
      <c r="K557" s="134" t="s">
        <v>4538</v>
      </c>
      <c r="L557" s="143">
        <v>36.4</v>
      </c>
      <c r="M557" s="144">
        <v>1524</v>
      </c>
      <c r="N557" s="143">
        <v>24.989000000000001</v>
      </c>
      <c r="O557" s="144">
        <v>566</v>
      </c>
      <c r="P557" s="143">
        <v>20.8</v>
      </c>
      <c r="Q557" s="144">
        <v>946</v>
      </c>
      <c r="R557" s="143">
        <v>44.07</v>
      </c>
      <c r="S557" s="145">
        <v>1436</v>
      </c>
      <c r="V557" s="140" t="str">
        <f t="shared" si="8"/>
        <v>N/A</v>
      </c>
      <c r="W557" s="134">
        <v>0.20950611501556601</v>
      </c>
      <c r="X557" s="134">
        <v>0.21391557893161001</v>
      </c>
      <c r="Y557" s="134">
        <v>0.68384951733992505</v>
      </c>
      <c r="Z557" s="134">
        <v>0.46393975966300999</v>
      </c>
      <c r="AA557" s="134">
        <v>0.94471199523314797</v>
      </c>
      <c r="AB557" s="134">
        <v>0.82591087219381398</v>
      </c>
      <c r="AC557" s="134">
        <v>0.99823902637873696</v>
      </c>
      <c r="AD557" s="134">
        <v>0.12623488060172799</v>
      </c>
      <c r="AE557" s="134">
        <v>0.82454805335957604</v>
      </c>
      <c r="AF557" s="134">
        <v>0.63189716486166603</v>
      </c>
      <c r="AG557" s="134">
        <v>0.18939508344066699</v>
      </c>
      <c r="AH557" s="134">
        <v>0.58314628512772504</v>
      </c>
      <c r="AI557" s="134">
        <v>0.86489053466930899</v>
      </c>
      <c r="AJ557" s="134">
        <v>0.98161561936978303</v>
      </c>
      <c r="AK557" s="134">
        <v>0.34465265304141002</v>
      </c>
      <c r="AL557" s="134">
        <v>0.48601608710552302</v>
      </c>
      <c r="AM557" s="134">
        <v>0.196442883106071</v>
      </c>
      <c r="AN557" s="134">
        <v>0.40388149343373198</v>
      </c>
      <c r="AO557" s="134">
        <v>0.15737953525255</v>
      </c>
      <c r="AP557" s="134">
        <v>0.37178753471432702</v>
      </c>
      <c r="AQ557" s="134">
        <v>0.40858616067046999</v>
      </c>
      <c r="AR557" s="134">
        <v>0.53506861660000005</v>
      </c>
      <c r="AT557" s="134">
        <v>0.42261702709999999</v>
      </c>
      <c r="AU557" s="134">
        <v>0.16679195874136499</v>
      </c>
      <c r="AV557" s="134">
        <v>0.17132283811121299</v>
      </c>
      <c r="AW557" s="143">
        <v>3.23</v>
      </c>
      <c r="AX557" s="143">
        <v>3</v>
      </c>
      <c r="AY557" s="143">
        <v>-2.67</v>
      </c>
      <c r="AZ557" s="143">
        <v>0.26</v>
      </c>
      <c r="BA557" s="143">
        <v>26.215499999999999</v>
      </c>
      <c r="BB557" s="143">
        <v>4.95</v>
      </c>
      <c r="BC557" s="143">
        <v>18.96</v>
      </c>
      <c r="BD557" s="143">
        <v>14</v>
      </c>
      <c r="BE557" s="143">
        <v>14408442.694358001</v>
      </c>
      <c r="BF557" s="143">
        <v>30695.25</v>
      </c>
      <c r="BG557" s="143">
        <v>19902.098138000001</v>
      </c>
      <c r="BH557" s="143">
        <v>17.038533000000001</v>
      </c>
      <c r="BI557" s="143">
        <v>0</v>
      </c>
      <c r="BJ557" s="143">
        <v>2</v>
      </c>
      <c r="BK557" s="143">
        <v>0</v>
      </c>
      <c r="BL557" s="143">
        <v>2.0427923966540602</v>
      </c>
      <c r="BM557" s="143">
        <v>2.4333228641737898</v>
      </c>
    </row>
    <row r="558" spans="1:65" x14ac:dyDescent="0.25">
      <c r="A558" s="142" t="s">
        <v>1615</v>
      </c>
      <c r="B558" s="142" t="s">
        <v>847</v>
      </c>
      <c r="C558" s="134" t="s">
        <v>4861</v>
      </c>
      <c r="D558" s="134" t="s">
        <v>4862</v>
      </c>
      <c r="E558" s="134" t="s">
        <v>4846</v>
      </c>
      <c r="F558" s="134" t="s">
        <v>4847</v>
      </c>
      <c r="G558" s="134" t="s">
        <v>692</v>
      </c>
      <c r="H558" s="134" t="s">
        <v>4559</v>
      </c>
      <c r="I558" s="134" t="s">
        <v>4559</v>
      </c>
      <c r="J558" s="134" t="s">
        <v>4538</v>
      </c>
      <c r="K558" s="134" t="s">
        <v>4538</v>
      </c>
      <c r="L558" s="143">
        <v>35.1</v>
      </c>
      <c r="M558" s="144">
        <v>1554</v>
      </c>
      <c r="N558" s="143">
        <v>31.143999999999998</v>
      </c>
      <c r="O558" s="144">
        <v>1339</v>
      </c>
      <c r="P558" s="143">
        <v>18.882999999999999</v>
      </c>
      <c r="Q558" s="144">
        <v>1104</v>
      </c>
      <c r="R558" s="143">
        <v>40.945999999999998</v>
      </c>
      <c r="S558" s="145">
        <v>1596</v>
      </c>
      <c r="V558" s="140" t="str">
        <f t="shared" si="8"/>
        <v>N/A</v>
      </c>
      <c r="W558" s="134">
        <v>0.29566589118057301</v>
      </c>
      <c r="X558" s="134">
        <v>0.262542163180153</v>
      </c>
      <c r="Y558" s="134">
        <v>0.73117666693393601</v>
      </c>
      <c r="Z558" s="134">
        <v>0.60135971279535905</v>
      </c>
      <c r="AA558" s="134">
        <v>0.97264177762261494</v>
      </c>
      <c r="AB558" s="134">
        <v>0.86743003656600104</v>
      </c>
      <c r="AC558" s="134">
        <v>0.99641673438425105</v>
      </c>
      <c r="AD558" s="134">
        <v>0.16270632952706601</v>
      </c>
      <c r="AE558" s="134">
        <v>0.90234773399766</v>
      </c>
      <c r="AF558" s="134">
        <v>0.63750279784695996</v>
      </c>
      <c r="AG558" s="134">
        <v>0.249761325434739</v>
      </c>
      <c r="AH558" s="134">
        <v>0.34815858249515302</v>
      </c>
      <c r="AI558" s="134">
        <v>0.90428816652383304</v>
      </c>
      <c r="AJ558" s="134">
        <v>0.98529249549582698</v>
      </c>
      <c r="AK558" s="134">
        <v>0.34707995533763802</v>
      </c>
      <c r="AL558" s="134">
        <v>0.62146466000957301</v>
      </c>
      <c r="AM558" s="134">
        <v>0.24775558508133499</v>
      </c>
      <c r="AN558" s="134">
        <v>0.44870243377706098</v>
      </c>
      <c r="AO558" s="134">
        <v>0.19816612355176899</v>
      </c>
      <c r="AP558" s="134">
        <v>0.36073684650464499</v>
      </c>
      <c r="AQ558" s="134">
        <v>0.32938400119934702</v>
      </c>
      <c r="AR558" s="134">
        <v>0.1875801034</v>
      </c>
      <c r="AT558" s="134">
        <v>0.34345886050000002</v>
      </c>
      <c r="AU558" s="134">
        <v>0.15924338680851999</v>
      </c>
      <c r="AV558" s="134">
        <v>0.194834256057377</v>
      </c>
      <c r="AW558" s="143">
        <v>4.33</v>
      </c>
      <c r="AX558" s="143">
        <v>1</v>
      </c>
      <c r="AY558" s="143">
        <v>-2.11</v>
      </c>
      <c r="AZ558" s="143">
        <v>0.75</v>
      </c>
      <c r="BA558" s="143">
        <v>22.773800000000001</v>
      </c>
      <c r="BB558" s="143">
        <v>4.95</v>
      </c>
      <c r="BC558" s="143">
        <v>20.059999999999999</v>
      </c>
      <c r="BD558" s="143">
        <v>51</v>
      </c>
      <c r="BE558" s="143">
        <v>19515432.773712002</v>
      </c>
      <c r="BF558" s="143">
        <v>39451.33</v>
      </c>
      <c r="BG558" s="143">
        <v>13377.087203999999</v>
      </c>
      <c r="BH558" s="143">
        <v>0</v>
      </c>
      <c r="BI558" s="143">
        <v>0</v>
      </c>
      <c r="BJ558" s="143">
        <v>2</v>
      </c>
      <c r="BK558" s="143">
        <v>0</v>
      </c>
      <c r="BL558" s="143">
        <v>2.02053927855482</v>
      </c>
      <c r="BM558" s="143">
        <v>2.0159750239421399</v>
      </c>
    </row>
    <row r="559" spans="1:65" x14ac:dyDescent="0.25">
      <c r="A559" s="142" t="s">
        <v>1629</v>
      </c>
      <c r="B559" s="142" t="s">
        <v>1013</v>
      </c>
      <c r="C559" s="134" t="s">
        <v>4861</v>
      </c>
      <c r="D559" s="134" t="s">
        <v>4862</v>
      </c>
      <c r="E559" s="134" t="s">
        <v>4846</v>
      </c>
      <c r="F559" s="134" t="s">
        <v>4847</v>
      </c>
      <c r="G559" s="134" t="s">
        <v>692</v>
      </c>
      <c r="H559" s="134" t="s">
        <v>4851</v>
      </c>
      <c r="I559" s="134" t="s">
        <v>4851</v>
      </c>
      <c r="J559" s="134" t="s">
        <v>4538</v>
      </c>
      <c r="K559" s="134" t="s">
        <v>4538</v>
      </c>
      <c r="L559" s="143">
        <v>3.6</v>
      </c>
      <c r="M559" s="144">
        <v>1747</v>
      </c>
      <c r="N559" s="143">
        <v>29.210999999999999</v>
      </c>
      <c r="O559" s="144">
        <v>1002</v>
      </c>
      <c r="P559" s="143">
        <v>14.516999999999999</v>
      </c>
      <c r="Q559" s="144">
        <v>1549</v>
      </c>
      <c r="R559" s="143">
        <v>29.635000000000002</v>
      </c>
      <c r="S559" s="145">
        <v>1744</v>
      </c>
      <c r="V559" s="140" t="str">
        <f t="shared" si="8"/>
        <v>N/A</v>
      </c>
      <c r="W559" s="134">
        <v>0</v>
      </c>
      <c r="X559" s="134">
        <v>0</v>
      </c>
      <c r="Y559" s="134">
        <v>0</v>
      </c>
      <c r="Z559" s="134">
        <v>0</v>
      </c>
      <c r="AA559" s="134">
        <v>1</v>
      </c>
      <c r="AB559" s="134">
        <v>0.99672217123377504</v>
      </c>
      <c r="AC559" s="134">
        <v>1</v>
      </c>
      <c r="AD559" s="134">
        <v>0</v>
      </c>
      <c r="AE559" s="134">
        <v>0.86506291641208699</v>
      </c>
      <c r="AF559" s="134">
        <v>0</v>
      </c>
      <c r="AG559" s="134">
        <v>8.7542260787599902E-3</v>
      </c>
      <c r="AH559" s="134">
        <v>0.68235615196086297</v>
      </c>
      <c r="AI559" s="134">
        <v>1</v>
      </c>
      <c r="AJ559" s="134">
        <v>0.99632312387395705</v>
      </c>
      <c r="AK559" s="134">
        <v>0</v>
      </c>
      <c r="AL559" s="134">
        <v>0.90079082389501697</v>
      </c>
      <c r="AM559" s="134">
        <v>1.02246706616736E-2</v>
      </c>
      <c r="AN559" s="134">
        <v>0</v>
      </c>
      <c r="AO559" s="134">
        <v>6.8380286015349402E-3</v>
      </c>
      <c r="AP559" s="134">
        <v>1.6790590346354599E-2</v>
      </c>
      <c r="AQ559" s="134">
        <v>0</v>
      </c>
      <c r="AR559" s="134">
        <v>0</v>
      </c>
      <c r="AT559" s="134">
        <v>0</v>
      </c>
      <c r="AU559" s="134">
        <v>1.19333928289842E-2</v>
      </c>
      <c r="AV559" s="134">
        <v>8.3002726945450907E-3</v>
      </c>
      <c r="AW559" s="143">
        <v>0.5</v>
      </c>
      <c r="AX559" s="143">
        <v>0</v>
      </c>
      <c r="AY559" s="143">
        <v>-0.01</v>
      </c>
      <c r="AZ559" s="143">
        <v>0.15</v>
      </c>
      <c r="BA559" s="143">
        <v>91.054699999999997</v>
      </c>
      <c r="BB559" s="143">
        <v>4.96</v>
      </c>
      <c r="BC559" s="143">
        <v>17</v>
      </c>
      <c r="BD559" s="143">
        <v>6</v>
      </c>
      <c r="BE559" s="143">
        <v>1276682.0188879999</v>
      </c>
      <c r="BF559" s="143">
        <v>23266.240000000002</v>
      </c>
      <c r="BG559" s="143">
        <v>0</v>
      </c>
      <c r="BH559" s="143">
        <v>0</v>
      </c>
      <c r="BI559" s="143">
        <v>0</v>
      </c>
      <c r="BJ559" s="143">
        <v>2</v>
      </c>
      <c r="BK559" s="143">
        <v>0</v>
      </c>
      <c r="BL559" s="143">
        <v>1.6</v>
      </c>
      <c r="BM559" s="143">
        <v>2</v>
      </c>
    </row>
    <row r="560" spans="1:65" x14ac:dyDescent="0.25">
      <c r="A560" s="142" t="s">
        <v>1625</v>
      </c>
      <c r="B560" s="142" t="s">
        <v>1007</v>
      </c>
      <c r="C560" s="134" t="s">
        <v>4861</v>
      </c>
      <c r="D560" s="134" t="s">
        <v>4862</v>
      </c>
      <c r="E560" s="134" t="s">
        <v>4846</v>
      </c>
      <c r="F560" s="134" t="s">
        <v>4847</v>
      </c>
      <c r="G560" s="134" t="s">
        <v>692</v>
      </c>
      <c r="H560" s="134" t="s">
        <v>4874</v>
      </c>
      <c r="I560" s="134" t="s">
        <v>4851</v>
      </c>
      <c r="J560" s="134" t="s">
        <v>4538</v>
      </c>
      <c r="K560" s="134" t="s">
        <v>4538</v>
      </c>
      <c r="L560" s="143">
        <v>12.7</v>
      </c>
      <c r="M560" s="144">
        <v>1729</v>
      </c>
      <c r="N560" s="143">
        <v>29.111000000000001</v>
      </c>
      <c r="O560" s="144">
        <v>987</v>
      </c>
      <c r="P560" s="143">
        <v>20.917000000000002</v>
      </c>
      <c r="Q560" s="144">
        <v>937</v>
      </c>
      <c r="R560" s="143">
        <v>34.835000000000001</v>
      </c>
      <c r="S560" s="145">
        <v>1720</v>
      </c>
      <c r="V560" s="140" t="str">
        <f t="shared" si="8"/>
        <v>N/A</v>
      </c>
      <c r="W560" s="134">
        <v>0.10959040073331899</v>
      </c>
      <c r="X560" s="134">
        <v>0.117990501931465</v>
      </c>
      <c r="Y560" s="134">
        <v>0</v>
      </c>
      <c r="Z560" s="134">
        <v>0</v>
      </c>
      <c r="AA560" s="134">
        <v>0.99685875761176301</v>
      </c>
      <c r="AB560" s="134">
        <v>0.97814780822516501</v>
      </c>
      <c r="AC560" s="134">
        <v>0.99871705296597801</v>
      </c>
      <c r="AD560" s="134">
        <v>6.3743425065026102E-2</v>
      </c>
      <c r="AE560" s="134">
        <v>0.93993035800011404</v>
      </c>
      <c r="AF560" s="134">
        <v>0</v>
      </c>
      <c r="AG560" s="134">
        <v>8.1004068804846799E-2</v>
      </c>
      <c r="AH560" s="134">
        <v>0.29837456989657501</v>
      </c>
      <c r="AI560" s="134">
        <v>0.67135529430566798</v>
      </c>
      <c r="AJ560" s="134">
        <v>0.96690811486561001</v>
      </c>
      <c r="AK560" s="134">
        <v>0</v>
      </c>
      <c r="AL560" s="134">
        <v>0.77509721680213495</v>
      </c>
      <c r="AM560" s="134">
        <v>7.3072082152724899E-2</v>
      </c>
      <c r="AN560" s="134">
        <v>6.3242346824436496E-2</v>
      </c>
      <c r="AO560" s="134">
        <v>5.1745302645843899E-2</v>
      </c>
      <c r="AP560" s="134">
        <v>0.23520970410094599</v>
      </c>
      <c r="AR560" s="134">
        <v>0</v>
      </c>
      <c r="AS560" s="134">
        <v>1</v>
      </c>
      <c r="AT560" s="134">
        <v>0</v>
      </c>
      <c r="AU560" s="134">
        <v>6.3768361294487097E-2</v>
      </c>
      <c r="AV560" s="134">
        <v>5.8010192195696399E-2</v>
      </c>
      <c r="AW560" s="143">
        <v>1.86</v>
      </c>
      <c r="AX560" s="143">
        <v>0</v>
      </c>
      <c r="AY560" s="143">
        <v>-1.08</v>
      </c>
      <c r="AZ560" s="143">
        <v>0.27</v>
      </c>
      <c r="BA560" s="143">
        <v>56.8474</v>
      </c>
      <c r="BB560" s="143">
        <v>4.96</v>
      </c>
      <c r="BC560" s="143">
        <v>16.97</v>
      </c>
      <c r="BD560" s="143">
        <v>34</v>
      </c>
      <c r="BE560" s="143">
        <v>7625718.7930990001</v>
      </c>
      <c r="BF560" s="143">
        <v>43797.45</v>
      </c>
      <c r="BG560" s="143">
        <v>30858.953656000002</v>
      </c>
      <c r="BH560" s="143">
        <v>4.1110000000000001E-3</v>
      </c>
      <c r="BI560" s="143">
        <v>0</v>
      </c>
      <c r="BJ560" s="143">
        <v>2</v>
      </c>
      <c r="BK560" s="143">
        <v>0</v>
      </c>
      <c r="BL560" s="143">
        <v>1.77984672599245</v>
      </c>
      <c r="BM560" s="143">
        <v>2</v>
      </c>
    </row>
    <row r="561" spans="1:65" x14ac:dyDescent="0.25">
      <c r="A561" s="142" t="s">
        <v>4875</v>
      </c>
      <c r="B561" s="142" t="s">
        <v>1068</v>
      </c>
      <c r="C561" s="134" t="s">
        <v>4876</v>
      </c>
      <c r="D561" s="134" t="s">
        <v>4877</v>
      </c>
      <c r="E561" s="134" t="s">
        <v>4878</v>
      </c>
      <c r="F561" s="134" t="s">
        <v>4879</v>
      </c>
      <c r="G561" s="134" t="s">
        <v>692</v>
      </c>
      <c r="H561" s="134" t="s">
        <v>4435</v>
      </c>
      <c r="I561" s="134" t="s">
        <v>4435</v>
      </c>
      <c r="J561" s="134" t="s">
        <v>4407</v>
      </c>
      <c r="K561" s="134" t="s">
        <v>4407</v>
      </c>
      <c r="L561" s="143">
        <v>77.400000000000006</v>
      </c>
      <c r="M561" s="144">
        <v>480</v>
      </c>
      <c r="N561" s="143">
        <v>31.788</v>
      </c>
      <c r="O561" s="144">
        <v>1421</v>
      </c>
      <c r="P561" s="143">
        <v>42.167000000000002</v>
      </c>
      <c r="Q561" s="144">
        <v>113</v>
      </c>
      <c r="R561" s="143">
        <v>62.593000000000004</v>
      </c>
      <c r="S561" s="145">
        <v>240</v>
      </c>
      <c r="T561" s="140" t="s">
        <v>4410</v>
      </c>
      <c r="V561" s="140" t="str">
        <f t="shared" si="8"/>
        <v>Y</v>
      </c>
      <c r="W561" s="134">
        <v>0.97068730306605899</v>
      </c>
      <c r="X561" s="134">
        <v>0.524752209693647</v>
      </c>
      <c r="Y561" s="134">
        <v>0.99938519535033499</v>
      </c>
      <c r="Z561" s="134">
        <v>0.99846971098961701</v>
      </c>
      <c r="AA561" s="134">
        <v>0.55911989048057997</v>
      </c>
      <c r="AB561" s="134">
        <v>0.99963579680375303</v>
      </c>
      <c r="AC561" s="134">
        <v>1</v>
      </c>
      <c r="AD561" s="134">
        <v>0.94969715546335198</v>
      </c>
      <c r="AE561" s="134">
        <v>0.61637750182105</v>
      </c>
      <c r="AF561" s="134">
        <v>0.99598501506961101</v>
      </c>
      <c r="AG561" s="134">
        <v>0.114605703542042</v>
      </c>
      <c r="AH561" s="134">
        <v>1</v>
      </c>
      <c r="AI561" s="134">
        <v>1</v>
      </c>
      <c r="AJ561" s="134">
        <v>0.98529249549582698</v>
      </c>
      <c r="AK561" s="134">
        <v>0.76457595028884895</v>
      </c>
      <c r="AL561" s="134">
        <v>0.99967153872260694</v>
      </c>
      <c r="AM561" s="134">
        <v>0.123100156049554</v>
      </c>
      <c r="AO561" s="134">
        <v>0.10304538421907</v>
      </c>
      <c r="AR561" s="134">
        <v>1</v>
      </c>
      <c r="AS561" s="134">
        <v>1</v>
      </c>
      <c r="AU561" s="134">
        <v>0.14349338356173499</v>
      </c>
      <c r="AV561" s="134">
        <v>0.12006626877165</v>
      </c>
      <c r="AW561" s="143">
        <v>0</v>
      </c>
      <c r="AX561" s="143">
        <v>0</v>
      </c>
      <c r="AY561" s="143">
        <v>-0.17</v>
      </c>
      <c r="AZ561" s="143">
        <v>-0.1</v>
      </c>
      <c r="BA561" s="143">
        <v>1.0204</v>
      </c>
      <c r="BB561" s="143">
        <v>5.12</v>
      </c>
      <c r="BC561" s="143">
        <v>23.45</v>
      </c>
      <c r="BD561" s="143"/>
      <c r="BE561" s="143">
        <v>5792510.2776389997</v>
      </c>
      <c r="BF561" s="143">
        <v>7879.5590000000002</v>
      </c>
      <c r="BG561" s="143">
        <v>0</v>
      </c>
      <c r="BH561" s="143">
        <v>85.772923000000006</v>
      </c>
      <c r="BI561" s="143">
        <v>0</v>
      </c>
      <c r="BJ561" s="143">
        <v>3</v>
      </c>
      <c r="BK561" s="143">
        <v>1</v>
      </c>
      <c r="BL561" s="143">
        <v>3.7081558387944802</v>
      </c>
      <c r="BM561" s="143">
        <v>2.3607272821096301</v>
      </c>
    </row>
    <row r="562" spans="1:65" x14ac:dyDescent="0.25">
      <c r="A562" s="142" t="s">
        <v>4880</v>
      </c>
      <c r="B562" s="142" t="s">
        <v>266</v>
      </c>
      <c r="C562" s="134" t="s">
        <v>4876</v>
      </c>
      <c r="D562" s="134" t="s">
        <v>4877</v>
      </c>
      <c r="E562" s="134" t="s">
        <v>4878</v>
      </c>
      <c r="F562" s="134" t="s">
        <v>4879</v>
      </c>
      <c r="G562" s="134" t="s">
        <v>692</v>
      </c>
      <c r="H562" s="134" t="s">
        <v>4434</v>
      </c>
      <c r="I562" s="134" t="s">
        <v>4409</v>
      </c>
      <c r="J562" s="134" t="s">
        <v>4407</v>
      </c>
      <c r="K562" s="134" t="s">
        <v>4407</v>
      </c>
      <c r="L562" s="143">
        <v>84.8</v>
      </c>
      <c r="M562" s="144">
        <v>307</v>
      </c>
      <c r="N562" s="143">
        <v>27.8</v>
      </c>
      <c r="O562" s="144">
        <v>830</v>
      </c>
      <c r="P562" s="143">
        <v>43.366999999999997</v>
      </c>
      <c r="Q562" s="144">
        <v>99</v>
      </c>
      <c r="R562" s="143">
        <v>66.789000000000001</v>
      </c>
      <c r="S562" s="145">
        <v>80</v>
      </c>
      <c r="T562" s="140" t="s">
        <v>4410</v>
      </c>
      <c r="V562" s="140" t="str">
        <f t="shared" si="8"/>
        <v>Y</v>
      </c>
      <c r="W562" s="134">
        <v>0.92909107039569705</v>
      </c>
      <c r="X562" s="134">
        <v>0.69449423183011505</v>
      </c>
      <c r="Y562" s="134">
        <v>0.99699001890268102</v>
      </c>
      <c r="Z562" s="134">
        <v>0.99035917923459005</v>
      </c>
      <c r="AA562" s="134">
        <v>0.38035822741703701</v>
      </c>
      <c r="AB562" s="134">
        <v>1</v>
      </c>
      <c r="AC562" s="134">
        <v>1</v>
      </c>
      <c r="AD562" s="134">
        <v>0.95679906061041697</v>
      </c>
      <c r="AE562" s="134">
        <v>0.924519814033818</v>
      </c>
      <c r="AF562" s="134">
        <v>0.98795425008358795</v>
      </c>
      <c r="AG562" s="134">
        <v>8.9907910181729306E-2</v>
      </c>
      <c r="AH562" s="134">
        <v>0.96476402198949096</v>
      </c>
      <c r="AI562" s="134">
        <v>1</v>
      </c>
      <c r="AJ562" s="134">
        <v>0.96690811486561001</v>
      </c>
      <c r="AK562" s="134">
        <v>0.62864702170008302</v>
      </c>
      <c r="AL562" s="134">
        <v>0.99831315686436495</v>
      </c>
      <c r="AM562" s="134">
        <v>7.4493590396221401E-2</v>
      </c>
      <c r="AN562" s="134">
        <v>1</v>
      </c>
      <c r="AO562" s="134">
        <v>6.5377393778998302E-2</v>
      </c>
      <c r="AP562" s="134">
        <v>0.96602524818784896</v>
      </c>
      <c r="AQ562" s="134">
        <v>0.83584678960027103</v>
      </c>
      <c r="AR562" s="134">
        <v>0.58743807969999995</v>
      </c>
      <c r="AS562" s="134">
        <v>1</v>
      </c>
      <c r="AT562" s="134">
        <v>1</v>
      </c>
      <c r="AU562" s="134">
        <v>3.4057050033769597E-2</v>
      </c>
      <c r="AV562" s="134">
        <v>5.6682639932869303E-2</v>
      </c>
      <c r="AW562" s="143">
        <v>0</v>
      </c>
      <c r="AX562" s="143">
        <v>0</v>
      </c>
      <c r="AY562" s="143">
        <v>-2.12</v>
      </c>
      <c r="AZ562" s="143">
        <v>-1.31</v>
      </c>
      <c r="BA562" s="143">
        <v>6.3440000000000003</v>
      </c>
      <c r="BB562" s="143">
        <v>5.12</v>
      </c>
      <c r="BC562" s="143">
        <v>24.01</v>
      </c>
      <c r="BD562" s="143"/>
      <c r="BE562" s="143">
        <v>428655.92927800003</v>
      </c>
      <c r="BF562" s="143">
        <v>5080.2110000000002</v>
      </c>
      <c r="BG562" s="143">
        <v>0</v>
      </c>
      <c r="BH562" s="143">
        <v>99.965580000000003</v>
      </c>
      <c r="BI562" s="143">
        <v>0</v>
      </c>
      <c r="BJ562" s="143">
        <v>3</v>
      </c>
      <c r="BK562" s="143">
        <v>1</v>
      </c>
      <c r="BL562" s="143">
        <v>3.3999999999999901</v>
      </c>
      <c r="BM562" s="143">
        <v>2.9</v>
      </c>
    </row>
    <row r="563" spans="1:65" x14ac:dyDescent="0.25">
      <c r="A563" s="142" t="s">
        <v>4881</v>
      </c>
      <c r="B563" s="142" t="s">
        <v>1072</v>
      </c>
      <c r="C563" s="134" t="s">
        <v>4876</v>
      </c>
      <c r="D563" s="134" t="s">
        <v>4877</v>
      </c>
      <c r="E563" s="134" t="s">
        <v>4878</v>
      </c>
      <c r="F563" s="134" t="s">
        <v>4879</v>
      </c>
      <c r="G563" s="134" t="s">
        <v>692</v>
      </c>
      <c r="H563" s="134" t="s">
        <v>4409</v>
      </c>
      <c r="I563" s="134" t="s">
        <v>4409</v>
      </c>
      <c r="J563" s="134" t="s">
        <v>4407</v>
      </c>
      <c r="K563" s="134" t="s">
        <v>4407</v>
      </c>
      <c r="L563" s="143">
        <v>88.8</v>
      </c>
      <c r="M563" s="144">
        <v>169</v>
      </c>
      <c r="N563" s="143">
        <v>28.611000000000001</v>
      </c>
      <c r="O563" s="144">
        <v>917</v>
      </c>
      <c r="P563" s="143">
        <v>45.317</v>
      </c>
      <c r="Q563" s="144">
        <v>73</v>
      </c>
      <c r="R563" s="143">
        <v>68.501999999999995</v>
      </c>
      <c r="S563" s="145">
        <v>41</v>
      </c>
      <c r="T563" s="140" t="s">
        <v>4410</v>
      </c>
      <c r="U563" s="140" t="s">
        <v>4410</v>
      </c>
      <c r="V563" s="140" t="str">
        <f t="shared" si="8"/>
        <v>Y</v>
      </c>
      <c r="W563" s="134">
        <v>0.94845973317015297</v>
      </c>
      <c r="X563" s="134">
        <v>0.589116539741942</v>
      </c>
      <c r="Y563" s="134">
        <v>0.99801469331879</v>
      </c>
      <c r="Z563" s="134">
        <v>0.99668437381083796</v>
      </c>
      <c r="AA563" s="134">
        <v>0.55567715223581604</v>
      </c>
      <c r="AB563" s="134">
        <v>0.99927159360750595</v>
      </c>
      <c r="AC563" s="134">
        <v>0.99659804610226999</v>
      </c>
      <c r="AD563" s="134">
        <v>0.90068966180074395</v>
      </c>
      <c r="AE563" s="134">
        <v>0.87991662264510195</v>
      </c>
      <c r="AF563" s="134">
        <v>0.99467305841347897</v>
      </c>
      <c r="AG563" s="134">
        <v>0.16169575144623199</v>
      </c>
      <c r="AH563" s="134">
        <v>0.95151216252080495</v>
      </c>
      <c r="AI563" s="134">
        <v>0.672384867606585</v>
      </c>
      <c r="AJ563" s="134">
        <v>0.95220061036143699</v>
      </c>
      <c r="AK563" s="134">
        <v>0.825258507694548</v>
      </c>
      <c r="AL563" s="134">
        <v>0.99957244002230505</v>
      </c>
      <c r="AM563" s="134">
        <v>0.172593539638737</v>
      </c>
      <c r="AN563" s="134">
        <v>1</v>
      </c>
      <c r="AO563" s="134">
        <v>0.155241530486732</v>
      </c>
      <c r="AP563" s="134">
        <v>0.89979426621173397</v>
      </c>
      <c r="AQ563" s="134">
        <v>0.89673008230882401</v>
      </c>
      <c r="AR563" s="134">
        <v>1</v>
      </c>
      <c r="AS563" s="134">
        <v>1</v>
      </c>
      <c r="AT563" s="134">
        <v>1</v>
      </c>
      <c r="AU563" s="134">
        <v>0.15708623436209801</v>
      </c>
      <c r="AV563" s="134">
        <v>0.15901148789889799</v>
      </c>
      <c r="AW563" s="143">
        <v>0</v>
      </c>
      <c r="AX563" s="143">
        <v>0</v>
      </c>
      <c r="AY563" s="143">
        <v>-0.32</v>
      </c>
      <c r="AZ563" s="143">
        <v>-0.18</v>
      </c>
      <c r="BA563" s="143">
        <v>2.5693999999999999</v>
      </c>
      <c r="BB563" s="143">
        <v>5.12</v>
      </c>
      <c r="BC563" s="143">
        <v>24.9</v>
      </c>
      <c r="BD563" s="143">
        <v>1</v>
      </c>
      <c r="BE563" s="143">
        <v>2474519.659283</v>
      </c>
      <c r="BF563" s="143">
        <v>6092.9470000000001</v>
      </c>
      <c r="BG563" s="143">
        <v>0</v>
      </c>
      <c r="BH563" s="143">
        <v>99.971922000000006</v>
      </c>
      <c r="BI563" s="143">
        <v>0</v>
      </c>
      <c r="BJ563" s="143">
        <v>4</v>
      </c>
      <c r="BK563" s="143">
        <v>1</v>
      </c>
      <c r="BL563" s="143">
        <v>3.3999999999999901</v>
      </c>
      <c r="BM563" s="143">
        <v>2.9</v>
      </c>
    </row>
    <row r="564" spans="1:65" x14ac:dyDescent="0.25">
      <c r="A564" s="142" t="s">
        <v>4882</v>
      </c>
      <c r="B564" s="142" t="s">
        <v>1071</v>
      </c>
      <c r="C564" s="134" t="s">
        <v>4876</v>
      </c>
      <c r="D564" s="134" t="s">
        <v>4877</v>
      </c>
      <c r="E564" s="134" t="s">
        <v>4878</v>
      </c>
      <c r="F564" s="134" t="s">
        <v>4879</v>
      </c>
      <c r="G564" s="134" t="s">
        <v>692</v>
      </c>
      <c r="H564" s="134" t="s">
        <v>4409</v>
      </c>
      <c r="I564" s="134" t="s">
        <v>4409</v>
      </c>
      <c r="J564" s="134" t="s">
        <v>4407</v>
      </c>
      <c r="K564" s="134" t="s">
        <v>4407</v>
      </c>
      <c r="L564" s="143">
        <v>84.6</v>
      </c>
      <c r="M564" s="144">
        <v>311</v>
      </c>
      <c r="N564" s="143">
        <v>31.722000000000001</v>
      </c>
      <c r="O564" s="144">
        <v>1412</v>
      </c>
      <c r="P564" s="143">
        <v>42.667000000000002</v>
      </c>
      <c r="Q564" s="144">
        <v>107</v>
      </c>
      <c r="R564" s="143">
        <v>65.182000000000002</v>
      </c>
      <c r="S564" s="145">
        <v>124</v>
      </c>
      <c r="T564" s="140" t="s">
        <v>4410</v>
      </c>
      <c r="V564" s="140" t="str">
        <f t="shared" si="8"/>
        <v>Y</v>
      </c>
      <c r="W564" s="134">
        <v>0.86980440111169399</v>
      </c>
      <c r="X564" s="134">
        <v>0.72337526115766504</v>
      </c>
      <c r="Y564" s="134">
        <v>0.97777737360064698</v>
      </c>
      <c r="Z564" s="134">
        <v>0.96740484407885297</v>
      </c>
      <c r="AA564" s="134">
        <v>0.841050181810304</v>
      </c>
      <c r="AB564" s="134">
        <v>0.99963579680375303</v>
      </c>
      <c r="AC564" s="134">
        <v>0.99764632854489499</v>
      </c>
      <c r="AD564" s="134">
        <v>0.76762442185732704</v>
      </c>
      <c r="AE564" s="134">
        <v>0.40182827568866097</v>
      </c>
      <c r="AF564" s="134">
        <v>0.96064169787864595</v>
      </c>
      <c r="AG564" s="134">
        <v>0.29957968152129599</v>
      </c>
      <c r="AH564" s="134">
        <v>0.71480529974094398</v>
      </c>
      <c r="AI564" s="134">
        <v>0.84340411791533998</v>
      </c>
      <c r="AJ564" s="134">
        <v>0.84189432658013796</v>
      </c>
      <c r="AK564" s="134">
        <v>0.68690227680955396</v>
      </c>
      <c r="AL564" s="134">
        <v>0.98473591063985599</v>
      </c>
      <c r="AM564" s="134">
        <v>0.29314156906851402</v>
      </c>
      <c r="AN564" s="134">
        <v>0.91035811931334298</v>
      </c>
      <c r="AO564" s="134">
        <v>0.26835496989824997</v>
      </c>
      <c r="AP564" s="134">
        <v>0.78778929899110495</v>
      </c>
      <c r="AR564" s="134">
        <v>1</v>
      </c>
      <c r="AS564" s="134">
        <v>1</v>
      </c>
      <c r="AT564" s="134">
        <v>0.91101733169999999</v>
      </c>
      <c r="AU564" s="134">
        <v>0.27280584331040802</v>
      </c>
      <c r="AV564" s="134">
        <v>0.303977813721797</v>
      </c>
      <c r="AW564" s="143">
        <v>0.03</v>
      </c>
      <c r="AX564" s="143">
        <v>0</v>
      </c>
      <c r="AY564" s="143">
        <v>-0.2</v>
      </c>
      <c r="AZ564" s="143">
        <v>0</v>
      </c>
      <c r="BA564" s="143">
        <v>5.0818000000000003</v>
      </c>
      <c r="BB564" s="143">
        <v>5.13</v>
      </c>
      <c r="BC564" s="143">
        <v>24.92</v>
      </c>
      <c r="BD564" s="143">
        <v>15</v>
      </c>
      <c r="BE564" s="143">
        <v>7861506.9693649998</v>
      </c>
      <c r="BF564" s="143">
        <v>4321.9830000000002</v>
      </c>
      <c r="BG564" s="143">
        <v>5986.0303540000004</v>
      </c>
      <c r="BH564" s="143">
        <v>55.695135999999998</v>
      </c>
      <c r="BI564" s="143">
        <v>1</v>
      </c>
      <c r="BJ564" s="143">
        <v>4</v>
      </c>
      <c r="BK564" s="143">
        <v>0</v>
      </c>
      <c r="BL564" s="143">
        <v>3.4663000413509599</v>
      </c>
      <c r="BM564" s="143">
        <v>2.6679498552716301</v>
      </c>
    </row>
    <row r="565" spans="1:65" x14ac:dyDescent="0.25">
      <c r="A565" s="142" t="s">
        <v>4883</v>
      </c>
      <c r="B565" s="142" t="s">
        <v>405</v>
      </c>
      <c r="C565" s="134" t="s">
        <v>4876</v>
      </c>
      <c r="D565" s="134" t="s">
        <v>4877</v>
      </c>
      <c r="E565" s="134" t="s">
        <v>4878</v>
      </c>
      <c r="F565" s="134" t="s">
        <v>4879</v>
      </c>
      <c r="G565" s="134" t="s">
        <v>692</v>
      </c>
      <c r="H565" s="134" t="s">
        <v>4434</v>
      </c>
      <c r="I565" s="134" t="s">
        <v>4435</v>
      </c>
      <c r="J565" s="134" t="s">
        <v>4407</v>
      </c>
      <c r="K565" s="134" t="s">
        <v>4407</v>
      </c>
      <c r="L565" s="143">
        <v>72.3</v>
      </c>
      <c r="M565" s="144">
        <v>589</v>
      </c>
      <c r="N565" s="143">
        <v>29.966999999999999</v>
      </c>
      <c r="O565" s="144">
        <v>1151</v>
      </c>
      <c r="P565" s="143">
        <v>21.283000000000001</v>
      </c>
      <c r="Q565" s="144">
        <v>907</v>
      </c>
      <c r="R565" s="143">
        <v>54.539000000000001</v>
      </c>
      <c r="S565" s="145">
        <v>742</v>
      </c>
      <c r="V565" s="140" t="str">
        <f t="shared" si="8"/>
        <v>N/A</v>
      </c>
      <c r="W565" s="134">
        <v>0.80028673147159302</v>
      </c>
      <c r="X565" s="134">
        <v>0.44653740354665</v>
      </c>
      <c r="Y565" s="134">
        <v>0.99120060845166802</v>
      </c>
      <c r="Z565" s="134">
        <v>0.98008073804818796</v>
      </c>
      <c r="AA565" s="134">
        <v>0.83503827731338598</v>
      </c>
      <c r="AB565" s="134">
        <v>1</v>
      </c>
      <c r="AC565" s="134">
        <v>0.292157224953008</v>
      </c>
      <c r="AD565" s="134">
        <v>0.87842756287713997</v>
      </c>
      <c r="AE565" s="134">
        <v>0.66623886973874202</v>
      </c>
      <c r="AF565" s="134">
        <v>0.99041913834662498</v>
      </c>
      <c r="AG565" s="134">
        <v>0.239453906054786</v>
      </c>
      <c r="AH565" s="134">
        <v>0.88220851908321496</v>
      </c>
      <c r="AI565" s="134">
        <v>0</v>
      </c>
      <c r="AJ565" s="134">
        <v>0.97793874324373997</v>
      </c>
      <c r="AK565" s="134">
        <v>0.51213651148114003</v>
      </c>
      <c r="AL565" s="134">
        <v>0.99899969874391303</v>
      </c>
      <c r="AM565" s="134">
        <v>0.17406590161567301</v>
      </c>
      <c r="AN565" s="134">
        <v>0.982071623862669</v>
      </c>
      <c r="AO565" s="134">
        <v>0.14335309198868501</v>
      </c>
      <c r="AP565" s="134">
        <v>0.78376349002724</v>
      </c>
      <c r="AR565" s="134">
        <v>1</v>
      </c>
      <c r="AS565" s="134">
        <v>0.25172871810000003</v>
      </c>
      <c r="AT565" s="134">
        <v>1</v>
      </c>
      <c r="AU565" s="134">
        <v>8.2315555264914006E-2</v>
      </c>
      <c r="AV565" s="134">
        <v>0.13912061697903699</v>
      </c>
      <c r="AW565" s="143">
        <v>0</v>
      </c>
      <c r="AX565" s="143">
        <v>0</v>
      </c>
      <c r="AY565" s="143">
        <v>-0.38</v>
      </c>
      <c r="AZ565" s="143">
        <v>-0.09</v>
      </c>
      <c r="BA565" s="143">
        <v>2.8405999999999998</v>
      </c>
      <c r="BB565" s="143">
        <v>5.13</v>
      </c>
      <c r="BC565" s="143">
        <v>23.7</v>
      </c>
      <c r="BD565" s="143">
        <v>12</v>
      </c>
      <c r="BE565" s="143">
        <v>2758396.7842850001</v>
      </c>
      <c r="BF565" s="143">
        <v>3776.6509999999998</v>
      </c>
      <c r="BG565" s="143">
        <v>0</v>
      </c>
      <c r="BH565" s="143">
        <v>26.340171999999999</v>
      </c>
      <c r="BI565" s="143">
        <v>0</v>
      </c>
      <c r="BJ565" s="143">
        <v>3</v>
      </c>
      <c r="BK565" s="143">
        <v>0</v>
      </c>
      <c r="BL565" s="143">
        <v>3.7258748041933001</v>
      </c>
      <c r="BM565" s="143">
        <v>2.3297190926617199</v>
      </c>
    </row>
    <row r="566" spans="1:65" x14ac:dyDescent="0.25">
      <c r="A566" s="142" t="s">
        <v>4884</v>
      </c>
      <c r="B566" s="142" t="s">
        <v>591</v>
      </c>
      <c r="C566" s="134" t="s">
        <v>4876</v>
      </c>
      <c r="D566" s="134" t="s">
        <v>4877</v>
      </c>
      <c r="E566" s="134" t="s">
        <v>4878</v>
      </c>
      <c r="F566" s="134" t="s">
        <v>4879</v>
      </c>
      <c r="G566" s="134" t="s">
        <v>692</v>
      </c>
      <c r="H566" s="134" t="s">
        <v>4434</v>
      </c>
      <c r="I566" s="134" t="s">
        <v>4409</v>
      </c>
      <c r="J566" s="134" t="s">
        <v>4407</v>
      </c>
      <c r="K566" s="134" t="s">
        <v>4407</v>
      </c>
      <c r="L566" s="143">
        <v>87.4</v>
      </c>
      <c r="M566" s="144">
        <v>215</v>
      </c>
      <c r="N566" s="143">
        <v>28.622</v>
      </c>
      <c r="O566" s="144">
        <v>920</v>
      </c>
      <c r="P566" s="143">
        <v>43.216999999999999</v>
      </c>
      <c r="Q566" s="144">
        <v>102</v>
      </c>
      <c r="R566" s="143">
        <v>67.331999999999994</v>
      </c>
      <c r="S566" s="145">
        <v>69</v>
      </c>
      <c r="T566" s="140" t="s">
        <v>4410</v>
      </c>
      <c r="U566" s="140" t="s">
        <v>4410</v>
      </c>
      <c r="V566" s="140" t="str">
        <f t="shared" si="8"/>
        <v>Y</v>
      </c>
      <c r="W566" s="134">
        <v>0.952907492196434</v>
      </c>
      <c r="X566" s="134">
        <v>0.69527825804738497</v>
      </c>
      <c r="Y566" s="134">
        <v>0.99382633664294595</v>
      </c>
      <c r="Z566" s="134">
        <v>0.98745163011486303</v>
      </c>
      <c r="AA566" s="134">
        <v>0.51376382517185204</v>
      </c>
      <c r="AB566" s="134">
        <v>0.99963579680375303</v>
      </c>
      <c r="AC566" s="134">
        <v>0.98259885474168396</v>
      </c>
      <c r="AD566" s="134">
        <v>0.86204800629122802</v>
      </c>
      <c r="AE566" s="134">
        <v>0.69353403885704401</v>
      </c>
      <c r="AF566" s="134">
        <v>0.98525082424670796</v>
      </c>
      <c r="AG566" s="134">
        <v>7.9436241157821399E-2</v>
      </c>
      <c r="AH566" s="134">
        <v>0.90248028248666501</v>
      </c>
      <c r="AI566" s="134">
        <v>0.74758687308821203</v>
      </c>
      <c r="AJ566" s="134">
        <v>0.88969371621870097</v>
      </c>
      <c r="AK566" s="134">
        <v>0.72088450895674505</v>
      </c>
      <c r="AL566" s="134">
        <v>0.99757646468438999</v>
      </c>
      <c r="AM566" s="134">
        <v>7.3145178132121097E-2</v>
      </c>
      <c r="AN566" s="134">
        <v>1</v>
      </c>
      <c r="AO566" s="134">
        <v>6.17908715169668E-2</v>
      </c>
      <c r="AP566" s="134">
        <v>0.99274932863232901</v>
      </c>
      <c r="AQ566" s="134">
        <v>0.88810943899332395</v>
      </c>
      <c r="AR566" s="134">
        <v>1</v>
      </c>
      <c r="AS566" s="134">
        <v>1</v>
      </c>
      <c r="AT566" s="134">
        <v>1</v>
      </c>
      <c r="AU566" s="134">
        <v>7.7910399485145193E-2</v>
      </c>
      <c r="AV566" s="134">
        <v>6.6313710093714603E-2</v>
      </c>
      <c r="AW566" s="143">
        <v>0.02</v>
      </c>
      <c r="AX566" s="143">
        <v>0</v>
      </c>
      <c r="AY566" s="143">
        <v>-0.84</v>
      </c>
      <c r="AZ566" s="143">
        <v>-0.34</v>
      </c>
      <c r="BA566" s="143">
        <v>3.9489000000000001</v>
      </c>
      <c r="BB566" s="143">
        <v>5.13</v>
      </c>
      <c r="BC566" s="143">
        <v>24.67</v>
      </c>
      <c r="BD566" s="143">
        <v>3</v>
      </c>
      <c r="BE566" s="143">
        <v>864039.65237400006</v>
      </c>
      <c r="BF566" s="143">
        <v>4138.2380000000003</v>
      </c>
      <c r="BG566" s="143">
        <v>0</v>
      </c>
      <c r="BH566" s="143">
        <v>99.470833999999996</v>
      </c>
      <c r="BI566" s="143">
        <v>0</v>
      </c>
      <c r="BJ566" s="143">
        <v>3</v>
      </c>
      <c r="BK566" s="143">
        <v>1</v>
      </c>
      <c r="BL566" s="143">
        <v>3.4000133697596699</v>
      </c>
      <c r="BM566" s="143">
        <v>2.8999766029205598</v>
      </c>
    </row>
    <row r="567" spans="1:65" x14ac:dyDescent="0.25">
      <c r="A567" s="142" t="s">
        <v>4885</v>
      </c>
      <c r="B567" s="142" t="s">
        <v>2565</v>
      </c>
      <c r="C567" s="134" t="s">
        <v>4876</v>
      </c>
      <c r="D567" s="134" t="s">
        <v>4877</v>
      </c>
      <c r="E567" s="134" t="s">
        <v>4878</v>
      </c>
      <c r="F567" s="134" t="s">
        <v>4879</v>
      </c>
      <c r="G567" s="134" t="s">
        <v>692</v>
      </c>
      <c r="H567" s="134" t="s">
        <v>4409</v>
      </c>
      <c r="I567" s="134" t="s">
        <v>4409</v>
      </c>
      <c r="J567" s="134" t="s">
        <v>4407</v>
      </c>
      <c r="K567" s="134" t="s">
        <v>4407</v>
      </c>
      <c r="L567" s="143">
        <v>80.3</v>
      </c>
      <c r="M567" s="144">
        <v>425</v>
      </c>
      <c r="N567" s="143">
        <v>33.738</v>
      </c>
      <c r="O567" s="144">
        <v>1611</v>
      </c>
      <c r="P567" s="143">
        <v>25.9</v>
      </c>
      <c r="Q567" s="144">
        <v>695</v>
      </c>
      <c r="R567" s="143">
        <v>57.487000000000002</v>
      </c>
      <c r="S567" s="145">
        <v>532</v>
      </c>
      <c r="T567" s="140" t="s">
        <v>4410</v>
      </c>
      <c r="V567" s="140" t="str">
        <f t="shared" si="8"/>
        <v>Y</v>
      </c>
      <c r="W567" s="134">
        <v>0.87996559119368101</v>
      </c>
      <c r="X567" s="134">
        <v>0.70092760764030604</v>
      </c>
      <c r="Y567" s="134">
        <v>0.99591411076576697</v>
      </c>
      <c r="Z567" s="134">
        <v>0.98933898656100205</v>
      </c>
      <c r="AA567" s="134">
        <v>0.68192521943212503</v>
      </c>
      <c r="AB567" s="134">
        <v>0.98870970091633503</v>
      </c>
      <c r="AC567" s="134">
        <v>0.85191420602351497</v>
      </c>
      <c r="AD567" s="134">
        <v>0.78202578021503699</v>
      </c>
      <c r="AE567" s="134">
        <v>0.39827415680129302</v>
      </c>
      <c r="AF567" s="134">
        <v>0.98918669421510597</v>
      </c>
      <c r="AG567" s="134">
        <v>0.32337205358020099</v>
      </c>
      <c r="AH567" s="134">
        <v>0.87594074771288999</v>
      </c>
      <c r="AI567" s="134">
        <v>0.716599561163901</v>
      </c>
      <c r="AJ567" s="134">
        <v>0.92646247747913402</v>
      </c>
      <c r="AK567" s="134">
        <v>0.83496771687946003</v>
      </c>
      <c r="AL567" s="134">
        <v>0.99593678900249205</v>
      </c>
      <c r="AM567" s="134">
        <v>0.33922259547768502</v>
      </c>
      <c r="AN567" s="134">
        <v>0.982071623862669</v>
      </c>
      <c r="AO567" s="134">
        <v>0.42391720744519601</v>
      </c>
      <c r="AP567" s="134">
        <v>0.76972721861288296</v>
      </c>
      <c r="AR567" s="134">
        <v>1</v>
      </c>
      <c r="AS567" s="134">
        <v>4.0821283370000003E-2</v>
      </c>
      <c r="AT567" s="134">
        <v>1</v>
      </c>
      <c r="AU567" s="134">
        <v>0.344497487539004</v>
      </c>
      <c r="AV567" s="134">
        <v>0.41939361000827202</v>
      </c>
      <c r="AW567" s="143">
        <v>0</v>
      </c>
      <c r="AX567" s="143">
        <v>0</v>
      </c>
      <c r="AY567" s="143">
        <v>-0.06</v>
      </c>
      <c r="AZ567" s="143">
        <v>-0.05</v>
      </c>
      <c r="BA567" s="143">
        <v>1.1553</v>
      </c>
      <c r="BB567" s="143">
        <v>5.13</v>
      </c>
      <c r="BC567" s="143">
        <v>25.17</v>
      </c>
      <c r="BD567" s="143"/>
      <c r="BE567" s="143">
        <v>10708221.746297</v>
      </c>
      <c r="BF567" s="143">
        <v>5130.2070000000003</v>
      </c>
      <c r="BG567" s="143">
        <v>16928.066031999999</v>
      </c>
      <c r="BH567" s="143">
        <v>56.399388999999999</v>
      </c>
      <c r="BI567" s="143">
        <v>0</v>
      </c>
      <c r="BJ567" s="143">
        <v>3</v>
      </c>
      <c r="BK567" s="143">
        <v>0</v>
      </c>
      <c r="BL567" s="143">
        <v>3.41969503103725</v>
      </c>
      <c r="BM567" s="143">
        <v>2.8310673913696598</v>
      </c>
    </row>
    <row r="568" spans="1:65" x14ac:dyDescent="0.25">
      <c r="A568" s="142" t="s">
        <v>4886</v>
      </c>
      <c r="B568" s="142" t="s">
        <v>903</v>
      </c>
      <c r="C568" s="134" t="s">
        <v>4876</v>
      </c>
      <c r="D568" s="134" t="s">
        <v>4877</v>
      </c>
      <c r="E568" s="134" t="s">
        <v>4878</v>
      </c>
      <c r="F568" s="134" t="s">
        <v>4879</v>
      </c>
      <c r="G568" s="134" t="s">
        <v>692</v>
      </c>
      <c r="H568" s="134" t="s">
        <v>4409</v>
      </c>
      <c r="I568" s="134" t="s">
        <v>4409</v>
      </c>
      <c r="J568" s="134" t="s">
        <v>4407</v>
      </c>
      <c r="K568" s="134" t="s">
        <v>4407</v>
      </c>
      <c r="L568" s="143">
        <v>94.7</v>
      </c>
      <c r="M568" s="144">
        <v>26</v>
      </c>
      <c r="N568" s="143">
        <v>32.856000000000002</v>
      </c>
      <c r="O568" s="144">
        <v>1542</v>
      </c>
      <c r="P568" s="143">
        <v>32.85</v>
      </c>
      <c r="Q568" s="144">
        <v>414</v>
      </c>
      <c r="R568" s="143">
        <v>64.897999999999996</v>
      </c>
      <c r="S568" s="145">
        <v>132</v>
      </c>
      <c r="T568" s="140" t="s">
        <v>4410</v>
      </c>
      <c r="U568" s="140" t="s">
        <v>4410</v>
      </c>
      <c r="V568" s="140" t="str">
        <f t="shared" si="8"/>
        <v>Y</v>
      </c>
      <c r="W568" s="134">
        <v>0.99375623108947297</v>
      </c>
      <c r="X568" s="134">
        <v>0.88239864352859998</v>
      </c>
      <c r="Y568" s="134">
        <v>0.99874477384026705</v>
      </c>
      <c r="Z568" s="134">
        <v>0.99670987862767801</v>
      </c>
      <c r="AA568" s="134">
        <v>0.98422446824958498</v>
      </c>
      <c r="AB568" s="134">
        <v>0.99781478082251696</v>
      </c>
      <c r="AC568" s="134">
        <v>0.99543587261592004</v>
      </c>
      <c r="AD568" s="134">
        <v>0.91437044007892299</v>
      </c>
      <c r="AE568" s="134">
        <v>0.49252334942057902</v>
      </c>
      <c r="AF568" s="134">
        <v>0.99916551605417503</v>
      </c>
      <c r="AG568" s="134">
        <v>0.60732638954365903</v>
      </c>
      <c r="AH568" s="134">
        <v>0.87977304220788899</v>
      </c>
      <c r="AI568" s="134">
        <v>0.89597656516039303</v>
      </c>
      <c r="AJ568" s="134">
        <v>0.96690811486561001</v>
      </c>
      <c r="AK568" s="134">
        <v>0.95633283169085903</v>
      </c>
      <c r="AL568" s="134">
        <v>0.99917353861083602</v>
      </c>
      <c r="AM568" s="134">
        <v>0.78058582799244403</v>
      </c>
      <c r="AN568" s="134">
        <v>1</v>
      </c>
      <c r="AO568" s="134">
        <v>0.64360274973704301</v>
      </c>
      <c r="AP568" s="134">
        <v>0.74737823729006003</v>
      </c>
      <c r="AQ568" s="134">
        <v>0.74155850456948003</v>
      </c>
      <c r="AR568" s="134">
        <v>0.86454369180000001</v>
      </c>
      <c r="AS568" s="134">
        <v>1</v>
      </c>
      <c r="AT568" s="134">
        <v>1</v>
      </c>
      <c r="AU568" s="134">
        <v>0.84383126935102504</v>
      </c>
      <c r="AV568" s="134">
        <v>0.77954036308253105</v>
      </c>
      <c r="AW568" s="143">
        <v>0.02</v>
      </c>
      <c r="AX568" s="143">
        <v>0</v>
      </c>
      <c r="AY568" s="143">
        <v>-0.09</v>
      </c>
      <c r="AZ568" s="143">
        <v>0.01</v>
      </c>
      <c r="BA568" s="143">
        <v>0.877</v>
      </c>
      <c r="BB568" s="143">
        <v>5.13</v>
      </c>
      <c r="BC568" s="143">
        <v>29.89</v>
      </c>
      <c r="BD568" s="143">
        <v>1</v>
      </c>
      <c r="BE568" s="143">
        <v>22442064.119359002</v>
      </c>
      <c r="BF568" s="143">
        <v>6654.4970000000003</v>
      </c>
      <c r="BG568" s="143">
        <v>0</v>
      </c>
      <c r="BH568" s="143">
        <v>6.5856579999999996</v>
      </c>
      <c r="BI568" s="143">
        <v>0</v>
      </c>
      <c r="BJ568" s="143">
        <v>1</v>
      </c>
      <c r="BK568" s="143">
        <v>1</v>
      </c>
      <c r="BL568" s="143">
        <v>3.58247440138785</v>
      </c>
      <c r="BM568" s="143">
        <v>2.2613395951425201</v>
      </c>
    </row>
    <row r="569" spans="1:65" x14ac:dyDescent="0.25">
      <c r="A569" s="142" t="s">
        <v>4887</v>
      </c>
      <c r="B569" s="142" t="s">
        <v>382</v>
      </c>
      <c r="C569" s="134" t="s">
        <v>4876</v>
      </c>
      <c r="D569" s="134" t="s">
        <v>4877</v>
      </c>
      <c r="E569" s="134" t="s">
        <v>4878</v>
      </c>
      <c r="F569" s="134" t="s">
        <v>4879</v>
      </c>
      <c r="G569" s="134" t="s">
        <v>692</v>
      </c>
      <c r="H569" s="134" t="s">
        <v>4409</v>
      </c>
      <c r="I569" s="134" t="s">
        <v>4409</v>
      </c>
      <c r="J569" s="134" t="s">
        <v>4407</v>
      </c>
      <c r="K569" s="134" t="s">
        <v>4407</v>
      </c>
      <c r="L569" s="143">
        <v>79.8</v>
      </c>
      <c r="M569" s="144">
        <v>432</v>
      </c>
      <c r="N569" s="143">
        <v>32.256</v>
      </c>
      <c r="O569" s="144">
        <v>1479</v>
      </c>
      <c r="P569" s="143">
        <v>34.633000000000003</v>
      </c>
      <c r="Q569" s="144">
        <v>329</v>
      </c>
      <c r="R569" s="143">
        <v>60.725999999999999</v>
      </c>
      <c r="S569" s="145">
        <v>340</v>
      </c>
      <c r="T569" s="140" t="s">
        <v>4410</v>
      </c>
      <c r="V569" s="140" t="str">
        <f t="shared" si="8"/>
        <v>Y</v>
      </c>
      <c r="W569" s="134">
        <v>1</v>
      </c>
      <c r="X569" s="134">
        <v>0.90494954946862705</v>
      </c>
      <c r="Y569" s="134">
        <v>0.99983349040738201</v>
      </c>
      <c r="Z569" s="134">
        <v>0.99933687476216804</v>
      </c>
      <c r="AA569" s="134">
        <v>0.98819671148813004</v>
      </c>
      <c r="AB569" s="134">
        <v>0.99745057762626899</v>
      </c>
      <c r="AC569" s="134">
        <v>1</v>
      </c>
      <c r="AD569" s="134">
        <v>0.92569809689923999</v>
      </c>
      <c r="AE569" s="134">
        <v>0.59320352322088599</v>
      </c>
      <c r="AF569" s="134">
        <v>1</v>
      </c>
      <c r="AG569" s="134">
        <v>0.131132928429918</v>
      </c>
      <c r="AH569" s="134">
        <v>0.95018697657393603</v>
      </c>
      <c r="AI569" s="134">
        <v>1</v>
      </c>
      <c r="AJ569" s="134">
        <v>0.98161561936978303</v>
      </c>
      <c r="AK569" s="134">
        <v>1</v>
      </c>
      <c r="AL569" s="134">
        <v>1</v>
      </c>
      <c r="AM569" s="134">
        <v>0.27423493888197298</v>
      </c>
      <c r="AN569" s="134">
        <v>1</v>
      </c>
      <c r="AO569" s="134">
        <v>0.25446554601450599</v>
      </c>
      <c r="AP569" s="134">
        <v>0.79346427318327495</v>
      </c>
      <c r="AQ569" s="134">
        <v>0.68013642171432298</v>
      </c>
      <c r="AR569" s="134">
        <v>0.94492295729999998</v>
      </c>
      <c r="AU569" s="134">
        <v>0.34340747803930499</v>
      </c>
      <c r="AV569" s="134">
        <v>0.27396186063505101</v>
      </c>
      <c r="AW569" s="143">
        <v>0</v>
      </c>
      <c r="AX569" s="143">
        <v>0</v>
      </c>
      <c r="AY569" s="143">
        <v>0</v>
      </c>
      <c r="AZ569" s="143">
        <v>0</v>
      </c>
      <c r="BA569" s="143">
        <v>1.8868</v>
      </c>
      <c r="BB569" s="143">
        <v>5.13</v>
      </c>
      <c r="BC569" s="143">
        <v>30.01</v>
      </c>
      <c r="BD569" s="143">
        <v>1</v>
      </c>
      <c r="BE569" s="143">
        <v>6911379.0284519996</v>
      </c>
      <c r="BF569" s="143">
        <v>2128.049</v>
      </c>
      <c r="BG569" s="143">
        <v>0</v>
      </c>
      <c r="BH569" s="143">
        <v>43.851281</v>
      </c>
      <c r="BI569" s="143">
        <v>0</v>
      </c>
      <c r="BJ569" s="143">
        <v>1</v>
      </c>
      <c r="BK569" s="143">
        <v>1</v>
      </c>
      <c r="BL569" s="143">
        <v>3.5907863297590001</v>
      </c>
      <c r="BM569" s="143">
        <v>2.2322478458434301</v>
      </c>
    </row>
    <row r="570" spans="1:65" x14ac:dyDescent="0.25">
      <c r="A570" s="142" t="s">
        <v>4888</v>
      </c>
      <c r="B570" s="142" t="s">
        <v>1050</v>
      </c>
      <c r="C570" s="134" t="s">
        <v>4876</v>
      </c>
      <c r="D570" s="134" t="s">
        <v>4877</v>
      </c>
      <c r="E570" s="134" t="s">
        <v>4878</v>
      </c>
      <c r="F570" s="134" t="s">
        <v>4879</v>
      </c>
      <c r="G570" s="134" t="s">
        <v>692</v>
      </c>
      <c r="H570" s="134" t="s">
        <v>4409</v>
      </c>
      <c r="I570" s="134" t="s">
        <v>4409</v>
      </c>
      <c r="J570" s="134" t="s">
        <v>4407</v>
      </c>
      <c r="K570" s="134" t="s">
        <v>4407</v>
      </c>
      <c r="L570" s="143">
        <v>87.4</v>
      </c>
      <c r="M570" s="144">
        <v>215</v>
      </c>
      <c r="N570" s="143">
        <v>32.299999999999997</v>
      </c>
      <c r="O570" s="144">
        <v>1487</v>
      </c>
      <c r="P570" s="143">
        <v>35.200000000000003</v>
      </c>
      <c r="Q570" s="144">
        <v>303</v>
      </c>
      <c r="R570" s="143">
        <v>63.433</v>
      </c>
      <c r="S570" s="145">
        <v>186</v>
      </c>
      <c r="T570" s="140" t="s">
        <v>4410</v>
      </c>
      <c r="U570" s="140" t="s">
        <v>4410</v>
      </c>
      <c r="V570" s="140" t="str">
        <f t="shared" si="8"/>
        <v>Y</v>
      </c>
      <c r="W570" s="134">
        <v>1</v>
      </c>
      <c r="X570" s="134">
        <v>0.94750235321586995</v>
      </c>
      <c r="Y570" s="134">
        <v>1</v>
      </c>
      <c r="Z570" s="134">
        <v>0.99987247591580097</v>
      </c>
      <c r="AA570" s="134">
        <v>0.98675853681617098</v>
      </c>
      <c r="AB570" s="134">
        <v>0.99963579680375303</v>
      </c>
      <c r="AC570" s="134">
        <v>1</v>
      </c>
      <c r="AD570" s="134">
        <v>0.95138958839746501</v>
      </c>
      <c r="AE570" s="134">
        <v>0.60774850687970094</v>
      </c>
      <c r="AF570" s="134">
        <v>1</v>
      </c>
      <c r="AG570" s="134">
        <v>0.19318813867367499</v>
      </c>
      <c r="AH570" s="134">
        <v>0.97934106740504601</v>
      </c>
      <c r="AI570" s="134">
        <v>1</v>
      </c>
      <c r="AJ570" s="134">
        <v>1</v>
      </c>
      <c r="AK570" s="134">
        <v>1</v>
      </c>
      <c r="AL570" s="134">
        <v>1</v>
      </c>
      <c r="AM570" s="134">
        <v>0.36281270148905598</v>
      </c>
      <c r="AN570" s="134">
        <v>1</v>
      </c>
      <c r="AO570" s="134">
        <v>0.32481512547533498</v>
      </c>
      <c r="AP570" s="134">
        <v>0.64942299504812295</v>
      </c>
      <c r="AQ570" s="134">
        <v>0.70114923953319197</v>
      </c>
      <c r="AR570" s="134">
        <v>0.79337013540000001</v>
      </c>
      <c r="AT570" s="134">
        <v>1</v>
      </c>
      <c r="AU570" s="134">
        <v>0.458026703653587</v>
      </c>
      <c r="AV570" s="134">
        <v>0.35622523716278098</v>
      </c>
      <c r="AW570" s="143">
        <v>0</v>
      </c>
      <c r="AX570" s="143">
        <v>0</v>
      </c>
      <c r="AY570" s="143">
        <v>0</v>
      </c>
      <c r="AZ570" s="143">
        <v>0</v>
      </c>
      <c r="BA570" s="143">
        <v>0.2999</v>
      </c>
      <c r="BB570" s="143">
        <v>5.13</v>
      </c>
      <c r="BC570" s="143">
        <v>29.98</v>
      </c>
      <c r="BD570" s="143">
        <v>2</v>
      </c>
      <c r="BE570" s="143">
        <v>9541291.9172799997</v>
      </c>
      <c r="BF570" s="143">
        <v>2586.9</v>
      </c>
      <c r="BG570" s="143">
        <v>0</v>
      </c>
      <c r="BH570" s="143">
        <v>51.779663999999997</v>
      </c>
      <c r="BI570" s="143">
        <v>0</v>
      </c>
      <c r="BJ570" s="143">
        <v>1</v>
      </c>
      <c r="BK570" s="143">
        <v>1</v>
      </c>
      <c r="BL570" s="143">
        <v>3.5893623729105899</v>
      </c>
      <c r="BM570" s="143">
        <v>2.2372316948129201</v>
      </c>
    </row>
    <row r="571" spans="1:65" x14ac:dyDescent="0.25">
      <c r="A571" s="142" t="s">
        <v>4889</v>
      </c>
      <c r="B571" s="142" t="s">
        <v>1082</v>
      </c>
      <c r="C571" s="134" t="s">
        <v>4876</v>
      </c>
      <c r="D571" s="134" t="s">
        <v>4877</v>
      </c>
      <c r="E571" s="134" t="s">
        <v>4878</v>
      </c>
      <c r="F571" s="134" t="s">
        <v>4879</v>
      </c>
      <c r="G571" s="134" t="s">
        <v>692</v>
      </c>
      <c r="H571" s="134" t="s">
        <v>4890</v>
      </c>
      <c r="I571" s="134" t="s">
        <v>4409</v>
      </c>
      <c r="J571" s="134" t="s">
        <v>4407</v>
      </c>
      <c r="K571" s="134" t="s">
        <v>4407</v>
      </c>
      <c r="L571" s="143">
        <v>94</v>
      </c>
      <c r="M571" s="144">
        <v>35</v>
      </c>
      <c r="N571" s="143">
        <v>30.433</v>
      </c>
      <c r="O571" s="144">
        <v>1239</v>
      </c>
      <c r="P571" s="143">
        <v>40.332999999999998</v>
      </c>
      <c r="Q571" s="144">
        <v>151</v>
      </c>
      <c r="R571" s="143">
        <v>67.966999999999999</v>
      </c>
      <c r="S571" s="145">
        <v>51</v>
      </c>
      <c r="T571" s="140" t="s">
        <v>4410</v>
      </c>
      <c r="U571" s="140" t="s">
        <v>4410</v>
      </c>
      <c r="V571" s="140" t="str">
        <f t="shared" si="8"/>
        <v>Y</v>
      </c>
      <c r="W571" s="134">
        <v>0.96431158311582899</v>
      </c>
      <c r="X571" s="134">
        <v>0.79809932785761195</v>
      </c>
      <c r="Y571" s="134">
        <v>0.99950047122214702</v>
      </c>
      <c r="Z571" s="134">
        <v>0.99910733141061003</v>
      </c>
      <c r="AA571" s="134">
        <v>0.71669778134988404</v>
      </c>
      <c r="AB571" s="134">
        <v>0.99963579680375303</v>
      </c>
      <c r="AC571" s="134">
        <v>1</v>
      </c>
      <c r="AD571" s="134">
        <v>0.83196990255369396</v>
      </c>
      <c r="AE571" s="134">
        <v>0.40763044072407301</v>
      </c>
      <c r="AF571" s="134">
        <v>0.99574647749576894</v>
      </c>
      <c r="AG571" s="134">
        <v>0.30085396954129801</v>
      </c>
      <c r="AH571" s="134">
        <v>0.93167018915417699</v>
      </c>
      <c r="AI571" s="134">
        <v>1</v>
      </c>
      <c r="AJ571" s="134">
        <v>0.97058499099165396</v>
      </c>
      <c r="AK571" s="134">
        <v>0.81312199621340797</v>
      </c>
      <c r="AL571" s="134">
        <v>0.99961529034831598</v>
      </c>
      <c r="AM571" s="134">
        <v>0.31303693269049099</v>
      </c>
      <c r="AN571" s="134">
        <v>1</v>
      </c>
      <c r="AO571" s="134">
        <v>0.31855159638984898</v>
      </c>
      <c r="AP571" s="134">
        <v>0.98467606439091504</v>
      </c>
      <c r="AQ571" s="134">
        <v>0.99532868899736504</v>
      </c>
      <c r="AR571" s="134">
        <v>0.99870065139999997</v>
      </c>
      <c r="AS571" s="134">
        <v>1</v>
      </c>
      <c r="AT571" s="134">
        <v>1</v>
      </c>
      <c r="AU571" s="134">
        <v>0.33844289684395701</v>
      </c>
      <c r="AV571" s="134">
        <v>0.33099045660451898</v>
      </c>
      <c r="AW571" s="143">
        <v>0</v>
      </c>
      <c r="AX571" s="143">
        <v>0</v>
      </c>
      <c r="AY571" s="143">
        <v>-0.03</v>
      </c>
      <c r="AZ571" s="143">
        <v>-0.01</v>
      </c>
      <c r="BA571" s="143">
        <v>2.2452000000000001</v>
      </c>
      <c r="BB571" s="143">
        <v>5.13</v>
      </c>
      <c r="BC571" s="143">
        <v>25.44</v>
      </c>
      <c r="BD571" s="143">
        <v>4</v>
      </c>
      <c r="BE571" s="143">
        <v>5551150.6453470001</v>
      </c>
      <c r="BF571" s="143">
        <v>4756.4110000000001</v>
      </c>
      <c r="BG571" s="143">
        <v>18812.581761000001</v>
      </c>
      <c r="BH571" s="143">
        <v>76.206784999999996</v>
      </c>
      <c r="BI571" s="143">
        <v>0</v>
      </c>
      <c r="BJ571" s="143">
        <v>1</v>
      </c>
      <c r="BK571" s="143">
        <v>1</v>
      </c>
      <c r="BL571" s="143">
        <v>3.4120031819760501</v>
      </c>
      <c r="BM571" s="143">
        <v>2.8579888630838099</v>
      </c>
    </row>
    <row r="572" spans="1:65" x14ac:dyDescent="0.25">
      <c r="A572" s="142" t="s">
        <v>4891</v>
      </c>
      <c r="B572" s="142" t="s">
        <v>383</v>
      </c>
      <c r="C572" s="134" t="s">
        <v>4876</v>
      </c>
      <c r="D572" s="134" t="s">
        <v>4877</v>
      </c>
      <c r="E572" s="134" t="s">
        <v>4878</v>
      </c>
      <c r="F572" s="134" t="s">
        <v>4879</v>
      </c>
      <c r="G572" s="134" t="s">
        <v>692</v>
      </c>
      <c r="H572" s="134" t="s">
        <v>4409</v>
      </c>
      <c r="I572" s="134" t="s">
        <v>4409</v>
      </c>
      <c r="J572" s="134" t="s">
        <v>4407</v>
      </c>
      <c r="K572" s="134" t="s">
        <v>4407</v>
      </c>
      <c r="L572" s="143">
        <v>75.8</v>
      </c>
      <c r="M572" s="144">
        <v>514</v>
      </c>
      <c r="N572" s="143">
        <v>33.021999999999998</v>
      </c>
      <c r="O572" s="144">
        <v>1555</v>
      </c>
      <c r="P572" s="143">
        <v>31.933</v>
      </c>
      <c r="Q572" s="144">
        <v>460</v>
      </c>
      <c r="R572" s="143">
        <v>58.237000000000002</v>
      </c>
      <c r="S572" s="145">
        <v>485</v>
      </c>
      <c r="T572" s="140" t="s">
        <v>4410</v>
      </c>
      <c r="V572" s="140" t="str">
        <f t="shared" si="8"/>
        <v>Y</v>
      </c>
      <c r="W572" s="134">
        <v>0.99810852216049795</v>
      </c>
      <c r="X572" s="134">
        <v>0.93500546446372801</v>
      </c>
      <c r="Y572" s="134">
        <v>0.999218685757717</v>
      </c>
      <c r="Z572" s="134">
        <v>0.99831668208857904</v>
      </c>
      <c r="AA572" s="134">
        <v>0.98432733267179495</v>
      </c>
      <c r="AB572" s="134">
        <v>0.99781478045831296</v>
      </c>
      <c r="AC572" s="134">
        <v>1</v>
      </c>
      <c r="AD572" s="134">
        <v>0.91001027210421004</v>
      </c>
      <c r="AE572" s="134">
        <v>0.47455592302206601</v>
      </c>
      <c r="AF572" s="134">
        <v>0.99980161625108799</v>
      </c>
      <c r="AG572" s="134">
        <v>0.19445435506249201</v>
      </c>
      <c r="AH572" s="134">
        <v>0.91182821578754902</v>
      </c>
      <c r="AI572" s="134">
        <v>1</v>
      </c>
      <c r="AJ572" s="134">
        <v>0.95587748648748005</v>
      </c>
      <c r="AK572" s="134">
        <v>1</v>
      </c>
      <c r="AL572" s="134">
        <v>0.99952048310916397</v>
      </c>
      <c r="AM572" s="134">
        <v>0.27940884288351803</v>
      </c>
      <c r="AN572" s="134">
        <v>1</v>
      </c>
      <c r="AO572" s="134">
        <v>0.25010193612642101</v>
      </c>
      <c r="AP572" s="134">
        <v>0.57827247757483102</v>
      </c>
      <c r="AQ572" s="134">
        <v>0.63433925456543905</v>
      </c>
      <c r="AR572" s="134">
        <v>0.86911369469999999</v>
      </c>
      <c r="AU572" s="134">
        <v>0.31771579124994198</v>
      </c>
      <c r="AV572" s="134">
        <v>0.27599221242435601</v>
      </c>
      <c r="AW572" s="143">
        <v>0</v>
      </c>
      <c r="AX572" s="143">
        <v>0</v>
      </c>
      <c r="AY572" s="143">
        <v>0</v>
      </c>
      <c r="AZ572" s="143">
        <v>0</v>
      </c>
      <c r="BA572" s="143">
        <v>1.2976000000000001</v>
      </c>
      <c r="BB572" s="143">
        <v>5.14</v>
      </c>
      <c r="BC572" s="143">
        <v>29.96</v>
      </c>
      <c r="BD572" s="143">
        <v>1</v>
      </c>
      <c r="BE572" s="143">
        <v>13930320.178811001</v>
      </c>
      <c r="BF572" s="143">
        <v>2479.1179999999999</v>
      </c>
      <c r="BG572" s="143">
        <v>0</v>
      </c>
      <c r="BH572" s="143">
        <v>0.857881</v>
      </c>
      <c r="BI572" s="143">
        <v>0</v>
      </c>
      <c r="BJ572" s="143">
        <v>1</v>
      </c>
      <c r="BK572" s="143">
        <v>1</v>
      </c>
      <c r="BL572" s="143">
        <v>3.5994587486440399</v>
      </c>
      <c r="BM572" s="143">
        <v>2.2018943797458301</v>
      </c>
    </row>
    <row r="573" spans="1:65" x14ac:dyDescent="0.25">
      <c r="A573" s="142" t="s">
        <v>4892</v>
      </c>
      <c r="B573" s="142" t="s">
        <v>2572</v>
      </c>
      <c r="C573" s="134" t="s">
        <v>4876</v>
      </c>
      <c r="D573" s="134" t="s">
        <v>4877</v>
      </c>
      <c r="E573" s="134" t="s">
        <v>4878</v>
      </c>
      <c r="F573" s="134" t="s">
        <v>4879</v>
      </c>
      <c r="G573" s="134" t="s">
        <v>692</v>
      </c>
      <c r="H573" s="134" t="s">
        <v>4890</v>
      </c>
      <c r="I573" s="134" t="s">
        <v>4893</v>
      </c>
      <c r="J573" s="134" t="s">
        <v>4407</v>
      </c>
      <c r="K573" s="134" t="s">
        <v>4407</v>
      </c>
      <c r="L573" s="143">
        <v>88.9</v>
      </c>
      <c r="M573" s="144">
        <v>167</v>
      </c>
      <c r="N573" s="143">
        <v>34.799999999999997</v>
      </c>
      <c r="O573" s="144">
        <v>1689</v>
      </c>
      <c r="P573" s="143">
        <v>55.6</v>
      </c>
      <c r="Q573" s="144">
        <v>10</v>
      </c>
      <c r="R573" s="143">
        <v>69.900000000000006</v>
      </c>
      <c r="S573" s="145">
        <v>21</v>
      </c>
      <c r="T573" s="140" t="s">
        <v>4410</v>
      </c>
      <c r="U573" s="140" t="s">
        <v>4410</v>
      </c>
      <c r="V573" s="140" t="str">
        <f t="shared" si="8"/>
        <v>Y</v>
      </c>
      <c r="W573" s="134">
        <v>0.97405850855434695</v>
      </c>
      <c r="X573" s="134">
        <v>0.87149034232969602</v>
      </c>
      <c r="Y573" s="134">
        <v>0.99938519535033499</v>
      </c>
      <c r="Z573" s="134">
        <v>0.99877576879169405</v>
      </c>
      <c r="AA573" s="134">
        <v>0.684223585104072</v>
      </c>
      <c r="AB573" s="134">
        <v>0.99927159324330195</v>
      </c>
      <c r="AC573" s="134">
        <v>1</v>
      </c>
      <c r="AD573" s="134">
        <v>0.82528169858950995</v>
      </c>
      <c r="AE573" s="134">
        <v>0.50587619773209502</v>
      </c>
      <c r="AF573" s="134">
        <v>0.99884746595571905</v>
      </c>
      <c r="AG573" s="134">
        <v>0.27841982044830699</v>
      </c>
      <c r="AH573" s="134">
        <v>0.92622618202109497</v>
      </c>
      <c r="AI573" s="134">
        <v>1</v>
      </c>
      <c r="AJ573" s="134">
        <v>0.99632312387395705</v>
      </c>
      <c r="AK573" s="134">
        <v>0.75972134569639305</v>
      </c>
      <c r="AL573" s="134">
        <v>0.99917213337766597</v>
      </c>
      <c r="AM573" s="134">
        <v>0.29995232679401601</v>
      </c>
      <c r="AN573" s="134">
        <v>1</v>
      </c>
      <c r="AO573" s="134">
        <v>0.26447754675564999</v>
      </c>
      <c r="AP573" s="134">
        <v>0.92539964702866895</v>
      </c>
      <c r="AQ573" s="134">
        <v>0.98994078688476905</v>
      </c>
      <c r="AR573" s="134">
        <v>0.96521555709999995</v>
      </c>
      <c r="AT573" s="134">
        <v>1</v>
      </c>
      <c r="AU573" s="134">
        <v>0.327227942644989</v>
      </c>
      <c r="AV573" s="134">
        <v>0.30433373440498901</v>
      </c>
      <c r="AW573" s="143">
        <v>0</v>
      </c>
      <c r="AX573" s="143">
        <v>0</v>
      </c>
      <c r="AY573" s="143">
        <v>-0.01</v>
      </c>
      <c r="AZ573" s="143">
        <v>-0.01</v>
      </c>
      <c r="BA573" s="143">
        <v>0.57310000000000005</v>
      </c>
      <c r="BB573" s="143">
        <v>5.14</v>
      </c>
      <c r="BC573" s="143">
        <v>26.53</v>
      </c>
      <c r="BD573" s="143"/>
      <c r="BE573" s="143">
        <v>5770827.6008639997</v>
      </c>
      <c r="BF573" s="143">
        <v>4630.9960000000001</v>
      </c>
      <c r="BG573" s="143">
        <v>15737.113707</v>
      </c>
      <c r="BH573" s="143">
        <v>66.421637000000004</v>
      </c>
      <c r="BI573" s="143">
        <v>1</v>
      </c>
      <c r="BJ573" s="143">
        <v>1</v>
      </c>
      <c r="BK573" s="143">
        <v>1</v>
      </c>
      <c r="BL573" s="143">
        <v>3.4757380701010301</v>
      </c>
      <c r="BM573" s="143">
        <v>2.6349167546463601</v>
      </c>
    </row>
    <row r="574" spans="1:65" x14ac:dyDescent="0.25">
      <c r="A574" s="142" t="s">
        <v>4894</v>
      </c>
      <c r="B574" s="142" t="s">
        <v>1059</v>
      </c>
      <c r="C574" s="134" t="s">
        <v>4876</v>
      </c>
      <c r="D574" s="134" t="s">
        <v>4877</v>
      </c>
      <c r="E574" s="134" t="s">
        <v>4878</v>
      </c>
      <c r="F574" s="134" t="s">
        <v>4879</v>
      </c>
      <c r="G574" s="134" t="s">
        <v>692</v>
      </c>
      <c r="H574" s="134" t="s">
        <v>4421</v>
      </c>
      <c r="I574" s="134" t="s">
        <v>4409</v>
      </c>
      <c r="J574" s="134" t="s">
        <v>4407</v>
      </c>
      <c r="K574" s="134" t="s">
        <v>4407</v>
      </c>
      <c r="L574" s="143">
        <v>95</v>
      </c>
      <c r="M574" s="144">
        <v>21</v>
      </c>
      <c r="N574" s="143">
        <v>37.161999999999999</v>
      </c>
      <c r="O574" s="144">
        <v>1764</v>
      </c>
      <c r="P574" s="143">
        <v>34.633000000000003</v>
      </c>
      <c r="Q574" s="144">
        <v>329</v>
      </c>
      <c r="R574" s="143">
        <v>64.156999999999996</v>
      </c>
      <c r="S574" s="145">
        <v>165</v>
      </c>
      <c r="T574" s="140" t="s">
        <v>4410</v>
      </c>
      <c r="U574" s="140" t="s">
        <v>4410</v>
      </c>
      <c r="V574" s="140" t="str">
        <f t="shared" si="8"/>
        <v>Y</v>
      </c>
      <c r="W574" s="134">
        <v>1</v>
      </c>
      <c r="X574" s="134">
        <v>1</v>
      </c>
      <c r="Y574" s="134">
        <v>0.99955170494295298</v>
      </c>
      <c r="Z574" s="134">
        <v>0.99867374952433496</v>
      </c>
      <c r="AA574" s="134">
        <v>0.99185066259068599</v>
      </c>
      <c r="AB574" s="134">
        <v>0.99708637370161601</v>
      </c>
      <c r="AC574" s="134">
        <v>1</v>
      </c>
      <c r="AD574" s="134">
        <v>0.87889237570186796</v>
      </c>
      <c r="AE574" s="134">
        <v>0.63431104264788296</v>
      </c>
      <c r="AF574" s="134">
        <v>1</v>
      </c>
      <c r="AG574" s="134">
        <v>1</v>
      </c>
      <c r="AH574" s="134">
        <v>0.96698460384640605</v>
      </c>
      <c r="AI574" s="134">
        <v>1</v>
      </c>
      <c r="AJ574" s="134">
        <v>0.94116998198330704</v>
      </c>
      <c r="AK574" s="134">
        <v>1</v>
      </c>
      <c r="AL574" s="134">
        <v>0.99976280692654296</v>
      </c>
      <c r="AM574" s="134">
        <v>1</v>
      </c>
      <c r="AN574" s="134">
        <v>1</v>
      </c>
      <c r="AO574" s="134">
        <v>0.77779320041826205</v>
      </c>
      <c r="AP574" s="134">
        <v>0.76739751844397797</v>
      </c>
      <c r="AQ574" s="134">
        <v>0.71515778463801405</v>
      </c>
      <c r="AR574" s="134">
        <v>0.85294869100000004</v>
      </c>
      <c r="AT574" s="134">
        <v>1</v>
      </c>
      <c r="AU574" s="134">
        <v>1</v>
      </c>
      <c r="AV574" s="134">
        <v>1</v>
      </c>
      <c r="AW574" s="143">
        <v>0</v>
      </c>
      <c r="AX574" s="143">
        <v>0</v>
      </c>
      <c r="AY574" s="143">
        <v>-0.1</v>
      </c>
      <c r="AZ574" s="143">
        <v>-0.08</v>
      </c>
      <c r="BA574" s="143">
        <v>1.0566</v>
      </c>
      <c r="BB574" s="143">
        <v>5.13</v>
      </c>
      <c r="BC574" s="143">
        <v>30.48</v>
      </c>
      <c r="BD574" s="143"/>
      <c r="BE574" s="143">
        <v>25008450.139547002</v>
      </c>
      <c r="BF574" s="143">
        <v>5760.1149999999998</v>
      </c>
      <c r="BG574" s="143">
        <v>0</v>
      </c>
      <c r="BH574" s="143">
        <v>38.198511000000003</v>
      </c>
      <c r="BI574" s="143">
        <v>0</v>
      </c>
      <c r="BJ574" s="143">
        <v>1</v>
      </c>
      <c r="BK574" s="143">
        <v>1</v>
      </c>
      <c r="BL574" s="143">
        <v>3.6</v>
      </c>
      <c r="BM574" s="143">
        <v>2.2000000000000002</v>
      </c>
    </row>
    <row r="575" spans="1:65" x14ac:dyDescent="0.25">
      <c r="A575" s="142" t="s">
        <v>4895</v>
      </c>
      <c r="B575" s="142" t="s">
        <v>1080</v>
      </c>
      <c r="C575" s="134" t="s">
        <v>4876</v>
      </c>
      <c r="D575" s="134" t="s">
        <v>4877</v>
      </c>
      <c r="E575" s="134" t="s">
        <v>4878</v>
      </c>
      <c r="F575" s="134" t="s">
        <v>4879</v>
      </c>
      <c r="G575" s="134" t="s">
        <v>692</v>
      </c>
      <c r="H575" s="134" t="s">
        <v>4409</v>
      </c>
      <c r="I575" s="134" t="s">
        <v>4409</v>
      </c>
      <c r="J575" s="134" t="s">
        <v>4407</v>
      </c>
      <c r="K575" s="134" t="s">
        <v>4407</v>
      </c>
      <c r="L575" s="143">
        <v>94.5</v>
      </c>
      <c r="M575" s="144">
        <v>30</v>
      </c>
      <c r="N575" s="143">
        <v>33.610999999999997</v>
      </c>
      <c r="O575" s="144">
        <v>1606</v>
      </c>
      <c r="P575" s="143">
        <v>34.383000000000003</v>
      </c>
      <c r="Q575" s="144">
        <v>339</v>
      </c>
      <c r="R575" s="143">
        <v>65.090999999999994</v>
      </c>
      <c r="S575" s="145">
        <v>127</v>
      </c>
      <c r="T575" s="140" t="s">
        <v>4410</v>
      </c>
      <c r="U575" s="140" t="s">
        <v>4410</v>
      </c>
      <c r="V575" s="140" t="str">
        <f t="shared" si="8"/>
        <v>Y</v>
      </c>
      <c r="W575" s="134">
        <v>0.99826150608431796</v>
      </c>
      <c r="X575" s="134">
        <v>0.99367822102335002</v>
      </c>
      <c r="Y575" s="134">
        <v>0.99970540610536895</v>
      </c>
      <c r="Z575" s="134">
        <v>0.99915834104429002</v>
      </c>
      <c r="AA575" s="134">
        <v>0.98905422315587199</v>
      </c>
      <c r="AB575" s="134">
        <v>0.99635796803752796</v>
      </c>
      <c r="AC575" s="134">
        <v>0.98320366986925001</v>
      </c>
      <c r="AD575" s="134">
        <v>0.93465611766167001</v>
      </c>
      <c r="AE575" s="134">
        <v>0.63032437102671901</v>
      </c>
      <c r="AF575" s="134">
        <v>1</v>
      </c>
      <c r="AG575" s="134">
        <v>0.27761688056239803</v>
      </c>
      <c r="AH575" s="134">
        <v>0.94599652371491905</v>
      </c>
      <c r="AI575" s="134">
        <v>0.82123970817983005</v>
      </c>
      <c r="AJ575" s="134">
        <v>0.94484685810934999</v>
      </c>
      <c r="AK575" s="134">
        <v>1</v>
      </c>
      <c r="AL575" s="134">
        <v>0.99857824498291303</v>
      </c>
      <c r="AM575" s="134">
        <v>0.635334736769124</v>
      </c>
      <c r="AN575" s="134">
        <v>1</v>
      </c>
      <c r="AO575" s="134">
        <v>0.67811852185182597</v>
      </c>
      <c r="AP575" s="134">
        <v>0.70589774106099401</v>
      </c>
      <c r="AQ575" s="134">
        <v>0.68067521186092705</v>
      </c>
      <c r="AR575" s="134">
        <v>0.85622622390000003</v>
      </c>
      <c r="AS575" s="134">
        <v>1</v>
      </c>
      <c r="AT575" s="134">
        <v>1</v>
      </c>
      <c r="AU575" s="134">
        <v>0.93240243819082702</v>
      </c>
      <c r="AV575" s="134">
        <v>0.72083077315650901</v>
      </c>
      <c r="AW575" s="143">
        <v>0</v>
      </c>
      <c r="AX575" s="143">
        <v>0</v>
      </c>
      <c r="AY575" s="143">
        <v>-7.0000000000000007E-2</v>
      </c>
      <c r="AZ575" s="143">
        <v>-0.01</v>
      </c>
      <c r="BA575" s="143">
        <v>1.0545</v>
      </c>
      <c r="BB575" s="143">
        <v>5.14</v>
      </c>
      <c r="BC575" s="143">
        <v>30.44</v>
      </c>
      <c r="BD575" s="143">
        <v>1</v>
      </c>
      <c r="BE575" s="143">
        <v>23260668.200560998</v>
      </c>
      <c r="BF575" s="143">
        <v>5294.15</v>
      </c>
      <c r="BG575" s="143">
        <v>0</v>
      </c>
      <c r="BH575" s="143">
        <v>35.004162000000001</v>
      </c>
      <c r="BI575" s="143">
        <v>0</v>
      </c>
      <c r="BJ575" s="143">
        <v>1</v>
      </c>
      <c r="BK575" s="143">
        <v>1</v>
      </c>
      <c r="BL575" s="143">
        <v>3.6</v>
      </c>
      <c r="BM575" s="143">
        <v>2.19999999999999</v>
      </c>
    </row>
    <row r="576" spans="1:65" x14ac:dyDescent="0.25">
      <c r="A576" s="142" t="s">
        <v>4896</v>
      </c>
      <c r="B576" s="142" t="s">
        <v>88</v>
      </c>
      <c r="C576" s="134" t="s">
        <v>4876</v>
      </c>
      <c r="D576" s="134" t="s">
        <v>4877</v>
      </c>
      <c r="E576" s="134" t="s">
        <v>4878</v>
      </c>
      <c r="F576" s="134" t="s">
        <v>4879</v>
      </c>
      <c r="G576" s="134" t="s">
        <v>4404</v>
      </c>
      <c r="H576" s="134" t="s">
        <v>4897</v>
      </c>
      <c r="I576" s="134" t="s">
        <v>4422</v>
      </c>
      <c r="J576" s="134" t="s">
        <v>4407</v>
      </c>
      <c r="K576" s="134" t="s">
        <v>4407</v>
      </c>
      <c r="L576" s="143"/>
      <c r="M576" s="144"/>
      <c r="N576" s="143">
        <v>41.756999999999998</v>
      </c>
      <c r="O576" s="144">
        <v>1798</v>
      </c>
      <c r="P576" s="143">
        <v>4.3</v>
      </c>
      <c r="Q576" s="144">
        <v>1770</v>
      </c>
      <c r="R576" s="143"/>
      <c r="S576" s="145"/>
      <c r="V576" s="140" t="str">
        <f t="shared" si="8"/>
        <v>N/A</v>
      </c>
      <c r="W576" s="134">
        <v>0.936925108797938</v>
      </c>
      <c r="X576" s="134">
        <v>0.84992108428295199</v>
      </c>
      <c r="Y576" s="134">
        <v>0.99807873546979697</v>
      </c>
      <c r="Z576" s="134">
        <v>0.99576620040460795</v>
      </c>
      <c r="AB576" s="134">
        <v>0.99198752968256099</v>
      </c>
      <c r="AC576" s="134">
        <v>1</v>
      </c>
      <c r="AD576" s="134">
        <v>0.87291513572099999</v>
      </c>
      <c r="AE576" s="134">
        <v>0.48143514891303102</v>
      </c>
      <c r="AF576" s="134">
        <v>0.99761502182420003</v>
      </c>
      <c r="AH576" s="134">
        <v>0.948754343117862</v>
      </c>
      <c r="AI576" s="134">
        <v>1</v>
      </c>
      <c r="AJ576" s="134">
        <v>0.959554362613524</v>
      </c>
      <c r="AK576" s="134">
        <v>0.88594106510024795</v>
      </c>
      <c r="AL576" s="134">
        <v>0.99693448217248104</v>
      </c>
      <c r="AN576" s="134">
        <v>1</v>
      </c>
      <c r="AP576" s="134">
        <v>0.78794923869872802</v>
      </c>
      <c r="AQ576" s="134">
        <v>0.69252859621769303</v>
      </c>
      <c r="AR576" s="134">
        <v>0.84394890099999997</v>
      </c>
      <c r="AT576" s="134">
        <v>1</v>
      </c>
      <c r="AW576" s="143">
        <v>0</v>
      </c>
      <c r="AX576" s="143">
        <v>0</v>
      </c>
      <c r="AY576" s="143">
        <v>-0.11</v>
      </c>
      <c r="AZ576" s="143">
        <v>-0.08</v>
      </c>
      <c r="BA576" s="143">
        <v>1.2876000000000001</v>
      </c>
      <c r="BB576" s="143">
        <v>5.14</v>
      </c>
      <c r="BC576" s="143">
        <v>30.91</v>
      </c>
      <c r="BD576" s="143"/>
      <c r="BE576" s="143"/>
      <c r="BF576" s="143">
        <v>3223.788</v>
      </c>
      <c r="BG576" s="143"/>
      <c r="BH576" s="143"/>
      <c r="BI576" s="143">
        <v>0</v>
      </c>
      <c r="BJ576" s="143">
        <v>1</v>
      </c>
      <c r="BK576" s="143"/>
      <c r="BL576" s="143"/>
      <c r="BM576" s="143"/>
    </row>
    <row r="577" spans="1:65" x14ac:dyDescent="0.25">
      <c r="A577" s="142" t="s">
        <v>4898</v>
      </c>
      <c r="B577" s="142" t="s">
        <v>26</v>
      </c>
      <c r="C577" s="134" t="s">
        <v>4876</v>
      </c>
      <c r="D577" s="134" t="s">
        <v>4877</v>
      </c>
      <c r="E577" s="134" t="s">
        <v>4878</v>
      </c>
      <c r="F577" s="134" t="s">
        <v>4879</v>
      </c>
      <c r="G577" s="134" t="s">
        <v>692</v>
      </c>
      <c r="H577" s="134" t="s">
        <v>4899</v>
      </c>
      <c r="I577" s="134" t="s">
        <v>4899</v>
      </c>
      <c r="J577" s="134" t="s">
        <v>4628</v>
      </c>
      <c r="K577" s="134" t="s">
        <v>4407</v>
      </c>
      <c r="L577" s="143">
        <v>82.4</v>
      </c>
      <c r="M577" s="144">
        <v>365</v>
      </c>
      <c r="N577" s="143">
        <v>29.867000000000001</v>
      </c>
      <c r="O577" s="144">
        <v>1139</v>
      </c>
      <c r="P577" s="143">
        <v>46.466999999999999</v>
      </c>
      <c r="Q577" s="144">
        <v>60</v>
      </c>
      <c r="R577" s="143">
        <v>66.332999999999998</v>
      </c>
      <c r="S577" s="145">
        <v>93</v>
      </c>
      <c r="T577" s="140" t="s">
        <v>4410</v>
      </c>
      <c r="V577" s="140" t="str">
        <f t="shared" si="8"/>
        <v>Y</v>
      </c>
      <c r="W577" s="134">
        <v>0.66789929737575504</v>
      </c>
      <c r="X577" s="134">
        <v>0.36126739973673999</v>
      </c>
      <c r="Y577" s="134">
        <v>0.98487324393219799</v>
      </c>
      <c r="Z577" s="134">
        <v>0.97523482284864305</v>
      </c>
      <c r="AA577" s="134">
        <v>0.916348223694194</v>
      </c>
      <c r="AB577" s="134">
        <v>0.96722171233774701</v>
      </c>
      <c r="AC577" s="134">
        <v>1</v>
      </c>
      <c r="AD577" s="134">
        <v>0.58637710468415105</v>
      </c>
      <c r="AE577" s="134">
        <v>0.78231821650813804</v>
      </c>
      <c r="AF577" s="134">
        <v>0.94859555039960997</v>
      </c>
      <c r="AG577" s="134">
        <v>0.10899415925174299</v>
      </c>
      <c r="AH577" s="134">
        <v>0.989011343233547</v>
      </c>
      <c r="AI577" s="134">
        <v>1</v>
      </c>
      <c r="AJ577" s="134">
        <v>1</v>
      </c>
      <c r="AK577" s="134">
        <v>0.80584008932472495</v>
      </c>
      <c r="AL577" s="134">
        <v>0.90692075479202106</v>
      </c>
      <c r="AM577" s="134">
        <v>0.105228659986741</v>
      </c>
      <c r="AN577" s="134">
        <v>0.99103581193133405</v>
      </c>
      <c r="AO577" s="134">
        <v>9.0943781341225799E-2</v>
      </c>
      <c r="AP577" s="134">
        <v>0.71590632105191698</v>
      </c>
      <c r="AQ577" s="134">
        <v>0.68821827472158004</v>
      </c>
      <c r="AR577" s="134">
        <v>0.93056269869999997</v>
      </c>
      <c r="AS577" s="134">
        <v>1</v>
      </c>
      <c r="AT577" s="134">
        <v>1</v>
      </c>
      <c r="AU577" s="134">
        <v>9.3722365180107695E-2</v>
      </c>
      <c r="AV577" s="134">
        <v>8.6526595374624996E-2</v>
      </c>
      <c r="AW577" s="143">
        <v>0</v>
      </c>
      <c r="AX577" s="143">
        <v>0</v>
      </c>
      <c r="AY577" s="143">
        <v>-0.17</v>
      </c>
      <c r="AZ577" s="143">
        <v>-0.12</v>
      </c>
      <c r="BA577" s="143">
        <v>3.7955999999999999</v>
      </c>
      <c r="BB577" s="143">
        <v>5.14</v>
      </c>
      <c r="BC577" s="143">
        <v>24.09</v>
      </c>
      <c r="BD577" s="143">
        <v>3</v>
      </c>
      <c r="BE577" s="143">
        <v>2386646.4845059998</v>
      </c>
      <c r="BF577" s="143">
        <v>6687.8360000000002</v>
      </c>
      <c r="BG577" s="143">
        <v>0</v>
      </c>
      <c r="BH577" s="143">
        <v>0</v>
      </c>
      <c r="BI577" s="143">
        <v>1</v>
      </c>
      <c r="BJ577" s="143">
        <v>1</v>
      </c>
      <c r="BK577" s="143">
        <v>1</v>
      </c>
      <c r="BL577" s="143">
        <v>2.7256375299700202</v>
      </c>
      <c r="BM577" s="143">
        <v>1.9366250428143299</v>
      </c>
    </row>
    <row r="578" spans="1:65" x14ac:dyDescent="0.25">
      <c r="A578" s="142" t="s">
        <v>4900</v>
      </c>
      <c r="B578" s="142" t="s">
        <v>1523</v>
      </c>
      <c r="C578" s="134" t="s">
        <v>4876</v>
      </c>
      <c r="D578" s="134" t="s">
        <v>4877</v>
      </c>
      <c r="E578" s="134" t="s">
        <v>4878</v>
      </c>
      <c r="F578" s="134" t="s">
        <v>4879</v>
      </c>
      <c r="G578" s="134" t="s">
        <v>692</v>
      </c>
      <c r="H578" s="134" t="s">
        <v>4899</v>
      </c>
      <c r="I578" s="134" t="s">
        <v>4899</v>
      </c>
      <c r="J578" s="134" t="s">
        <v>4407</v>
      </c>
      <c r="K578" s="134" t="s">
        <v>4407</v>
      </c>
      <c r="L578" s="143">
        <v>75.099999999999994</v>
      </c>
      <c r="M578" s="144">
        <v>532</v>
      </c>
      <c r="N578" s="143">
        <v>30.556000000000001</v>
      </c>
      <c r="O578" s="144">
        <v>1258</v>
      </c>
      <c r="P578" s="143">
        <v>33.200000000000003</v>
      </c>
      <c r="Q578" s="144">
        <v>390</v>
      </c>
      <c r="R578" s="143">
        <v>59.247999999999998</v>
      </c>
      <c r="S578" s="145">
        <v>415</v>
      </c>
      <c r="V578" s="140" t="str">
        <f t="shared" si="8"/>
        <v>N/A</v>
      </c>
      <c r="W578" s="134">
        <v>0.72487517175174199</v>
      </c>
      <c r="X578" s="134">
        <v>0.38688876738551398</v>
      </c>
      <c r="Y578" s="134">
        <v>0.99114937473086295</v>
      </c>
      <c r="Z578" s="134">
        <v>0.97592345290331495</v>
      </c>
      <c r="AA578" s="134">
        <v>0.88741707613198695</v>
      </c>
      <c r="AB578" s="134">
        <v>0.98870970091633503</v>
      </c>
      <c r="AC578" s="134">
        <v>0.39989766933375498</v>
      </c>
      <c r="AD578" s="134">
        <v>0.68890298183999499</v>
      </c>
      <c r="AE578" s="134">
        <v>0.71713636292203797</v>
      </c>
      <c r="AF578" s="134">
        <v>0.97177345132461901</v>
      </c>
      <c r="AG578" s="134">
        <v>0.10963946436093699</v>
      </c>
      <c r="AH578" s="134">
        <v>0.94467133776805001</v>
      </c>
      <c r="AI578" s="134">
        <v>0</v>
      </c>
      <c r="AJ578" s="134">
        <v>1</v>
      </c>
      <c r="AK578" s="134">
        <v>0.77428515947376098</v>
      </c>
      <c r="AL578" s="134">
        <v>0.95160526485011898</v>
      </c>
      <c r="AM578" s="134">
        <v>0.13015522699156901</v>
      </c>
      <c r="AN578" s="134">
        <v>0.93276858948500696</v>
      </c>
      <c r="AO578" s="134">
        <v>0.124422774098008</v>
      </c>
      <c r="AP578" s="134">
        <v>0.61037546598145698</v>
      </c>
      <c r="AR578" s="134">
        <v>1</v>
      </c>
      <c r="AS578" s="134">
        <v>1</v>
      </c>
      <c r="AT578" s="134">
        <v>1</v>
      </c>
      <c r="AU578" s="134">
        <v>0.100855415969093</v>
      </c>
      <c r="AV578" s="134">
        <v>0.12665746554499399</v>
      </c>
      <c r="AW578" s="143">
        <v>0.39</v>
      </c>
      <c r="AX578" s="143">
        <v>0</v>
      </c>
      <c r="AY578" s="143">
        <v>-0.41</v>
      </c>
      <c r="AZ578" s="143">
        <v>-0.01</v>
      </c>
      <c r="BA578" s="143">
        <v>5.3421000000000003</v>
      </c>
      <c r="BB578" s="143">
        <v>5.14</v>
      </c>
      <c r="BC578" s="143">
        <v>24.15</v>
      </c>
      <c r="BD578" s="143">
        <v>4</v>
      </c>
      <c r="BE578" s="143">
        <v>1430697.160437</v>
      </c>
      <c r="BF578" s="143">
        <v>7501.5519999999997</v>
      </c>
      <c r="BG578" s="143">
        <v>0</v>
      </c>
      <c r="BH578" s="143">
        <v>0</v>
      </c>
      <c r="BI578" s="143">
        <v>0</v>
      </c>
      <c r="BJ578" s="143">
        <v>2</v>
      </c>
      <c r="BK578" s="143">
        <v>1</v>
      </c>
      <c r="BL578" s="143">
        <v>2.98585333544349</v>
      </c>
      <c r="BM578" s="143">
        <v>2.3083619077764199</v>
      </c>
    </row>
    <row r="579" spans="1:65" x14ac:dyDescent="0.25">
      <c r="A579" s="142" t="s">
        <v>4901</v>
      </c>
      <c r="B579" s="142" t="s">
        <v>117</v>
      </c>
      <c r="C579" s="134" t="s">
        <v>4876</v>
      </c>
      <c r="D579" s="134" t="s">
        <v>4877</v>
      </c>
      <c r="E579" s="134" t="s">
        <v>4878</v>
      </c>
      <c r="F579" s="134" t="s">
        <v>4879</v>
      </c>
      <c r="G579" s="134" t="s">
        <v>692</v>
      </c>
      <c r="H579" s="134" t="s">
        <v>4899</v>
      </c>
      <c r="I579" s="134" t="s">
        <v>4899</v>
      </c>
      <c r="J579" s="134" t="s">
        <v>4571</v>
      </c>
      <c r="K579" s="134" t="s">
        <v>4571</v>
      </c>
      <c r="L579" s="143">
        <v>77.8</v>
      </c>
      <c r="M579" s="144">
        <v>475</v>
      </c>
      <c r="N579" s="143">
        <v>31.756</v>
      </c>
      <c r="O579" s="144">
        <v>1416</v>
      </c>
      <c r="P579" s="143">
        <v>33.716999999999999</v>
      </c>
      <c r="Q579" s="144">
        <v>369</v>
      </c>
      <c r="R579" s="143">
        <v>59.92</v>
      </c>
      <c r="S579" s="145">
        <v>382</v>
      </c>
      <c r="T579" s="140" t="s">
        <v>4410</v>
      </c>
      <c r="V579" s="140" t="str">
        <f t="shared" ref="V579:V642" si="9">IF(OR(T579="Y",U579="Y"),"Y","N/A")</f>
        <v>Y</v>
      </c>
      <c r="W579" s="134">
        <v>0.50586462653224196</v>
      </c>
      <c r="X579" s="134">
        <v>0.35433737400521997</v>
      </c>
      <c r="Y579" s="134">
        <v>0.97390922767983701</v>
      </c>
      <c r="Z579" s="134">
        <v>0.96087561096788698</v>
      </c>
      <c r="AA579" s="134">
        <v>0.91380091515247097</v>
      </c>
      <c r="AB579" s="134">
        <v>0.96248707078653295</v>
      </c>
      <c r="AC579" s="134">
        <v>0.99541165288947897</v>
      </c>
      <c r="AD579" s="134">
        <v>0.52213970054743497</v>
      </c>
      <c r="AE579" s="134">
        <v>0.70498349594589405</v>
      </c>
      <c r="AF579" s="134">
        <v>0.94780042515346896</v>
      </c>
      <c r="AG579" s="134">
        <v>0.15475363876607601</v>
      </c>
      <c r="AH579" s="134">
        <v>0.90548881274442095</v>
      </c>
      <c r="AI579" s="134">
        <v>0.75136766870589999</v>
      </c>
      <c r="AJ579" s="134">
        <v>1</v>
      </c>
      <c r="AK579" s="134">
        <v>0.80098548473226905</v>
      </c>
      <c r="AL579" s="134">
        <v>0.84455535432028195</v>
      </c>
      <c r="AM579" s="134">
        <v>0.160773852506781</v>
      </c>
      <c r="AN579" s="134">
        <v>0.90139393124467804</v>
      </c>
      <c r="AO579" s="134">
        <v>0.12953684126460499</v>
      </c>
      <c r="AP579" s="134">
        <v>0.75609114727818805</v>
      </c>
      <c r="AQ579" s="134">
        <v>0.57561112276658</v>
      </c>
      <c r="AR579" s="134">
        <v>1</v>
      </c>
      <c r="AS579" s="134">
        <v>1</v>
      </c>
      <c r="AT579" s="134">
        <v>1</v>
      </c>
      <c r="AU579" s="134">
        <v>0.16829639600912899</v>
      </c>
      <c r="AV579" s="134">
        <v>0.14740476260854099</v>
      </c>
      <c r="AW579" s="143">
        <v>0.01</v>
      </c>
      <c r="AX579" s="143">
        <v>0</v>
      </c>
      <c r="AY579" s="143">
        <v>-0.11</v>
      </c>
      <c r="AZ579" s="143">
        <v>-0.03</v>
      </c>
      <c r="BA579" s="143">
        <v>18.3126</v>
      </c>
      <c r="BB579" s="143">
        <v>5.14</v>
      </c>
      <c r="BC579" s="143">
        <v>23.08</v>
      </c>
      <c r="BD579" s="143">
        <v>4</v>
      </c>
      <c r="BE579" s="143">
        <v>8117577.7539969999</v>
      </c>
      <c r="BF579" s="143">
        <v>9941.6790000000001</v>
      </c>
      <c r="BG579" s="143">
        <v>0</v>
      </c>
      <c r="BH579" s="143">
        <v>0</v>
      </c>
      <c r="BI579" s="143">
        <v>0</v>
      </c>
      <c r="BJ579" s="143">
        <v>3</v>
      </c>
      <c r="BK579" s="143">
        <v>1</v>
      </c>
      <c r="BL579" s="143">
        <v>2.70148443260952</v>
      </c>
      <c r="BM579" s="143">
        <v>1.9021206180136101</v>
      </c>
    </row>
    <row r="580" spans="1:65" x14ac:dyDescent="0.25">
      <c r="A580" s="142" t="s">
        <v>4902</v>
      </c>
      <c r="B580" s="142" t="s">
        <v>1520</v>
      </c>
      <c r="C580" s="134" t="s">
        <v>4876</v>
      </c>
      <c r="D580" s="134" t="s">
        <v>4877</v>
      </c>
      <c r="E580" s="134" t="s">
        <v>4878</v>
      </c>
      <c r="F580" s="134" t="s">
        <v>4879</v>
      </c>
      <c r="G580" s="134" t="s">
        <v>692</v>
      </c>
      <c r="H580" s="134" t="s">
        <v>4903</v>
      </c>
      <c r="I580" s="134" t="s">
        <v>4899</v>
      </c>
      <c r="J580" s="134" t="s">
        <v>4407</v>
      </c>
      <c r="K580" s="134" t="s">
        <v>4407</v>
      </c>
      <c r="L580" s="143">
        <v>78.099999999999994</v>
      </c>
      <c r="M580" s="144">
        <v>468</v>
      </c>
      <c r="N580" s="143">
        <v>32.012999999999998</v>
      </c>
      <c r="O580" s="144">
        <v>1452</v>
      </c>
      <c r="P580" s="143">
        <v>33.433</v>
      </c>
      <c r="Q580" s="144">
        <v>379</v>
      </c>
      <c r="R580" s="143">
        <v>59.84</v>
      </c>
      <c r="S580" s="145">
        <v>386</v>
      </c>
      <c r="T580" s="140" t="s">
        <v>4410</v>
      </c>
      <c r="V580" s="140" t="str">
        <f t="shared" si="9"/>
        <v>Y</v>
      </c>
      <c r="W580" s="134">
        <v>0.75000077673284304</v>
      </c>
      <c r="X580" s="134">
        <v>0.48023311064811802</v>
      </c>
      <c r="Y580" s="134">
        <v>0.99017593403556003</v>
      </c>
      <c r="Z580" s="134">
        <v>0.97571941436859799</v>
      </c>
      <c r="AA580" s="134">
        <v>0.82357943137691803</v>
      </c>
      <c r="AB580" s="134">
        <v>0.95411039727284697</v>
      </c>
      <c r="AC580" s="134">
        <v>0.91727133658980797</v>
      </c>
      <c r="AD580" s="134">
        <v>0.70072335906862504</v>
      </c>
      <c r="AE580" s="134">
        <v>0.64624263001835702</v>
      </c>
      <c r="AF580" s="134">
        <v>0.99467305841347897</v>
      </c>
      <c r="AG580" s="134">
        <v>0.20450377937106301</v>
      </c>
      <c r="AH580" s="134">
        <v>0.90989416062184902</v>
      </c>
      <c r="AI580" s="134">
        <v>5.4050248852008403E-2</v>
      </c>
      <c r="AJ580" s="134">
        <v>1</v>
      </c>
      <c r="AK580" s="134">
        <v>0.80098548473226905</v>
      </c>
      <c r="AL580" s="134">
        <v>0.98829359340912004</v>
      </c>
      <c r="AM580" s="134">
        <v>0.16444294705668</v>
      </c>
      <c r="AN580" s="134">
        <v>0.99551790596566703</v>
      </c>
      <c r="AO580" s="134">
        <v>0.14846129520578999</v>
      </c>
      <c r="AP580" s="134">
        <v>0.64877017943218995</v>
      </c>
      <c r="AQ580" s="134">
        <v>0.82507098553671598</v>
      </c>
      <c r="AR580" s="134">
        <v>0.86809893849999997</v>
      </c>
      <c r="AS580" s="134">
        <v>1</v>
      </c>
      <c r="AT580" s="134">
        <v>1</v>
      </c>
      <c r="AU580" s="134">
        <v>7.3701637365724701E-2</v>
      </c>
      <c r="AV580" s="134">
        <v>0.139290663653722</v>
      </c>
      <c r="AW580" s="143">
        <v>0</v>
      </c>
      <c r="AX580" s="143">
        <v>0</v>
      </c>
      <c r="AY580" s="143">
        <v>-0.32</v>
      </c>
      <c r="AZ580" s="143">
        <v>-0.33</v>
      </c>
      <c r="BA580" s="143">
        <v>0.71909999999999996</v>
      </c>
      <c r="BB580" s="143">
        <v>5.14</v>
      </c>
      <c r="BC580" s="143">
        <v>23.73</v>
      </c>
      <c r="BD580" s="143"/>
      <c r="BE580" s="143">
        <v>851050.89727399999</v>
      </c>
      <c r="BF580" s="143">
        <v>5665.4120000000003</v>
      </c>
      <c r="BG580" s="143">
        <v>0</v>
      </c>
      <c r="BH580" s="143">
        <v>0</v>
      </c>
      <c r="BI580" s="143">
        <v>0</v>
      </c>
      <c r="BJ580" s="143">
        <v>1</v>
      </c>
      <c r="BK580" s="143">
        <v>1</v>
      </c>
      <c r="BL580" s="143">
        <v>3.4</v>
      </c>
      <c r="BM580" s="143">
        <v>2.9</v>
      </c>
    </row>
    <row r="581" spans="1:65" x14ac:dyDescent="0.25">
      <c r="A581" s="142" t="s">
        <v>4904</v>
      </c>
      <c r="B581" s="142" t="s">
        <v>2581</v>
      </c>
      <c r="C581" s="134" t="s">
        <v>4876</v>
      </c>
      <c r="D581" s="134" t="s">
        <v>4877</v>
      </c>
      <c r="E581" s="134" t="s">
        <v>4878</v>
      </c>
      <c r="F581" s="134" t="s">
        <v>4879</v>
      </c>
      <c r="G581" s="134" t="s">
        <v>692</v>
      </c>
      <c r="H581" s="134" t="s">
        <v>4903</v>
      </c>
      <c r="I581" s="134" t="s">
        <v>4899</v>
      </c>
      <c r="J581" s="134" t="s">
        <v>4628</v>
      </c>
      <c r="K581" s="134" t="s">
        <v>4407</v>
      </c>
      <c r="L581" s="143">
        <v>74.7</v>
      </c>
      <c r="M581" s="144">
        <v>540</v>
      </c>
      <c r="N581" s="143">
        <v>30.6</v>
      </c>
      <c r="O581" s="144">
        <v>1264</v>
      </c>
      <c r="P581" s="143">
        <v>22.75</v>
      </c>
      <c r="Q581" s="144">
        <v>820</v>
      </c>
      <c r="R581" s="143">
        <v>55.616999999999997</v>
      </c>
      <c r="S581" s="145">
        <v>668</v>
      </c>
      <c r="V581" s="140" t="str">
        <f t="shared" si="9"/>
        <v>N/A</v>
      </c>
      <c r="W581" s="134">
        <v>0.60670893505788603</v>
      </c>
      <c r="X581" s="134">
        <v>0.39364009143802398</v>
      </c>
      <c r="Y581" s="134">
        <v>0.95818047539257201</v>
      </c>
      <c r="Z581" s="134">
        <v>0.93621245308388901</v>
      </c>
      <c r="AA581" s="134">
        <v>0.74356919616478301</v>
      </c>
      <c r="AB581" s="134">
        <v>0.97377736987019803</v>
      </c>
      <c r="AC581" s="134">
        <v>0.98274224302702096</v>
      </c>
      <c r="AD581" s="134">
        <v>0.55787321861093797</v>
      </c>
      <c r="AE581" s="134">
        <v>0.71971291717942398</v>
      </c>
      <c r="AF581" s="134">
        <v>0.94978823826882197</v>
      </c>
      <c r="AG581" s="134">
        <v>0.36133430992161503</v>
      </c>
      <c r="AH581" s="134">
        <v>0.89947175222890896</v>
      </c>
      <c r="AI581" s="134">
        <v>0.87577244402693899</v>
      </c>
      <c r="AJ581" s="134">
        <v>0.98529249549582698</v>
      </c>
      <c r="AK581" s="134">
        <v>0.68932957910578196</v>
      </c>
      <c r="AL581" s="134">
        <v>0.89044643157822101</v>
      </c>
      <c r="AM581" s="134">
        <v>0.34144901170477898</v>
      </c>
      <c r="AN581" s="134">
        <v>0.65487875935637196</v>
      </c>
      <c r="AO581" s="134">
        <v>0.30913649680879501</v>
      </c>
      <c r="AP581" s="134">
        <v>0.67058669656427905</v>
      </c>
      <c r="AR581" s="134">
        <v>0.98509140979999998</v>
      </c>
      <c r="AS581" s="134">
        <v>0.63904706450000004</v>
      </c>
      <c r="AT581" s="134">
        <v>1</v>
      </c>
      <c r="AU581" s="134">
        <v>0.25851674523089302</v>
      </c>
      <c r="AV581" s="134">
        <v>0.31752503759627698</v>
      </c>
      <c r="AW581" s="143">
        <v>0.3</v>
      </c>
      <c r="AX581" s="143">
        <v>0</v>
      </c>
      <c r="AY581" s="143">
        <v>-0.33</v>
      </c>
      <c r="AZ581" s="143">
        <v>-0.02</v>
      </c>
      <c r="BA581" s="143">
        <v>5.9840999999999998</v>
      </c>
      <c r="BB581" s="143">
        <v>5.14</v>
      </c>
      <c r="BC581" s="143">
        <v>23.74</v>
      </c>
      <c r="BD581" s="143">
        <v>2</v>
      </c>
      <c r="BE581" s="143">
        <v>9244732.8024979997</v>
      </c>
      <c r="BF581" s="143">
        <v>16977.41</v>
      </c>
      <c r="BG581" s="143">
        <v>29660.033320999999</v>
      </c>
      <c r="BH581" s="143">
        <v>0</v>
      </c>
      <c r="BI581" s="143">
        <v>0</v>
      </c>
      <c r="BJ581" s="143">
        <v>2</v>
      </c>
      <c r="BK581" s="143">
        <v>0</v>
      </c>
      <c r="BL581" s="143">
        <v>3.2708926677140102</v>
      </c>
      <c r="BM581" s="143">
        <v>2.7155609538771599</v>
      </c>
    </row>
    <row r="582" spans="1:65" x14ac:dyDescent="0.25">
      <c r="A582" s="142" t="s">
        <v>4905</v>
      </c>
      <c r="B582" s="142" t="s">
        <v>1519</v>
      </c>
      <c r="C582" s="134" t="s">
        <v>4876</v>
      </c>
      <c r="D582" s="134" t="s">
        <v>4877</v>
      </c>
      <c r="E582" s="134" t="s">
        <v>4878</v>
      </c>
      <c r="F582" s="134" t="s">
        <v>4879</v>
      </c>
      <c r="G582" s="134" t="s">
        <v>692</v>
      </c>
      <c r="H582" s="134" t="s">
        <v>4893</v>
      </c>
      <c r="I582" s="134" t="s">
        <v>4893</v>
      </c>
      <c r="J582" s="134" t="s">
        <v>4407</v>
      </c>
      <c r="K582" s="134" t="s">
        <v>4407</v>
      </c>
      <c r="L582" s="143">
        <v>91.4</v>
      </c>
      <c r="M582" s="144">
        <v>95</v>
      </c>
      <c r="N582" s="143">
        <v>32.277999999999999</v>
      </c>
      <c r="O582" s="144">
        <v>1482</v>
      </c>
      <c r="P582" s="143">
        <v>42.4</v>
      </c>
      <c r="Q582" s="144">
        <v>108</v>
      </c>
      <c r="R582" s="143">
        <v>67.174000000000007</v>
      </c>
      <c r="S582" s="145">
        <v>73</v>
      </c>
      <c r="T582" s="140" t="s">
        <v>4410</v>
      </c>
      <c r="U582" s="140" t="s">
        <v>4410</v>
      </c>
      <c r="V582" s="140" t="str">
        <f t="shared" si="9"/>
        <v>Y</v>
      </c>
      <c r="W582" s="134">
        <v>0.79816088568182297</v>
      </c>
      <c r="X582" s="134">
        <v>0.65475623910040703</v>
      </c>
      <c r="Y582" s="134">
        <v>0.99362140175972502</v>
      </c>
      <c r="Z582" s="134">
        <v>0.98576831220344296</v>
      </c>
      <c r="AA582" s="134">
        <v>0.86672934078136199</v>
      </c>
      <c r="AB582" s="134">
        <v>0.97814780822516501</v>
      </c>
      <c r="AC582" s="134">
        <v>1</v>
      </c>
      <c r="AD582" s="134">
        <v>0.74306773423543904</v>
      </c>
      <c r="AE582" s="134">
        <v>0.82703307108943702</v>
      </c>
      <c r="AF582" s="134">
        <v>0.99618379638114696</v>
      </c>
      <c r="AG582" s="134">
        <v>0.42729030578474902</v>
      </c>
      <c r="AH582" s="134">
        <v>0.96272251931458497</v>
      </c>
      <c r="AI582" s="134">
        <v>1</v>
      </c>
      <c r="AJ582" s="134">
        <v>0.98161561936978303</v>
      </c>
      <c r="AK582" s="134">
        <v>0.76457595028884895</v>
      </c>
      <c r="AL582" s="134">
        <v>0.97127824828194897</v>
      </c>
      <c r="AM582" s="134">
        <v>0.47176820404750602</v>
      </c>
      <c r="AN582" s="134">
        <v>1</v>
      </c>
      <c r="AO582" s="134">
        <v>0.41016869856959898</v>
      </c>
      <c r="AP582" s="134">
        <v>0.78486981262649602</v>
      </c>
      <c r="AQ582" s="134">
        <v>0.82722614644640902</v>
      </c>
      <c r="AR582" s="134">
        <v>1</v>
      </c>
      <c r="AS582" s="134">
        <v>1</v>
      </c>
      <c r="AT582" s="134">
        <v>1</v>
      </c>
      <c r="AU582" s="134">
        <v>0.35454638389154902</v>
      </c>
      <c r="AV582" s="134">
        <v>0.456595111303851</v>
      </c>
      <c r="AW582" s="143">
        <v>0</v>
      </c>
      <c r="AX582" s="143">
        <v>0</v>
      </c>
      <c r="AY582" s="143">
        <v>-0.08</v>
      </c>
      <c r="AZ582" s="143">
        <v>-0.06</v>
      </c>
      <c r="BA582" s="143">
        <v>2.4611000000000001</v>
      </c>
      <c r="BB582" s="143">
        <v>5.14</v>
      </c>
      <c r="BC582" s="143">
        <v>22.72</v>
      </c>
      <c r="BD582" s="143">
        <v>31</v>
      </c>
      <c r="BE582" s="143">
        <v>2950972.1406589998</v>
      </c>
      <c r="BF582" s="143">
        <v>12322.59</v>
      </c>
      <c r="BG582" s="143">
        <v>22055.126541000001</v>
      </c>
      <c r="BH582" s="143">
        <v>0</v>
      </c>
      <c r="BI582" s="143">
        <v>0</v>
      </c>
      <c r="BJ582" s="143">
        <v>4</v>
      </c>
      <c r="BK582" s="143">
        <v>1</v>
      </c>
      <c r="BL582" s="143">
        <v>3.3976455467212898</v>
      </c>
      <c r="BM582" s="143">
        <v>2.8966364953161299</v>
      </c>
    </row>
    <row r="583" spans="1:65" x14ac:dyDescent="0.25">
      <c r="A583" s="142" t="s">
        <v>4906</v>
      </c>
      <c r="B583" s="142" t="s">
        <v>757</v>
      </c>
      <c r="C583" s="134" t="s">
        <v>4876</v>
      </c>
      <c r="D583" s="134" t="s">
        <v>4877</v>
      </c>
      <c r="E583" s="134" t="s">
        <v>4878</v>
      </c>
      <c r="F583" s="134" t="s">
        <v>4879</v>
      </c>
      <c r="G583" s="134" t="s">
        <v>692</v>
      </c>
      <c r="H583" s="134" t="s">
        <v>4893</v>
      </c>
      <c r="I583" s="134" t="s">
        <v>4893</v>
      </c>
      <c r="J583" s="134" t="s">
        <v>4407</v>
      </c>
      <c r="K583" s="134" t="s">
        <v>4407</v>
      </c>
      <c r="L583" s="143">
        <v>88.3</v>
      </c>
      <c r="M583" s="144">
        <v>188</v>
      </c>
      <c r="N583" s="143">
        <v>29.332999999999998</v>
      </c>
      <c r="O583" s="144">
        <v>1027</v>
      </c>
      <c r="P583" s="143">
        <v>37</v>
      </c>
      <c r="Q583" s="144">
        <v>254</v>
      </c>
      <c r="R583" s="143">
        <v>65.322000000000003</v>
      </c>
      <c r="S583" s="145">
        <v>121</v>
      </c>
      <c r="T583" s="140" t="s">
        <v>4410</v>
      </c>
      <c r="U583" s="140" t="s">
        <v>4410</v>
      </c>
      <c r="V583" s="140" t="str">
        <f t="shared" si="9"/>
        <v>Y</v>
      </c>
      <c r="W583" s="134">
        <v>0.75044743419875504</v>
      </c>
      <c r="X583" s="134">
        <v>0.65902362135126302</v>
      </c>
      <c r="Y583" s="134">
        <v>0.98268300236776596</v>
      </c>
      <c r="Z583" s="134">
        <v>0.96416573234020997</v>
      </c>
      <c r="AA583" s="134">
        <v>0.90524953641864403</v>
      </c>
      <c r="AB583" s="134">
        <v>0.98433926256136794</v>
      </c>
      <c r="AC583" s="134">
        <v>1</v>
      </c>
      <c r="AD583" s="134">
        <v>0.74891066243763105</v>
      </c>
      <c r="AE583" s="134">
        <v>0.79373162753583804</v>
      </c>
      <c r="AF583" s="134">
        <v>0.99192987631429197</v>
      </c>
      <c r="AG583" s="134">
        <v>0.241208176132816</v>
      </c>
      <c r="AH583" s="134">
        <v>0.93500106193954902</v>
      </c>
      <c r="AI583" s="134">
        <v>1</v>
      </c>
      <c r="AJ583" s="134">
        <v>0.98161561936978303</v>
      </c>
      <c r="AK583" s="134">
        <v>0.75001213651148102</v>
      </c>
      <c r="AL583" s="134">
        <v>0.96671531189300197</v>
      </c>
      <c r="AM583" s="134">
        <v>0.24268374043230401</v>
      </c>
      <c r="AN583" s="134">
        <v>1</v>
      </c>
      <c r="AO583" s="134">
        <v>0.21041792228172601</v>
      </c>
      <c r="AP583" s="134">
        <v>0.81755961748039696</v>
      </c>
      <c r="AQ583" s="134">
        <v>0.74964035757673697</v>
      </c>
      <c r="AR583" s="134">
        <v>0.97713180789999998</v>
      </c>
      <c r="AS583" s="134">
        <v>1</v>
      </c>
      <c r="AT583" s="134">
        <v>1</v>
      </c>
      <c r="AU583" s="134">
        <v>0.18393878304168201</v>
      </c>
      <c r="AV583" s="134">
        <v>0.23667602921184</v>
      </c>
      <c r="AW583" s="143">
        <v>0.02</v>
      </c>
      <c r="AX583" s="143">
        <v>0</v>
      </c>
      <c r="AY583" s="143">
        <v>-0.18</v>
      </c>
      <c r="AZ583" s="143">
        <v>-0.09</v>
      </c>
      <c r="BA583" s="143">
        <v>3.3428</v>
      </c>
      <c r="BB583" s="143">
        <v>5.15</v>
      </c>
      <c r="BC583" s="143">
        <v>21.63</v>
      </c>
      <c r="BD583" s="143">
        <v>4</v>
      </c>
      <c r="BE583" s="143">
        <v>1305567.6590400001</v>
      </c>
      <c r="BF583" s="143">
        <v>7406.2439999999997</v>
      </c>
      <c r="BG583" s="143">
        <v>6977.1889209999999</v>
      </c>
      <c r="BH583" s="143">
        <v>10.527136</v>
      </c>
      <c r="BI583" s="143">
        <v>0</v>
      </c>
      <c r="BJ583" s="143">
        <v>2</v>
      </c>
      <c r="BK583" s="143">
        <v>1</v>
      </c>
      <c r="BL583" s="143">
        <v>3.4</v>
      </c>
      <c r="BM583" s="143">
        <v>2.9</v>
      </c>
    </row>
    <row r="584" spans="1:65" x14ac:dyDescent="0.25">
      <c r="A584" s="142" t="s">
        <v>4907</v>
      </c>
      <c r="B584" s="142" t="s">
        <v>737</v>
      </c>
      <c r="C584" s="134" t="s">
        <v>4876</v>
      </c>
      <c r="D584" s="134" t="s">
        <v>4877</v>
      </c>
      <c r="E584" s="134" t="s">
        <v>4878</v>
      </c>
      <c r="F584" s="134" t="s">
        <v>4879</v>
      </c>
      <c r="G584" s="134" t="s">
        <v>692</v>
      </c>
      <c r="H584" s="134" t="s">
        <v>4893</v>
      </c>
      <c r="I584" s="134" t="s">
        <v>4893</v>
      </c>
      <c r="J584" s="134" t="s">
        <v>4407</v>
      </c>
      <c r="K584" s="134" t="s">
        <v>4407</v>
      </c>
      <c r="L584" s="143">
        <v>78.7</v>
      </c>
      <c r="M584" s="144">
        <v>454</v>
      </c>
      <c r="N584" s="143">
        <v>29.611000000000001</v>
      </c>
      <c r="O584" s="144">
        <v>1084</v>
      </c>
      <c r="P584" s="143">
        <v>41.917000000000002</v>
      </c>
      <c r="Q584" s="144">
        <v>119</v>
      </c>
      <c r="R584" s="143">
        <v>63.668999999999997</v>
      </c>
      <c r="S584" s="145">
        <v>179</v>
      </c>
      <c r="T584" s="140" t="s">
        <v>4410</v>
      </c>
      <c r="V584" s="140" t="str">
        <f t="shared" si="9"/>
        <v>Y</v>
      </c>
      <c r="W584" s="134">
        <v>0.78106517273569498</v>
      </c>
      <c r="X584" s="134">
        <v>0.70849399131980495</v>
      </c>
      <c r="Y584" s="134">
        <v>0.987383696251664</v>
      </c>
      <c r="Z584" s="134">
        <v>0.97202121592683999</v>
      </c>
      <c r="AA584" s="134">
        <v>0.90900168269773995</v>
      </c>
      <c r="AB584" s="134">
        <v>0.94209169179668695</v>
      </c>
      <c r="AC584" s="134">
        <v>1</v>
      </c>
      <c r="AD584" s="134">
        <v>0.64946611698248302</v>
      </c>
      <c r="AE584" s="134">
        <v>0.81682851077493202</v>
      </c>
      <c r="AF584" s="134">
        <v>0.99344061428195996</v>
      </c>
      <c r="AG584" s="134">
        <v>0.30776779575016999</v>
      </c>
      <c r="AH584" s="134">
        <v>0.96780836808364901</v>
      </c>
      <c r="AI584" s="134">
        <v>1</v>
      </c>
      <c r="AJ584" s="134">
        <v>0.97793874324373997</v>
      </c>
      <c r="AK584" s="134">
        <v>0.77428515947376098</v>
      </c>
      <c r="AL584" s="134">
        <v>0.93721612480443905</v>
      </c>
      <c r="AM584" s="134">
        <v>0.42321771986652301</v>
      </c>
      <c r="AO584" s="134">
        <v>0.42994477204401199</v>
      </c>
      <c r="AP584" s="134">
        <v>0.87402893780177704</v>
      </c>
      <c r="AQ584" s="134">
        <v>0.75287309877964004</v>
      </c>
      <c r="AR584" s="134">
        <v>1</v>
      </c>
      <c r="AS584" s="134">
        <v>1</v>
      </c>
      <c r="AT584" s="134">
        <v>1</v>
      </c>
      <c r="AU584" s="134">
        <v>0.493458812034062</v>
      </c>
      <c r="AV584" s="134">
        <v>0.462706684688513</v>
      </c>
      <c r="AW584" s="143">
        <v>0</v>
      </c>
      <c r="AX584" s="143">
        <v>0</v>
      </c>
      <c r="AY584" s="143">
        <v>-0.04</v>
      </c>
      <c r="AZ584" s="143">
        <v>-0.02</v>
      </c>
      <c r="BA584" s="143">
        <v>3.7183000000000002</v>
      </c>
      <c r="BB584" s="143">
        <v>5.14</v>
      </c>
      <c r="BC584" s="143">
        <v>22.51</v>
      </c>
      <c r="BD584" s="143">
        <v>3</v>
      </c>
      <c r="BE584" s="143">
        <v>5467255.9920709999</v>
      </c>
      <c r="BF584" s="143">
        <v>11204.42</v>
      </c>
      <c r="BG584" s="143">
        <v>19165.752784</v>
      </c>
      <c r="BH584" s="143">
        <v>0</v>
      </c>
      <c r="BI584" s="143">
        <v>0</v>
      </c>
      <c r="BJ584" s="143">
        <v>4</v>
      </c>
      <c r="BK584" s="143">
        <v>1</v>
      </c>
      <c r="BL584" s="143">
        <v>3.4</v>
      </c>
      <c r="BM584" s="143">
        <v>2.9</v>
      </c>
    </row>
    <row r="585" spans="1:65" x14ac:dyDescent="0.25">
      <c r="A585" s="142" t="s">
        <v>4908</v>
      </c>
      <c r="B585" s="142" t="s">
        <v>736</v>
      </c>
      <c r="C585" s="134" t="s">
        <v>4876</v>
      </c>
      <c r="D585" s="134" t="s">
        <v>4877</v>
      </c>
      <c r="E585" s="134" t="s">
        <v>4878</v>
      </c>
      <c r="F585" s="134" t="s">
        <v>4879</v>
      </c>
      <c r="G585" s="134" t="s">
        <v>692</v>
      </c>
      <c r="H585" s="134" t="s">
        <v>4893</v>
      </c>
      <c r="I585" s="134" t="s">
        <v>4893</v>
      </c>
      <c r="J585" s="134" t="s">
        <v>4407</v>
      </c>
      <c r="K585" s="134" t="s">
        <v>4407</v>
      </c>
      <c r="L585" s="143">
        <v>80.900000000000006</v>
      </c>
      <c r="M585" s="144">
        <v>408</v>
      </c>
      <c r="N585" s="143">
        <v>33.956000000000003</v>
      </c>
      <c r="O585" s="144">
        <v>1623</v>
      </c>
      <c r="P585" s="143">
        <v>27.332999999999998</v>
      </c>
      <c r="Q585" s="144">
        <v>654</v>
      </c>
      <c r="R585" s="143">
        <v>58.091999999999999</v>
      </c>
      <c r="S585" s="145">
        <v>495</v>
      </c>
      <c r="T585" s="140" t="s">
        <v>4410</v>
      </c>
      <c r="V585" s="140" t="str">
        <f t="shared" si="9"/>
        <v>Y</v>
      </c>
      <c r="W585" s="134">
        <v>0.60196643341946499</v>
      </c>
      <c r="X585" s="134">
        <v>0.50482979894701097</v>
      </c>
      <c r="Y585" s="134">
        <v>0.96745377885835404</v>
      </c>
      <c r="Z585" s="134">
        <v>0.95452491157480002</v>
      </c>
      <c r="AA585" s="134">
        <v>0.89613723712873095</v>
      </c>
      <c r="AB585" s="134">
        <v>0.974141573066445</v>
      </c>
      <c r="AC585" s="134">
        <v>1</v>
      </c>
      <c r="AD585" s="134">
        <v>0.66728861061480305</v>
      </c>
      <c r="AE585" s="134">
        <v>0.67119798904114503</v>
      </c>
      <c r="AF585" s="134">
        <v>0.97149515748847004</v>
      </c>
      <c r="AG585" s="134">
        <v>0.17029325306681001</v>
      </c>
      <c r="AH585" s="134">
        <v>0.95992888407524002</v>
      </c>
      <c r="AI585" s="134">
        <v>1</v>
      </c>
      <c r="AJ585" s="134">
        <v>0.98161561936978303</v>
      </c>
      <c r="AK585" s="134">
        <v>0.75001213651148102</v>
      </c>
      <c r="AL585" s="134">
        <v>0.97308192291287998</v>
      </c>
      <c r="AM585" s="134">
        <v>0.203541550013279</v>
      </c>
      <c r="AN585" s="134">
        <v>0.79382367442068902</v>
      </c>
      <c r="AO585" s="134">
        <v>0.19592295964696901</v>
      </c>
      <c r="AP585" s="134">
        <v>0.99717415307401602</v>
      </c>
      <c r="AQ585" s="134">
        <v>0.87787242523801101</v>
      </c>
      <c r="AR585" s="134">
        <v>0.91764778609999997</v>
      </c>
      <c r="AS585" s="134">
        <v>0.45743630470000002</v>
      </c>
      <c r="AT585" s="134">
        <v>1</v>
      </c>
      <c r="AU585" s="134">
        <v>0.15920024820411499</v>
      </c>
      <c r="AV585" s="134">
        <v>0.19750075802852801</v>
      </c>
      <c r="AW585" s="143">
        <v>0.19</v>
      </c>
      <c r="AX585" s="143">
        <v>0</v>
      </c>
      <c r="AY585" s="143">
        <v>-0.19</v>
      </c>
      <c r="AZ585" s="143">
        <v>-0.08</v>
      </c>
      <c r="BA585" s="143">
        <v>4.9313000000000002</v>
      </c>
      <c r="BB585" s="143">
        <v>5.14</v>
      </c>
      <c r="BC585" s="143">
        <v>22.92</v>
      </c>
      <c r="BD585" s="143">
        <v>40</v>
      </c>
      <c r="BE585" s="143">
        <v>9430426.5253110006</v>
      </c>
      <c r="BF585" s="143">
        <v>10104.040000000001</v>
      </c>
      <c r="BG585" s="143">
        <v>10756.265808</v>
      </c>
      <c r="BH585" s="143">
        <v>21.374241999999999</v>
      </c>
      <c r="BI585" s="143">
        <v>0</v>
      </c>
      <c r="BJ585" s="143">
        <v>5</v>
      </c>
      <c r="BK585" s="143">
        <v>0</v>
      </c>
      <c r="BL585" s="143">
        <v>3.3999999999999901</v>
      </c>
      <c r="BM585" s="143">
        <v>2.8999999999999901</v>
      </c>
    </row>
    <row r="586" spans="1:65" x14ac:dyDescent="0.25">
      <c r="A586" s="142" t="s">
        <v>4909</v>
      </c>
      <c r="B586" s="142" t="s">
        <v>120</v>
      </c>
      <c r="C586" s="134" t="s">
        <v>4876</v>
      </c>
      <c r="D586" s="134" t="s">
        <v>4877</v>
      </c>
      <c r="E586" s="134" t="s">
        <v>4878</v>
      </c>
      <c r="F586" s="134" t="s">
        <v>4879</v>
      </c>
      <c r="G586" s="134" t="s">
        <v>692</v>
      </c>
      <c r="H586" s="134" t="s">
        <v>4893</v>
      </c>
      <c r="I586" s="134" t="s">
        <v>4893</v>
      </c>
      <c r="J586" s="134" t="s">
        <v>4407</v>
      </c>
      <c r="K586" s="134" t="s">
        <v>4407</v>
      </c>
      <c r="L586" s="143">
        <v>85.6</v>
      </c>
      <c r="M586" s="144">
        <v>271</v>
      </c>
      <c r="N586" s="143">
        <v>30.266999999999999</v>
      </c>
      <c r="O586" s="144">
        <v>1206</v>
      </c>
      <c r="P586" s="143">
        <v>49.332999999999998</v>
      </c>
      <c r="Q586" s="144">
        <v>40</v>
      </c>
      <c r="R586" s="143">
        <v>68.221999999999994</v>
      </c>
      <c r="S586" s="145">
        <v>44</v>
      </c>
      <c r="T586" s="140" t="s">
        <v>4410</v>
      </c>
      <c r="U586" s="140" t="s">
        <v>4410</v>
      </c>
      <c r="V586" s="140" t="str">
        <f t="shared" si="9"/>
        <v>Y</v>
      </c>
      <c r="W586" s="134">
        <v>0.83568000591142699</v>
      </c>
      <c r="X586" s="134">
        <v>0.57291721523481898</v>
      </c>
      <c r="Y586" s="134">
        <v>0.99196911426375001</v>
      </c>
      <c r="Z586" s="134">
        <v>0.98349838350470897</v>
      </c>
      <c r="AA586" s="134">
        <v>0.88407375521531495</v>
      </c>
      <c r="AB586" s="134">
        <v>0.99599376484127999</v>
      </c>
      <c r="AC586" s="134">
        <v>0.72649542330577699</v>
      </c>
      <c r="AD586" s="134">
        <v>0.82022938073277496</v>
      </c>
      <c r="AE586" s="134">
        <v>0.707203114600918</v>
      </c>
      <c r="AF586" s="134">
        <v>0.99145280116660806</v>
      </c>
      <c r="AG586" s="134">
        <v>0.37295925808951902</v>
      </c>
      <c r="AH586" s="134">
        <v>0.91763038128465002</v>
      </c>
      <c r="AI586" s="134">
        <v>0.350265626495528</v>
      </c>
      <c r="AJ586" s="134">
        <v>0.99264624774791299</v>
      </c>
      <c r="AK586" s="134">
        <v>0.56553716199815496</v>
      </c>
      <c r="AL586" s="134">
        <v>0.99615579299683998</v>
      </c>
      <c r="AM586" s="134">
        <v>0.33012791877687298</v>
      </c>
      <c r="AN586" s="134">
        <v>1</v>
      </c>
      <c r="AO586" s="134">
        <v>0.297003503664171</v>
      </c>
      <c r="AP586" s="134">
        <v>0.92956648382745799</v>
      </c>
      <c r="AQ586" s="134">
        <v>0.868712991775906</v>
      </c>
      <c r="AR586" s="134">
        <v>0.98246887370000002</v>
      </c>
      <c r="AS586" s="134">
        <v>1</v>
      </c>
      <c r="AT586" s="134">
        <v>1</v>
      </c>
      <c r="AU586" s="134">
        <v>0.19189457525305101</v>
      </c>
      <c r="AV586" s="134">
        <v>0.28579639773420901</v>
      </c>
      <c r="AW586" s="143">
        <v>0</v>
      </c>
      <c r="AX586" s="143">
        <v>0</v>
      </c>
      <c r="AY586" s="143">
        <v>0.01</v>
      </c>
      <c r="AZ586" s="143">
        <v>0</v>
      </c>
      <c r="BA586" s="143">
        <v>2.5735000000000001</v>
      </c>
      <c r="BB586" s="143">
        <v>5.14</v>
      </c>
      <c r="BC586" s="143">
        <v>23.63</v>
      </c>
      <c r="BD586" s="143">
        <v>7</v>
      </c>
      <c r="BE586" s="143">
        <v>1143750.409524</v>
      </c>
      <c r="BF586" s="143">
        <v>12779.94</v>
      </c>
      <c r="BG586" s="143">
        <v>0</v>
      </c>
      <c r="BH586" s="143">
        <v>64.480770000000007</v>
      </c>
      <c r="BI586" s="143">
        <v>0</v>
      </c>
      <c r="BJ586" s="143">
        <v>7</v>
      </c>
      <c r="BK586" s="143">
        <v>1</v>
      </c>
      <c r="BL586" s="143">
        <v>3.41205626286526</v>
      </c>
      <c r="BM586" s="143">
        <v>2.8578030799715401</v>
      </c>
    </row>
    <row r="587" spans="1:65" x14ac:dyDescent="0.25">
      <c r="A587" s="142" t="s">
        <v>4910</v>
      </c>
      <c r="B587" s="142" t="s">
        <v>2588</v>
      </c>
      <c r="C587" s="134" t="s">
        <v>4876</v>
      </c>
      <c r="D587" s="134" t="s">
        <v>4877</v>
      </c>
      <c r="E587" s="134" t="s">
        <v>4878</v>
      </c>
      <c r="F587" s="134" t="s">
        <v>4879</v>
      </c>
      <c r="G587" s="134" t="s">
        <v>692</v>
      </c>
      <c r="H587" s="134" t="s">
        <v>4893</v>
      </c>
      <c r="I587" s="134" t="s">
        <v>4893</v>
      </c>
      <c r="J587" s="134" t="s">
        <v>4407</v>
      </c>
      <c r="K587" s="134" t="s">
        <v>4407</v>
      </c>
      <c r="L587" s="143">
        <v>87.4</v>
      </c>
      <c r="M587" s="144">
        <v>215</v>
      </c>
      <c r="N587" s="143">
        <v>30.533000000000001</v>
      </c>
      <c r="O587" s="144">
        <v>1252</v>
      </c>
      <c r="P587" s="143">
        <v>37.683</v>
      </c>
      <c r="Q587" s="144">
        <v>236</v>
      </c>
      <c r="R587" s="143">
        <v>64.849999999999994</v>
      </c>
      <c r="S587" s="145">
        <v>134</v>
      </c>
      <c r="T587" s="140" t="s">
        <v>4410</v>
      </c>
      <c r="U587" s="140" t="s">
        <v>4410</v>
      </c>
      <c r="V587" s="140" t="str">
        <f t="shared" si="9"/>
        <v>Y</v>
      </c>
      <c r="W587" s="134">
        <v>0.84907406381753503</v>
      </c>
      <c r="X587" s="134">
        <v>0.59287285134204604</v>
      </c>
      <c r="Y587" s="134">
        <v>0.98601319422011902</v>
      </c>
      <c r="Z587" s="134">
        <v>0.96360462636973598</v>
      </c>
      <c r="AA587" s="134">
        <v>0.89033850406580695</v>
      </c>
      <c r="AB587" s="134">
        <v>0.99235173287880796</v>
      </c>
      <c r="AC587" s="134">
        <v>0.94010832061810101</v>
      </c>
      <c r="AD587" s="134">
        <v>0.76942911226249</v>
      </c>
      <c r="AE587" s="134">
        <v>0.66776804144329005</v>
      </c>
      <c r="AF587" s="134">
        <v>0.98401838011519005</v>
      </c>
      <c r="AG587" s="134">
        <v>0.150547287456825</v>
      </c>
      <c r="AH587" s="134">
        <v>0.95018697657393603</v>
      </c>
      <c r="AI587" s="134">
        <v>0.541036886422539</v>
      </c>
      <c r="AJ587" s="134">
        <v>0.98896937162187004</v>
      </c>
      <c r="AK587" s="134">
        <v>0.70389339288315</v>
      </c>
      <c r="AL587" s="134">
        <v>0.98767663366665503</v>
      </c>
      <c r="AM587" s="134">
        <v>9.8811078420794299E-2</v>
      </c>
      <c r="AN587" s="134">
        <v>1</v>
      </c>
      <c r="AO587" s="134">
        <v>6.9939607929380102E-2</v>
      </c>
      <c r="AP587" s="134">
        <v>1</v>
      </c>
      <c r="AQ587" s="134">
        <v>0.92151443147720102</v>
      </c>
      <c r="AR587" s="134">
        <v>1</v>
      </c>
      <c r="AS587" s="134">
        <v>1</v>
      </c>
      <c r="AT587" s="134">
        <v>1</v>
      </c>
      <c r="AU587" s="134">
        <v>5.7194517072094803E-2</v>
      </c>
      <c r="AV587" s="134">
        <v>9.3086503416748706E-2</v>
      </c>
      <c r="AW587" s="143">
        <v>0.13</v>
      </c>
      <c r="AX587" s="143">
        <v>0</v>
      </c>
      <c r="AY587" s="143">
        <v>0.01</v>
      </c>
      <c r="AZ587" s="143">
        <v>0.04</v>
      </c>
      <c r="BA587" s="143">
        <v>4.8231000000000002</v>
      </c>
      <c r="BB587" s="143">
        <v>5.15</v>
      </c>
      <c r="BC587" s="143">
        <v>23.27</v>
      </c>
      <c r="BD587" s="143">
        <v>2</v>
      </c>
      <c r="BE587" s="143">
        <v>390418.721112</v>
      </c>
      <c r="BF587" s="143">
        <v>4877.5860000000002</v>
      </c>
      <c r="BG587" s="143">
        <v>11689.093158</v>
      </c>
      <c r="BH587" s="143">
        <v>18.802059</v>
      </c>
      <c r="BI587" s="143">
        <v>0</v>
      </c>
      <c r="BJ587" s="143">
        <v>2</v>
      </c>
      <c r="BK587" s="143">
        <v>1</v>
      </c>
      <c r="BL587" s="143">
        <v>3.4201888967114198</v>
      </c>
      <c r="BM587" s="143">
        <v>2.8293388615100299</v>
      </c>
    </row>
    <row r="588" spans="1:65" x14ac:dyDescent="0.25">
      <c r="A588" s="142" t="s">
        <v>4911</v>
      </c>
      <c r="B588" s="142" t="s">
        <v>746</v>
      </c>
      <c r="C588" s="134" t="s">
        <v>4876</v>
      </c>
      <c r="D588" s="134" t="s">
        <v>4877</v>
      </c>
      <c r="E588" s="134" t="s">
        <v>4878</v>
      </c>
      <c r="F588" s="134" t="s">
        <v>4879</v>
      </c>
      <c r="G588" s="134" t="s">
        <v>4404</v>
      </c>
      <c r="H588" s="134" t="s">
        <v>4421</v>
      </c>
      <c r="I588" s="134" t="s">
        <v>4422</v>
      </c>
      <c r="J588" s="134" t="s">
        <v>4407</v>
      </c>
      <c r="K588" s="134" t="s">
        <v>4407</v>
      </c>
      <c r="L588" s="143"/>
      <c r="M588" s="144"/>
      <c r="N588" s="143">
        <v>41.713999999999999</v>
      </c>
      <c r="O588" s="144">
        <v>1797</v>
      </c>
      <c r="P588" s="143">
        <v>5.4329999999999998</v>
      </c>
      <c r="Q588" s="144">
        <v>1764</v>
      </c>
      <c r="R588" s="143"/>
      <c r="S588" s="145"/>
      <c r="V588" s="140" t="str">
        <f t="shared" si="9"/>
        <v>N/A</v>
      </c>
      <c r="W588" s="134">
        <v>0.990933137814619</v>
      </c>
      <c r="X588" s="134">
        <v>0.98693081940924299</v>
      </c>
      <c r="Y588" s="134">
        <v>0.99944923750134196</v>
      </c>
      <c r="Z588" s="134">
        <v>0.99857173025697599</v>
      </c>
      <c r="AB588" s="134">
        <v>0.99672223679034999</v>
      </c>
      <c r="AC588" s="134">
        <v>0.99339055962915801</v>
      </c>
      <c r="AD588" s="134">
        <v>0.87754622675433602</v>
      </c>
      <c r="AE588" s="134">
        <v>0.52230478707843397</v>
      </c>
      <c r="AF588" s="134">
        <v>1</v>
      </c>
      <c r="AH588" s="134">
        <v>0.92808860551399097</v>
      </c>
      <c r="AI588" s="134">
        <v>0.89142421701553498</v>
      </c>
      <c r="AJ588" s="134">
        <v>0.98896937162187004</v>
      </c>
      <c r="AK588" s="134">
        <v>0.95390552939463102</v>
      </c>
      <c r="AL588" s="134">
        <v>0.99751399014144404</v>
      </c>
      <c r="AN588" s="134">
        <v>1</v>
      </c>
      <c r="AP588" s="134">
        <v>0.73300932627351001</v>
      </c>
      <c r="AR588" s="134">
        <v>0.69572781299999997</v>
      </c>
      <c r="AW588" s="143">
        <v>0</v>
      </c>
      <c r="AX588" s="143">
        <v>0</v>
      </c>
      <c r="AY588" s="143">
        <v>0</v>
      </c>
      <c r="AZ588" s="143">
        <v>0</v>
      </c>
      <c r="BA588" s="143">
        <v>1.2189000000000001</v>
      </c>
      <c r="BB588" s="143">
        <v>5.14</v>
      </c>
      <c r="BC588" s="143">
        <v>30.27</v>
      </c>
      <c r="BD588" s="143"/>
      <c r="BE588" s="143"/>
      <c r="BF588" s="143">
        <v>8247.5820000000003</v>
      </c>
      <c r="BG588" s="143"/>
      <c r="BH588" s="143"/>
      <c r="BI588" s="143">
        <v>0</v>
      </c>
      <c r="BJ588" s="143">
        <v>1</v>
      </c>
      <c r="BK588" s="143"/>
      <c r="BL588" s="143"/>
      <c r="BM588" s="143"/>
    </row>
    <row r="589" spans="1:65" x14ac:dyDescent="0.25">
      <c r="A589" s="142" t="s">
        <v>4912</v>
      </c>
      <c r="B589" s="142" t="s">
        <v>760</v>
      </c>
      <c r="C589" s="134" t="s">
        <v>4876</v>
      </c>
      <c r="D589" s="134" t="s">
        <v>4877</v>
      </c>
      <c r="E589" s="134" t="s">
        <v>4878</v>
      </c>
      <c r="F589" s="134" t="s">
        <v>4879</v>
      </c>
      <c r="G589" s="134" t="s">
        <v>692</v>
      </c>
      <c r="H589" s="134" t="s">
        <v>4903</v>
      </c>
      <c r="I589" s="134" t="s">
        <v>4899</v>
      </c>
      <c r="J589" s="134" t="s">
        <v>4571</v>
      </c>
      <c r="K589" s="134" t="s">
        <v>4571</v>
      </c>
      <c r="L589" s="143">
        <v>75.2</v>
      </c>
      <c r="M589" s="144">
        <v>530</v>
      </c>
      <c r="N589" s="143">
        <v>29.811</v>
      </c>
      <c r="O589" s="144">
        <v>1128</v>
      </c>
      <c r="P589" s="143">
        <v>49</v>
      </c>
      <c r="Q589" s="144">
        <v>41</v>
      </c>
      <c r="R589" s="143">
        <v>64.796000000000006</v>
      </c>
      <c r="S589" s="145">
        <v>137</v>
      </c>
      <c r="V589" s="140" t="str">
        <f t="shared" si="9"/>
        <v>N/A</v>
      </c>
      <c r="W589" s="134">
        <v>0.69239244051666105</v>
      </c>
      <c r="X589" s="134">
        <v>0.409088499722632</v>
      </c>
      <c r="Y589" s="134">
        <v>0.988331520086565</v>
      </c>
      <c r="Z589" s="134">
        <v>0.98393196539098404</v>
      </c>
      <c r="AA589" s="134">
        <v>0.937259158388975</v>
      </c>
      <c r="AB589" s="134">
        <v>0.90822079454569304</v>
      </c>
      <c r="AC589" s="134">
        <v>1</v>
      </c>
      <c r="AD589" s="134">
        <v>0.60633844806515902</v>
      </c>
      <c r="AE589" s="134">
        <v>0.56948123513534599</v>
      </c>
      <c r="AF589" s="134">
        <v>0.99061791965816004</v>
      </c>
      <c r="AG589" s="134">
        <v>0.27998321643132501</v>
      </c>
      <c r="AH589" s="134">
        <v>0.73436074641635696</v>
      </c>
      <c r="AI589" s="134">
        <v>1</v>
      </c>
      <c r="AJ589" s="134">
        <v>0.97793874324373997</v>
      </c>
      <c r="AK589" s="134">
        <v>0.80098548473226905</v>
      </c>
      <c r="AL589" s="134">
        <v>0.85483712780892396</v>
      </c>
      <c r="AM589" s="134">
        <v>0.23116479923032099</v>
      </c>
      <c r="AN589" s="134">
        <v>0.71314598180269795</v>
      </c>
      <c r="AO589" s="134">
        <v>0.194676008508464</v>
      </c>
      <c r="AP589" s="134">
        <v>0.519515539840954</v>
      </c>
      <c r="AQ589" s="134">
        <v>0.55621467554916204</v>
      </c>
      <c r="AR589" s="134">
        <v>0.98474982200000005</v>
      </c>
      <c r="AS589" s="134">
        <v>1</v>
      </c>
      <c r="AT589" s="134">
        <v>1</v>
      </c>
      <c r="AU589" s="134">
        <v>0.17928476862330001</v>
      </c>
      <c r="AV589" s="134">
        <v>0.20565849319922699</v>
      </c>
      <c r="AW589" s="143">
        <v>0.01</v>
      </c>
      <c r="AX589" s="143">
        <v>0</v>
      </c>
      <c r="AY589" s="143">
        <v>-0.36</v>
      </c>
      <c r="AZ589" s="143">
        <v>-0.05</v>
      </c>
      <c r="BA589" s="143">
        <v>3.0583</v>
      </c>
      <c r="BB589" s="143">
        <v>5.15</v>
      </c>
      <c r="BC589" s="143">
        <v>21.25</v>
      </c>
      <c r="BD589" s="143">
        <v>4</v>
      </c>
      <c r="BE589" s="143">
        <v>15492925.289305</v>
      </c>
      <c r="BF589" s="143">
        <v>14344.33</v>
      </c>
      <c r="BG589" s="143">
        <v>0</v>
      </c>
      <c r="BH589" s="143">
        <v>0</v>
      </c>
      <c r="BI589" s="143">
        <v>1</v>
      </c>
      <c r="BJ589" s="143">
        <v>2</v>
      </c>
      <c r="BK589" s="143">
        <v>1</v>
      </c>
      <c r="BL589" s="143">
        <v>2.69999999999999</v>
      </c>
      <c r="BM589" s="143">
        <v>1.8999999999999899</v>
      </c>
    </row>
    <row r="590" spans="1:65" x14ac:dyDescent="0.25">
      <c r="A590" s="142" t="s">
        <v>4913</v>
      </c>
      <c r="B590" s="142" t="s">
        <v>758</v>
      </c>
      <c r="C590" s="134" t="s">
        <v>4876</v>
      </c>
      <c r="D590" s="134" t="s">
        <v>4877</v>
      </c>
      <c r="E590" s="134" t="s">
        <v>4878</v>
      </c>
      <c r="F590" s="134" t="s">
        <v>4879</v>
      </c>
      <c r="G590" s="134" t="s">
        <v>692</v>
      </c>
      <c r="H590" s="134" t="s">
        <v>4903</v>
      </c>
      <c r="I590" s="134" t="s">
        <v>4893</v>
      </c>
      <c r="J590" s="134" t="s">
        <v>4605</v>
      </c>
      <c r="K590" s="134" t="s">
        <v>4571</v>
      </c>
      <c r="L590" s="143">
        <v>69.900000000000006</v>
      </c>
      <c r="M590" s="144">
        <v>648</v>
      </c>
      <c r="N590" s="143">
        <v>30.311</v>
      </c>
      <c r="O590" s="144">
        <v>1212</v>
      </c>
      <c r="P590" s="143">
        <v>31.332999999999998</v>
      </c>
      <c r="Q590" s="144">
        <v>478</v>
      </c>
      <c r="R590" s="143">
        <v>56.973999999999997</v>
      </c>
      <c r="S590" s="145">
        <v>574</v>
      </c>
      <c r="V590" s="140" t="str">
        <f t="shared" si="9"/>
        <v>N/A</v>
      </c>
      <c r="W590" s="134">
        <v>0.53516869179461901</v>
      </c>
      <c r="X590" s="134">
        <v>0.29705073795773801</v>
      </c>
      <c r="Y590" s="134">
        <v>0.99234055873958904</v>
      </c>
      <c r="Z590" s="134">
        <v>0.97388306755613896</v>
      </c>
      <c r="AA590" s="134">
        <v>0.78398834894597602</v>
      </c>
      <c r="AB590" s="134">
        <v>0.93262240869425905</v>
      </c>
      <c r="AC590" s="134">
        <v>1</v>
      </c>
      <c r="AD590" s="134">
        <v>0.44176638243655397</v>
      </c>
      <c r="AE590" s="134">
        <v>0.57527680499237799</v>
      </c>
      <c r="AF590" s="134">
        <v>0.99284427034735401</v>
      </c>
      <c r="AG590" s="134">
        <v>0.23053642221661799</v>
      </c>
      <c r="AH590" s="134">
        <v>0.80774739520375805</v>
      </c>
      <c r="AI590" s="134">
        <v>1</v>
      </c>
      <c r="AJ590" s="134">
        <v>0.92278560135308996</v>
      </c>
      <c r="AK590" s="134">
        <v>0.67719306762464204</v>
      </c>
      <c r="AL590" s="134">
        <v>0.769501045939191</v>
      </c>
      <c r="AM590" s="134">
        <v>0.19304475903683799</v>
      </c>
      <c r="AN590" s="134">
        <v>0.69521760566536694</v>
      </c>
      <c r="AO590" s="134">
        <v>0.17729048878432399</v>
      </c>
      <c r="AP590" s="134">
        <v>0.48657582306702801</v>
      </c>
      <c r="AQ590" s="134">
        <v>0.58369297577383705</v>
      </c>
      <c r="AR590" s="134">
        <v>0.92388223469999997</v>
      </c>
      <c r="AS590" s="134">
        <v>1</v>
      </c>
      <c r="AT590" s="134">
        <v>1</v>
      </c>
      <c r="AU590" s="134">
        <v>0.129111709405726</v>
      </c>
      <c r="AV590" s="134">
        <v>0.17280124281878301</v>
      </c>
      <c r="AW590" s="143">
        <v>0</v>
      </c>
      <c r="AX590" s="143">
        <v>0</v>
      </c>
      <c r="AY590" s="143">
        <v>-0.2</v>
      </c>
      <c r="AZ590" s="143">
        <v>-0.2</v>
      </c>
      <c r="BA590" s="143">
        <v>5.2511000000000001</v>
      </c>
      <c r="BB590" s="143">
        <v>5.15</v>
      </c>
      <c r="BC590" s="143">
        <v>21.67</v>
      </c>
      <c r="BD590" s="143">
        <v>3</v>
      </c>
      <c r="BE590" s="143">
        <v>23511101.084314</v>
      </c>
      <c r="BF590" s="143">
        <v>13164.06</v>
      </c>
      <c r="BG590" s="143">
        <v>0</v>
      </c>
      <c r="BH590" s="143">
        <v>0</v>
      </c>
      <c r="BI590" s="143">
        <v>0</v>
      </c>
      <c r="BJ590" s="143">
        <v>1</v>
      </c>
      <c r="BK590" s="143">
        <v>1</v>
      </c>
      <c r="BL590" s="143">
        <v>2.87240306990503</v>
      </c>
      <c r="BM590" s="143">
        <v>2.14629009986432</v>
      </c>
    </row>
    <row r="591" spans="1:65" x14ac:dyDescent="0.25">
      <c r="A591" s="142" t="s">
        <v>4914</v>
      </c>
      <c r="B591" s="142" t="s">
        <v>115</v>
      </c>
      <c r="C591" s="134" t="s">
        <v>4876</v>
      </c>
      <c r="D591" s="134" t="s">
        <v>4877</v>
      </c>
      <c r="E591" s="134" t="s">
        <v>4878</v>
      </c>
      <c r="F591" s="134" t="s">
        <v>4879</v>
      </c>
      <c r="G591" s="134" t="s">
        <v>692</v>
      </c>
      <c r="H591" s="134" t="s">
        <v>4915</v>
      </c>
      <c r="I591" s="134" t="s">
        <v>4916</v>
      </c>
      <c r="J591" s="134" t="s">
        <v>4605</v>
      </c>
      <c r="K591" s="134" t="s">
        <v>4571</v>
      </c>
      <c r="L591" s="143">
        <v>82.3</v>
      </c>
      <c r="M591" s="144">
        <v>370</v>
      </c>
      <c r="N591" s="143">
        <v>29.266999999999999</v>
      </c>
      <c r="O591" s="144">
        <v>1015</v>
      </c>
      <c r="P591" s="143">
        <v>19.899999999999999</v>
      </c>
      <c r="Q591" s="144">
        <v>1030</v>
      </c>
      <c r="R591" s="143">
        <v>57.643999999999998</v>
      </c>
      <c r="S591" s="145">
        <v>517</v>
      </c>
      <c r="T591" s="140" t="s">
        <v>4410</v>
      </c>
      <c r="V591" s="140" t="str">
        <f t="shared" si="9"/>
        <v>Y</v>
      </c>
      <c r="W591" s="134">
        <v>0.81460500043390205</v>
      </c>
      <c r="X591" s="134">
        <v>0.458524606038065</v>
      </c>
      <c r="Y591" s="134">
        <v>0.99303221397046204</v>
      </c>
      <c r="Z591" s="134">
        <v>0.97694364557690405</v>
      </c>
      <c r="AA591" s="134">
        <v>0.94722094701850001</v>
      </c>
      <c r="AB591" s="134">
        <v>0.96540069635651105</v>
      </c>
      <c r="AC591" s="134">
        <v>1</v>
      </c>
      <c r="AD591" s="134">
        <v>0.75088593402785297</v>
      </c>
      <c r="AE591" s="134">
        <v>0.85633294701552898</v>
      </c>
      <c r="AF591" s="134">
        <v>0.99662111526652397</v>
      </c>
      <c r="AG591" s="134">
        <v>0.23735413162583199</v>
      </c>
      <c r="AH591" s="134">
        <v>0.84245294067715604</v>
      </c>
      <c r="AI591" s="134">
        <v>1</v>
      </c>
      <c r="AJ591" s="134">
        <v>0.98161561936978303</v>
      </c>
      <c r="AK591" s="134">
        <v>0.81797660080586398</v>
      </c>
      <c r="AL591" s="134">
        <v>0.94611385552477301</v>
      </c>
      <c r="AM591" s="134">
        <v>0.20868045308244501</v>
      </c>
      <c r="AN591" s="134">
        <v>0.870019273004348</v>
      </c>
      <c r="AO591" s="134">
        <v>0.173322686037962</v>
      </c>
      <c r="AP591" s="134">
        <v>0.63177839362801402</v>
      </c>
      <c r="AQ591" s="134">
        <v>0.68283037260898405</v>
      </c>
      <c r="AR591" s="134">
        <v>0.95019594780000005</v>
      </c>
      <c r="AS591" s="134">
        <v>0.86283689480000003</v>
      </c>
      <c r="AT591" s="134">
        <v>1</v>
      </c>
      <c r="AU591" s="134">
        <v>0.177392226355225</v>
      </c>
      <c r="AV591" s="134">
        <v>0.18870103786422601</v>
      </c>
      <c r="AW591" s="143">
        <v>0</v>
      </c>
      <c r="AX591" s="143">
        <v>0</v>
      </c>
      <c r="AY591" s="143">
        <v>-0.25</v>
      </c>
      <c r="AZ591" s="143">
        <v>-0.09</v>
      </c>
      <c r="BA591" s="143">
        <v>2.7341000000000002</v>
      </c>
      <c r="BB591" s="143">
        <v>5.15</v>
      </c>
      <c r="BC591" s="143">
        <v>19.579999999999998</v>
      </c>
      <c r="BD591" s="143">
        <v>10</v>
      </c>
      <c r="BE591" s="143">
        <v>8403095.9564999994</v>
      </c>
      <c r="BF591" s="143">
        <v>15423.32</v>
      </c>
      <c r="BG591" s="143">
        <v>0</v>
      </c>
      <c r="BH591" s="143">
        <v>5.7928860000000002</v>
      </c>
      <c r="BI591" s="143">
        <v>0</v>
      </c>
      <c r="BJ591" s="143">
        <v>4</v>
      </c>
      <c r="BK591" s="143">
        <v>0</v>
      </c>
      <c r="BL591" s="143">
        <v>2.7023285749493202</v>
      </c>
      <c r="BM591" s="143">
        <v>1.90332653564189</v>
      </c>
    </row>
    <row r="592" spans="1:65" x14ac:dyDescent="0.25">
      <c r="A592" s="142" t="s">
        <v>4917</v>
      </c>
      <c r="B592" s="142" t="s">
        <v>126</v>
      </c>
      <c r="C592" s="134" t="s">
        <v>4876</v>
      </c>
      <c r="D592" s="134" t="s">
        <v>4877</v>
      </c>
      <c r="E592" s="134" t="s">
        <v>4878</v>
      </c>
      <c r="F592" s="134" t="s">
        <v>4879</v>
      </c>
      <c r="G592" s="134" t="s">
        <v>692</v>
      </c>
      <c r="H592" s="134" t="s">
        <v>4918</v>
      </c>
      <c r="I592" s="134" t="s">
        <v>4919</v>
      </c>
      <c r="J592" s="134" t="s">
        <v>4605</v>
      </c>
      <c r="K592" s="134" t="s">
        <v>4571</v>
      </c>
      <c r="L592" s="143">
        <v>70.8</v>
      </c>
      <c r="M592" s="144">
        <v>629</v>
      </c>
      <c r="N592" s="143">
        <v>32.125</v>
      </c>
      <c r="O592" s="144">
        <v>1463</v>
      </c>
      <c r="P592" s="143">
        <v>32.767000000000003</v>
      </c>
      <c r="Q592" s="144">
        <v>419</v>
      </c>
      <c r="R592" s="143">
        <v>57.146999999999998</v>
      </c>
      <c r="S592" s="145">
        <v>557</v>
      </c>
      <c r="V592" s="140" t="str">
        <f t="shared" si="9"/>
        <v>N/A</v>
      </c>
      <c r="W592" s="134">
        <v>0.60309002603955497</v>
      </c>
      <c r="X592" s="134">
        <v>0.29345824584387797</v>
      </c>
      <c r="Y592" s="134">
        <v>0.99610623721878799</v>
      </c>
      <c r="Z592" s="134">
        <v>0.99260360311648499</v>
      </c>
      <c r="AA592" s="134">
        <v>0.82888548067868895</v>
      </c>
      <c r="AB592" s="134">
        <v>0.93080139271302198</v>
      </c>
      <c r="AC592" s="134">
        <v>1</v>
      </c>
      <c r="AD592" s="134">
        <v>0.52686528017837697</v>
      </c>
      <c r="AE592" s="134">
        <v>0.62901659263781295</v>
      </c>
      <c r="AF592" s="134">
        <v>0.99304305165888995</v>
      </c>
      <c r="AG592" s="134">
        <v>6.4437002724453393E-2</v>
      </c>
      <c r="AH592" s="134">
        <v>0.750907662834014</v>
      </c>
      <c r="AI592" s="134">
        <v>1</v>
      </c>
      <c r="AJ592" s="134">
        <v>0.97793874324373997</v>
      </c>
      <c r="AK592" s="134">
        <v>0.84710422836059995</v>
      </c>
      <c r="AL592" s="134">
        <v>0.85804130705522896</v>
      </c>
      <c r="AM592" s="134">
        <v>6.10844341945391E-2</v>
      </c>
      <c r="AN592" s="134">
        <v>0.65936085339070405</v>
      </c>
      <c r="AO592" s="134">
        <v>5.79370926263158E-2</v>
      </c>
      <c r="AP592" s="134">
        <v>0.440171520143253</v>
      </c>
      <c r="AQ592" s="134">
        <v>0.56321894810157302</v>
      </c>
      <c r="AR592" s="134">
        <v>0.95543345859999995</v>
      </c>
      <c r="AS592" s="134">
        <v>1</v>
      </c>
      <c r="AT592" s="134">
        <v>1</v>
      </c>
      <c r="AU592" s="134">
        <v>6.6942846454606006E-2</v>
      </c>
      <c r="AV592" s="134">
        <v>6.4386775472093399E-2</v>
      </c>
      <c r="AW592" s="143">
        <v>0</v>
      </c>
      <c r="AX592" s="143">
        <v>0</v>
      </c>
      <c r="AY592" s="143">
        <v>-0.22</v>
      </c>
      <c r="AZ592" s="143">
        <v>-0.13</v>
      </c>
      <c r="BA592" s="143">
        <v>3.1299000000000001</v>
      </c>
      <c r="BB592" s="143">
        <v>5.15</v>
      </c>
      <c r="BC592" s="143">
        <v>20.36</v>
      </c>
      <c r="BD592" s="143"/>
      <c r="BE592" s="143">
        <v>6879486.2870500004</v>
      </c>
      <c r="BF592" s="143">
        <v>5374.7950000000001</v>
      </c>
      <c r="BG592" s="143">
        <v>0</v>
      </c>
      <c r="BH592" s="143">
        <v>43.001502000000002</v>
      </c>
      <c r="BI592" s="143">
        <v>0</v>
      </c>
      <c r="BJ592" s="143">
        <v>1</v>
      </c>
      <c r="BK592" s="143">
        <v>1</v>
      </c>
      <c r="BL592" s="143">
        <v>2.7990718605753302</v>
      </c>
      <c r="BM592" s="143">
        <v>2.0415312293933301</v>
      </c>
    </row>
    <row r="593" spans="1:65" x14ac:dyDescent="0.25">
      <c r="A593" s="142" t="s">
        <v>4920</v>
      </c>
      <c r="B593" s="142" t="s">
        <v>2595</v>
      </c>
      <c r="C593" s="134" t="s">
        <v>4876</v>
      </c>
      <c r="D593" s="134" t="s">
        <v>4877</v>
      </c>
      <c r="E593" s="134" t="s">
        <v>4878</v>
      </c>
      <c r="F593" s="134" t="s">
        <v>4879</v>
      </c>
      <c r="G593" s="134" t="s">
        <v>692</v>
      </c>
      <c r="H593" s="134" t="s">
        <v>4918</v>
      </c>
      <c r="I593" s="134" t="s">
        <v>4893</v>
      </c>
      <c r="J593" s="134" t="s">
        <v>4628</v>
      </c>
      <c r="K593" s="134" t="s">
        <v>4407</v>
      </c>
      <c r="L593" s="143">
        <v>85.2</v>
      </c>
      <c r="M593" s="144">
        <v>289</v>
      </c>
      <c r="N593" s="143">
        <v>28.544</v>
      </c>
      <c r="O593" s="144">
        <v>908</v>
      </c>
      <c r="P593" s="143">
        <v>33.383000000000003</v>
      </c>
      <c r="Q593" s="144">
        <v>381</v>
      </c>
      <c r="R593" s="143">
        <v>63.345999999999997</v>
      </c>
      <c r="S593" s="145">
        <v>188</v>
      </c>
      <c r="T593" s="140" t="s">
        <v>4410</v>
      </c>
      <c r="V593" s="140" t="str">
        <f t="shared" si="9"/>
        <v>Y</v>
      </c>
      <c r="W593" s="134">
        <v>0.81875790994103903</v>
      </c>
      <c r="X593" s="134">
        <v>0.66049603550826996</v>
      </c>
      <c r="Y593" s="134">
        <v>0.99579883489395504</v>
      </c>
      <c r="Z593" s="134">
        <v>0.99086927557138404</v>
      </c>
      <c r="AA593" s="134">
        <v>0.84503207691238102</v>
      </c>
      <c r="AB593" s="134">
        <v>0.93990647261920401</v>
      </c>
      <c r="AC593" s="134">
        <v>1</v>
      </c>
      <c r="AD593" s="134">
        <v>0.66606841162315</v>
      </c>
      <c r="AE593" s="134">
        <v>0.79134610603154798</v>
      </c>
      <c r="AF593" s="134">
        <v>0.99658135900421696</v>
      </c>
      <c r="AG593" s="134">
        <v>0.41112409711627701</v>
      </c>
      <c r="AH593" s="134">
        <v>0.84793276364663905</v>
      </c>
      <c r="AI593" s="134">
        <v>1</v>
      </c>
      <c r="AJ593" s="134">
        <v>0.96323123873956695</v>
      </c>
      <c r="AK593" s="134">
        <v>0.825258507694548</v>
      </c>
      <c r="AL593" s="134">
        <v>0.91983951903863803</v>
      </c>
      <c r="AM593" s="134">
        <v>0.39193183859885999</v>
      </c>
      <c r="AN593" s="134">
        <v>0.84760880283268303</v>
      </c>
      <c r="AO593" s="134">
        <v>0.39745345554365902</v>
      </c>
      <c r="AP593" s="134">
        <v>0.63013788889653299</v>
      </c>
      <c r="AQ593" s="134">
        <v>0.70384319042785304</v>
      </c>
      <c r="AR593" s="134">
        <v>1</v>
      </c>
      <c r="AS593" s="134">
        <v>1</v>
      </c>
      <c r="AT593" s="134">
        <v>1</v>
      </c>
      <c r="AU593" s="134">
        <v>0.31365440600647998</v>
      </c>
      <c r="AV593" s="134">
        <v>0.38783632631888298</v>
      </c>
      <c r="AW593" s="143">
        <v>0</v>
      </c>
      <c r="AX593" s="143">
        <v>0</v>
      </c>
      <c r="AY593" s="143">
        <v>-0.16</v>
      </c>
      <c r="AZ593" s="143">
        <v>-0.09</v>
      </c>
      <c r="BA593" s="143">
        <v>2.6535000000000002</v>
      </c>
      <c r="BB593" s="143">
        <v>5.14</v>
      </c>
      <c r="BC593" s="143">
        <v>20.45</v>
      </c>
      <c r="BD593" s="143">
        <v>5</v>
      </c>
      <c r="BE593" s="143">
        <v>6166224.6543129999</v>
      </c>
      <c r="BF593" s="143">
        <v>13290.76</v>
      </c>
      <c r="BG593" s="143">
        <v>0</v>
      </c>
      <c r="BH593" s="143">
        <v>0</v>
      </c>
      <c r="BI593" s="143">
        <v>0</v>
      </c>
      <c r="BJ593" s="143">
        <v>1</v>
      </c>
      <c r="BK593" s="143">
        <v>1</v>
      </c>
      <c r="BL593" s="143">
        <v>3.2388088310397398</v>
      </c>
      <c r="BM593" s="143">
        <v>2.66972690148534</v>
      </c>
    </row>
    <row r="594" spans="1:65" x14ac:dyDescent="0.25">
      <c r="A594" s="142" t="s">
        <v>4921</v>
      </c>
      <c r="B594" s="142" t="s">
        <v>622</v>
      </c>
      <c r="C594" s="134" t="s">
        <v>4876</v>
      </c>
      <c r="D594" s="134" t="s">
        <v>4877</v>
      </c>
      <c r="E594" s="134" t="s">
        <v>4878</v>
      </c>
      <c r="F594" s="134" t="s">
        <v>4879</v>
      </c>
      <c r="G594" s="134" t="s">
        <v>692</v>
      </c>
      <c r="H594" s="134" t="s">
        <v>4919</v>
      </c>
      <c r="I594" s="134" t="s">
        <v>4919</v>
      </c>
      <c r="J594" s="134" t="s">
        <v>4571</v>
      </c>
      <c r="K594" s="134" t="s">
        <v>4571</v>
      </c>
      <c r="L594" s="143">
        <v>82.1</v>
      </c>
      <c r="M594" s="144">
        <v>375</v>
      </c>
      <c r="N594" s="143">
        <v>31.25</v>
      </c>
      <c r="O594" s="144">
        <v>1352</v>
      </c>
      <c r="P594" s="143">
        <v>20.399999999999999</v>
      </c>
      <c r="Q594" s="144">
        <v>977</v>
      </c>
      <c r="R594" s="143">
        <v>57.082999999999998</v>
      </c>
      <c r="S594" s="145">
        <v>560</v>
      </c>
      <c r="T594" s="140" t="s">
        <v>4410</v>
      </c>
      <c r="V594" s="140" t="str">
        <f t="shared" si="9"/>
        <v>Y</v>
      </c>
      <c r="W594" s="134">
        <v>0.76542553319447904</v>
      </c>
      <c r="X594" s="134">
        <v>0.46325795089803801</v>
      </c>
      <c r="Y594" s="134">
        <v>0.99236617559999196</v>
      </c>
      <c r="Z594" s="134">
        <v>0.97735172264633896</v>
      </c>
      <c r="AA594" s="134">
        <v>0.89123625272307305</v>
      </c>
      <c r="AB594" s="134">
        <v>0.93262240869425905</v>
      </c>
      <c r="AC594" s="134">
        <v>1</v>
      </c>
      <c r="AD594" s="134">
        <v>0.68945674355472597</v>
      </c>
      <c r="AE594" s="134">
        <v>0.97600803052207397</v>
      </c>
      <c r="AF594" s="134">
        <v>0.99562720870884802</v>
      </c>
      <c r="AG594" s="134">
        <v>0.10531559236267</v>
      </c>
      <c r="AH594" s="134">
        <v>0.99076631921723801</v>
      </c>
      <c r="AI594" s="134">
        <v>1</v>
      </c>
      <c r="AJ594" s="134">
        <v>0.98896937162187004</v>
      </c>
      <c r="AK594" s="134">
        <v>0.76214864799262105</v>
      </c>
      <c r="AL594" s="134">
        <v>0.95196940643103301</v>
      </c>
      <c r="AM594" s="134">
        <v>9.3333566651382802E-2</v>
      </c>
      <c r="AN594" s="134">
        <v>0.93725068351934004</v>
      </c>
      <c r="AO594" s="134">
        <v>8.6840629723736004E-2</v>
      </c>
      <c r="AP594" s="134">
        <v>0.54759237375990999</v>
      </c>
      <c r="AQ594" s="134">
        <v>0.80675211877414399</v>
      </c>
      <c r="AR594" s="134">
        <v>0.97110578739999998</v>
      </c>
      <c r="AS594" s="134">
        <v>0.77347849329999996</v>
      </c>
      <c r="AT594" s="134">
        <v>1</v>
      </c>
      <c r="AU594" s="134">
        <v>8.2476454341244995E-2</v>
      </c>
      <c r="AV594" s="134">
        <v>8.80631141728654E-2</v>
      </c>
      <c r="AW594" s="143">
        <v>0</v>
      </c>
      <c r="AX594" s="143">
        <v>0</v>
      </c>
      <c r="AY594" s="143">
        <v>-0.23</v>
      </c>
      <c r="AZ594" s="143">
        <v>-0.1</v>
      </c>
      <c r="BA594" s="143">
        <v>1.6112</v>
      </c>
      <c r="BB594" s="143">
        <v>5.15</v>
      </c>
      <c r="BC594" s="143">
        <v>19.32</v>
      </c>
      <c r="BD594" s="143"/>
      <c r="BE594" s="143">
        <v>3106873.8471550001</v>
      </c>
      <c r="BF594" s="143">
        <v>7128.7809999999999</v>
      </c>
      <c r="BG594" s="143">
        <v>0</v>
      </c>
      <c r="BH594" s="143">
        <v>88.19444</v>
      </c>
      <c r="BI594" s="143">
        <v>0</v>
      </c>
      <c r="BJ594" s="143">
        <v>2</v>
      </c>
      <c r="BK594" s="143">
        <v>0</v>
      </c>
      <c r="BL594" s="143">
        <v>2.69999999999999</v>
      </c>
      <c r="BM594" s="143">
        <v>1.9</v>
      </c>
    </row>
    <row r="595" spans="1:65" x14ac:dyDescent="0.25">
      <c r="A595" s="142" t="s">
        <v>4922</v>
      </c>
      <c r="B595" s="142" t="s">
        <v>1499</v>
      </c>
      <c r="C595" s="134" t="s">
        <v>4876</v>
      </c>
      <c r="D595" s="134" t="s">
        <v>4877</v>
      </c>
      <c r="E595" s="134" t="s">
        <v>4878</v>
      </c>
      <c r="F595" s="134" t="s">
        <v>4879</v>
      </c>
      <c r="G595" s="134" t="s">
        <v>692</v>
      </c>
      <c r="H595" s="134" t="s">
        <v>4923</v>
      </c>
      <c r="I595" s="134" t="s">
        <v>4919</v>
      </c>
      <c r="J595" s="134" t="s">
        <v>4571</v>
      </c>
      <c r="K595" s="134" t="s">
        <v>4571</v>
      </c>
      <c r="L595" s="143">
        <v>76</v>
      </c>
      <c r="M595" s="144">
        <v>504</v>
      </c>
      <c r="N595" s="143">
        <v>29.056000000000001</v>
      </c>
      <c r="O595" s="144">
        <v>977</v>
      </c>
      <c r="P595" s="143">
        <v>21.382999999999999</v>
      </c>
      <c r="Q595" s="144">
        <v>903</v>
      </c>
      <c r="R595" s="143">
        <v>56.109000000000002</v>
      </c>
      <c r="S595" s="145">
        <v>635</v>
      </c>
      <c r="T595" s="140" t="s">
        <v>4410</v>
      </c>
      <c r="V595" s="140" t="str">
        <f t="shared" si="9"/>
        <v>Y</v>
      </c>
      <c r="W595" s="134">
        <v>0.72172333943723399</v>
      </c>
      <c r="X595" s="134">
        <v>0.51379153240547903</v>
      </c>
      <c r="Y595" s="134">
        <v>0.99462045931542997</v>
      </c>
      <c r="Z595" s="134">
        <v>0.98668648560967198</v>
      </c>
      <c r="AA595" s="134">
        <v>0.84185274366407903</v>
      </c>
      <c r="AB595" s="134">
        <v>0.90348615299447899</v>
      </c>
      <c r="AC595" s="134">
        <v>1</v>
      </c>
      <c r="AD595" s="134">
        <v>0.62065117110122203</v>
      </c>
      <c r="AE595" s="134">
        <v>0.70437730808472898</v>
      </c>
      <c r="AF595" s="134">
        <v>0.99459354588886495</v>
      </c>
      <c r="AG595" s="134">
        <v>0.39237405002210202</v>
      </c>
      <c r="AH595" s="134">
        <v>0.89323979669498599</v>
      </c>
      <c r="AI595" s="134">
        <v>1</v>
      </c>
      <c r="AJ595" s="134">
        <v>0.98529249549582698</v>
      </c>
      <c r="AK595" s="134">
        <v>0.85438613524928397</v>
      </c>
      <c r="AL595" s="134">
        <v>0.88516916435949999</v>
      </c>
      <c r="AM595" s="134">
        <v>0.40098276447505299</v>
      </c>
      <c r="AN595" s="134">
        <v>0.62798619515037402</v>
      </c>
      <c r="AO595" s="134">
        <v>0.34535350493837702</v>
      </c>
      <c r="AP595" s="134">
        <v>0.46675610252002903</v>
      </c>
      <c r="AQ595" s="134">
        <v>0.68121400200753202</v>
      </c>
      <c r="AR595" s="134">
        <v>0.93214607770000002</v>
      </c>
      <c r="AS595" s="134">
        <v>0.75456514149999998</v>
      </c>
      <c r="AT595" s="134">
        <v>1</v>
      </c>
      <c r="AU595" s="134">
        <v>0.34985936320684802</v>
      </c>
      <c r="AV595" s="134">
        <v>0.37092288885387797</v>
      </c>
      <c r="AW595" s="143">
        <v>0</v>
      </c>
      <c r="AX595" s="143">
        <v>0</v>
      </c>
      <c r="AY595" s="143">
        <v>-0.38</v>
      </c>
      <c r="AZ595" s="143">
        <v>-0.19</v>
      </c>
      <c r="BA595" s="143">
        <v>4.0903</v>
      </c>
      <c r="BB595" s="143">
        <v>5.15</v>
      </c>
      <c r="BC595" s="143">
        <v>19.09</v>
      </c>
      <c r="BD595" s="143">
        <v>6</v>
      </c>
      <c r="BE595" s="143">
        <v>20312475.753461</v>
      </c>
      <c r="BF595" s="143">
        <v>21821.37</v>
      </c>
      <c r="BG595" s="143">
        <v>0</v>
      </c>
      <c r="BH595" s="143">
        <v>77.761979999999994</v>
      </c>
      <c r="BI595" s="143">
        <v>0</v>
      </c>
      <c r="BJ595" s="143">
        <v>2</v>
      </c>
      <c r="BK595" s="143">
        <v>0</v>
      </c>
      <c r="BL595" s="143">
        <v>2.7</v>
      </c>
      <c r="BM595" s="143">
        <v>1.8999999999999899</v>
      </c>
    </row>
    <row r="596" spans="1:65" x14ac:dyDescent="0.25">
      <c r="A596" s="142" t="s">
        <v>4924</v>
      </c>
      <c r="B596" s="142" t="s">
        <v>722</v>
      </c>
      <c r="C596" s="134" t="s">
        <v>4876</v>
      </c>
      <c r="D596" s="134" t="s">
        <v>4877</v>
      </c>
      <c r="E596" s="134" t="s">
        <v>4878</v>
      </c>
      <c r="F596" s="134" t="s">
        <v>4879</v>
      </c>
      <c r="G596" s="134" t="s">
        <v>692</v>
      </c>
      <c r="H596" s="134" t="s">
        <v>4918</v>
      </c>
      <c r="I596" s="134" t="s">
        <v>4919</v>
      </c>
      <c r="J596" s="134" t="s">
        <v>4605</v>
      </c>
      <c r="K596" s="134" t="s">
        <v>4571</v>
      </c>
      <c r="L596" s="143">
        <v>76.400000000000006</v>
      </c>
      <c r="M596" s="144">
        <v>499</v>
      </c>
      <c r="N596" s="143">
        <v>32.625</v>
      </c>
      <c r="O596" s="144">
        <v>1516</v>
      </c>
      <c r="P596" s="143">
        <v>36.25</v>
      </c>
      <c r="Q596" s="144">
        <v>280</v>
      </c>
      <c r="R596" s="143">
        <v>60.008000000000003</v>
      </c>
      <c r="S596" s="145">
        <v>378</v>
      </c>
      <c r="T596" s="140" t="s">
        <v>4410</v>
      </c>
      <c r="V596" s="140" t="str">
        <f t="shared" si="9"/>
        <v>Y</v>
      </c>
      <c r="W596" s="134">
        <v>0.698272539592796</v>
      </c>
      <c r="X596" s="134">
        <v>0.48194525501105301</v>
      </c>
      <c r="Y596" s="134">
        <v>0.99272481164562998</v>
      </c>
      <c r="Z596" s="134">
        <v>0.98204460894484502</v>
      </c>
      <c r="AA596" s="134">
        <v>0.834821925151637</v>
      </c>
      <c r="AB596" s="134">
        <v>0.92752356394679703</v>
      </c>
      <c r="AC596" s="134">
        <v>0.96779071745899803</v>
      </c>
      <c r="AD596" s="134">
        <v>0.56935661438084895</v>
      </c>
      <c r="AE596" s="134">
        <v>0.81365975498294696</v>
      </c>
      <c r="AF596" s="134">
        <v>0.99224792641274895</v>
      </c>
      <c r="AG596" s="134">
        <v>0.37477471321415701</v>
      </c>
      <c r="AH596" s="134">
        <v>0.793170349788203</v>
      </c>
      <c r="AI596" s="134">
        <v>0.58849897464106204</v>
      </c>
      <c r="AJ596" s="134">
        <v>0.97793874324373997</v>
      </c>
      <c r="AK596" s="134">
        <v>0.80341278702849706</v>
      </c>
      <c r="AL596" s="134">
        <v>0.89605179288514503</v>
      </c>
      <c r="AM596" s="134">
        <v>0.37960296033668001</v>
      </c>
      <c r="AN596" s="134">
        <v>0.81623414459235299</v>
      </c>
      <c r="AO596" s="134">
        <v>0.36557162584609798</v>
      </c>
      <c r="AP596" s="134">
        <v>0.38954736671046403</v>
      </c>
      <c r="AQ596" s="134">
        <v>0.64888658997850202</v>
      </c>
      <c r="AR596" s="134">
        <v>0.96914102550000003</v>
      </c>
      <c r="AS596" s="134">
        <v>1</v>
      </c>
      <c r="AT596" s="134">
        <v>1</v>
      </c>
      <c r="AU596" s="134">
        <v>0.30964171037897498</v>
      </c>
      <c r="AV596" s="134">
        <v>0.36405740546467003</v>
      </c>
      <c r="AW596" s="143">
        <v>0</v>
      </c>
      <c r="AX596" s="143">
        <v>0</v>
      </c>
      <c r="AY596" s="143">
        <v>-0.26</v>
      </c>
      <c r="AZ596" s="143">
        <v>-0.16</v>
      </c>
      <c r="BA596" s="143">
        <v>4.3499999999999996</v>
      </c>
      <c r="BB596" s="143">
        <v>5.15</v>
      </c>
      <c r="BC596" s="143">
        <v>19.829999999999998</v>
      </c>
      <c r="BD596" s="143"/>
      <c r="BE596" s="143">
        <v>18992063.337565999</v>
      </c>
      <c r="BF596" s="143">
        <v>20883.79</v>
      </c>
      <c r="BG596" s="143">
        <v>0</v>
      </c>
      <c r="BH596" s="143">
        <v>29.084602</v>
      </c>
      <c r="BI596" s="143">
        <v>0</v>
      </c>
      <c r="BJ596" s="143">
        <v>2</v>
      </c>
      <c r="BK596" s="143">
        <v>1</v>
      </c>
      <c r="BL596" s="143">
        <v>2.9394666692595099</v>
      </c>
      <c r="BM596" s="143">
        <v>2.2420952417993099</v>
      </c>
    </row>
    <row r="597" spans="1:65" x14ac:dyDescent="0.25">
      <c r="A597" s="142" t="s">
        <v>4925</v>
      </c>
      <c r="B597" s="142" t="s">
        <v>1493</v>
      </c>
      <c r="C597" s="134" t="s">
        <v>4876</v>
      </c>
      <c r="D597" s="134" t="s">
        <v>4877</v>
      </c>
      <c r="E597" s="134" t="s">
        <v>4878</v>
      </c>
      <c r="F597" s="134" t="s">
        <v>4879</v>
      </c>
      <c r="G597" s="134" t="s">
        <v>692</v>
      </c>
      <c r="H597" s="134" t="s">
        <v>4918</v>
      </c>
      <c r="I597" s="134" t="s">
        <v>4893</v>
      </c>
      <c r="J597" s="134" t="s">
        <v>4628</v>
      </c>
      <c r="K597" s="134" t="s">
        <v>4407</v>
      </c>
      <c r="L597" s="143">
        <v>82.3</v>
      </c>
      <c r="M597" s="144">
        <v>370</v>
      </c>
      <c r="N597" s="143">
        <v>30.367000000000001</v>
      </c>
      <c r="O597" s="144">
        <v>1221</v>
      </c>
      <c r="P597" s="143">
        <v>30.067</v>
      </c>
      <c r="Q597" s="144">
        <v>544</v>
      </c>
      <c r="R597" s="143">
        <v>60.667000000000002</v>
      </c>
      <c r="S597" s="145">
        <v>342</v>
      </c>
      <c r="T597" s="140" t="s">
        <v>4410</v>
      </c>
      <c r="V597" s="140" t="str">
        <f t="shared" si="9"/>
        <v>Y</v>
      </c>
      <c r="W597" s="134">
        <v>0.69407782944679597</v>
      </c>
      <c r="X597" s="134">
        <v>0.63299593523026598</v>
      </c>
      <c r="Y597" s="134">
        <v>0.97216728117245299</v>
      </c>
      <c r="Z597" s="134">
        <v>0.93863541068366196</v>
      </c>
      <c r="AA597" s="134">
        <v>0.86833264693019496</v>
      </c>
      <c r="AB597" s="134">
        <v>0.95083256850662101</v>
      </c>
      <c r="AC597" s="134">
        <v>1</v>
      </c>
      <c r="AD597" s="134">
        <v>0.64630012182596797</v>
      </c>
      <c r="AE597" s="134">
        <v>0.71478745602875704</v>
      </c>
      <c r="AF597" s="134">
        <v>0.98342203618058399</v>
      </c>
      <c r="AG597" s="134">
        <v>0.383822654777773</v>
      </c>
      <c r="AH597" s="134">
        <v>0.92912726476964502</v>
      </c>
      <c r="AI597" s="134">
        <v>1</v>
      </c>
      <c r="AJ597" s="134">
        <v>0.97426186711769702</v>
      </c>
      <c r="AK597" s="134">
        <v>0.64078353318122205</v>
      </c>
      <c r="AL597" s="134">
        <v>0.95285357952269301</v>
      </c>
      <c r="AM597" s="134">
        <v>0.48961169340999999</v>
      </c>
      <c r="AN597" s="134">
        <v>0.82968042669535202</v>
      </c>
      <c r="AO597" s="134">
        <v>0.47572288450934702</v>
      </c>
      <c r="AP597" s="134">
        <v>0.75498927473163002</v>
      </c>
      <c r="AR597" s="134">
        <v>0.99110255650000001</v>
      </c>
      <c r="AS597" s="134">
        <v>0.45632322939999997</v>
      </c>
      <c r="AT597" s="134">
        <v>1</v>
      </c>
      <c r="AU597" s="134">
        <v>0.29736191617623098</v>
      </c>
      <c r="AV597" s="134">
        <v>0.45099822942934398</v>
      </c>
      <c r="AW597" s="143">
        <v>0.03</v>
      </c>
      <c r="AX597" s="143">
        <v>0</v>
      </c>
      <c r="AY597" s="143">
        <v>-0.16</v>
      </c>
      <c r="AZ597" s="143">
        <v>-0.09</v>
      </c>
      <c r="BA597" s="143">
        <v>5.7839999999999998</v>
      </c>
      <c r="BB597" s="143">
        <v>5.15</v>
      </c>
      <c r="BC597" s="143">
        <v>21.3</v>
      </c>
      <c r="BD597" s="143">
        <v>9</v>
      </c>
      <c r="BE597" s="143">
        <v>8337467.2221600004</v>
      </c>
      <c r="BF597" s="143">
        <v>13463.49</v>
      </c>
      <c r="BG597" s="143">
        <v>0</v>
      </c>
      <c r="BH597" s="143">
        <v>0</v>
      </c>
      <c r="BI597" s="143">
        <v>0</v>
      </c>
      <c r="BJ597" s="143">
        <v>8</v>
      </c>
      <c r="BK597" s="143">
        <v>0</v>
      </c>
      <c r="BL597" s="143">
        <v>3.3026836599593801</v>
      </c>
      <c r="BM597" s="143">
        <v>2.7609766570848402</v>
      </c>
    </row>
    <row r="598" spans="1:65" x14ac:dyDescent="0.25">
      <c r="A598" s="142" t="s">
        <v>4926</v>
      </c>
      <c r="B598" s="142" t="s">
        <v>123</v>
      </c>
      <c r="C598" s="134" t="s">
        <v>4876</v>
      </c>
      <c r="D598" s="134" t="s">
        <v>4877</v>
      </c>
      <c r="E598" s="134" t="s">
        <v>4878</v>
      </c>
      <c r="F598" s="134" t="s">
        <v>4879</v>
      </c>
      <c r="G598" s="134" t="s">
        <v>692</v>
      </c>
      <c r="H598" s="134" t="s">
        <v>4893</v>
      </c>
      <c r="I598" s="134" t="s">
        <v>4893</v>
      </c>
      <c r="J598" s="134" t="s">
        <v>4628</v>
      </c>
      <c r="K598" s="134" t="s">
        <v>4407</v>
      </c>
      <c r="L598" s="143">
        <v>81.8</v>
      </c>
      <c r="M598" s="144">
        <v>387</v>
      </c>
      <c r="N598" s="143">
        <v>31.911000000000001</v>
      </c>
      <c r="O598" s="144">
        <v>1437</v>
      </c>
      <c r="P598" s="143">
        <v>22.033000000000001</v>
      </c>
      <c r="Q598" s="144">
        <v>861</v>
      </c>
      <c r="R598" s="143">
        <v>57.307000000000002</v>
      </c>
      <c r="S598" s="145">
        <v>547</v>
      </c>
      <c r="T598" s="140" t="s">
        <v>4410</v>
      </c>
      <c r="V598" s="140" t="str">
        <f t="shared" si="9"/>
        <v>Y</v>
      </c>
      <c r="W598" s="134">
        <v>0.83383489791617205</v>
      </c>
      <c r="X598" s="134">
        <v>0.81807549908353705</v>
      </c>
      <c r="Y598" s="134">
        <v>0.97840498668051301</v>
      </c>
      <c r="Z598" s="134">
        <v>0.96141121212152103</v>
      </c>
      <c r="AA598" s="134">
        <v>0.86594268256635998</v>
      </c>
      <c r="AB598" s="134">
        <v>0.95665981964657698</v>
      </c>
      <c r="AC598" s="134">
        <v>0.938080610494336</v>
      </c>
      <c r="AD598" s="134">
        <v>0.66008521384353902</v>
      </c>
      <c r="AE598" s="134">
        <v>0.71834578218509304</v>
      </c>
      <c r="AF598" s="134">
        <v>0.96354390502706</v>
      </c>
      <c r="AG598" s="134">
        <v>0.55673641188622003</v>
      </c>
      <c r="AH598" s="134">
        <v>0.95412671857814002</v>
      </c>
      <c r="AI598" s="134">
        <v>0.63034728097241499</v>
      </c>
      <c r="AJ598" s="134">
        <v>0.97793874324373997</v>
      </c>
      <c r="AK598" s="134">
        <v>0.72573911354920095</v>
      </c>
      <c r="AL598" s="134">
        <v>0.95251639499015806</v>
      </c>
      <c r="AM598" s="134">
        <v>0.51812089062822897</v>
      </c>
      <c r="AN598" s="134">
        <v>0.96862534175966997</v>
      </c>
      <c r="AO598" s="134">
        <v>0.47470293022029503</v>
      </c>
      <c r="AP598" s="134">
        <v>0.85999369561107797</v>
      </c>
      <c r="AQ598" s="134">
        <v>0.82938130719446601</v>
      </c>
      <c r="AR598" s="134">
        <v>1</v>
      </c>
      <c r="AS598" s="134">
        <v>0.61602582400000006</v>
      </c>
      <c r="AU598" s="134">
        <v>0.43441364245507003</v>
      </c>
      <c r="AV598" s="134">
        <v>0.50166854070593003</v>
      </c>
      <c r="AW598" s="143">
        <v>0.14000000000000001</v>
      </c>
      <c r="AX598" s="143">
        <v>0</v>
      </c>
      <c r="AY598" s="143">
        <v>-0.21</v>
      </c>
      <c r="AZ598" s="143">
        <v>-0.04</v>
      </c>
      <c r="BA598" s="143">
        <v>4.8144999999999998</v>
      </c>
      <c r="BB598" s="143">
        <v>5.15</v>
      </c>
      <c r="BC598" s="143">
        <v>22.71</v>
      </c>
      <c r="BD598" s="143">
        <v>6</v>
      </c>
      <c r="BE598" s="143">
        <v>30624370.740059</v>
      </c>
      <c r="BF598" s="143">
        <v>16765.009999999998</v>
      </c>
      <c r="BG598" s="143">
        <v>0</v>
      </c>
      <c r="BH598" s="143">
        <v>40.080551999999997</v>
      </c>
      <c r="BI598" s="143">
        <v>0</v>
      </c>
      <c r="BJ598" s="143">
        <v>2</v>
      </c>
      <c r="BK598" s="143">
        <v>0</v>
      </c>
      <c r="BL598" s="143">
        <v>3.33920369021578</v>
      </c>
      <c r="BM598" s="143">
        <v>2.8131481288796798</v>
      </c>
    </row>
    <row r="599" spans="1:65" x14ac:dyDescent="0.25">
      <c r="A599" s="142" t="s">
        <v>4927</v>
      </c>
      <c r="B599" s="142" t="s">
        <v>754</v>
      </c>
      <c r="C599" s="134" t="s">
        <v>4876</v>
      </c>
      <c r="D599" s="134" t="s">
        <v>4877</v>
      </c>
      <c r="E599" s="134" t="s">
        <v>4878</v>
      </c>
      <c r="F599" s="134" t="s">
        <v>4879</v>
      </c>
      <c r="G599" s="134" t="s">
        <v>692</v>
      </c>
      <c r="H599" s="134" t="s">
        <v>4893</v>
      </c>
      <c r="I599" s="134" t="s">
        <v>4893</v>
      </c>
      <c r="J599" s="134" t="s">
        <v>4407</v>
      </c>
      <c r="K599" s="134" t="s">
        <v>4407</v>
      </c>
      <c r="L599" s="143">
        <v>81.2</v>
      </c>
      <c r="M599" s="144">
        <v>402</v>
      </c>
      <c r="N599" s="143">
        <v>32.6</v>
      </c>
      <c r="O599" s="144">
        <v>1512</v>
      </c>
      <c r="P599" s="143">
        <v>23.332999999999998</v>
      </c>
      <c r="Q599" s="144">
        <v>796</v>
      </c>
      <c r="R599" s="143">
        <v>57.311</v>
      </c>
      <c r="S599" s="145">
        <v>546</v>
      </c>
      <c r="T599" s="140" t="s">
        <v>4410</v>
      </c>
      <c r="V599" s="140" t="str">
        <f t="shared" si="9"/>
        <v>Y</v>
      </c>
      <c r="W599" s="134">
        <v>0.91698235540788997</v>
      </c>
      <c r="X599" s="134">
        <v>0.77900812795491703</v>
      </c>
      <c r="Y599" s="134">
        <v>0.99620870466039901</v>
      </c>
      <c r="Z599" s="134">
        <v>0.98824227943689402</v>
      </c>
      <c r="AA599" s="134">
        <v>0.72251583380847995</v>
      </c>
      <c r="AB599" s="134">
        <v>0.98215404338388501</v>
      </c>
      <c r="AC599" s="134">
        <v>0.96240962106657102</v>
      </c>
      <c r="AD599" s="134">
        <v>0.81293358581960395</v>
      </c>
      <c r="AE599" s="134">
        <v>0.67137071448873598</v>
      </c>
      <c r="AF599" s="134">
        <v>0.99614404011883895</v>
      </c>
      <c r="AG599" s="134">
        <v>0.19848016519459699</v>
      </c>
      <c r="AH599" s="134">
        <v>0.91487256188170696</v>
      </c>
      <c r="AI599" s="134">
        <v>0.77209382700601603</v>
      </c>
      <c r="AJ599" s="134">
        <v>0.99264624774791299</v>
      </c>
      <c r="AK599" s="134">
        <v>0.76214864799262105</v>
      </c>
      <c r="AL599" s="134">
        <v>0.98130224648355502</v>
      </c>
      <c r="AM599" s="134">
        <v>0.20773944572574299</v>
      </c>
      <c r="AN599" s="134">
        <v>0.93276858948500696</v>
      </c>
      <c r="AO599" s="134">
        <v>0.165520470883294</v>
      </c>
      <c r="AP599" s="134">
        <v>0.908834679540515</v>
      </c>
      <c r="AQ599" s="134">
        <v>0.85201049561478603</v>
      </c>
      <c r="AR599" s="134">
        <v>1</v>
      </c>
      <c r="AS599" s="134">
        <v>0</v>
      </c>
      <c r="AT599" s="134">
        <v>1</v>
      </c>
      <c r="AU599" s="134">
        <v>0.118296808845234</v>
      </c>
      <c r="AV599" s="134">
        <v>0.18522313914806199</v>
      </c>
      <c r="AW599" s="143">
        <v>0</v>
      </c>
      <c r="AX599" s="143">
        <v>0</v>
      </c>
      <c r="AY599" s="143">
        <v>-0.09</v>
      </c>
      <c r="AZ599" s="143">
        <v>-0.09</v>
      </c>
      <c r="BA599" s="143">
        <v>2.7221000000000002</v>
      </c>
      <c r="BB599" s="143">
        <v>5.15</v>
      </c>
      <c r="BC599" s="143">
        <v>21.32</v>
      </c>
      <c r="BD599" s="143"/>
      <c r="BE599" s="143">
        <v>3764139.396981</v>
      </c>
      <c r="BF599" s="143">
        <v>8090.835</v>
      </c>
      <c r="BG599" s="143">
        <v>0</v>
      </c>
      <c r="BH599" s="143">
        <v>99.968823</v>
      </c>
      <c r="BI599" s="143">
        <v>0</v>
      </c>
      <c r="BJ599" s="143">
        <v>1</v>
      </c>
      <c r="BK599" s="143">
        <v>0</v>
      </c>
      <c r="BL599" s="143">
        <v>3.4020252053013502</v>
      </c>
      <c r="BM599" s="143">
        <v>2.89291178144529</v>
      </c>
    </row>
    <row r="600" spans="1:65" x14ac:dyDescent="0.25">
      <c r="A600" s="142" t="s">
        <v>4928</v>
      </c>
      <c r="B600" s="142" t="s">
        <v>1081</v>
      </c>
      <c r="C600" s="134" t="s">
        <v>4876</v>
      </c>
      <c r="D600" s="134" t="s">
        <v>4877</v>
      </c>
      <c r="E600" s="134" t="s">
        <v>4878</v>
      </c>
      <c r="F600" s="134" t="s">
        <v>4879</v>
      </c>
      <c r="G600" s="134" t="s">
        <v>692</v>
      </c>
      <c r="H600" s="134" t="s">
        <v>4929</v>
      </c>
      <c r="I600" s="134" t="s">
        <v>4409</v>
      </c>
      <c r="J600" s="134" t="s">
        <v>4407</v>
      </c>
      <c r="K600" s="134" t="s">
        <v>4407</v>
      </c>
      <c r="L600" s="143">
        <v>87.8</v>
      </c>
      <c r="M600" s="144">
        <v>204</v>
      </c>
      <c r="N600" s="143">
        <v>34.143999999999998</v>
      </c>
      <c r="O600" s="144">
        <v>1641</v>
      </c>
      <c r="P600" s="143">
        <v>32.466999999999999</v>
      </c>
      <c r="Q600" s="144">
        <v>430</v>
      </c>
      <c r="R600" s="143">
        <v>62.040999999999997</v>
      </c>
      <c r="S600" s="145">
        <v>271</v>
      </c>
      <c r="T600" s="140" t="s">
        <v>4410</v>
      </c>
      <c r="U600" s="140" t="s">
        <v>4410</v>
      </c>
      <c r="V600" s="140" t="str">
        <f t="shared" si="9"/>
        <v>Y</v>
      </c>
      <c r="W600" s="134">
        <v>0.96971808416085103</v>
      </c>
      <c r="X600" s="134">
        <v>0.89021006424245397</v>
      </c>
      <c r="Y600" s="134">
        <v>0.99810435233019901</v>
      </c>
      <c r="Z600" s="134">
        <v>0.99538362815201298</v>
      </c>
      <c r="AA600" s="134">
        <v>0.96704057872127502</v>
      </c>
      <c r="AB600" s="134">
        <v>0.99562956164503302</v>
      </c>
      <c r="AC600" s="134">
        <v>0.99043617282684104</v>
      </c>
      <c r="AD600" s="134">
        <v>0.886422301653356</v>
      </c>
      <c r="AE600" s="134">
        <v>0.51591405922752998</v>
      </c>
      <c r="AF600" s="134">
        <v>0.99912575979186802</v>
      </c>
      <c r="AG600" s="134">
        <v>0.67369723630041001</v>
      </c>
      <c r="AH600" s="134">
        <v>0.89746606539040497</v>
      </c>
      <c r="AI600" s="134">
        <v>0.86287077789108202</v>
      </c>
      <c r="AJ600" s="134">
        <v>0.91175497297496</v>
      </c>
      <c r="AK600" s="134">
        <v>0.98788776154182201</v>
      </c>
      <c r="AL600" s="134">
        <v>0.99863677287302499</v>
      </c>
      <c r="AM600" s="134">
        <v>0.64703823059541399</v>
      </c>
      <c r="AN600" s="134">
        <v>0.96414324772533699</v>
      </c>
      <c r="AO600" s="134">
        <v>0.42473261668246198</v>
      </c>
      <c r="AP600" s="134">
        <v>0.69397996193807898</v>
      </c>
      <c r="AQ600" s="134">
        <v>0.72270084749866603</v>
      </c>
      <c r="AR600" s="134">
        <v>0.90853057199999998</v>
      </c>
      <c r="AT600" s="134">
        <v>1</v>
      </c>
      <c r="AU600" s="134">
        <v>0.59234532568161202</v>
      </c>
      <c r="AV600" s="134">
        <v>0.63498440797775602</v>
      </c>
      <c r="AW600" s="143">
        <v>0</v>
      </c>
      <c r="AX600" s="143">
        <v>0</v>
      </c>
      <c r="AY600" s="143">
        <v>-0.02</v>
      </c>
      <c r="AZ600" s="143">
        <v>-0.01</v>
      </c>
      <c r="BA600" s="143">
        <v>2.0893000000000002</v>
      </c>
      <c r="BB600" s="143">
        <v>5.14</v>
      </c>
      <c r="BC600" s="143">
        <v>30.73</v>
      </c>
      <c r="BD600" s="143">
        <v>2</v>
      </c>
      <c r="BE600" s="143">
        <v>25919576.642186001</v>
      </c>
      <c r="BF600" s="143">
        <v>5673.165</v>
      </c>
      <c r="BG600" s="143">
        <v>0</v>
      </c>
      <c r="BH600" s="143">
        <v>3.7169080000000001</v>
      </c>
      <c r="BI600" s="143">
        <v>0</v>
      </c>
      <c r="BJ600" s="143">
        <v>1</v>
      </c>
      <c r="BK600" s="143">
        <v>1</v>
      </c>
      <c r="BL600" s="143">
        <v>3.6</v>
      </c>
      <c r="BM600" s="143">
        <v>2.19999999999999</v>
      </c>
    </row>
    <row r="601" spans="1:65" x14ac:dyDescent="0.25">
      <c r="A601" s="142" t="s">
        <v>4930</v>
      </c>
      <c r="B601" s="142" t="s">
        <v>745</v>
      </c>
      <c r="C601" s="134" t="s">
        <v>4876</v>
      </c>
      <c r="D601" s="134" t="s">
        <v>4877</v>
      </c>
      <c r="E601" s="134" t="s">
        <v>4878</v>
      </c>
      <c r="F601" s="134" t="s">
        <v>4879</v>
      </c>
      <c r="G601" s="134" t="s">
        <v>692</v>
      </c>
      <c r="H601" s="134" t="s">
        <v>4897</v>
      </c>
      <c r="I601" s="134" t="s">
        <v>4893</v>
      </c>
      <c r="J601" s="134" t="s">
        <v>4407</v>
      </c>
      <c r="K601" s="134" t="s">
        <v>4407</v>
      </c>
      <c r="L601" s="143">
        <v>93.8</v>
      </c>
      <c r="M601" s="144">
        <v>36</v>
      </c>
      <c r="N601" s="143">
        <v>31.489000000000001</v>
      </c>
      <c r="O601" s="144">
        <v>1389</v>
      </c>
      <c r="P601" s="143">
        <v>54.933</v>
      </c>
      <c r="Q601" s="144">
        <v>14</v>
      </c>
      <c r="R601" s="143">
        <v>72.415000000000006</v>
      </c>
      <c r="S601" s="145">
        <v>2</v>
      </c>
      <c r="T601" s="140" t="s">
        <v>4410</v>
      </c>
      <c r="U601" s="140" t="s">
        <v>4410</v>
      </c>
      <c r="V601" s="140" t="str">
        <f t="shared" si="9"/>
        <v>Y</v>
      </c>
      <c r="W601" s="134">
        <v>0.90857860957725001</v>
      </c>
      <c r="X601" s="134">
        <v>0.73997144413850902</v>
      </c>
      <c r="Y601" s="134">
        <v>0.99620870466039901</v>
      </c>
      <c r="Z601" s="134">
        <v>0.99015514069987298</v>
      </c>
      <c r="AA601" s="134">
        <v>0.83485634908699102</v>
      </c>
      <c r="AB601" s="134">
        <v>0.98980181883076201</v>
      </c>
      <c r="AC601" s="134">
        <v>1</v>
      </c>
      <c r="AD601" s="134">
        <v>0.81397139255149698</v>
      </c>
      <c r="AE601" s="134">
        <v>0.54304116500709498</v>
      </c>
      <c r="AF601" s="134">
        <v>0.99670062779113799</v>
      </c>
      <c r="AG601" s="134">
        <v>0.25999470415735898</v>
      </c>
      <c r="AH601" s="134">
        <v>0.964119336934258</v>
      </c>
      <c r="AI601" s="134">
        <v>1</v>
      </c>
      <c r="AJ601" s="134">
        <v>0.98529249549582698</v>
      </c>
      <c r="AK601" s="134">
        <v>0.87380455361910803</v>
      </c>
      <c r="AL601" s="134">
        <v>0.99309660514713605</v>
      </c>
      <c r="AM601" s="134">
        <v>0.36839720508326301</v>
      </c>
      <c r="AN601" s="134">
        <v>1</v>
      </c>
      <c r="AO601" s="134">
        <v>0.33882930563178598</v>
      </c>
      <c r="AP601" s="134">
        <v>0.91279169360369194</v>
      </c>
      <c r="AQ601" s="134">
        <v>0.998561430200268</v>
      </c>
      <c r="AR601" s="134">
        <v>0.92439449259999995</v>
      </c>
      <c r="AS601" s="134">
        <v>1</v>
      </c>
      <c r="AT601" s="134">
        <v>1</v>
      </c>
      <c r="AU601" s="134">
        <v>0.40289753510272602</v>
      </c>
      <c r="AV601" s="134">
        <v>0.350406621772553</v>
      </c>
      <c r="AW601" s="143">
        <v>0</v>
      </c>
      <c r="AX601" s="143">
        <v>0</v>
      </c>
      <c r="AY601" s="143">
        <v>-0.03</v>
      </c>
      <c r="AZ601" s="143">
        <v>-0.02</v>
      </c>
      <c r="BA601" s="143">
        <v>0.86429999999999996</v>
      </c>
      <c r="BB601" s="143">
        <v>5.14</v>
      </c>
      <c r="BC601" s="143">
        <v>26.94</v>
      </c>
      <c r="BD601" s="143">
        <v>4</v>
      </c>
      <c r="BE601" s="143">
        <v>6917369.0725539997</v>
      </c>
      <c r="BF601" s="143">
        <v>9749.1839999999993</v>
      </c>
      <c r="BG601" s="143">
        <v>23427.848633000001</v>
      </c>
      <c r="BH601" s="143">
        <v>39.934601999999998</v>
      </c>
      <c r="BI601" s="143">
        <v>1</v>
      </c>
      <c r="BJ601" s="143">
        <v>1</v>
      </c>
      <c r="BK601" s="143">
        <v>1</v>
      </c>
      <c r="BL601" s="143">
        <v>3.5634824647808698</v>
      </c>
      <c r="BM601" s="143">
        <v>2.3278113732669401</v>
      </c>
    </row>
    <row r="602" spans="1:65" x14ac:dyDescent="0.25">
      <c r="A602" s="142" t="s">
        <v>4931</v>
      </c>
      <c r="B602" s="142" t="s">
        <v>747</v>
      </c>
      <c r="C602" s="134" t="s">
        <v>4876</v>
      </c>
      <c r="D602" s="134" t="s">
        <v>4877</v>
      </c>
      <c r="E602" s="134" t="s">
        <v>4878</v>
      </c>
      <c r="F602" s="134" t="s">
        <v>4879</v>
      </c>
      <c r="G602" s="134" t="s">
        <v>692</v>
      </c>
      <c r="H602" s="134" t="s">
        <v>4932</v>
      </c>
      <c r="I602" s="134" t="s">
        <v>4893</v>
      </c>
      <c r="J602" s="134" t="s">
        <v>4407</v>
      </c>
      <c r="K602" s="134" t="s">
        <v>4407</v>
      </c>
      <c r="L602" s="143">
        <v>94.7</v>
      </c>
      <c r="M602" s="144">
        <v>26</v>
      </c>
      <c r="N602" s="143">
        <v>34.438000000000002</v>
      </c>
      <c r="O602" s="144">
        <v>1667</v>
      </c>
      <c r="P602" s="143">
        <v>39.966999999999999</v>
      </c>
      <c r="Q602" s="144">
        <v>168</v>
      </c>
      <c r="R602" s="143">
        <v>66.742999999999995</v>
      </c>
      <c r="S602" s="145">
        <v>82</v>
      </c>
      <c r="T602" s="140" t="s">
        <v>4410</v>
      </c>
      <c r="U602" s="140" t="s">
        <v>4410</v>
      </c>
      <c r="V602" s="140" t="str">
        <f t="shared" si="9"/>
        <v>Y</v>
      </c>
      <c r="W602" s="134">
        <v>0.92104225582087995</v>
      </c>
      <c r="X602" s="134">
        <v>0.79749192673431502</v>
      </c>
      <c r="Y602" s="134">
        <v>0.99436429071140298</v>
      </c>
      <c r="Z602" s="134">
        <v>0.992782136834363</v>
      </c>
      <c r="AA602" s="134">
        <v>0.87215700983106803</v>
      </c>
      <c r="AB602" s="134">
        <v>0.98470346575761503</v>
      </c>
      <c r="AC602" s="134">
        <v>1</v>
      </c>
      <c r="AD602" s="134">
        <v>0.84358447441873297</v>
      </c>
      <c r="AE602" s="134">
        <v>0.61027286825990201</v>
      </c>
      <c r="AF602" s="134">
        <v>0.99324183297042501</v>
      </c>
      <c r="AG602" s="134">
        <v>0.25570266016812099</v>
      </c>
      <c r="AH602" s="134">
        <v>0.99212732100050804</v>
      </c>
      <c r="AI602" s="134">
        <v>1</v>
      </c>
      <c r="AJ602" s="134">
        <v>0.98896937162187004</v>
      </c>
      <c r="AK602" s="134">
        <v>0.93205980872857896</v>
      </c>
      <c r="AL602" s="134">
        <v>0.99532537162155499</v>
      </c>
      <c r="AM602" s="134">
        <v>0.211953564146802</v>
      </c>
      <c r="AN602" s="134">
        <v>1</v>
      </c>
      <c r="AO602" s="134">
        <v>0.113322739574438</v>
      </c>
      <c r="AP602" s="134">
        <v>1</v>
      </c>
      <c r="AQ602" s="134">
        <v>0.97485466132510101</v>
      </c>
      <c r="AR602" s="134">
        <v>1</v>
      </c>
      <c r="AS602" s="134">
        <v>1</v>
      </c>
      <c r="AT602" s="134">
        <v>1</v>
      </c>
      <c r="AU602" s="134">
        <v>0.112729296779104</v>
      </c>
      <c r="AV602" s="134">
        <v>0.20467294720021101</v>
      </c>
      <c r="AW602" s="143">
        <v>0.02</v>
      </c>
      <c r="AX602" s="143">
        <v>0</v>
      </c>
      <c r="AY602" s="143">
        <v>-0.14000000000000001</v>
      </c>
      <c r="AZ602" s="143">
        <v>-0.1</v>
      </c>
      <c r="BA602" s="143">
        <v>1.0888</v>
      </c>
      <c r="BB602" s="143">
        <v>5.15</v>
      </c>
      <c r="BC602" s="143">
        <v>25.27</v>
      </c>
      <c r="BD602" s="143"/>
      <c r="BE602" s="143">
        <v>5234935.5345679997</v>
      </c>
      <c r="BF602" s="143">
        <v>10221.540000000001</v>
      </c>
      <c r="BG602" s="143">
        <v>25560.478798</v>
      </c>
      <c r="BH602" s="143">
        <v>57.620995999999998</v>
      </c>
      <c r="BI602" s="143">
        <v>0</v>
      </c>
      <c r="BJ602" s="143">
        <v>1</v>
      </c>
      <c r="BK602" s="143">
        <v>1</v>
      </c>
      <c r="BL602" s="143">
        <v>3.5138449651996999</v>
      </c>
      <c r="BM602" s="143">
        <v>2.5015426218010002</v>
      </c>
    </row>
    <row r="603" spans="1:65" x14ac:dyDescent="0.25">
      <c r="A603" s="146" t="s">
        <v>4933</v>
      </c>
      <c r="B603" s="142" t="s">
        <v>2606</v>
      </c>
      <c r="C603" s="134" t="s">
        <v>4876</v>
      </c>
      <c r="D603" s="134" t="s">
        <v>4877</v>
      </c>
      <c r="E603" s="134" t="s">
        <v>4878</v>
      </c>
      <c r="F603" s="134" t="s">
        <v>4879</v>
      </c>
      <c r="G603" s="134" t="s">
        <v>692</v>
      </c>
      <c r="H603" s="134" t="s">
        <v>4932</v>
      </c>
      <c r="I603" s="134" t="s">
        <v>4893</v>
      </c>
      <c r="J603" s="134" t="s">
        <v>4407</v>
      </c>
      <c r="K603" s="134" t="s">
        <v>4407</v>
      </c>
      <c r="L603" s="143">
        <v>79.3</v>
      </c>
      <c r="M603" s="144">
        <v>435</v>
      </c>
      <c r="N603" s="143">
        <v>34.088000000000001</v>
      </c>
      <c r="O603" s="144">
        <v>1634</v>
      </c>
      <c r="P603" s="143">
        <v>43.116999999999997</v>
      </c>
      <c r="Q603" s="144">
        <v>104</v>
      </c>
      <c r="R603" s="143">
        <v>62.776000000000003</v>
      </c>
      <c r="S603" s="145">
        <v>224</v>
      </c>
      <c r="T603" s="140" t="s">
        <v>4410</v>
      </c>
      <c r="V603" s="140" t="str">
        <f t="shared" si="9"/>
        <v>Y</v>
      </c>
      <c r="W603" s="134">
        <v>0.93016900000000002</v>
      </c>
      <c r="X603" s="134">
        <v>0.79005899999999996</v>
      </c>
      <c r="Y603" s="134">
        <v>0.99799000000000004</v>
      </c>
      <c r="Z603" s="134">
        <v>0.99350000000000005</v>
      </c>
      <c r="AA603" s="134">
        <v>0.79527167511738595</v>
      </c>
      <c r="AB603" s="134">
        <v>0.98150000000000004</v>
      </c>
      <c r="AC603" s="134">
        <v>1</v>
      </c>
      <c r="AD603" s="134">
        <v>0.75249999999999995</v>
      </c>
      <c r="AE603" s="134">
        <v>0.75490000000000002</v>
      </c>
      <c r="AF603" s="134">
        <v>0.99724999999999997</v>
      </c>
      <c r="AG603" s="134">
        <v>0.26984999999999998</v>
      </c>
      <c r="AH603" s="134">
        <v>0.97250000000000003</v>
      </c>
      <c r="AI603" s="134">
        <v>2</v>
      </c>
      <c r="AJ603" s="134">
        <v>0.99632299999999996</v>
      </c>
      <c r="AK603" s="134">
        <v>0.92200000000000004</v>
      </c>
      <c r="AL603" s="134">
        <v>1</v>
      </c>
      <c r="AM603" s="134">
        <v>0.30690600000000001</v>
      </c>
      <c r="AO603" s="134">
        <v>0.35945583123643099</v>
      </c>
      <c r="AP603" s="134">
        <v>0.99524999999999997</v>
      </c>
      <c r="AQ603" s="134">
        <v>0.99955000000000005</v>
      </c>
      <c r="AR603" s="134">
        <v>0.98498196680000005</v>
      </c>
      <c r="AT603" s="134">
        <v>1</v>
      </c>
      <c r="AU603" s="134">
        <v>0.43269706977123601</v>
      </c>
      <c r="AV603" s="134">
        <v>0.39170129415715998</v>
      </c>
      <c r="AW603" s="143">
        <v>0.01</v>
      </c>
      <c r="AX603" s="143">
        <v>0</v>
      </c>
      <c r="AY603" s="143">
        <v>-0.04</v>
      </c>
      <c r="AZ603" s="143">
        <v>-0.03</v>
      </c>
      <c r="BA603" s="143">
        <v>3.0907</v>
      </c>
      <c r="BB603" s="143">
        <v>5.14</v>
      </c>
      <c r="BC603" s="143">
        <v>24.7</v>
      </c>
      <c r="BD603" s="143"/>
      <c r="BE603" s="143">
        <v>5181899.0112129999</v>
      </c>
      <c r="BF603" s="143">
        <v>17428.599999999999</v>
      </c>
      <c r="BG603" s="143">
        <v>25628.037888999999</v>
      </c>
      <c r="BH603" s="143">
        <v>87.831643999999997</v>
      </c>
      <c r="BI603" s="143">
        <v>0</v>
      </c>
      <c r="BJ603" s="143">
        <v>1</v>
      </c>
      <c r="BK603" s="143">
        <v>1</v>
      </c>
      <c r="BL603" s="143">
        <v>3.44186371093013</v>
      </c>
      <c r="BM603" s="143">
        <v>2.75347701174449</v>
      </c>
    </row>
    <row r="604" spans="1:65" x14ac:dyDescent="0.25">
      <c r="A604" s="142" t="s">
        <v>4934</v>
      </c>
      <c r="B604" s="142" t="s">
        <v>1281</v>
      </c>
      <c r="C604" s="134" t="s">
        <v>4935</v>
      </c>
      <c r="D604" s="134" t="s">
        <v>4936</v>
      </c>
      <c r="E604" s="134" t="s">
        <v>4878</v>
      </c>
      <c r="F604" s="134" t="s">
        <v>4879</v>
      </c>
      <c r="G604" s="134" t="s">
        <v>692</v>
      </c>
      <c r="H604" s="134" t="s">
        <v>4435</v>
      </c>
      <c r="I604" s="134" t="s">
        <v>4435</v>
      </c>
      <c r="J604" s="134" t="s">
        <v>4407</v>
      </c>
      <c r="K604" s="134" t="s">
        <v>4407</v>
      </c>
      <c r="L604" s="143">
        <v>84.9</v>
      </c>
      <c r="M604" s="144">
        <v>304</v>
      </c>
      <c r="N604" s="143">
        <v>31.478000000000002</v>
      </c>
      <c r="O604" s="144">
        <v>1384</v>
      </c>
      <c r="P604" s="143">
        <v>18.382999999999999</v>
      </c>
      <c r="Q604" s="144">
        <v>1154</v>
      </c>
      <c r="R604" s="143">
        <v>57.268000000000001</v>
      </c>
      <c r="S604" s="145">
        <v>551</v>
      </c>
      <c r="T604" s="140" t="s">
        <v>4410</v>
      </c>
      <c r="V604" s="140" t="str">
        <f t="shared" si="9"/>
        <v>Y</v>
      </c>
      <c r="W604" s="134">
        <v>0.831498445327013</v>
      </c>
      <c r="X604" s="134">
        <v>0.66939927848819802</v>
      </c>
      <c r="Y604" s="134">
        <v>0.99506875437247799</v>
      </c>
      <c r="Z604" s="134">
        <v>0.98576831220344296</v>
      </c>
      <c r="AA604" s="134">
        <v>0.97859332663524501</v>
      </c>
      <c r="AB604" s="134">
        <v>0.99963579680375303</v>
      </c>
      <c r="AC604" s="134">
        <v>0.99598254591054602</v>
      </c>
      <c r="AD604" s="134">
        <v>0.92288622493817696</v>
      </c>
      <c r="AE604" s="134">
        <v>0.579166254587413</v>
      </c>
      <c r="AF604" s="134">
        <v>0.98819278765743002</v>
      </c>
      <c r="AG604" s="134">
        <v>0.49656767046873901</v>
      </c>
      <c r="AH604" s="134">
        <v>0.88940750219998799</v>
      </c>
      <c r="AI604" s="134">
        <v>0.72883508612354897</v>
      </c>
      <c r="AJ604" s="134">
        <v>0.99632312387395705</v>
      </c>
      <c r="AK604" s="134">
        <v>0.70874799747560602</v>
      </c>
      <c r="AL604" s="134">
        <v>0.99728349856831</v>
      </c>
      <c r="AM604" s="134">
        <v>0.40390890534735502</v>
      </c>
      <c r="AN604" s="134">
        <v>1</v>
      </c>
      <c r="AO604" s="134">
        <v>0.40065831980025401</v>
      </c>
      <c r="AP604" s="134">
        <v>0.42273625274329102</v>
      </c>
      <c r="AR604" s="134">
        <v>0.95286993639999995</v>
      </c>
      <c r="AS604" s="134">
        <v>0.96336420749999996</v>
      </c>
      <c r="AT604" s="134">
        <v>1</v>
      </c>
      <c r="AU604" s="134">
        <v>0.43544493745103502</v>
      </c>
      <c r="AV604" s="134">
        <v>0.494525846543517</v>
      </c>
      <c r="AW604" s="143">
        <v>0</v>
      </c>
      <c r="AX604" s="143">
        <v>0</v>
      </c>
      <c r="AY604" s="143">
        <v>0</v>
      </c>
      <c r="AZ604" s="143">
        <v>0</v>
      </c>
      <c r="BA604" s="143">
        <v>8.7212999999999994</v>
      </c>
      <c r="BB604" s="143">
        <v>5.13</v>
      </c>
      <c r="BC604" s="143">
        <v>24.18</v>
      </c>
      <c r="BD604" s="143">
        <v>13</v>
      </c>
      <c r="BE604" s="143">
        <v>3272501.6492409999</v>
      </c>
      <c r="BF604" s="143">
        <v>3910.067</v>
      </c>
      <c r="BG604" s="143">
        <v>0</v>
      </c>
      <c r="BH604" s="143">
        <v>41.117756999999997</v>
      </c>
      <c r="BI604" s="143">
        <v>0</v>
      </c>
      <c r="BJ604" s="143">
        <v>1</v>
      </c>
      <c r="BK604" s="143">
        <v>0</v>
      </c>
      <c r="BL604" s="143">
        <v>3.7999999999999901</v>
      </c>
      <c r="BM604" s="143">
        <v>2.2000000000000002</v>
      </c>
    </row>
    <row r="605" spans="1:65" x14ac:dyDescent="0.25">
      <c r="A605" s="142" t="s">
        <v>4937</v>
      </c>
      <c r="B605" s="142" t="s">
        <v>406</v>
      </c>
      <c r="C605" s="134" t="s">
        <v>4935</v>
      </c>
      <c r="D605" s="134" t="s">
        <v>4936</v>
      </c>
      <c r="E605" s="134" t="s">
        <v>4878</v>
      </c>
      <c r="F605" s="134" t="s">
        <v>4879</v>
      </c>
      <c r="G605" s="134" t="s">
        <v>692</v>
      </c>
      <c r="H605" s="134" t="s">
        <v>4435</v>
      </c>
      <c r="I605" s="134" t="s">
        <v>4435</v>
      </c>
      <c r="J605" s="134" t="s">
        <v>4407</v>
      </c>
      <c r="K605" s="134" t="s">
        <v>4407</v>
      </c>
      <c r="L605" s="143">
        <v>86.8</v>
      </c>
      <c r="M605" s="144">
        <v>234</v>
      </c>
      <c r="N605" s="143">
        <v>28.622</v>
      </c>
      <c r="O605" s="144">
        <v>920</v>
      </c>
      <c r="P605" s="143">
        <v>50.8</v>
      </c>
      <c r="Q605" s="144">
        <v>29</v>
      </c>
      <c r="R605" s="143">
        <v>69.659000000000006</v>
      </c>
      <c r="S605" s="145">
        <v>24</v>
      </c>
      <c r="T605" s="140" t="s">
        <v>4410</v>
      </c>
      <c r="U605" s="140" t="s">
        <v>4410</v>
      </c>
      <c r="V605" s="140" t="str">
        <f t="shared" si="9"/>
        <v>Y</v>
      </c>
      <c r="W605" s="134">
        <v>0.934888851078162</v>
      </c>
      <c r="X605" s="134">
        <v>0.58515660744238396</v>
      </c>
      <c r="Y605" s="134">
        <v>0.99695159361207697</v>
      </c>
      <c r="Z605" s="134">
        <v>0.99357278615639399</v>
      </c>
      <c r="AA605" s="134">
        <v>0.91516731192372303</v>
      </c>
      <c r="AB605" s="134">
        <v>0.99963579680375303</v>
      </c>
      <c r="AC605" s="134">
        <v>1</v>
      </c>
      <c r="AD605" s="134">
        <v>0.93231334395952004</v>
      </c>
      <c r="AE605" s="134">
        <v>0.610074671778565</v>
      </c>
      <c r="AF605" s="134">
        <v>0.99666087152883098</v>
      </c>
      <c r="AG605" s="134">
        <v>0.15889571327504201</v>
      </c>
      <c r="AH605" s="134">
        <v>0.91734385459343504</v>
      </c>
      <c r="AI605" s="134">
        <v>1</v>
      </c>
      <c r="AJ605" s="134">
        <v>0.959554362613524</v>
      </c>
      <c r="AK605" s="134">
        <v>0.74030292732656899</v>
      </c>
      <c r="AL605" s="134">
        <v>1</v>
      </c>
      <c r="AM605" s="134">
        <v>0.14444432112663</v>
      </c>
      <c r="AN605" s="134">
        <v>1</v>
      </c>
      <c r="AO605" s="134">
        <v>0.123969845231977</v>
      </c>
      <c r="AP605" s="134">
        <v>0.65182799144918602</v>
      </c>
      <c r="AQ605" s="134">
        <v>0.70869230223220803</v>
      </c>
      <c r="AR605" s="134">
        <v>1</v>
      </c>
      <c r="AS605" s="134">
        <v>1</v>
      </c>
      <c r="AT605" s="134">
        <v>1</v>
      </c>
      <c r="AU605" s="134">
        <v>0.13147425983342201</v>
      </c>
      <c r="AV605" s="134">
        <v>0.14386297312159099</v>
      </c>
      <c r="AW605" s="143">
        <v>0</v>
      </c>
      <c r="AX605" s="143">
        <v>0</v>
      </c>
      <c r="AY605" s="143">
        <v>-0.12</v>
      </c>
      <c r="AZ605" s="143">
        <v>-0.06</v>
      </c>
      <c r="BA605" s="143">
        <v>2.2021000000000002</v>
      </c>
      <c r="BB605" s="143">
        <v>5.12</v>
      </c>
      <c r="BC605" s="143">
        <v>23.41</v>
      </c>
      <c r="BD605" s="143">
        <v>2</v>
      </c>
      <c r="BE605" s="143">
        <v>6210030.8594629997</v>
      </c>
      <c r="BF605" s="143">
        <v>2345.681</v>
      </c>
      <c r="BG605" s="143">
        <v>0</v>
      </c>
      <c r="BH605" s="143">
        <v>0</v>
      </c>
      <c r="BI605" s="143">
        <v>1</v>
      </c>
      <c r="BJ605" s="143">
        <v>2</v>
      </c>
      <c r="BK605" s="143">
        <v>1</v>
      </c>
      <c r="BL605" s="143">
        <v>3.7999999999999901</v>
      </c>
      <c r="BM605" s="143">
        <v>2.2000000000000002</v>
      </c>
    </row>
    <row r="606" spans="1:65" x14ac:dyDescent="0.25">
      <c r="A606" s="142" t="s">
        <v>4938</v>
      </c>
      <c r="B606" s="142" t="s">
        <v>1284</v>
      </c>
      <c r="C606" s="134" t="s">
        <v>4935</v>
      </c>
      <c r="D606" s="134" t="s">
        <v>4936</v>
      </c>
      <c r="E606" s="134" t="s">
        <v>4878</v>
      </c>
      <c r="F606" s="134" t="s">
        <v>4879</v>
      </c>
      <c r="G606" s="134" t="s">
        <v>692</v>
      </c>
      <c r="H606" s="134" t="s">
        <v>4939</v>
      </c>
      <c r="I606" s="134" t="s">
        <v>4435</v>
      </c>
      <c r="J606" s="134" t="s">
        <v>4407</v>
      </c>
      <c r="K606" s="134" t="s">
        <v>4407</v>
      </c>
      <c r="L606" s="143">
        <v>86</v>
      </c>
      <c r="M606" s="144">
        <v>256</v>
      </c>
      <c r="N606" s="143">
        <v>29.710999999999999</v>
      </c>
      <c r="O606" s="144">
        <v>1106</v>
      </c>
      <c r="P606" s="143">
        <v>33.267000000000003</v>
      </c>
      <c r="Q606" s="144">
        <v>386</v>
      </c>
      <c r="R606" s="143">
        <v>63.185000000000002</v>
      </c>
      <c r="S606" s="145">
        <v>202</v>
      </c>
      <c r="T606" s="140" t="s">
        <v>4410</v>
      </c>
      <c r="U606" s="140" t="s">
        <v>4410</v>
      </c>
      <c r="V606" s="140" t="str">
        <f t="shared" si="9"/>
        <v>Y</v>
      </c>
      <c r="W606" s="134">
        <v>0.92663915824138998</v>
      </c>
      <c r="X606" s="134">
        <v>0.56915386631875597</v>
      </c>
      <c r="Y606" s="134">
        <v>0.99287851280804595</v>
      </c>
      <c r="Z606" s="134">
        <v>0.98826778425373396</v>
      </c>
      <c r="AA606" s="134">
        <v>0.89600767339571397</v>
      </c>
      <c r="AB606" s="134">
        <v>0.99817898401876404</v>
      </c>
      <c r="AC606" s="134">
        <v>0.66454508575267401</v>
      </c>
      <c r="AD606" s="134">
        <v>0.88006553944028798</v>
      </c>
      <c r="AE606" s="134">
        <v>0.60836743025773898</v>
      </c>
      <c r="AF606" s="134">
        <v>0.98727839362436798</v>
      </c>
      <c r="AG606" s="134">
        <v>0.20551826499488801</v>
      </c>
      <c r="AH606" s="134">
        <v>0.88256667744723305</v>
      </c>
      <c r="AI606" s="134">
        <v>0.82925173773435601</v>
      </c>
      <c r="AJ606" s="134">
        <v>0.95220061036143699</v>
      </c>
      <c r="AK606" s="134">
        <v>0.73787562503034099</v>
      </c>
      <c r="AL606" s="134">
        <v>0.99910883169476095</v>
      </c>
      <c r="AM606" s="134">
        <v>0.327892725364402</v>
      </c>
      <c r="AN606" s="134">
        <v>0.91484021334767596</v>
      </c>
      <c r="AO606" s="134">
        <v>0.30794956848224803</v>
      </c>
      <c r="AP606" s="134">
        <v>0.88918555993850101</v>
      </c>
      <c r="AQ606" s="134">
        <v>0.92043685102235395</v>
      </c>
      <c r="AR606" s="134">
        <v>0.95257858419999997</v>
      </c>
      <c r="AS606" s="134">
        <v>0.71695318640000005</v>
      </c>
      <c r="AT606" s="134">
        <v>1</v>
      </c>
      <c r="AU606" s="134">
        <v>0.36242577607806498</v>
      </c>
      <c r="AV606" s="134">
        <v>0.33846370690716698</v>
      </c>
      <c r="AW606" s="143">
        <v>0.02</v>
      </c>
      <c r="AX606" s="143">
        <v>0</v>
      </c>
      <c r="AY606" s="143">
        <v>-0.17</v>
      </c>
      <c r="AZ606" s="143">
        <v>-0.05</v>
      </c>
      <c r="BA606" s="143">
        <v>4.6890000000000001</v>
      </c>
      <c r="BB606" s="143">
        <v>5.13</v>
      </c>
      <c r="BC606" s="143">
        <v>23.84</v>
      </c>
      <c r="BD606" s="143">
        <v>2</v>
      </c>
      <c r="BE606" s="143">
        <v>7750850.8757579997</v>
      </c>
      <c r="BF606" s="143">
        <v>4222.0810000000001</v>
      </c>
      <c r="BG606" s="143">
        <v>0</v>
      </c>
      <c r="BH606" s="143">
        <v>12.130818</v>
      </c>
      <c r="BI606" s="143">
        <v>1</v>
      </c>
      <c r="BJ606" s="143">
        <v>1</v>
      </c>
      <c r="BK606" s="143">
        <v>0</v>
      </c>
      <c r="BL606" s="143">
        <v>3.8</v>
      </c>
      <c r="BM606" s="143">
        <v>2.19999999999999</v>
      </c>
    </row>
    <row r="607" spans="1:65" x14ac:dyDescent="0.25">
      <c r="A607" s="142" t="s">
        <v>4940</v>
      </c>
      <c r="B607" s="142" t="s">
        <v>560</v>
      </c>
      <c r="C607" s="134" t="s">
        <v>4935</v>
      </c>
      <c r="D607" s="134" t="s">
        <v>4936</v>
      </c>
      <c r="E607" s="134" t="s">
        <v>4878</v>
      </c>
      <c r="F607" s="134" t="s">
        <v>4879</v>
      </c>
      <c r="G607" s="134" t="s">
        <v>692</v>
      </c>
      <c r="H607" s="134" t="s">
        <v>4941</v>
      </c>
      <c r="I607" s="134" t="s">
        <v>4941</v>
      </c>
      <c r="J607" s="134" t="s">
        <v>4407</v>
      </c>
      <c r="K607" s="134" t="s">
        <v>4407</v>
      </c>
      <c r="L607" s="143">
        <v>56.7</v>
      </c>
      <c r="M607" s="144">
        <v>933</v>
      </c>
      <c r="N607" s="143">
        <v>37.143000000000001</v>
      </c>
      <c r="O607" s="144">
        <v>1763</v>
      </c>
      <c r="P607" s="143">
        <v>30.233000000000001</v>
      </c>
      <c r="Q607" s="144">
        <v>539</v>
      </c>
      <c r="R607" s="143">
        <v>49.93</v>
      </c>
      <c r="S607" s="145">
        <v>1060</v>
      </c>
      <c r="V607" s="140" t="str">
        <f t="shared" si="9"/>
        <v>N/A</v>
      </c>
      <c r="W607" s="134">
        <v>0.97406556441666203</v>
      </c>
      <c r="X607" s="134">
        <v>0.22842087151195301</v>
      </c>
      <c r="Y607" s="134">
        <v>0.99865511482885805</v>
      </c>
      <c r="Z607" s="134">
        <v>0.99864824470749503</v>
      </c>
      <c r="AA607" s="134">
        <v>0.63343106065563703</v>
      </c>
      <c r="AB607" s="134">
        <v>1</v>
      </c>
      <c r="AC607" s="134">
        <v>1</v>
      </c>
      <c r="AD607" s="134">
        <v>0.937047912549968</v>
      </c>
      <c r="AF607" s="134">
        <v>0.997495753037279</v>
      </c>
      <c r="AG607" s="134">
        <v>0</v>
      </c>
      <c r="AH607" s="134">
        <v>1</v>
      </c>
      <c r="AI607" s="134">
        <v>1</v>
      </c>
      <c r="AJ607" s="134">
        <v>0.99632312387395705</v>
      </c>
      <c r="AK607" s="134">
        <v>0.60922860333025897</v>
      </c>
      <c r="AL607" s="134">
        <v>0.99968239258932901</v>
      </c>
      <c r="AM607" s="134">
        <v>0</v>
      </c>
      <c r="AO607" s="134">
        <v>0</v>
      </c>
      <c r="AU607" s="134">
        <v>7.6785931209456695E-4</v>
      </c>
      <c r="AV607" s="134">
        <v>0</v>
      </c>
      <c r="AW607" s="143">
        <v>0</v>
      </c>
      <c r="AX607" s="143">
        <v>0</v>
      </c>
      <c r="AY607" s="143">
        <v>-0.05</v>
      </c>
      <c r="AZ607" s="143">
        <v>0</v>
      </c>
      <c r="BA607" s="143"/>
      <c r="BB607" s="143">
        <v>5.13</v>
      </c>
      <c r="BC607" s="143">
        <v>23.96</v>
      </c>
      <c r="BD607" s="143"/>
      <c r="BE607" s="143">
        <v>3930.2035230000001</v>
      </c>
      <c r="BF607" s="143">
        <v>496.23009999999999</v>
      </c>
      <c r="BG607" s="143">
        <v>0</v>
      </c>
      <c r="BH607" s="143">
        <v>0</v>
      </c>
      <c r="BI607" s="143">
        <v>0</v>
      </c>
      <c r="BJ607" s="143">
        <v>0</v>
      </c>
      <c r="BK607" s="143">
        <v>1</v>
      </c>
      <c r="BL607" s="143">
        <v>3.7999999999999901</v>
      </c>
      <c r="BM607" s="143">
        <v>2.2000000000000002</v>
      </c>
    </row>
    <row r="608" spans="1:65" x14ac:dyDescent="0.25">
      <c r="A608" s="142" t="s">
        <v>4942</v>
      </c>
      <c r="B608" s="142" t="s">
        <v>1514</v>
      </c>
      <c r="C608" s="134" t="s">
        <v>4935</v>
      </c>
      <c r="D608" s="134" t="s">
        <v>4936</v>
      </c>
      <c r="E608" s="134" t="s">
        <v>4878</v>
      </c>
      <c r="F608" s="134" t="s">
        <v>4879</v>
      </c>
      <c r="G608" s="134" t="s">
        <v>692</v>
      </c>
      <c r="H608" s="134" t="s">
        <v>4939</v>
      </c>
      <c r="I608" s="134" t="s">
        <v>4941</v>
      </c>
      <c r="J608" s="134" t="s">
        <v>4407</v>
      </c>
      <c r="K608" s="134" t="s">
        <v>4407</v>
      </c>
      <c r="L608" s="143">
        <v>85.3</v>
      </c>
      <c r="M608" s="144">
        <v>284</v>
      </c>
      <c r="N608" s="143">
        <v>29.367000000000001</v>
      </c>
      <c r="O608" s="144">
        <v>1036</v>
      </c>
      <c r="P608" s="143">
        <v>30.983000000000001</v>
      </c>
      <c r="Q608" s="144">
        <v>490</v>
      </c>
      <c r="R608" s="143">
        <v>62.305</v>
      </c>
      <c r="S608" s="145">
        <v>255</v>
      </c>
      <c r="T608" s="140" t="s">
        <v>4410</v>
      </c>
      <c r="V608" s="140" t="str">
        <f t="shared" si="9"/>
        <v>Y</v>
      </c>
      <c r="W608" s="134">
        <v>0.89057707357974103</v>
      </c>
      <c r="X608" s="134">
        <v>0.37023317099944802</v>
      </c>
      <c r="Y608" s="134">
        <v>0.99266076949462301</v>
      </c>
      <c r="Z608" s="134">
        <v>0.97296489414990905</v>
      </c>
      <c r="AA608" s="134">
        <v>0.76977674765833903</v>
      </c>
      <c r="AB608" s="134">
        <v>0.98834549772008795</v>
      </c>
      <c r="AC608" s="134">
        <v>0.99063726268778096</v>
      </c>
      <c r="AD608" s="134">
        <v>0.84440853205537802</v>
      </c>
      <c r="AE608" s="134">
        <v>0.70176254727672305</v>
      </c>
      <c r="AF608" s="134">
        <v>0.987755468772052</v>
      </c>
      <c r="AG608" s="134">
        <v>0.18076509304709901</v>
      </c>
      <c r="AH608" s="134">
        <v>0.92063891154240496</v>
      </c>
      <c r="AI608" s="134">
        <v>0.72465837049124104</v>
      </c>
      <c r="AJ608" s="134">
        <v>0.97058499099165396</v>
      </c>
      <c r="AK608" s="134">
        <v>0.64563813777367796</v>
      </c>
      <c r="AL608" s="134">
        <v>0.99250153104225303</v>
      </c>
      <c r="AM608" s="134">
        <v>0.150508130460735</v>
      </c>
      <c r="AN608" s="134">
        <v>0.86553717897001503</v>
      </c>
      <c r="AO608" s="134">
        <v>0.15128102508757199</v>
      </c>
      <c r="AP608" s="134">
        <v>0.92767293147573604</v>
      </c>
      <c r="AQ608" s="134">
        <v>0.94629878064557804</v>
      </c>
      <c r="AR608" s="134">
        <v>1</v>
      </c>
      <c r="AS608" s="134">
        <v>1</v>
      </c>
      <c r="AT608" s="134">
        <v>1</v>
      </c>
      <c r="AU608" s="134">
        <v>0.132418397332625</v>
      </c>
      <c r="AV608" s="134">
        <v>0.15718458294914001</v>
      </c>
      <c r="AW608" s="143">
        <v>0</v>
      </c>
      <c r="AX608" s="143">
        <v>0</v>
      </c>
      <c r="AY608" s="143">
        <v>-0.22</v>
      </c>
      <c r="AZ608" s="143">
        <v>-0.09</v>
      </c>
      <c r="BA608" s="143">
        <v>3.3473000000000002</v>
      </c>
      <c r="BB608" s="143">
        <v>5.13</v>
      </c>
      <c r="BC608" s="143">
        <v>24.1</v>
      </c>
      <c r="BD608" s="143">
        <v>3</v>
      </c>
      <c r="BE608" s="143">
        <v>2874503.9645710001</v>
      </c>
      <c r="BF608" s="143">
        <v>4829.2</v>
      </c>
      <c r="BG608" s="143">
        <v>0</v>
      </c>
      <c r="BH608" s="143">
        <v>0</v>
      </c>
      <c r="BI608" s="143">
        <v>0</v>
      </c>
      <c r="BJ608" s="143">
        <v>0</v>
      </c>
      <c r="BK608" s="143">
        <v>1</v>
      </c>
      <c r="BL608" s="143">
        <v>3.6669345078203999</v>
      </c>
      <c r="BM608" s="143">
        <v>2.43286461131428</v>
      </c>
    </row>
    <row r="609" spans="1:65" x14ac:dyDescent="0.25">
      <c r="A609" s="142" t="s">
        <v>4943</v>
      </c>
      <c r="B609" s="142" t="s">
        <v>2613</v>
      </c>
      <c r="C609" s="134" t="s">
        <v>4935</v>
      </c>
      <c r="D609" s="134" t="s">
        <v>4936</v>
      </c>
      <c r="E609" s="134" t="s">
        <v>4878</v>
      </c>
      <c r="F609" s="134" t="s">
        <v>4879</v>
      </c>
      <c r="G609" s="134" t="s">
        <v>692</v>
      </c>
      <c r="H609" s="134" t="s">
        <v>4944</v>
      </c>
      <c r="I609" s="134" t="s">
        <v>4941</v>
      </c>
      <c r="J609" s="134" t="s">
        <v>4407</v>
      </c>
      <c r="K609" s="134" t="s">
        <v>4407</v>
      </c>
      <c r="L609" s="143">
        <v>79.099999999999994</v>
      </c>
      <c r="M609" s="144">
        <v>440</v>
      </c>
      <c r="N609" s="143">
        <v>32.067</v>
      </c>
      <c r="O609" s="144">
        <v>1459</v>
      </c>
      <c r="P609" s="143">
        <v>32.633000000000003</v>
      </c>
      <c r="Q609" s="144">
        <v>427</v>
      </c>
      <c r="R609" s="143">
        <v>59.889000000000003</v>
      </c>
      <c r="S609" s="145">
        <v>384</v>
      </c>
      <c r="T609" s="140" t="s">
        <v>4410</v>
      </c>
      <c r="V609" s="140" t="str">
        <f t="shared" si="9"/>
        <v>Y</v>
      </c>
      <c r="W609" s="134">
        <v>0.79476487776842897</v>
      </c>
      <c r="X609" s="134">
        <v>0.52957992380696395</v>
      </c>
      <c r="Y609" s="134">
        <v>0.92362333070931302</v>
      </c>
      <c r="Z609" s="134">
        <v>0.85398492359266998</v>
      </c>
      <c r="AA609" s="134">
        <v>0.89120944373199895</v>
      </c>
      <c r="AB609" s="134">
        <v>0.98324665297262603</v>
      </c>
      <c r="AC609" s="134">
        <v>0.99998625356836501</v>
      </c>
      <c r="AD609" s="134">
        <v>0.74347735902970802</v>
      </c>
      <c r="AE609" s="134">
        <v>0.74028737210784201</v>
      </c>
      <c r="AF609" s="134">
        <v>0.90832245668257094</v>
      </c>
      <c r="AG609" s="134">
        <v>0.20965349443874901</v>
      </c>
      <c r="AH609" s="134">
        <v>0.79542674748151998</v>
      </c>
      <c r="AI609" s="134">
        <v>0.52606045718840999</v>
      </c>
      <c r="AJ609" s="134">
        <v>0.98896937162187004</v>
      </c>
      <c r="AK609" s="134">
        <v>0.57039176659061097</v>
      </c>
      <c r="AL609" s="134">
        <v>0.95528925193862202</v>
      </c>
      <c r="AM609" s="134">
        <v>0.23474611270478499</v>
      </c>
      <c r="AN609" s="134">
        <v>0.70866388776836498</v>
      </c>
      <c r="AO609" s="134">
        <v>0.19891945338486899</v>
      </c>
      <c r="AP609" s="134">
        <v>0.86026282460454995</v>
      </c>
      <c r="AR609" s="134">
        <v>0.93303113459999998</v>
      </c>
      <c r="AS609" s="134">
        <v>1</v>
      </c>
      <c r="AT609" s="134">
        <v>1</v>
      </c>
      <c r="AU609" s="134">
        <v>0.215481046833569</v>
      </c>
      <c r="AV609" s="134">
        <v>0.21600397299717</v>
      </c>
      <c r="AW609" s="143">
        <v>0.22</v>
      </c>
      <c r="AX609" s="143">
        <v>0</v>
      </c>
      <c r="AY609" s="143">
        <v>-0.32</v>
      </c>
      <c r="AZ609" s="143">
        <v>-0.03</v>
      </c>
      <c r="BA609" s="143">
        <v>22.270600000000002</v>
      </c>
      <c r="BB609" s="143">
        <v>5.13</v>
      </c>
      <c r="BC609" s="143">
        <v>24.38</v>
      </c>
      <c r="BD609" s="143">
        <v>4</v>
      </c>
      <c r="BE609" s="143">
        <v>2560750.1284210002</v>
      </c>
      <c r="BF609" s="143">
        <v>2827.53</v>
      </c>
      <c r="BG609" s="143">
        <v>0</v>
      </c>
      <c r="BH609" s="143">
        <v>0</v>
      </c>
      <c r="BI609" s="143">
        <v>0</v>
      </c>
      <c r="BJ609" s="143">
        <v>1</v>
      </c>
      <c r="BK609" s="143">
        <v>1</v>
      </c>
      <c r="BL609" s="143">
        <v>3.6568031911582599</v>
      </c>
      <c r="BM609" s="143">
        <v>2.4505944154730201</v>
      </c>
    </row>
    <row r="610" spans="1:65" x14ac:dyDescent="0.25">
      <c r="A610" s="142" t="s">
        <v>4945</v>
      </c>
      <c r="B610" s="142" t="s">
        <v>118</v>
      </c>
      <c r="C610" s="134" t="s">
        <v>4935</v>
      </c>
      <c r="D610" s="134" t="s">
        <v>4936</v>
      </c>
      <c r="E610" s="134" t="s">
        <v>4878</v>
      </c>
      <c r="F610" s="134" t="s">
        <v>4879</v>
      </c>
      <c r="G610" s="134" t="s">
        <v>692</v>
      </c>
      <c r="H610" s="134" t="s">
        <v>4944</v>
      </c>
      <c r="I610" s="134" t="s">
        <v>4899</v>
      </c>
      <c r="J610" s="134" t="s">
        <v>4407</v>
      </c>
      <c r="K610" s="134" t="s">
        <v>4407</v>
      </c>
      <c r="L610" s="143">
        <v>95.6</v>
      </c>
      <c r="M610" s="144">
        <v>15</v>
      </c>
      <c r="N610" s="143">
        <v>30</v>
      </c>
      <c r="O610" s="144">
        <v>1154</v>
      </c>
      <c r="P610" s="143">
        <v>47.45</v>
      </c>
      <c r="Q610" s="144">
        <v>50</v>
      </c>
      <c r="R610" s="143">
        <v>71.016999999999996</v>
      </c>
      <c r="S610" s="145">
        <v>9</v>
      </c>
      <c r="T610" s="140" t="s">
        <v>4410</v>
      </c>
      <c r="U610" s="140" t="s">
        <v>4410</v>
      </c>
      <c r="V610" s="140" t="str">
        <f t="shared" si="9"/>
        <v>Y</v>
      </c>
      <c r="W610" s="134">
        <v>0.95859430340795204</v>
      </c>
      <c r="X610" s="134">
        <v>0.80142797830594803</v>
      </c>
      <c r="Y610" s="134">
        <v>0.99561951687113603</v>
      </c>
      <c r="Z610" s="134">
        <v>0.99137937190817904</v>
      </c>
      <c r="AA610" s="134">
        <v>0.96707948387898202</v>
      </c>
      <c r="AB610" s="134">
        <v>0.99016651370132402</v>
      </c>
      <c r="AC610" s="134">
        <v>0.93527005966519805</v>
      </c>
      <c r="AD610" s="134">
        <v>0.90024732137478303</v>
      </c>
      <c r="AE610" s="134">
        <v>0.89907584326099799</v>
      </c>
      <c r="AF610" s="134">
        <v>0.99697892162728696</v>
      </c>
      <c r="AG610" s="134">
        <v>0.42868700772329299</v>
      </c>
      <c r="AH610" s="134">
        <v>0.91526653608212705</v>
      </c>
      <c r="AI610" s="134">
        <v>0.78090348305944401</v>
      </c>
      <c r="AJ610" s="134">
        <v>0.99632312387395705</v>
      </c>
      <c r="AK610" s="134">
        <v>0.95876013398708704</v>
      </c>
      <c r="AL610" s="134">
        <v>0.99753162722248701</v>
      </c>
      <c r="AM610" s="134">
        <v>0.62567736581197098</v>
      </c>
      <c r="AN610" s="134">
        <v>0.98655371789700097</v>
      </c>
      <c r="AO610" s="134">
        <v>0.57111318772900399</v>
      </c>
      <c r="AP610" s="134">
        <v>0.715270736285193</v>
      </c>
      <c r="AQ610" s="134">
        <v>0.86817420162930103</v>
      </c>
      <c r="AR610" s="134">
        <v>1</v>
      </c>
      <c r="AS610" s="134">
        <v>1</v>
      </c>
      <c r="AT610" s="134">
        <v>1</v>
      </c>
      <c r="AU610" s="134">
        <v>0.68701274573968896</v>
      </c>
      <c r="AV610" s="134">
        <v>0.60661991816390004</v>
      </c>
      <c r="AW610" s="143">
        <v>0</v>
      </c>
      <c r="AX610" s="143">
        <v>0</v>
      </c>
      <c r="AY610" s="143">
        <v>-0.14000000000000001</v>
      </c>
      <c r="AZ610" s="143">
        <v>-0.05</v>
      </c>
      <c r="BA610" s="143">
        <v>2.5291999999999999</v>
      </c>
      <c r="BB610" s="143">
        <v>5.13</v>
      </c>
      <c r="BC610" s="143">
        <v>24.33</v>
      </c>
      <c r="BD610" s="143">
        <v>4</v>
      </c>
      <c r="BE610" s="143">
        <v>9896651.7496739998</v>
      </c>
      <c r="BF610" s="143">
        <v>4628.3230000000003</v>
      </c>
      <c r="BG610" s="143">
        <v>0</v>
      </c>
      <c r="BH610" s="143">
        <v>0</v>
      </c>
      <c r="BI610" s="143">
        <v>1</v>
      </c>
      <c r="BJ610" s="143">
        <v>0</v>
      </c>
      <c r="BK610" s="143">
        <v>1</v>
      </c>
      <c r="BL610" s="143">
        <v>3.7615343759731901</v>
      </c>
      <c r="BM610" s="143">
        <v>2.2673148420469</v>
      </c>
    </row>
    <row r="611" spans="1:65" x14ac:dyDescent="0.25">
      <c r="A611" s="142" t="s">
        <v>4946</v>
      </c>
      <c r="B611" s="142" t="s">
        <v>1517</v>
      </c>
      <c r="C611" s="134" t="s">
        <v>4935</v>
      </c>
      <c r="D611" s="134" t="s">
        <v>4936</v>
      </c>
      <c r="E611" s="134" t="s">
        <v>4878</v>
      </c>
      <c r="F611" s="134" t="s">
        <v>4879</v>
      </c>
      <c r="G611" s="134" t="s">
        <v>692</v>
      </c>
      <c r="H611" s="134" t="s">
        <v>4944</v>
      </c>
      <c r="I611" s="134" t="s">
        <v>4941</v>
      </c>
      <c r="J611" s="134" t="s">
        <v>4407</v>
      </c>
      <c r="K611" s="134" t="s">
        <v>4407</v>
      </c>
      <c r="L611" s="143">
        <v>86</v>
      </c>
      <c r="M611" s="144">
        <v>256</v>
      </c>
      <c r="N611" s="143">
        <v>29.289000000000001</v>
      </c>
      <c r="O611" s="144">
        <v>1020</v>
      </c>
      <c r="P611" s="143">
        <v>49.65</v>
      </c>
      <c r="Q611" s="144">
        <v>36</v>
      </c>
      <c r="R611" s="143">
        <v>68.787000000000006</v>
      </c>
      <c r="S611" s="145">
        <v>36</v>
      </c>
      <c r="T611" s="140" t="s">
        <v>4410</v>
      </c>
      <c r="U611" s="140" t="s">
        <v>4410</v>
      </c>
      <c r="V611" s="140" t="str">
        <f t="shared" si="9"/>
        <v>Y</v>
      </c>
      <c r="W611" s="134">
        <v>0.80348987914838998</v>
      </c>
      <c r="X611" s="134">
        <v>0.50346536721192303</v>
      </c>
      <c r="Y611" s="134">
        <v>0.96402111956438996</v>
      </c>
      <c r="Z611" s="134">
        <v>0.94223158985806099</v>
      </c>
      <c r="AA611" s="134">
        <v>0.85094913931521898</v>
      </c>
      <c r="AB611" s="134">
        <v>0.98725288813134604</v>
      </c>
      <c r="AC611" s="134">
        <v>0.97625138606291895</v>
      </c>
      <c r="AD611" s="134">
        <v>0.73580183283876699</v>
      </c>
      <c r="AE611" s="134">
        <v>0.69326716155256896</v>
      </c>
      <c r="AF611" s="134">
        <v>0.93090401367297404</v>
      </c>
      <c r="AG611" s="134">
        <v>0.21698775762038</v>
      </c>
      <c r="AH611" s="134">
        <v>0.87114142563504204</v>
      </c>
      <c r="AI611" s="134">
        <v>0.85251425209220799</v>
      </c>
      <c r="AJ611" s="134">
        <v>0.99264624774791299</v>
      </c>
      <c r="AK611" s="134">
        <v>0.66991116073595802</v>
      </c>
      <c r="AL611" s="134">
        <v>0.95752444886669397</v>
      </c>
      <c r="AM611" s="134">
        <v>0.21995942206494201</v>
      </c>
      <c r="AN611" s="134">
        <v>0.91035811931334298</v>
      </c>
      <c r="AO611" s="134">
        <v>0.18484670713551399</v>
      </c>
      <c r="AP611" s="134">
        <v>0.85851441608631396</v>
      </c>
      <c r="AQ611" s="134">
        <v>0.981858933877511</v>
      </c>
      <c r="AR611" s="134">
        <v>0.97359303750000004</v>
      </c>
      <c r="AS611" s="134">
        <v>1</v>
      </c>
      <c r="AT611" s="134">
        <v>1</v>
      </c>
      <c r="AU611" s="134">
        <v>0.21690051881931699</v>
      </c>
      <c r="AV611" s="134">
        <v>0.20612320359504099</v>
      </c>
      <c r="AW611" s="143">
        <v>0.22</v>
      </c>
      <c r="AX611" s="143">
        <v>0</v>
      </c>
      <c r="AY611" s="143">
        <v>-0.47</v>
      </c>
      <c r="AZ611" s="143">
        <v>-0.19</v>
      </c>
      <c r="BA611" s="143">
        <v>5.3886000000000003</v>
      </c>
      <c r="BB611" s="143">
        <v>5.13</v>
      </c>
      <c r="BC611" s="143">
        <v>24.05</v>
      </c>
      <c r="BD611" s="143">
        <v>2</v>
      </c>
      <c r="BE611" s="143">
        <v>3062492.6824090001</v>
      </c>
      <c r="BF611" s="143">
        <v>4696.1090000000004</v>
      </c>
      <c r="BG611" s="143">
        <v>0</v>
      </c>
      <c r="BH611" s="143">
        <v>0</v>
      </c>
      <c r="BI611" s="143">
        <v>1</v>
      </c>
      <c r="BJ611" s="143">
        <v>1</v>
      </c>
      <c r="BK611" s="143">
        <v>1</v>
      </c>
      <c r="BL611" s="143">
        <v>3.5853690102716498</v>
      </c>
      <c r="BM611" s="143">
        <v>2.5756042320246002</v>
      </c>
    </row>
    <row r="612" spans="1:65" x14ac:dyDescent="0.25">
      <c r="A612" s="142" t="s">
        <v>4947</v>
      </c>
      <c r="B612" s="142" t="s">
        <v>121</v>
      </c>
      <c r="C612" s="134" t="s">
        <v>4935</v>
      </c>
      <c r="D612" s="134" t="s">
        <v>4936</v>
      </c>
      <c r="E612" s="134" t="s">
        <v>4878</v>
      </c>
      <c r="F612" s="134" t="s">
        <v>4879</v>
      </c>
      <c r="G612" s="134" t="s">
        <v>692</v>
      </c>
      <c r="H612" s="134" t="s">
        <v>4944</v>
      </c>
      <c r="I612" s="134" t="s">
        <v>4899</v>
      </c>
      <c r="J612" s="134" t="s">
        <v>4407</v>
      </c>
      <c r="K612" s="134" t="s">
        <v>4407</v>
      </c>
      <c r="L612" s="143">
        <v>88.8</v>
      </c>
      <c r="M612" s="144">
        <v>169</v>
      </c>
      <c r="N612" s="143">
        <v>29.367000000000001</v>
      </c>
      <c r="O612" s="144">
        <v>1036</v>
      </c>
      <c r="P612" s="143">
        <v>53.466999999999999</v>
      </c>
      <c r="Q612" s="144">
        <v>17</v>
      </c>
      <c r="R612" s="143">
        <v>70.966999999999999</v>
      </c>
      <c r="S612" s="145">
        <v>12</v>
      </c>
      <c r="T612" s="140" t="s">
        <v>4410</v>
      </c>
      <c r="U612" s="140" t="s">
        <v>4410</v>
      </c>
      <c r="V612" s="140" t="str">
        <f t="shared" si="9"/>
        <v>Y</v>
      </c>
      <c r="W612" s="134">
        <v>0.83561693077861499</v>
      </c>
      <c r="X612" s="134">
        <v>0.47595061547282702</v>
      </c>
      <c r="Y612" s="134">
        <v>0.99029120990737196</v>
      </c>
      <c r="Z612" s="134">
        <v>0.97959614652823301</v>
      </c>
      <c r="AA612" s="134">
        <v>0.91230421822355001</v>
      </c>
      <c r="AB612" s="134">
        <v>0.97814780822516501</v>
      </c>
      <c r="AC612" s="134">
        <v>1</v>
      </c>
      <c r="AD612" s="134">
        <v>0.80871859999320395</v>
      </c>
      <c r="AE612" s="134">
        <v>0.860751830240574</v>
      </c>
      <c r="AF612" s="134">
        <v>0.99383817690503096</v>
      </c>
      <c r="AG612" s="134">
        <v>0.30509160883460701</v>
      </c>
      <c r="AH612" s="134">
        <v>0.93754398632408098</v>
      </c>
      <c r="AI612" s="134">
        <v>1</v>
      </c>
      <c r="AJ612" s="134">
        <v>0.99632312387395705</v>
      </c>
      <c r="AK612" s="134">
        <v>0.85924073984173999</v>
      </c>
      <c r="AL612" s="134">
        <v>0.96968354910908505</v>
      </c>
      <c r="AM612" s="134">
        <v>0.31591035070805601</v>
      </c>
      <c r="AN612" s="134">
        <v>0.87898346107301395</v>
      </c>
      <c r="AO612" s="134">
        <v>0.30539031152080698</v>
      </c>
      <c r="AP612" s="134">
        <v>0.85289903292239999</v>
      </c>
      <c r="AQ612" s="134">
        <v>0.74371366531753602</v>
      </c>
      <c r="AR612" s="134">
        <v>1</v>
      </c>
      <c r="AS612" s="134">
        <v>1</v>
      </c>
      <c r="AT612" s="134">
        <v>1</v>
      </c>
      <c r="AU612" s="134">
        <v>0.32326593788611901</v>
      </c>
      <c r="AV612" s="134">
        <v>0.30697761507037402</v>
      </c>
      <c r="AW612" s="143">
        <v>0.01</v>
      </c>
      <c r="AX612" s="143">
        <v>0</v>
      </c>
      <c r="AY612" s="143">
        <v>-0.17</v>
      </c>
      <c r="AZ612" s="143">
        <v>-0.05</v>
      </c>
      <c r="BA612" s="143">
        <v>2.5358999999999998</v>
      </c>
      <c r="BB612" s="143">
        <v>5.14</v>
      </c>
      <c r="BC612" s="143">
        <v>22.39</v>
      </c>
      <c r="BD612" s="143">
        <v>5</v>
      </c>
      <c r="BE612" s="143">
        <v>3129025.974616</v>
      </c>
      <c r="BF612" s="143">
        <v>6544.35</v>
      </c>
      <c r="BG612" s="143">
        <v>0</v>
      </c>
      <c r="BH612" s="143">
        <v>0</v>
      </c>
      <c r="BI612" s="143">
        <v>1</v>
      </c>
      <c r="BJ612" s="143">
        <v>3</v>
      </c>
      <c r="BK612" s="143">
        <v>1</v>
      </c>
      <c r="BL612" s="143">
        <v>3.62448128486017</v>
      </c>
      <c r="BM612" s="143">
        <v>2.5071577514947299</v>
      </c>
    </row>
    <row r="613" spans="1:65" x14ac:dyDescent="0.25">
      <c r="A613" s="142" t="s">
        <v>4948</v>
      </c>
      <c r="B613" s="142" t="s">
        <v>755</v>
      </c>
      <c r="C613" s="134" t="s">
        <v>4935</v>
      </c>
      <c r="D613" s="134" t="s">
        <v>4936</v>
      </c>
      <c r="E613" s="134" t="s">
        <v>4878</v>
      </c>
      <c r="F613" s="134" t="s">
        <v>4879</v>
      </c>
      <c r="G613" s="134" t="s">
        <v>692</v>
      </c>
      <c r="H613" s="134" t="s">
        <v>4899</v>
      </c>
      <c r="I613" s="134" t="s">
        <v>4899</v>
      </c>
      <c r="J613" s="134" t="s">
        <v>4407</v>
      </c>
      <c r="K613" s="134" t="s">
        <v>4407</v>
      </c>
      <c r="L613" s="143">
        <v>86.1</v>
      </c>
      <c r="M613" s="144">
        <v>253</v>
      </c>
      <c r="N613" s="143">
        <v>28.411000000000001</v>
      </c>
      <c r="O613" s="144">
        <v>888</v>
      </c>
      <c r="P613" s="143">
        <v>31.45</v>
      </c>
      <c r="Q613" s="144">
        <v>476</v>
      </c>
      <c r="R613" s="143">
        <v>63.045999999999999</v>
      </c>
      <c r="S613" s="145">
        <v>212</v>
      </c>
      <c r="T613" s="140" t="s">
        <v>4410</v>
      </c>
      <c r="U613" s="140" t="s">
        <v>4410</v>
      </c>
      <c r="V613" s="140" t="str">
        <f t="shared" si="9"/>
        <v>Y</v>
      </c>
      <c r="W613" s="134">
        <v>0.80772446560716804</v>
      </c>
      <c r="X613" s="134">
        <v>0.552245618753198</v>
      </c>
      <c r="Y613" s="134">
        <v>0.99510717966308204</v>
      </c>
      <c r="Z613" s="134">
        <v>0.98696703859490897</v>
      </c>
      <c r="AA613" s="134">
        <v>0.81462836208008105</v>
      </c>
      <c r="AB613" s="134">
        <v>0.98106143379514299</v>
      </c>
      <c r="AC613" s="134">
        <v>1</v>
      </c>
      <c r="AD613" s="134">
        <v>0.71831820207529595</v>
      </c>
      <c r="AE613" s="134">
        <v>0.83505508219981806</v>
      </c>
      <c r="AF613" s="134">
        <v>0.99208890136352101</v>
      </c>
      <c r="AG613" s="134">
        <v>0.14200639270271001</v>
      </c>
      <c r="AH613" s="134">
        <v>0.87791061871499199</v>
      </c>
      <c r="AI613" s="134">
        <v>1</v>
      </c>
      <c r="AJ613" s="134">
        <v>1</v>
      </c>
      <c r="AK613" s="134">
        <v>0.86166804213796799</v>
      </c>
      <c r="AL613" s="134">
        <v>0.91320439943600995</v>
      </c>
      <c r="AM613" s="134">
        <v>0.20282199294995901</v>
      </c>
      <c r="AN613" s="134">
        <v>0.87898346107301395</v>
      </c>
      <c r="AO613" s="134">
        <v>0.188302321764412</v>
      </c>
      <c r="AP613" s="134">
        <v>0.77080855704530904</v>
      </c>
      <c r="AQ613" s="134">
        <v>0.78304534989897701</v>
      </c>
      <c r="AR613" s="134">
        <v>1</v>
      </c>
      <c r="AS613" s="134">
        <v>1</v>
      </c>
      <c r="AT613" s="134">
        <v>1</v>
      </c>
      <c r="AU613" s="134">
        <v>0.22437645707541301</v>
      </c>
      <c r="AV613" s="134">
        <v>0.19525125716438499</v>
      </c>
      <c r="AW613" s="143">
        <v>0</v>
      </c>
      <c r="AX613" s="143">
        <v>0</v>
      </c>
      <c r="AY613" s="143">
        <v>-0.48</v>
      </c>
      <c r="AZ613" s="143">
        <v>-0.14000000000000001</v>
      </c>
      <c r="BA613" s="143">
        <v>4.992</v>
      </c>
      <c r="BB613" s="143">
        <v>5.13</v>
      </c>
      <c r="BC613" s="143">
        <v>22.79</v>
      </c>
      <c r="BD613" s="143">
        <v>1</v>
      </c>
      <c r="BE613" s="143">
        <v>1680775.6390790001</v>
      </c>
      <c r="BF613" s="143">
        <v>4797.808</v>
      </c>
      <c r="BG613" s="143">
        <v>0</v>
      </c>
      <c r="BH613" s="143">
        <v>0</v>
      </c>
      <c r="BI613" s="143">
        <v>0</v>
      </c>
      <c r="BJ613" s="143">
        <v>0</v>
      </c>
      <c r="BK613" s="143">
        <v>1</v>
      </c>
      <c r="BL613" s="143">
        <v>3.4336580728209598</v>
      </c>
      <c r="BM613" s="143">
        <v>2.8410983725633101</v>
      </c>
    </row>
    <row r="614" spans="1:65" x14ac:dyDescent="0.25">
      <c r="A614" s="142" t="s">
        <v>4949</v>
      </c>
      <c r="B614" s="142" t="s">
        <v>1516</v>
      </c>
      <c r="C614" s="134" t="s">
        <v>4935</v>
      </c>
      <c r="D614" s="134" t="s">
        <v>4936</v>
      </c>
      <c r="E614" s="134" t="s">
        <v>4878</v>
      </c>
      <c r="F614" s="134" t="s">
        <v>4879</v>
      </c>
      <c r="G614" s="134" t="s">
        <v>692</v>
      </c>
      <c r="H614" s="134" t="s">
        <v>4899</v>
      </c>
      <c r="I614" s="134" t="s">
        <v>4899</v>
      </c>
      <c r="J614" s="134" t="s">
        <v>4407</v>
      </c>
      <c r="K614" s="134" t="s">
        <v>4407</v>
      </c>
      <c r="L614" s="143">
        <v>93.3</v>
      </c>
      <c r="M614" s="144">
        <v>49</v>
      </c>
      <c r="N614" s="143">
        <v>29.433</v>
      </c>
      <c r="O614" s="144">
        <v>1050</v>
      </c>
      <c r="P614" s="143">
        <v>49.95</v>
      </c>
      <c r="Q614" s="144">
        <v>34</v>
      </c>
      <c r="R614" s="143">
        <v>71.272000000000006</v>
      </c>
      <c r="S614" s="145">
        <v>7</v>
      </c>
      <c r="T614" s="140" t="s">
        <v>4410</v>
      </c>
      <c r="U614" s="140" t="s">
        <v>4410</v>
      </c>
      <c r="V614" s="140" t="str">
        <f t="shared" si="9"/>
        <v>Y</v>
      </c>
      <c r="W614" s="134">
        <v>0.90791354110060196</v>
      </c>
      <c r="X614" s="134">
        <v>0.595376520701551</v>
      </c>
      <c r="Y614" s="134">
        <v>0.99403127152616799</v>
      </c>
      <c r="Z614" s="134">
        <v>0.986584466342313</v>
      </c>
      <c r="AA614" s="134">
        <v>0.86281309715362797</v>
      </c>
      <c r="AB614" s="134">
        <v>0.99562956164503302</v>
      </c>
      <c r="AC614" s="134">
        <v>1</v>
      </c>
      <c r="AD614" s="134">
        <v>0.84721057887465401</v>
      </c>
      <c r="AE614" s="134">
        <v>0.82526465360363199</v>
      </c>
      <c r="AF614" s="134">
        <v>0.99379842064272395</v>
      </c>
      <c r="AG614" s="134">
        <v>0.44370223329391001</v>
      </c>
      <c r="AH614" s="134">
        <v>0.88378441588489698</v>
      </c>
      <c r="AI614" s="134">
        <v>1</v>
      </c>
      <c r="AJ614" s="134">
        <v>1</v>
      </c>
      <c r="AK614" s="134">
        <v>0.83254041458323202</v>
      </c>
      <c r="AL614" s="134">
        <v>0.98686196033141504</v>
      </c>
      <c r="AM614" s="134">
        <v>0.42865639679864098</v>
      </c>
      <c r="AN614" s="134">
        <v>0.982071623862669</v>
      </c>
      <c r="AO614" s="134">
        <v>0.375093164918889</v>
      </c>
      <c r="AP614" s="134">
        <v>0.79943904519087705</v>
      </c>
      <c r="AQ614" s="134">
        <v>0.94575999049897397</v>
      </c>
      <c r="AR614" s="134">
        <v>1</v>
      </c>
      <c r="AS614" s="134">
        <v>1</v>
      </c>
      <c r="AT614" s="134">
        <v>1</v>
      </c>
      <c r="AU614" s="134">
        <v>0.41061531849952898</v>
      </c>
      <c r="AV614" s="134">
        <v>0.402662678750697</v>
      </c>
      <c r="AW614" s="143">
        <v>0</v>
      </c>
      <c r="AX614" s="143">
        <v>0</v>
      </c>
      <c r="AY614" s="143">
        <v>-0.45</v>
      </c>
      <c r="AZ614" s="143">
        <v>-0.17</v>
      </c>
      <c r="BA614" s="143">
        <v>3.2924000000000002</v>
      </c>
      <c r="BB614" s="143">
        <v>5.14</v>
      </c>
      <c r="BC614" s="143">
        <v>24.06</v>
      </c>
      <c r="BD614" s="143">
        <v>1</v>
      </c>
      <c r="BE614" s="143">
        <v>5494764.776393</v>
      </c>
      <c r="BF614" s="143">
        <v>8630.3680000000004</v>
      </c>
      <c r="BG614" s="143">
        <v>0</v>
      </c>
      <c r="BH614" s="143">
        <v>0</v>
      </c>
      <c r="BI614" s="143">
        <v>1</v>
      </c>
      <c r="BJ614" s="143">
        <v>1</v>
      </c>
      <c r="BK614" s="143">
        <v>1</v>
      </c>
      <c r="BL614" s="143">
        <v>3.6431930202371698</v>
      </c>
      <c r="BM614" s="143">
        <v>2.4744122145849499</v>
      </c>
    </row>
    <row r="615" spans="1:65" x14ac:dyDescent="0.25">
      <c r="A615" s="142" t="s">
        <v>4950</v>
      </c>
      <c r="B615" s="142" t="s">
        <v>756</v>
      </c>
      <c r="C615" s="134" t="s">
        <v>4935</v>
      </c>
      <c r="D615" s="134" t="s">
        <v>4936</v>
      </c>
      <c r="E615" s="134" t="s">
        <v>4878</v>
      </c>
      <c r="F615" s="134" t="s">
        <v>4879</v>
      </c>
      <c r="G615" s="134" t="s">
        <v>692</v>
      </c>
      <c r="H615" s="134" t="s">
        <v>4899</v>
      </c>
      <c r="I615" s="134" t="s">
        <v>4899</v>
      </c>
      <c r="J615" s="134" t="s">
        <v>4407</v>
      </c>
      <c r="K615" s="134" t="s">
        <v>4407</v>
      </c>
      <c r="L615" s="143">
        <v>86.8</v>
      </c>
      <c r="M615" s="144">
        <v>234</v>
      </c>
      <c r="N615" s="143">
        <v>29.311</v>
      </c>
      <c r="O615" s="144">
        <v>1025</v>
      </c>
      <c r="P615" s="143">
        <v>32.450000000000003</v>
      </c>
      <c r="Q615" s="144">
        <v>431</v>
      </c>
      <c r="R615" s="143">
        <v>63.313000000000002</v>
      </c>
      <c r="S615" s="145">
        <v>192</v>
      </c>
      <c r="T615" s="140" t="s">
        <v>4410</v>
      </c>
      <c r="U615" s="140" t="s">
        <v>4410</v>
      </c>
      <c r="V615" s="140" t="str">
        <f t="shared" si="9"/>
        <v>Y</v>
      </c>
      <c r="W615" s="134">
        <v>0.77498547828166198</v>
      </c>
      <c r="X615" s="134">
        <v>0.45315213445006503</v>
      </c>
      <c r="Y615" s="134">
        <v>0.99500471222147102</v>
      </c>
      <c r="Z615" s="134">
        <v>0.98734961084750505</v>
      </c>
      <c r="AA615" s="134">
        <v>0.83045809202125898</v>
      </c>
      <c r="AB615" s="134">
        <v>0.98798129452384098</v>
      </c>
      <c r="AC615" s="134">
        <v>1</v>
      </c>
      <c r="AD615" s="134">
        <v>0.69979582387486705</v>
      </c>
      <c r="AE615" s="134">
        <v>0.86120803464856399</v>
      </c>
      <c r="AF615" s="134">
        <v>0.98334252365596997</v>
      </c>
      <c r="AG615" s="134">
        <v>0.20884615668739301</v>
      </c>
      <c r="AH615" s="134">
        <v>0.92139104410684403</v>
      </c>
      <c r="AI615" s="134">
        <v>1</v>
      </c>
      <c r="AJ615" s="134">
        <v>1</v>
      </c>
      <c r="AK615" s="134">
        <v>0.87137725132288002</v>
      </c>
      <c r="AL615" s="134">
        <v>0.94016120972071304</v>
      </c>
      <c r="AM615" s="134">
        <v>0.21102146069892699</v>
      </c>
      <c r="AN615" s="134">
        <v>0.97310743579400305</v>
      </c>
      <c r="AO615" s="134">
        <v>0.18890363527906601</v>
      </c>
      <c r="AP615" s="134">
        <v>0.78794156871542698</v>
      </c>
      <c r="AQ615" s="134">
        <v>0.70707593163075599</v>
      </c>
      <c r="AR615" s="134">
        <v>1</v>
      </c>
      <c r="AS615" s="134">
        <v>1</v>
      </c>
      <c r="AT615" s="134">
        <v>1</v>
      </c>
      <c r="AU615" s="134">
        <v>0.23508260511045201</v>
      </c>
      <c r="AV615" s="134">
        <v>0.19888435941083099</v>
      </c>
      <c r="AW615" s="143">
        <v>0</v>
      </c>
      <c r="AX615" s="143">
        <v>0</v>
      </c>
      <c r="AY615" s="143">
        <v>-0.37</v>
      </c>
      <c r="AZ615" s="143">
        <v>-7.0000000000000007E-2</v>
      </c>
      <c r="BA615" s="143">
        <v>3.1423999999999999</v>
      </c>
      <c r="BB615" s="143">
        <v>5.14</v>
      </c>
      <c r="BC615" s="143">
        <v>23.5</v>
      </c>
      <c r="BD615" s="143">
        <v>1</v>
      </c>
      <c r="BE615" s="143">
        <v>3107011.663317</v>
      </c>
      <c r="BF615" s="143">
        <v>7471.7560000000003</v>
      </c>
      <c r="BG615" s="143">
        <v>0</v>
      </c>
      <c r="BH615" s="143">
        <v>0</v>
      </c>
      <c r="BI615" s="143">
        <v>0</v>
      </c>
      <c r="BJ615" s="143">
        <v>1</v>
      </c>
      <c r="BK615" s="143">
        <v>1</v>
      </c>
      <c r="BL615" s="143">
        <v>3.1828971479327</v>
      </c>
      <c r="BM615" s="143">
        <v>2.5898530684752901</v>
      </c>
    </row>
    <row r="616" spans="1:65" x14ac:dyDescent="0.25">
      <c r="A616" s="142" t="s">
        <v>4951</v>
      </c>
      <c r="B616" s="142" t="s">
        <v>119</v>
      </c>
      <c r="C616" s="134" t="s">
        <v>4935</v>
      </c>
      <c r="D616" s="134" t="s">
        <v>4936</v>
      </c>
      <c r="E616" s="134" t="s">
        <v>4878</v>
      </c>
      <c r="F616" s="134" t="s">
        <v>4879</v>
      </c>
      <c r="G616" s="134" t="s">
        <v>692</v>
      </c>
      <c r="H616" s="134" t="s">
        <v>4899</v>
      </c>
      <c r="I616" s="134" t="s">
        <v>4899</v>
      </c>
      <c r="J616" s="134" t="s">
        <v>4407</v>
      </c>
      <c r="K616" s="134" t="s">
        <v>4407</v>
      </c>
      <c r="L616" s="143">
        <v>86.2</v>
      </c>
      <c r="M616" s="144">
        <v>250</v>
      </c>
      <c r="N616" s="143">
        <v>29.943999999999999</v>
      </c>
      <c r="O616" s="144">
        <v>1150</v>
      </c>
      <c r="P616" s="143">
        <v>34.4</v>
      </c>
      <c r="Q616" s="144">
        <v>337</v>
      </c>
      <c r="R616" s="143">
        <v>63.552</v>
      </c>
      <c r="S616" s="145">
        <v>181</v>
      </c>
      <c r="T616" s="140" t="s">
        <v>4410</v>
      </c>
      <c r="U616" s="140" t="s">
        <v>4410</v>
      </c>
      <c r="V616" s="140" t="str">
        <f t="shared" si="9"/>
        <v>Y</v>
      </c>
      <c r="W616" s="134">
        <v>0.822828501054506</v>
      </c>
      <c r="X616" s="134">
        <v>0.46991225228299</v>
      </c>
      <c r="Y616" s="134">
        <v>0.986602382009381</v>
      </c>
      <c r="Z616" s="134">
        <v>0.96641015622210402</v>
      </c>
      <c r="AA616" s="134">
        <v>0.75239664013165297</v>
      </c>
      <c r="AB616" s="134">
        <v>0.99745057762626899</v>
      </c>
      <c r="AC616" s="134">
        <v>0.99873861257213503</v>
      </c>
      <c r="AD616" s="134">
        <v>0.72553591846809995</v>
      </c>
      <c r="AE616" s="134">
        <v>0.69778883859237595</v>
      </c>
      <c r="AF616" s="134">
        <v>0.97264808909537404</v>
      </c>
      <c r="AG616" s="134">
        <v>9.9024744033705106E-2</v>
      </c>
      <c r="AH616" s="134">
        <v>0.91326084924362305</v>
      </c>
      <c r="AI616" s="134">
        <v>0.74359504561909795</v>
      </c>
      <c r="AJ616" s="134">
        <v>1</v>
      </c>
      <c r="AK616" s="134">
        <v>0.56310985970192795</v>
      </c>
      <c r="AL616" s="134">
        <v>0.97356813549453503</v>
      </c>
      <c r="AM616" s="134">
        <v>0.101141059361939</v>
      </c>
      <c r="AN616" s="134">
        <v>1</v>
      </c>
      <c r="AO616" s="134">
        <v>8.6859953505028106E-2</v>
      </c>
      <c r="AP616" s="134">
        <v>0.93989391275547296</v>
      </c>
      <c r="AR616" s="134">
        <v>1</v>
      </c>
      <c r="AS616" s="134">
        <v>0.99999614130000003</v>
      </c>
      <c r="AT616" s="134">
        <v>1</v>
      </c>
      <c r="AU616" s="134">
        <v>0.115616648790628</v>
      </c>
      <c r="AV616" s="134">
        <v>9.5761696389890405E-2</v>
      </c>
      <c r="AW616" s="143">
        <v>0</v>
      </c>
      <c r="AX616" s="143">
        <v>0</v>
      </c>
      <c r="AY616" s="143">
        <v>-0.37</v>
      </c>
      <c r="AZ616" s="143">
        <v>-0.16</v>
      </c>
      <c r="BA616" s="143">
        <v>5.12</v>
      </c>
      <c r="BB616" s="143">
        <v>5.14</v>
      </c>
      <c r="BC616" s="143">
        <v>24.38</v>
      </c>
      <c r="BD616" s="143">
        <v>4</v>
      </c>
      <c r="BE616" s="143">
        <v>750205.73164500005</v>
      </c>
      <c r="BF616" s="143">
        <v>8301.8760000000002</v>
      </c>
      <c r="BG616" s="143">
        <v>7958.3051740000001</v>
      </c>
      <c r="BH616" s="143">
        <v>0</v>
      </c>
      <c r="BI616" s="143">
        <v>1</v>
      </c>
      <c r="BJ616" s="143">
        <v>1</v>
      </c>
      <c r="BK616" s="143">
        <v>0</v>
      </c>
      <c r="BL616" s="143">
        <v>3.5559917474273002</v>
      </c>
      <c r="BM616" s="143">
        <v>2.6270144420021899</v>
      </c>
    </row>
    <row r="617" spans="1:65" x14ac:dyDescent="0.25">
      <c r="A617" s="142" t="s">
        <v>4952</v>
      </c>
      <c r="B617" s="142" t="s">
        <v>1073</v>
      </c>
      <c r="C617" s="134" t="s">
        <v>4935</v>
      </c>
      <c r="D617" s="134" t="s">
        <v>4936</v>
      </c>
      <c r="E617" s="134" t="s">
        <v>4878</v>
      </c>
      <c r="F617" s="134" t="s">
        <v>4879</v>
      </c>
      <c r="G617" s="134" t="s">
        <v>692</v>
      </c>
      <c r="H617" s="134" t="s">
        <v>4939</v>
      </c>
      <c r="I617" s="134" t="s">
        <v>4435</v>
      </c>
      <c r="J617" s="134" t="s">
        <v>4407</v>
      </c>
      <c r="K617" s="134" t="s">
        <v>4407</v>
      </c>
      <c r="L617" s="143">
        <v>85.4</v>
      </c>
      <c r="M617" s="144">
        <v>279</v>
      </c>
      <c r="N617" s="143">
        <v>32.387999999999998</v>
      </c>
      <c r="O617" s="144">
        <v>1495</v>
      </c>
      <c r="P617" s="143">
        <v>32.317</v>
      </c>
      <c r="Q617" s="144">
        <v>439</v>
      </c>
      <c r="R617" s="143">
        <v>61.776000000000003</v>
      </c>
      <c r="S617" s="145">
        <v>290</v>
      </c>
      <c r="T617" s="140" t="s">
        <v>4410</v>
      </c>
      <c r="V617" s="140" t="str">
        <f t="shared" si="9"/>
        <v>Y</v>
      </c>
      <c r="W617" s="134">
        <v>0.98108967535079705</v>
      </c>
      <c r="X617" s="134">
        <v>0.79046568589608401</v>
      </c>
      <c r="Y617" s="134">
        <v>0.99919306889731496</v>
      </c>
      <c r="Z617" s="134">
        <v>0.99790860501914402</v>
      </c>
      <c r="AA617" s="134">
        <v>0.99495954977009804</v>
      </c>
      <c r="AB617" s="134">
        <v>0.99890739041125798</v>
      </c>
      <c r="AC617" s="134">
        <v>1</v>
      </c>
      <c r="AD617" s="134">
        <v>0.96893520117241905</v>
      </c>
      <c r="AE617" s="134">
        <v>0.88317464076517105</v>
      </c>
      <c r="AF617" s="134">
        <v>1</v>
      </c>
      <c r="AG617" s="134">
        <v>0.43068000861191902</v>
      </c>
      <c r="AH617" s="134">
        <v>0.97307329603472104</v>
      </c>
      <c r="AI617" s="134">
        <v>1</v>
      </c>
      <c r="AJ617" s="134">
        <v>0.98161561936978303</v>
      </c>
      <c r="AK617" s="134">
        <v>1</v>
      </c>
      <c r="AL617" s="134">
        <v>0.99993558051148901</v>
      </c>
      <c r="AM617" s="134">
        <v>0.265062421707558</v>
      </c>
      <c r="AN617" s="134">
        <v>1</v>
      </c>
      <c r="AO617" s="134">
        <v>0.258628028686893</v>
      </c>
      <c r="AP617" s="134">
        <v>0.50639742051797298</v>
      </c>
      <c r="AQ617" s="134">
        <v>0.52604242426818804</v>
      </c>
      <c r="AR617" s="134">
        <v>0.90146433130000003</v>
      </c>
      <c r="AS617" s="134">
        <v>1</v>
      </c>
      <c r="AU617" s="134">
        <v>0.429777463620717</v>
      </c>
      <c r="AV617" s="134">
        <v>0.38502635585989797</v>
      </c>
      <c r="AW617" s="143">
        <v>0</v>
      </c>
      <c r="AX617" s="143">
        <v>0</v>
      </c>
      <c r="AY617" s="143">
        <v>0</v>
      </c>
      <c r="AZ617" s="143">
        <v>0</v>
      </c>
      <c r="BA617" s="143">
        <v>0</v>
      </c>
      <c r="BB617" s="143">
        <v>5.12</v>
      </c>
      <c r="BC617" s="143">
        <v>23.83</v>
      </c>
      <c r="BD617" s="143"/>
      <c r="BE617" s="143">
        <v>8452817.8603799995</v>
      </c>
      <c r="BF617" s="143">
        <v>2571.0309999999999</v>
      </c>
      <c r="BG617" s="143">
        <v>0</v>
      </c>
      <c r="BH617" s="143">
        <v>0</v>
      </c>
      <c r="BI617" s="143">
        <v>0</v>
      </c>
      <c r="BJ617" s="143">
        <v>1</v>
      </c>
      <c r="BK617" s="143">
        <v>1</v>
      </c>
      <c r="BL617" s="143">
        <v>3.8</v>
      </c>
      <c r="BM617" s="143">
        <v>2.2000000000000002</v>
      </c>
    </row>
    <row r="618" spans="1:65" x14ac:dyDescent="0.25">
      <c r="A618" s="142" t="s">
        <v>4953</v>
      </c>
      <c r="B618" s="142" t="s">
        <v>731</v>
      </c>
      <c r="C618" s="134" t="s">
        <v>4935</v>
      </c>
      <c r="D618" s="134" t="s">
        <v>4936</v>
      </c>
      <c r="E618" s="134" t="s">
        <v>4878</v>
      </c>
      <c r="F618" s="134" t="s">
        <v>4879</v>
      </c>
      <c r="G618" s="134" t="s">
        <v>692</v>
      </c>
      <c r="H618" s="134" t="s">
        <v>4954</v>
      </c>
      <c r="I618" s="134" t="s">
        <v>4941</v>
      </c>
      <c r="J618" s="134" t="s">
        <v>4407</v>
      </c>
      <c r="K618" s="134" t="s">
        <v>4407</v>
      </c>
      <c r="L618" s="143">
        <v>79</v>
      </c>
      <c r="M618" s="144">
        <v>445</v>
      </c>
      <c r="N618" s="143">
        <v>30.533000000000001</v>
      </c>
      <c r="O618" s="144">
        <v>1252</v>
      </c>
      <c r="P618" s="143">
        <v>17.649999999999999</v>
      </c>
      <c r="Q618" s="144">
        <v>1227</v>
      </c>
      <c r="R618" s="143">
        <v>55.372</v>
      </c>
      <c r="S618" s="145">
        <v>687</v>
      </c>
      <c r="T618" s="140" t="s">
        <v>4410</v>
      </c>
      <c r="V618" s="140" t="str">
        <f t="shared" si="9"/>
        <v>Y</v>
      </c>
      <c r="W618" s="134">
        <v>0.87104238422688396</v>
      </c>
      <c r="X618" s="134">
        <v>0.66870073835494803</v>
      </c>
      <c r="Y618" s="134">
        <v>0.99414654739798003</v>
      </c>
      <c r="Z618" s="134">
        <v>0.98250369564796003</v>
      </c>
      <c r="AA618" s="134">
        <v>0.97703607053010999</v>
      </c>
      <c r="AB618" s="134">
        <v>0.99672217123377504</v>
      </c>
      <c r="AC618" s="134">
        <v>0.130148840677412</v>
      </c>
      <c r="AD618" s="134">
        <v>0.90101242816070903</v>
      </c>
      <c r="AE618" s="134">
        <v>0.882028330536621</v>
      </c>
      <c r="AF618" s="134">
        <v>0.99829087828342</v>
      </c>
      <c r="AG618" s="134">
        <v>0.24227406381178601</v>
      </c>
      <c r="AH618" s="134">
        <v>0.93858264557973503</v>
      </c>
      <c r="AI618" s="134">
        <v>0.62798026629793502</v>
      </c>
      <c r="AJ618" s="134">
        <v>1</v>
      </c>
      <c r="AK618" s="134">
        <v>0.86166804213796799</v>
      </c>
      <c r="AL618" s="134">
        <v>0.99974060967100598</v>
      </c>
      <c r="AM618" s="134">
        <v>0.39151597671085597</v>
      </c>
      <c r="AN618" s="134">
        <v>1</v>
      </c>
      <c r="AO618" s="134">
        <v>0.37883403600607202</v>
      </c>
      <c r="AP618" s="134">
        <v>0.67887957290454304</v>
      </c>
      <c r="AR618" s="134">
        <v>0.83933689209999995</v>
      </c>
      <c r="AS618" s="134">
        <v>0.1476631605</v>
      </c>
      <c r="AT618" s="134">
        <v>1</v>
      </c>
      <c r="AU618" s="134">
        <v>0.41361393899279802</v>
      </c>
      <c r="AV618" s="134">
        <v>0.41194104394886</v>
      </c>
      <c r="AW618" s="143">
        <v>0</v>
      </c>
      <c r="AX618" s="143">
        <v>0</v>
      </c>
      <c r="AY618" s="143">
        <v>-0.08</v>
      </c>
      <c r="AZ618" s="143">
        <v>-0.06</v>
      </c>
      <c r="BA618" s="143">
        <v>4.0073999999999996</v>
      </c>
      <c r="BB618" s="143">
        <v>5.13</v>
      </c>
      <c r="BC618" s="143">
        <v>23.95</v>
      </c>
      <c r="BD618" s="143">
        <v>8</v>
      </c>
      <c r="BE618" s="143">
        <v>11828927.637455</v>
      </c>
      <c r="BF618" s="143">
        <v>3988.2179999999998</v>
      </c>
      <c r="BG618" s="143">
        <v>0</v>
      </c>
      <c r="BH618" s="143">
        <v>0</v>
      </c>
      <c r="BI618" s="143">
        <v>0</v>
      </c>
      <c r="BJ618" s="143">
        <v>2</v>
      </c>
      <c r="BK618" s="143">
        <v>0</v>
      </c>
      <c r="BL618" s="143">
        <v>3.7999973969921701</v>
      </c>
      <c r="BM618" s="143">
        <v>2.20000455526367</v>
      </c>
    </row>
    <row r="619" spans="1:65" x14ac:dyDescent="0.25">
      <c r="A619" s="142" t="s">
        <v>4955</v>
      </c>
      <c r="B619" s="142" t="s">
        <v>384</v>
      </c>
      <c r="C619" s="134" t="s">
        <v>4935</v>
      </c>
      <c r="D619" s="134" t="s">
        <v>4936</v>
      </c>
      <c r="E619" s="134" t="s">
        <v>4878</v>
      </c>
      <c r="F619" s="134" t="s">
        <v>4879</v>
      </c>
      <c r="G619" s="134" t="s">
        <v>692</v>
      </c>
      <c r="H619" s="134" t="s">
        <v>4434</v>
      </c>
      <c r="I619" s="134" t="s">
        <v>4435</v>
      </c>
      <c r="J619" s="134" t="s">
        <v>4407</v>
      </c>
      <c r="K619" s="134" t="s">
        <v>4407</v>
      </c>
      <c r="L619" s="143">
        <v>85.3</v>
      </c>
      <c r="M619" s="144">
        <v>284</v>
      </c>
      <c r="N619" s="143">
        <v>33.049999999999997</v>
      </c>
      <c r="O619" s="144">
        <v>1558</v>
      </c>
      <c r="P619" s="143">
        <v>32.883000000000003</v>
      </c>
      <c r="Q619" s="144">
        <v>412</v>
      </c>
      <c r="R619" s="143">
        <v>61.710999999999999</v>
      </c>
      <c r="S619" s="145">
        <v>294</v>
      </c>
      <c r="T619" s="140" t="s">
        <v>4410</v>
      </c>
      <c r="V619" s="140" t="str">
        <f t="shared" si="9"/>
        <v>Y</v>
      </c>
      <c r="W619" s="134">
        <v>1</v>
      </c>
      <c r="X619" s="134">
        <v>0.71390430290181095</v>
      </c>
      <c r="Y619" s="134">
        <v>0.99982068197718099</v>
      </c>
      <c r="Z619" s="134">
        <v>0.999489903663206</v>
      </c>
      <c r="AA619" s="134">
        <v>0.96022473353293403</v>
      </c>
      <c r="AB619" s="134">
        <v>0.99708637443002202</v>
      </c>
      <c r="AC619" s="134">
        <v>1</v>
      </c>
      <c r="AD619" s="134">
        <v>0.95632379550719304</v>
      </c>
      <c r="AE619" s="134">
        <v>0.82155225043512603</v>
      </c>
      <c r="AF619" s="134">
        <v>0.99992088503800902</v>
      </c>
      <c r="AG619" s="134">
        <v>0.32105095188410698</v>
      </c>
      <c r="AH619" s="134">
        <v>0.86544670764714704</v>
      </c>
      <c r="AI619" s="134">
        <v>1</v>
      </c>
      <c r="AJ619" s="134">
        <v>0.99264624774791299</v>
      </c>
      <c r="AK619" s="134">
        <v>0.86166804213796799</v>
      </c>
      <c r="AL619" s="134">
        <v>0.99731640607202399</v>
      </c>
      <c r="AM619" s="134">
        <v>0.27476227600694397</v>
      </c>
      <c r="AN619" s="134">
        <v>1</v>
      </c>
      <c r="AO619" s="134">
        <v>0.241973698256016</v>
      </c>
      <c r="AP619" s="134">
        <v>0.57801982081943404</v>
      </c>
      <c r="AQ619" s="134">
        <v>0.63433925456543905</v>
      </c>
      <c r="AR619" s="134">
        <v>1</v>
      </c>
      <c r="AT619" s="134">
        <v>1</v>
      </c>
      <c r="AU619" s="134">
        <v>0.27772920749131003</v>
      </c>
      <c r="AV619" s="134">
        <v>0.29713595568922002</v>
      </c>
      <c r="AW619" s="143">
        <v>0</v>
      </c>
      <c r="AX619" s="143">
        <v>0</v>
      </c>
      <c r="AY619" s="143">
        <v>0.09</v>
      </c>
      <c r="AZ619" s="143">
        <v>0</v>
      </c>
      <c r="BA619" s="143">
        <v>1.8807</v>
      </c>
      <c r="BB619" s="143">
        <v>5.13</v>
      </c>
      <c r="BC619" s="143">
        <v>23.29</v>
      </c>
      <c r="BD619" s="143"/>
      <c r="BE619" s="143">
        <v>9243346.4657499995</v>
      </c>
      <c r="BF619" s="143">
        <v>2815.3539999999998</v>
      </c>
      <c r="BG619" s="143">
        <v>0</v>
      </c>
      <c r="BH619" s="143">
        <v>7.590649</v>
      </c>
      <c r="BI619" s="143">
        <v>0</v>
      </c>
      <c r="BJ619" s="143">
        <v>1</v>
      </c>
      <c r="BK619" s="143">
        <v>1</v>
      </c>
      <c r="BL619" s="143">
        <v>3.7710733673252799</v>
      </c>
      <c r="BM619" s="143">
        <v>2.2506216071807601</v>
      </c>
    </row>
    <row r="620" spans="1:65" x14ac:dyDescent="0.25">
      <c r="A620" s="142" t="s">
        <v>4956</v>
      </c>
      <c r="B620" s="142" t="s">
        <v>1051</v>
      </c>
      <c r="C620" s="134" t="s">
        <v>4935</v>
      </c>
      <c r="D620" s="134" t="s">
        <v>4936</v>
      </c>
      <c r="E620" s="134" t="s">
        <v>4878</v>
      </c>
      <c r="F620" s="134" t="s">
        <v>4879</v>
      </c>
      <c r="G620" s="134" t="s">
        <v>692</v>
      </c>
      <c r="H620" s="134" t="s">
        <v>4409</v>
      </c>
      <c r="I620" s="134" t="s">
        <v>4409</v>
      </c>
      <c r="J620" s="134" t="s">
        <v>4407</v>
      </c>
      <c r="K620" s="134" t="s">
        <v>4407</v>
      </c>
      <c r="L620" s="143">
        <v>90.1</v>
      </c>
      <c r="M620" s="144">
        <v>130</v>
      </c>
      <c r="N620" s="143">
        <v>32.411999999999999</v>
      </c>
      <c r="O620" s="144">
        <v>1498</v>
      </c>
      <c r="P620" s="143">
        <v>35.466999999999999</v>
      </c>
      <c r="Q620" s="144">
        <v>296</v>
      </c>
      <c r="R620" s="143">
        <v>64.385000000000005</v>
      </c>
      <c r="S620" s="145">
        <v>155</v>
      </c>
      <c r="T620" s="140" t="s">
        <v>4410</v>
      </c>
      <c r="U620" s="140" t="s">
        <v>4410</v>
      </c>
      <c r="V620" s="140" t="str">
        <f t="shared" si="9"/>
        <v>Y</v>
      </c>
      <c r="W620" s="134">
        <v>0.94245337692138897</v>
      </c>
      <c r="X620" s="134">
        <v>0.66694106326783498</v>
      </c>
      <c r="Y620" s="134">
        <v>0.99898813401409303</v>
      </c>
      <c r="Z620" s="134">
        <v>0.99775557611810595</v>
      </c>
      <c r="AA620" s="134">
        <v>0.808545494450156</v>
      </c>
      <c r="AB620" s="134">
        <v>0.99599376484127999</v>
      </c>
      <c r="AC620" s="134">
        <v>1</v>
      </c>
      <c r="AD620" s="134">
        <v>0.86400561353079197</v>
      </c>
      <c r="AE620" s="134">
        <v>0.77896877557051603</v>
      </c>
      <c r="AF620" s="134">
        <v>0.99666087152883098</v>
      </c>
      <c r="AG620" s="134">
        <v>0.29476942399543699</v>
      </c>
      <c r="AH620" s="134">
        <v>0.92264459838090895</v>
      </c>
      <c r="AI620" s="134">
        <v>1</v>
      </c>
      <c r="AJ620" s="134">
        <v>0.80880244144574798</v>
      </c>
      <c r="AK620" s="134">
        <v>0.87137725132288002</v>
      </c>
      <c r="AL620" s="134">
        <v>0.99953724047900505</v>
      </c>
      <c r="AM620" s="134">
        <v>0.28305700746430601</v>
      </c>
      <c r="AN620" s="134">
        <v>1</v>
      </c>
      <c r="AO620" s="134">
        <v>0.24836092835074799</v>
      </c>
      <c r="AP620" s="134">
        <v>0.794525710663189</v>
      </c>
      <c r="AQ620" s="134">
        <v>0.76849801448591304</v>
      </c>
      <c r="AR620" s="134">
        <v>1</v>
      </c>
      <c r="AS620" s="134">
        <v>1</v>
      </c>
      <c r="AT620" s="134">
        <v>1</v>
      </c>
      <c r="AU620" s="134">
        <v>0.23160395529466299</v>
      </c>
      <c r="AV620" s="134">
        <v>0.27244319708618098</v>
      </c>
      <c r="AW620" s="143">
        <v>0</v>
      </c>
      <c r="AX620" s="143">
        <v>0</v>
      </c>
      <c r="AY620" s="143">
        <v>-0.41</v>
      </c>
      <c r="AZ620" s="143">
        <v>-0.14000000000000001</v>
      </c>
      <c r="BA620" s="143">
        <v>1.8146</v>
      </c>
      <c r="BB620" s="143">
        <v>5.13</v>
      </c>
      <c r="BC620" s="143">
        <v>24.25</v>
      </c>
      <c r="BD620" s="143"/>
      <c r="BE620" s="143">
        <v>2741975.0449930001</v>
      </c>
      <c r="BF620" s="143">
        <v>3962.7579999999998</v>
      </c>
      <c r="BG620" s="143">
        <v>0</v>
      </c>
      <c r="BH620" s="143">
        <v>36.50994</v>
      </c>
      <c r="BI620" s="143">
        <v>0</v>
      </c>
      <c r="BJ620" s="143">
        <v>1</v>
      </c>
      <c r="BK620" s="143">
        <v>1</v>
      </c>
      <c r="BL620" s="143">
        <v>3.44839166136618</v>
      </c>
      <c r="BM620" s="143">
        <v>2.81531459260919</v>
      </c>
    </row>
    <row r="621" spans="1:65" x14ac:dyDescent="0.25">
      <c r="A621" s="142" t="s">
        <v>4957</v>
      </c>
      <c r="B621" s="142" t="s">
        <v>1515</v>
      </c>
      <c r="C621" s="134" t="s">
        <v>4935</v>
      </c>
      <c r="D621" s="134" t="s">
        <v>4936</v>
      </c>
      <c r="E621" s="134" t="s">
        <v>4878</v>
      </c>
      <c r="F621" s="134" t="s">
        <v>4879</v>
      </c>
      <c r="G621" s="134" t="s">
        <v>692</v>
      </c>
      <c r="H621" s="134" t="s">
        <v>4899</v>
      </c>
      <c r="I621" s="134" t="s">
        <v>4899</v>
      </c>
      <c r="J621" s="134" t="s">
        <v>4407</v>
      </c>
      <c r="K621" s="134" t="s">
        <v>4407</v>
      </c>
      <c r="L621" s="143">
        <v>91.2</v>
      </c>
      <c r="M621" s="144">
        <v>98</v>
      </c>
      <c r="N621" s="143">
        <v>29.811</v>
      </c>
      <c r="O621" s="144">
        <v>1128</v>
      </c>
      <c r="P621" s="143">
        <v>32.817</v>
      </c>
      <c r="Q621" s="144">
        <v>416</v>
      </c>
      <c r="R621" s="143">
        <v>64.734999999999999</v>
      </c>
      <c r="S621" s="145">
        <v>141</v>
      </c>
      <c r="T621" s="140" t="s">
        <v>4410</v>
      </c>
      <c r="U621" s="140" t="s">
        <v>4410</v>
      </c>
      <c r="V621" s="140" t="str">
        <f t="shared" si="9"/>
        <v>Y</v>
      </c>
      <c r="W621" s="134">
        <v>0.96421590134656299</v>
      </c>
      <c r="X621" s="134">
        <v>0.79506636004536502</v>
      </c>
      <c r="Y621" s="134">
        <v>0.998181202911407</v>
      </c>
      <c r="Z621" s="134">
        <v>0.99783209056862499</v>
      </c>
      <c r="AA621" s="134">
        <v>0.95967492202107496</v>
      </c>
      <c r="AB621" s="134">
        <v>0.99599376484127999</v>
      </c>
      <c r="AC621" s="134">
        <v>0.98710635983080797</v>
      </c>
      <c r="AD621" s="134">
        <v>0.87541500716894904</v>
      </c>
      <c r="AE621" s="134">
        <v>0.91597735238122202</v>
      </c>
      <c r="AF621" s="134">
        <v>0.99765477808650704</v>
      </c>
      <c r="AG621" s="134">
        <v>0.54657404724124203</v>
      </c>
      <c r="AH621" s="134">
        <v>0.939191514798566</v>
      </c>
      <c r="AI621" s="134">
        <v>0.76899764743755605</v>
      </c>
      <c r="AJ621" s="134">
        <v>1</v>
      </c>
      <c r="AK621" s="134">
        <v>0.99031506383805001</v>
      </c>
      <c r="AL621" s="134">
        <v>0.99663850416219502</v>
      </c>
      <c r="AM621" s="134">
        <v>0.65482749736538604</v>
      </c>
      <c r="AN621" s="134">
        <v>0.97758952982833602</v>
      </c>
      <c r="AO621" s="134">
        <v>0.57386696725761399</v>
      </c>
      <c r="AP621" s="134">
        <v>0.589551361855982</v>
      </c>
      <c r="AQ621" s="134">
        <v>0.91558773921799996</v>
      </c>
      <c r="AR621" s="134">
        <v>0.97028327999999997</v>
      </c>
      <c r="AS621" s="134">
        <v>1</v>
      </c>
      <c r="AU621" s="134">
        <v>0.71875819654955397</v>
      </c>
      <c r="AV621" s="134">
        <v>0.64721563506914404</v>
      </c>
      <c r="AW621" s="143">
        <v>0</v>
      </c>
      <c r="AX621" s="143">
        <v>0</v>
      </c>
      <c r="AY621" s="143">
        <v>-0.17</v>
      </c>
      <c r="AZ621" s="143">
        <v>-0.08</v>
      </c>
      <c r="BA621" s="143">
        <v>1.8351999999999999</v>
      </c>
      <c r="BB621" s="143">
        <v>5.13</v>
      </c>
      <c r="BC621" s="143">
        <v>24.17</v>
      </c>
      <c r="BD621" s="143">
        <v>2</v>
      </c>
      <c r="BE621" s="143">
        <v>15037756.079080001</v>
      </c>
      <c r="BF621" s="143">
        <v>5921.7830000000004</v>
      </c>
      <c r="BG621" s="143">
        <v>0</v>
      </c>
      <c r="BH621" s="143">
        <v>0</v>
      </c>
      <c r="BI621" s="143">
        <v>0</v>
      </c>
      <c r="BJ621" s="143">
        <v>1</v>
      </c>
      <c r="BK621" s="143">
        <v>1</v>
      </c>
      <c r="BL621" s="143">
        <v>3.7371264195770202</v>
      </c>
      <c r="BM621" s="143">
        <v>2.3100287657402201</v>
      </c>
    </row>
    <row r="622" spans="1:65" x14ac:dyDescent="0.25">
      <c r="A622" s="142" t="s">
        <v>4958</v>
      </c>
      <c r="B622" s="142" t="s">
        <v>1513</v>
      </c>
      <c r="C622" s="134" t="s">
        <v>4935</v>
      </c>
      <c r="D622" s="134" t="s">
        <v>4936</v>
      </c>
      <c r="E622" s="134" t="s">
        <v>4878</v>
      </c>
      <c r="F622" s="134" t="s">
        <v>4879</v>
      </c>
      <c r="G622" s="134" t="s">
        <v>692</v>
      </c>
      <c r="H622" s="134" t="s">
        <v>4959</v>
      </c>
      <c r="I622" s="134" t="s">
        <v>4899</v>
      </c>
      <c r="J622" s="134" t="s">
        <v>4407</v>
      </c>
      <c r="K622" s="134" t="s">
        <v>4407</v>
      </c>
      <c r="L622" s="143">
        <v>95.7</v>
      </c>
      <c r="M622" s="144">
        <v>13</v>
      </c>
      <c r="N622" s="143">
        <v>33.287999999999997</v>
      </c>
      <c r="O622" s="144">
        <v>1580</v>
      </c>
      <c r="P622" s="143">
        <v>34.817</v>
      </c>
      <c r="Q622" s="144">
        <v>319</v>
      </c>
      <c r="R622" s="143">
        <v>65.742999999999995</v>
      </c>
      <c r="S622" s="145">
        <v>108</v>
      </c>
      <c r="T622" s="140" t="s">
        <v>4410</v>
      </c>
      <c r="U622" s="140" t="s">
        <v>4410</v>
      </c>
      <c r="V622" s="140" t="str">
        <f t="shared" si="9"/>
        <v>Y</v>
      </c>
      <c r="W622" s="134">
        <v>0.971997448409465</v>
      </c>
      <c r="X622" s="134">
        <v>0.81852381071984004</v>
      </c>
      <c r="Y622" s="134">
        <v>0.99911621831610598</v>
      </c>
      <c r="Z622" s="134">
        <v>0.99811264355386198</v>
      </c>
      <c r="AA622" s="134">
        <v>0.93826190239936202</v>
      </c>
      <c r="AB622" s="134">
        <v>0.979604621010154</v>
      </c>
      <c r="AC622" s="134">
        <v>0.96567584752816205</v>
      </c>
      <c r="AD622" s="134">
        <v>0.89698631500673598</v>
      </c>
      <c r="AE622" s="134">
        <v>0.78258532123255697</v>
      </c>
      <c r="AF622" s="134">
        <v>0.99896673474263997</v>
      </c>
      <c r="AG622" s="134">
        <v>0.52577180861939499</v>
      </c>
      <c r="AH622" s="134">
        <v>0.96154059671332404</v>
      </c>
      <c r="AI622" s="134">
        <v>0.80100895534262795</v>
      </c>
      <c r="AJ622" s="134">
        <v>0.97058499099165396</v>
      </c>
      <c r="AK622" s="134">
        <v>0.97817855235691098</v>
      </c>
      <c r="AL622" s="134">
        <v>0.99815808455071298</v>
      </c>
      <c r="AM622" s="134">
        <v>0.50529016569262797</v>
      </c>
      <c r="AN622" s="134">
        <v>1</v>
      </c>
      <c r="AO622" s="134">
        <v>0.44786023581562601</v>
      </c>
      <c r="AP622" s="134">
        <v>0.78920278526362997</v>
      </c>
      <c r="AQ622" s="134">
        <v>0.88757064884671999</v>
      </c>
      <c r="AR622" s="134">
        <v>0.99864802119999996</v>
      </c>
      <c r="AS622" s="134">
        <v>1</v>
      </c>
      <c r="AT622" s="134">
        <v>1</v>
      </c>
      <c r="AU622" s="134">
        <v>0.56725674825917505</v>
      </c>
      <c r="AV622" s="134">
        <v>0.55223257681468196</v>
      </c>
      <c r="AW622" s="143">
        <v>0</v>
      </c>
      <c r="AX622" s="143">
        <v>0</v>
      </c>
      <c r="AY622" s="143">
        <v>-0.08</v>
      </c>
      <c r="AZ622" s="143">
        <v>-7.0000000000000007E-2</v>
      </c>
      <c r="BA622" s="143">
        <v>1.0286999999999999</v>
      </c>
      <c r="BB622" s="143">
        <v>5.13</v>
      </c>
      <c r="BC622" s="143">
        <v>24.18</v>
      </c>
      <c r="BD622" s="143"/>
      <c r="BE622" s="143">
        <v>13076411.998806</v>
      </c>
      <c r="BF622" s="143">
        <v>4980.3819999999996</v>
      </c>
      <c r="BG622" s="143">
        <v>0</v>
      </c>
      <c r="BH622" s="143">
        <v>0</v>
      </c>
      <c r="BI622" s="143">
        <v>0</v>
      </c>
      <c r="BJ622" s="143">
        <v>2</v>
      </c>
      <c r="BK622" s="143">
        <v>1</v>
      </c>
      <c r="BL622" s="143">
        <v>3.60514263235889</v>
      </c>
      <c r="BM622" s="143">
        <v>2.5410003933719798</v>
      </c>
    </row>
    <row r="623" spans="1:65" x14ac:dyDescent="0.25">
      <c r="A623" s="142" t="s">
        <v>4960</v>
      </c>
      <c r="B623" s="142" t="s">
        <v>117</v>
      </c>
      <c r="C623" s="134" t="s">
        <v>4935</v>
      </c>
      <c r="D623" s="134" t="s">
        <v>4936</v>
      </c>
      <c r="E623" s="134" t="s">
        <v>4878</v>
      </c>
      <c r="F623" s="134" t="s">
        <v>4879</v>
      </c>
      <c r="G623" s="134" t="s">
        <v>692</v>
      </c>
      <c r="H623" s="134" t="s">
        <v>4899</v>
      </c>
      <c r="I623" s="134" t="s">
        <v>4899</v>
      </c>
      <c r="J623" s="134" t="s">
        <v>4407</v>
      </c>
      <c r="K623" s="134" t="s">
        <v>4407</v>
      </c>
      <c r="L623" s="143">
        <v>85</v>
      </c>
      <c r="M623" s="144">
        <v>300</v>
      </c>
      <c r="N623" s="143">
        <v>34.049999999999997</v>
      </c>
      <c r="O623" s="144">
        <v>1631</v>
      </c>
      <c r="P623" s="143">
        <v>51.383000000000003</v>
      </c>
      <c r="Q623" s="144">
        <v>24</v>
      </c>
      <c r="R623" s="143">
        <v>67.444000000000003</v>
      </c>
      <c r="S623" s="145">
        <v>66</v>
      </c>
      <c r="T623" s="140" t="s">
        <v>4410</v>
      </c>
      <c r="V623" s="140" t="str">
        <f t="shared" si="9"/>
        <v>Y</v>
      </c>
      <c r="W623" s="134">
        <v>0.78571733795508902</v>
      </c>
      <c r="X623" s="134">
        <v>0.469153491183669</v>
      </c>
      <c r="Y623" s="134">
        <v>0.97185987884762004</v>
      </c>
      <c r="Z623" s="134">
        <v>0.96087561096788698</v>
      </c>
      <c r="AA623" s="134">
        <v>0.88181929298754602</v>
      </c>
      <c r="AB623" s="134">
        <v>0.99635796803752796</v>
      </c>
      <c r="AC623" s="134">
        <v>1</v>
      </c>
      <c r="AD623" s="134">
        <v>0.72541791224387797</v>
      </c>
      <c r="AE623" s="134">
        <v>0.52125763194553898</v>
      </c>
      <c r="AF623" s="134">
        <v>0.93961063511821696</v>
      </c>
      <c r="AG623" s="134">
        <v>0.13798236065066199</v>
      </c>
      <c r="AH623" s="134">
        <v>0.87440066674760997</v>
      </c>
      <c r="AI623" s="134">
        <v>1</v>
      </c>
      <c r="AJ623" s="134">
        <v>1</v>
      </c>
      <c r="AK623" s="134">
        <v>0.72573911354920095</v>
      </c>
      <c r="AL623" s="134">
        <v>0.98674011790130101</v>
      </c>
      <c r="AM623" s="134">
        <v>0.129912144866591</v>
      </c>
      <c r="AN623" s="134">
        <v>0.94173277755367302</v>
      </c>
      <c r="AO623" s="134">
        <v>0.12482357700016999</v>
      </c>
      <c r="AP623" s="134">
        <v>0.77833075096167803</v>
      </c>
      <c r="AQ623" s="134">
        <v>0.87463968403510794</v>
      </c>
      <c r="AR623" s="134">
        <v>1</v>
      </c>
      <c r="AS623" s="134">
        <v>1</v>
      </c>
      <c r="AT623" s="134">
        <v>1</v>
      </c>
      <c r="AU623" s="134">
        <v>0.10570523812454501</v>
      </c>
      <c r="AV623" s="134">
        <v>0.12673899861425</v>
      </c>
      <c r="AW623" s="143">
        <v>0.08</v>
      </c>
      <c r="AX623" s="143">
        <v>0</v>
      </c>
      <c r="AY623" s="143">
        <v>-0.05</v>
      </c>
      <c r="AZ623" s="143">
        <v>-0.02</v>
      </c>
      <c r="BA623" s="143">
        <v>3.7547999999999999</v>
      </c>
      <c r="BB623" s="143">
        <v>5.14</v>
      </c>
      <c r="BC623" s="143">
        <v>24.74</v>
      </c>
      <c r="BD623" s="143"/>
      <c r="BE623" s="143">
        <v>1066662.2445960001</v>
      </c>
      <c r="BF623" s="143">
        <v>2744.9140000000002</v>
      </c>
      <c r="BG623" s="143">
        <v>0</v>
      </c>
      <c r="BH623" s="143">
        <v>0</v>
      </c>
      <c r="BI623" s="143">
        <v>1</v>
      </c>
      <c r="BJ623" s="143">
        <v>2</v>
      </c>
      <c r="BK623" s="143">
        <v>1</v>
      </c>
      <c r="BL623" s="143">
        <v>3.5336140330814199</v>
      </c>
      <c r="BM623" s="143">
        <v>2.6661754421075101</v>
      </c>
    </row>
    <row r="624" spans="1:65" x14ac:dyDescent="0.25">
      <c r="A624" s="142" t="s">
        <v>4961</v>
      </c>
      <c r="B624" s="142" t="s">
        <v>748</v>
      </c>
      <c r="C624" s="134" t="s">
        <v>4935</v>
      </c>
      <c r="D624" s="134" t="s">
        <v>4936</v>
      </c>
      <c r="E624" s="134" t="s">
        <v>4878</v>
      </c>
      <c r="F624" s="134" t="s">
        <v>4879</v>
      </c>
      <c r="G624" s="134" t="s">
        <v>692</v>
      </c>
      <c r="H624" s="134" t="s">
        <v>4962</v>
      </c>
      <c r="I624" s="134" t="s">
        <v>4409</v>
      </c>
      <c r="J624" s="134" t="s">
        <v>4407</v>
      </c>
      <c r="K624" s="134" t="s">
        <v>4407</v>
      </c>
      <c r="L624" s="143">
        <v>88.4</v>
      </c>
      <c r="M624" s="144">
        <v>185</v>
      </c>
      <c r="N624" s="143">
        <v>29.577999999999999</v>
      </c>
      <c r="O624" s="144">
        <v>1074</v>
      </c>
      <c r="P624" s="143">
        <v>18.533000000000001</v>
      </c>
      <c r="Q624" s="144">
        <v>1142</v>
      </c>
      <c r="R624" s="143">
        <v>59.118000000000002</v>
      </c>
      <c r="S624" s="145">
        <v>425</v>
      </c>
      <c r="T624" s="140" t="s">
        <v>4410</v>
      </c>
      <c r="U624" s="140" t="s">
        <v>4410</v>
      </c>
      <c r="V624" s="140" t="str">
        <f t="shared" si="9"/>
        <v>Y</v>
      </c>
      <c r="W624" s="134">
        <v>0.92135036180861596</v>
      </c>
      <c r="X624" s="134">
        <v>0.775168176124159</v>
      </c>
      <c r="Y624" s="134">
        <v>0.99514560495368598</v>
      </c>
      <c r="Z624" s="134">
        <v>0.99260360311648499</v>
      </c>
      <c r="AA624" s="134">
        <v>0.79503030018606102</v>
      </c>
      <c r="AB624" s="134">
        <v>0.99927159360750595</v>
      </c>
      <c r="AC624" s="134">
        <v>1</v>
      </c>
      <c r="AD624" s="134">
        <v>0.79906184441329897</v>
      </c>
      <c r="AE624" s="134">
        <v>0.60714857306700099</v>
      </c>
      <c r="AF624" s="134">
        <v>0.98270642345905701</v>
      </c>
      <c r="AG624" s="134">
        <v>0.21152448043239</v>
      </c>
      <c r="AH624" s="134">
        <v>0.86018177969607401</v>
      </c>
      <c r="AI624" s="134">
        <v>1</v>
      </c>
      <c r="AJ624" s="134">
        <v>0.93013935360517697</v>
      </c>
      <c r="AK624" s="134">
        <v>0.81797660080586398</v>
      </c>
      <c r="AL624" s="134">
        <v>0.98803060861653402</v>
      </c>
      <c r="AM624" s="134">
        <v>0.247410668989133</v>
      </c>
      <c r="AN624" s="134">
        <v>1</v>
      </c>
      <c r="AO624" s="134">
        <v>0.22770644735203599</v>
      </c>
      <c r="AP624" s="134">
        <v>0.933061088292926</v>
      </c>
      <c r="AQ624" s="134">
        <v>0.98832441628331802</v>
      </c>
      <c r="AR624" s="134">
        <v>1</v>
      </c>
      <c r="AS624" s="134">
        <v>0.3763513054</v>
      </c>
      <c r="AT624" s="134">
        <v>1</v>
      </c>
      <c r="AU624" s="134">
        <v>0.28836396379835399</v>
      </c>
      <c r="AV624" s="134">
        <v>0.26036578379541198</v>
      </c>
      <c r="AW624" s="143">
        <v>0.09</v>
      </c>
      <c r="AX624" s="143">
        <v>0</v>
      </c>
      <c r="AY624" s="143">
        <v>-0.08</v>
      </c>
      <c r="AZ624" s="143">
        <v>0.01</v>
      </c>
      <c r="BA624" s="143">
        <v>0.83199999999999996</v>
      </c>
      <c r="BB624" s="143">
        <v>5.13</v>
      </c>
      <c r="BC624" s="143">
        <v>24.67</v>
      </c>
      <c r="BD624" s="143">
        <v>2</v>
      </c>
      <c r="BE624" s="143">
        <v>1421545.463858</v>
      </c>
      <c r="BF624" s="143">
        <v>3372.1669999999999</v>
      </c>
      <c r="BG624" s="143">
        <v>0</v>
      </c>
      <c r="BH624" s="143">
        <v>2.7026690000000002</v>
      </c>
      <c r="BI624" s="143">
        <v>0</v>
      </c>
      <c r="BJ624" s="143">
        <v>2</v>
      </c>
      <c r="BK624" s="143">
        <v>0</v>
      </c>
      <c r="BL624" s="143">
        <v>3.4</v>
      </c>
      <c r="BM624" s="143">
        <v>2.9</v>
      </c>
    </row>
    <row r="625" spans="1:65" x14ac:dyDescent="0.25">
      <c r="A625" s="142" t="s">
        <v>4963</v>
      </c>
      <c r="B625" s="142" t="s">
        <v>385</v>
      </c>
      <c r="C625" s="134" t="s">
        <v>4935</v>
      </c>
      <c r="D625" s="134" t="s">
        <v>4936</v>
      </c>
      <c r="E625" s="134" t="s">
        <v>4878</v>
      </c>
      <c r="F625" s="134" t="s">
        <v>4879</v>
      </c>
      <c r="G625" s="134" t="s">
        <v>692</v>
      </c>
      <c r="H625" s="134" t="s">
        <v>4962</v>
      </c>
      <c r="I625" s="134" t="s">
        <v>4409</v>
      </c>
      <c r="J625" s="134" t="s">
        <v>4407</v>
      </c>
      <c r="K625" s="134" t="s">
        <v>4407</v>
      </c>
      <c r="L625" s="143">
        <v>84.7</v>
      </c>
      <c r="M625" s="144">
        <v>310</v>
      </c>
      <c r="N625" s="143">
        <v>30.622</v>
      </c>
      <c r="O625" s="144">
        <v>1268</v>
      </c>
      <c r="P625" s="143">
        <v>44.317</v>
      </c>
      <c r="Q625" s="144">
        <v>84</v>
      </c>
      <c r="R625" s="143">
        <v>66.132000000000005</v>
      </c>
      <c r="S625" s="145">
        <v>98</v>
      </c>
      <c r="T625" s="140" t="s">
        <v>4410</v>
      </c>
      <c r="V625" s="140" t="str">
        <f t="shared" si="9"/>
        <v>Y</v>
      </c>
      <c r="W625" s="134">
        <v>0.75223085685225999</v>
      </c>
      <c r="X625" s="134">
        <v>0.48633861675414802</v>
      </c>
      <c r="Y625" s="134">
        <v>0.99194349740334697</v>
      </c>
      <c r="Z625" s="134">
        <v>0.98548775921820597</v>
      </c>
      <c r="AA625" s="134">
        <v>0.75414746624013596</v>
      </c>
      <c r="AB625" s="134">
        <v>0.99890739041125798</v>
      </c>
      <c r="AC625" s="134">
        <v>1</v>
      </c>
      <c r="AD625" s="134">
        <v>0.77827822028298999</v>
      </c>
      <c r="AE625" s="134">
        <v>0.47164756306614702</v>
      </c>
      <c r="AF625" s="134">
        <v>0.99145280116660806</v>
      </c>
      <c r="AG625" s="134">
        <v>0.146209416963478</v>
      </c>
      <c r="AH625" s="134">
        <v>0.97454174532719695</v>
      </c>
      <c r="AI625" s="134">
        <v>1</v>
      </c>
      <c r="AJ625" s="134">
        <v>0.97058499099165396</v>
      </c>
      <c r="AK625" s="134">
        <v>0.72816641584542996</v>
      </c>
      <c r="AL625" s="134">
        <v>0.99699647814567705</v>
      </c>
      <c r="AM625" s="134">
        <v>0.11573838838123</v>
      </c>
      <c r="AN625" s="134">
        <v>1</v>
      </c>
      <c r="AO625" s="134">
        <v>9.2212646003251894E-2</v>
      </c>
      <c r="AP625" s="134">
        <v>0.70577980758557601</v>
      </c>
      <c r="AR625" s="134">
        <v>1</v>
      </c>
      <c r="AS625" s="134">
        <v>1</v>
      </c>
      <c r="AT625" s="134">
        <v>1</v>
      </c>
      <c r="AU625" s="134">
        <v>8.4474657809025203E-2</v>
      </c>
      <c r="AV625" s="134">
        <v>9.7312568131091598E-2</v>
      </c>
      <c r="AW625" s="143">
        <v>0.01</v>
      </c>
      <c r="AX625" s="143">
        <v>0</v>
      </c>
      <c r="AY625" s="143">
        <v>0.02</v>
      </c>
      <c r="AZ625" s="143">
        <v>0.01</v>
      </c>
      <c r="BA625" s="143">
        <v>1.9028</v>
      </c>
      <c r="BB625" s="143">
        <v>5.13</v>
      </c>
      <c r="BC625" s="143">
        <v>24.48</v>
      </c>
      <c r="BD625" s="143">
        <v>12</v>
      </c>
      <c r="BE625" s="143">
        <v>451122.48806100001</v>
      </c>
      <c r="BF625" s="143">
        <v>5028.7950000000001</v>
      </c>
      <c r="BG625" s="143">
        <v>0</v>
      </c>
      <c r="BH625" s="143">
        <v>26.831621999999999</v>
      </c>
      <c r="BI625" s="143">
        <v>0</v>
      </c>
      <c r="BJ625" s="143">
        <v>6</v>
      </c>
      <c r="BK625" s="143">
        <v>1</v>
      </c>
      <c r="BL625" s="143">
        <v>3.4</v>
      </c>
      <c r="BM625" s="143">
        <v>2.8999999999999901</v>
      </c>
    </row>
    <row r="626" spans="1:65" x14ac:dyDescent="0.25">
      <c r="A626" s="142" t="s">
        <v>4964</v>
      </c>
      <c r="B626" s="142" t="s">
        <v>749</v>
      </c>
      <c r="C626" s="134" t="s">
        <v>4935</v>
      </c>
      <c r="D626" s="134" t="s">
        <v>4936</v>
      </c>
      <c r="E626" s="134" t="s">
        <v>4878</v>
      </c>
      <c r="F626" s="134" t="s">
        <v>4879</v>
      </c>
      <c r="G626" s="134" t="s">
        <v>692</v>
      </c>
      <c r="H626" s="134" t="s">
        <v>4899</v>
      </c>
      <c r="I626" s="134" t="s">
        <v>4899</v>
      </c>
      <c r="J626" s="134" t="s">
        <v>4407</v>
      </c>
      <c r="K626" s="134" t="s">
        <v>4407</v>
      </c>
      <c r="L626" s="143">
        <v>92.2</v>
      </c>
      <c r="M626" s="144">
        <v>73</v>
      </c>
      <c r="N626" s="143">
        <v>29.777999999999999</v>
      </c>
      <c r="O626" s="144">
        <v>1121</v>
      </c>
      <c r="P626" s="143">
        <v>36.85</v>
      </c>
      <c r="Q626" s="144">
        <v>261</v>
      </c>
      <c r="R626" s="143">
        <v>66.424000000000007</v>
      </c>
      <c r="S626" s="145">
        <v>88</v>
      </c>
      <c r="T626" s="140" t="s">
        <v>4410</v>
      </c>
      <c r="U626" s="140" t="s">
        <v>4410</v>
      </c>
      <c r="V626" s="140" t="str">
        <f t="shared" si="9"/>
        <v>Y</v>
      </c>
      <c r="W626" s="134">
        <v>0.88999592710183295</v>
      </c>
      <c r="X626" s="134">
        <v>0.63531398096063796</v>
      </c>
      <c r="Y626" s="134">
        <v>0.99565794216173997</v>
      </c>
      <c r="Z626" s="134">
        <v>0.99201699232917095</v>
      </c>
      <c r="AA626" s="134">
        <v>0.92899254096653405</v>
      </c>
      <c r="AB626" s="134">
        <v>0.99635796803752796</v>
      </c>
      <c r="AC626" s="134">
        <v>1</v>
      </c>
      <c r="AD626" s="134">
        <v>0.83021736901822696</v>
      </c>
      <c r="AE626" s="134">
        <v>0.64017927317707501</v>
      </c>
      <c r="AF626" s="134">
        <v>0.99240695146197699</v>
      </c>
      <c r="AG626" s="134">
        <v>0.20399021645797899</v>
      </c>
      <c r="AH626" s="134">
        <v>0.93818867137931405</v>
      </c>
      <c r="AI626" s="134">
        <v>1</v>
      </c>
      <c r="AJ626" s="134">
        <v>1</v>
      </c>
      <c r="AK626" s="134">
        <v>0.82040390310209199</v>
      </c>
      <c r="AL626" s="134">
        <v>0.99753499959162095</v>
      </c>
      <c r="AM626" s="134">
        <v>0.220392027685299</v>
      </c>
      <c r="AN626" s="134">
        <v>0.95966115369100402</v>
      </c>
      <c r="AO626" s="134">
        <v>0.20373783053976</v>
      </c>
      <c r="AP626" s="134">
        <v>0.95994411165903104</v>
      </c>
      <c r="AQ626" s="134">
        <v>0.92636354328155601</v>
      </c>
      <c r="AR626" s="134">
        <v>0.97550457420000003</v>
      </c>
      <c r="AS626" s="134">
        <v>1</v>
      </c>
      <c r="AT626" s="134">
        <v>1</v>
      </c>
      <c r="AU626" s="134">
        <v>0.26275917344148503</v>
      </c>
      <c r="AV626" s="134">
        <v>0.222573512578389</v>
      </c>
      <c r="AW626" s="143">
        <v>0.01</v>
      </c>
      <c r="AX626" s="143">
        <v>0</v>
      </c>
      <c r="AY626" s="143">
        <v>-0.05</v>
      </c>
      <c r="AZ626" s="143">
        <v>-0.02</v>
      </c>
      <c r="BA626" s="143">
        <v>2.0636000000000001</v>
      </c>
      <c r="BB626" s="143">
        <v>5.13</v>
      </c>
      <c r="BC626" s="143">
        <v>24.17</v>
      </c>
      <c r="BD626" s="143">
        <v>5</v>
      </c>
      <c r="BE626" s="143">
        <v>3132888.2369249999</v>
      </c>
      <c r="BF626" s="143">
        <v>4386.9880000000003</v>
      </c>
      <c r="BG626" s="143">
        <v>0</v>
      </c>
      <c r="BH626" s="143">
        <v>0</v>
      </c>
      <c r="BI626" s="143">
        <v>0</v>
      </c>
      <c r="BJ626" s="143">
        <v>3</v>
      </c>
      <c r="BK626" s="143">
        <v>1</v>
      </c>
      <c r="BL626" s="143">
        <v>3.4796903403346202</v>
      </c>
      <c r="BM626" s="143">
        <v>2.7605419044144002</v>
      </c>
    </row>
    <row r="627" spans="1:65" x14ac:dyDescent="0.25">
      <c r="A627" s="142" t="s">
        <v>4965</v>
      </c>
      <c r="B627" s="142" t="s">
        <v>21</v>
      </c>
      <c r="C627" s="134" t="s">
        <v>4935</v>
      </c>
      <c r="D627" s="134" t="s">
        <v>4936</v>
      </c>
      <c r="E627" s="134" t="s">
        <v>4878</v>
      </c>
      <c r="F627" s="134" t="s">
        <v>4879</v>
      </c>
      <c r="G627" s="134" t="s">
        <v>692</v>
      </c>
      <c r="H627" s="134" t="s">
        <v>4890</v>
      </c>
      <c r="I627" s="134" t="s">
        <v>4899</v>
      </c>
      <c r="J627" s="134" t="s">
        <v>4407</v>
      </c>
      <c r="K627" s="134" t="s">
        <v>4407</v>
      </c>
      <c r="L627" s="143">
        <v>90.3</v>
      </c>
      <c r="M627" s="144">
        <v>123</v>
      </c>
      <c r="N627" s="143">
        <v>30.643999999999998</v>
      </c>
      <c r="O627" s="144">
        <v>1273</v>
      </c>
      <c r="P627" s="143">
        <v>40.716999999999999</v>
      </c>
      <c r="Q627" s="144">
        <v>140</v>
      </c>
      <c r="R627" s="143">
        <v>66.790999999999997</v>
      </c>
      <c r="S627" s="145">
        <v>79</v>
      </c>
      <c r="T627" s="140" t="s">
        <v>4410</v>
      </c>
      <c r="U627" s="140" t="s">
        <v>4410</v>
      </c>
      <c r="V627" s="140" t="str">
        <f t="shared" si="9"/>
        <v>Y</v>
      </c>
      <c r="W627" s="134">
        <v>0.88519911670499096</v>
      </c>
      <c r="X627" s="134">
        <v>0.73925329181324295</v>
      </c>
      <c r="Y627" s="134">
        <v>0.996541723845634</v>
      </c>
      <c r="Z627" s="134">
        <v>0.99242506939860697</v>
      </c>
      <c r="AA627" s="134">
        <v>0.73675159609216401</v>
      </c>
      <c r="AB627" s="134">
        <v>0.99781478082251696</v>
      </c>
      <c r="AC627" s="134">
        <v>0.87559969783262703</v>
      </c>
      <c r="AD627" s="134">
        <v>0.81295208635254201</v>
      </c>
      <c r="AE627" s="134">
        <v>0.578701976771406</v>
      </c>
      <c r="AF627" s="134">
        <v>0.99411647074118004</v>
      </c>
      <c r="AG627" s="134">
        <v>0.298287409115568</v>
      </c>
      <c r="AH627" s="134">
        <v>0.950616766610758</v>
      </c>
      <c r="AI627" s="134">
        <v>0.677014113053102</v>
      </c>
      <c r="AJ627" s="134">
        <v>1</v>
      </c>
      <c r="AK627" s="134">
        <v>0.76700325258507696</v>
      </c>
      <c r="AL627" s="134">
        <v>0.99763547828708599</v>
      </c>
      <c r="AM627" s="134">
        <v>0.226572816942536</v>
      </c>
      <c r="AN627" s="134">
        <v>0.99551790596566703</v>
      </c>
      <c r="AO627" s="134">
        <v>0.19493203313966301</v>
      </c>
      <c r="AP627" s="134">
        <v>1</v>
      </c>
      <c r="AQ627" s="134">
        <v>0.98994078688476905</v>
      </c>
      <c r="AR627" s="134">
        <v>1</v>
      </c>
      <c r="AS627" s="134">
        <v>1</v>
      </c>
      <c r="AT627" s="134">
        <v>1</v>
      </c>
      <c r="AU627" s="134">
        <v>0.13115335674406201</v>
      </c>
      <c r="AV627" s="134">
        <v>0.189869510090243</v>
      </c>
      <c r="AW627" s="143">
        <v>0</v>
      </c>
      <c r="AX627" s="143">
        <v>0</v>
      </c>
      <c r="AY627" s="143">
        <v>-0.03</v>
      </c>
      <c r="AZ627" s="143">
        <v>0.04</v>
      </c>
      <c r="BA627" s="143">
        <v>1.7793000000000001</v>
      </c>
      <c r="BB627" s="143">
        <v>5.14</v>
      </c>
      <c r="BC627" s="143">
        <v>24.1</v>
      </c>
      <c r="BD627" s="143">
        <v>9</v>
      </c>
      <c r="BE627" s="143">
        <v>713094.67978999997</v>
      </c>
      <c r="BF627" s="143">
        <v>7067.5280000000002</v>
      </c>
      <c r="BG627" s="143">
        <v>0</v>
      </c>
      <c r="BH627" s="143">
        <v>54.420400000000001</v>
      </c>
      <c r="BI627" s="143">
        <v>0</v>
      </c>
      <c r="BJ627" s="143">
        <v>3</v>
      </c>
      <c r="BK627" s="143">
        <v>1</v>
      </c>
      <c r="BL627" s="143">
        <v>3.4</v>
      </c>
      <c r="BM627" s="143">
        <v>2.8999999999999901</v>
      </c>
    </row>
    <row r="628" spans="1:65" x14ac:dyDescent="0.25">
      <c r="A628" s="142" t="s">
        <v>4966</v>
      </c>
      <c r="B628" s="142" t="s">
        <v>751</v>
      </c>
      <c r="C628" s="134" t="s">
        <v>4935</v>
      </c>
      <c r="D628" s="134" t="s">
        <v>4936</v>
      </c>
      <c r="E628" s="134" t="s">
        <v>4878</v>
      </c>
      <c r="F628" s="134" t="s">
        <v>4879</v>
      </c>
      <c r="G628" s="134" t="s">
        <v>692</v>
      </c>
      <c r="H628" s="134" t="s">
        <v>4899</v>
      </c>
      <c r="I628" s="134" t="s">
        <v>4899</v>
      </c>
      <c r="J628" s="134" t="s">
        <v>4407</v>
      </c>
      <c r="K628" s="134" t="s">
        <v>4407</v>
      </c>
      <c r="L628" s="143">
        <v>92.6</v>
      </c>
      <c r="M628" s="144">
        <v>60</v>
      </c>
      <c r="N628" s="143">
        <v>32.875</v>
      </c>
      <c r="O628" s="144">
        <v>1546</v>
      </c>
      <c r="P628" s="143">
        <v>32.966999999999999</v>
      </c>
      <c r="Q628" s="144">
        <v>405</v>
      </c>
      <c r="R628" s="143">
        <v>64.230999999999995</v>
      </c>
      <c r="S628" s="145">
        <v>163</v>
      </c>
      <c r="T628" s="140" t="s">
        <v>4410</v>
      </c>
      <c r="U628" s="140" t="s">
        <v>4410</v>
      </c>
      <c r="V628" s="140" t="str">
        <f t="shared" si="9"/>
        <v>Y</v>
      </c>
      <c r="W628" s="134">
        <v>0.90626578343614395</v>
      </c>
      <c r="X628" s="134">
        <v>0.58558899859340297</v>
      </c>
      <c r="Y628" s="134">
        <v>0.99691316832147303</v>
      </c>
      <c r="Z628" s="134">
        <v>0.99622528710772296</v>
      </c>
      <c r="AA628" s="134">
        <v>0.91828497352452798</v>
      </c>
      <c r="AB628" s="134">
        <v>0.99271593607505504</v>
      </c>
      <c r="AC628" s="134">
        <v>1</v>
      </c>
      <c r="AD628" s="134">
        <v>0.83647044462861198</v>
      </c>
      <c r="AE628" s="134">
        <v>0.71237976107991097</v>
      </c>
      <c r="AF628" s="134">
        <v>0.99419598326579395</v>
      </c>
      <c r="AG628" s="134">
        <v>0.14697338844518101</v>
      </c>
      <c r="AH628" s="134">
        <v>0.88793905290751196</v>
      </c>
      <c r="AI628" s="134">
        <v>1</v>
      </c>
      <c r="AJ628" s="134">
        <v>1</v>
      </c>
      <c r="AK628" s="134">
        <v>0.90050487887761499</v>
      </c>
      <c r="AL628" s="134">
        <v>0.95953136564245201</v>
      </c>
      <c r="AM628" s="134">
        <v>0.14645816332897901</v>
      </c>
      <c r="AN628" s="134">
        <v>1</v>
      </c>
      <c r="AO628" s="134">
        <v>0.18485828702607901</v>
      </c>
      <c r="AP628" s="134">
        <v>1</v>
      </c>
      <c r="AQ628" s="134">
        <v>0.87895000569285697</v>
      </c>
      <c r="AR628" s="134">
        <v>0.98556496029999996</v>
      </c>
      <c r="AS628" s="134">
        <v>1</v>
      </c>
      <c r="AT628" s="134">
        <v>1</v>
      </c>
      <c r="AU628" s="134">
        <v>0.19861201942464601</v>
      </c>
      <c r="AV628" s="134">
        <v>0.183569572562338</v>
      </c>
      <c r="AW628" s="143">
        <v>0</v>
      </c>
      <c r="AX628" s="143">
        <v>0</v>
      </c>
      <c r="AY628" s="143">
        <v>-0.25</v>
      </c>
      <c r="AZ628" s="143">
        <v>-0.11</v>
      </c>
      <c r="BA628" s="143">
        <v>3.3978000000000002</v>
      </c>
      <c r="BB628" s="143">
        <v>5.13</v>
      </c>
      <c r="BC628" s="143">
        <v>24.36</v>
      </c>
      <c r="BD628" s="143"/>
      <c r="BE628" s="143">
        <v>2923766.590911</v>
      </c>
      <c r="BF628" s="143">
        <v>3744.4639999999999</v>
      </c>
      <c r="BG628" s="143">
        <v>0</v>
      </c>
      <c r="BH628" s="143">
        <v>0</v>
      </c>
      <c r="BI628" s="143">
        <v>0</v>
      </c>
      <c r="BJ628" s="143">
        <v>1</v>
      </c>
      <c r="BK628" s="143">
        <v>1</v>
      </c>
      <c r="BL628" s="143">
        <v>3.5458154007988201</v>
      </c>
      <c r="BM628" s="143">
        <v>2.6448230486020701</v>
      </c>
    </row>
    <row r="629" spans="1:65" x14ac:dyDescent="0.25">
      <c r="A629" s="142" t="s">
        <v>4967</v>
      </c>
      <c r="B629" s="142" t="s">
        <v>753</v>
      </c>
      <c r="C629" s="134" t="s">
        <v>4935</v>
      </c>
      <c r="D629" s="134" t="s">
        <v>4936</v>
      </c>
      <c r="E629" s="134" t="s">
        <v>4878</v>
      </c>
      <c r="F629" s="134" t="s">
        <v>4879</v>
      </c>
      <c r="G629" s="134" t="s">
        <v>692</v>
      </c>
      <c r="H629" s="134" t="s">
        <v>4899</v>
      </c>
      <c r="I629" s="134" t="s">
        <v>4899</v>
      </c>
      <c r="J629" s="134" t="s">
        <v>4407</v>
      </c>
      <c r="K629" s="134" t="s">
        <v>4407</v>
      </c>
      <c r="L629" s="143">
        <v>88.2</v>
      </c>
      <c r="M629" s="144">
        <v>191</v>
      </c>
      <c r="N629" s="143">
        <v>29.611000000000001</v>
      </c>
      <c r="O629" s="144">
        <v>1084</v>
      </c>
      <c r="P629" s="143">
        <v>35.482999999999997</v>
      </c>
      <c r="Q629" s="144">
        <v>295</v>
      </c>
      <c r="R629" s="143">
        <v>64.691000000000003</v>
      </c>
      <c r="S629" s="145">
        <v>143</v>
      </c>
      <c r="T629" s="140" t="s">
        <v>4410</v>
      </c>
      <c r="U629" s="140" t="s">
        <v>4410</v>
      </c>
      <c r="V629" s="140" t="str">
        <f t="shared" si="9"/>
        <v>Y</v>
      </c>
      <c r="W629" s="134">
        <v>0.80697985831897301</v>
      </c>
      <c r="X629" s="134">
        <v>0.63715302774249505</v>
      </c>
      <c r="Y629" s="134">
        <v>0.99113656630066105</v>
      </c>
      <c r="Z629" s="134">
        <v>0.98742612529802398</v>
      </c>
      <c r="AA629" s="134">
        <v>0.84850734319073395</v>
      </c>
      <c r="AB629" s="134">
        <v>0.96430808676776902</v>
      </c>
      <c r="AC629" s="134">
        <v>0.98692614411206803</v>
      </c>
      <c r="AD629" s="134">
        <v>0.723228055376127</v>
      </c>
      <c r="AE629" s="134">
        <v>0.76309008764916098</v>
      </c>
      <c r="AF629" s="134">
        <v>0.99292378287196903</v>
      </c>
      <c r="AG629" s="134">
        <v>0.30031438704189101</v>
      </c>
      <c r="AH629" s="134">
        <v>0.92626199785749697</v>
      </c>
      <c r="AI629" s="134">
        <v>0.66140598259473204</v>
      </c>
      <c r="AJ629" s="134">
        <v>1</v>
      </c>
      <c r="AK629" s="134">
        <v>0.70632069517937801</v>
      </c>
      <c r="AL629" s="134">
        <v>0.97186399860998596</v>
      </c>
      <c r="AM629" s="134">
        <v>0.28194636592202499</v>
      </c>
      <c r="AN629" s="134">
        <v>0.99551790596566703</v>
      </c>
      <c r="AO629" s="134">
        <v>0.29166775853509203</v>
      </c>
      <c r="AP629" s="134">
        <v>0.785826379688909</v>
      </c>
      <c r="AQ629" s="134">
        <v>0.97808740252800397</v>
      </c>
      <c r="AR629" s="134">
        <v>0.97349610539999998</v>
      </c>
      <c r="AS629" s="134">
        <v>1</v>
      </c>
      <c r="AT629" s="134">
        <v>1</v>
      </c>
      <c r="AU629" s="134">
        <v>0.20890581668347899</v>
      </c>
      <c r="AV629" s="134">
        <v>0.26759814452733499</v>
      </c>
      <c r="AW629" s="143">
        <v>0.03</v>
      </c>
      <c r="AX629" s="143">
        <v>0</v>
      </c>
      <c r="AY629" s="143">
        <v>-0.27</v>
      </c>
      <c r="AZ629" s="143">
        <v>-0.06</v>
      </c>
      <c r="BA629" s="143">
        <v>0.97350000000000003</v>
      </c>
      <c r="BB629" s="143">
        <v>5.14</v>
      </c>
      <c r="BC629" s="143">
        <v>24.32</v>
      </c>
      <c r="BD629" s="143">
        <v>2</v>
      </c>
      <c r="BE629" s="143">
        <v>2173564.4497079998</v>
      </c>
      <c r="BF629" s="143">
        <v>7436.6149999999998</v>
      </c>
      <c r="BG629" s="143">
        <v>0</v>
      </c>
      <c r="BH629" s="143">
        <v>0</v>
      </c>
      <c r="BI629" s="143">
        <v>0</v>
      </c>
      <c r="BJ629" s="143">
        <v>2</v>
      </c>
      <c r="BK629" s="143">
        <v>1</v>
      </c>
      <c r="BL629" s="143">
        <v>3.4</v>
      </c>
      <c r="BM629" s="143">
        <v>2.9</v>
      </c>
    </row>
    <row r="630" spans="1:65" x14ac:dyDescent="0.25">
      <c r="A630" s="142" t="s">
        <v>4968</v>
      </c>
      <c r="B630" s="142" t="s">
        <v>752</v>
      </c>
      <c r="C630" s="134" t="s">
        <v>4935</v>
      </c>
      <c r="D630" s="134" t="s">
        <v>4936</v>
      </c>
      <c r="E630" s="134" t="s">
        <v>4878</v>
      </c>
      <c r="F630" s="134" t="s">
        <v>4879</v>
      </c>
      <c r="G630" s="134" t="s">
        <v>692</v>
      </c>
      <c r="H630" s="134" t="s">
        <v>4899</v>
      </c>
      <c r="I630" s="134" t="s">
        <v>4899</v>
      </c>
      <c r="J630" s="134" t="s">
        <v>4407</v>
      </c>
      <c r="K630" s="134" t="s">
        <v>4407</v>
      </c>
      <c r="L630" s="143">
        <v>90.2</v>
      </c>
      <c r="M630" s="144">
        <v>125</v>
      </c>
      <c r="N630" s="143">
        <v>29.132999999999999</v>
      </c>
      <c r="O630" s="144">
        <v>991</v>
      </c>
      <c r="P630" s="143">
        <v>33.683</v>
      </c>
      <c r="Q630" s="144">
        <v>372</v>
      </c>
      <c r="R630" s="143">
        <v>64.917000000000002</v>
      </c>
      <c r="S630" s="145">
        <v>131</v>
      </c>
      <c r="T630" s="140" t="s">
        <v>4410</v>
      </c>
      <c r="U630" s="140" t="s">
        <v>4410</v>
      </c>
      <c r="V630" s="140" t="str">
        <f t="shared" si="9"/>
        <v>Y</v>
      </c>
      <c r="W630" s="134">
        <v>0.88285892237066499</v>
      </c>
      <c r="X630" s="134">
        <v>0.52130588609321904</v>
      </c>
      <c r="Y630" s="134">
        <v>0.99601657820737799</v>
      </c>
      <c r="Z630" s="134">
        <v>0.98961953954623905</v>
      </c>
      <c r="AA630" s="134">
        <v>0.89664732871518305</v>
      </c>
      <c r="AB630" s="134">
        <v>0.99271593607505504</v>
      </c>
      <c r="AC630" s="134">
        <v>0.97082503790364905</v>
      </c>
      <c r="AD630" s="134">
        <v>0.82214580599506404</v>
      </c>
      <c r="AE630" s="134">
        <v>0.72021733461557602</v>
      </c>
      <c r="AF630" s="134">
        <v>0.99729697172574405</v>
      </c>
      <c r="AG630" s="134">
        <v>0.105584318247465</v>
      </c>
      <c r="AH630" s="134">
        <v>0.95788738140033503</v>
      </c>
      <c r="AI630" s="134">
        <v>0.72788247984079402</v>
      </c>
      <c r="AJ630" s="134">
        <v>1</v>
      </c>
      <c r="AK630" s="134">
        <v>0.87380455361910803</v>
      </c>
      <c r="AL630" s="134">
        <v>0.98668053715773596</v>
      </c>
      <c r="AM630" s="134">
        <v>0.12907409537925399</v>
      </c>
      <c r="AN630" s="134">
        <v>1</v>
      </c>
      <c r="AO630" s="134">
        <v>0.1103029801349</v>
      </c>
      <c r="AP630" s="134">
        <v>0.90434555093232205</v>
      </c>
      <c r="AQ630" s="134">
        <v>0.97700982207315701</v>
      </c>
      <c r="AR630" s="134">
        <v>1</v>
      </c>
      <c r="AS630" s="134">
        <v>1</v>
      </c>
      <c r="AT630" s="134">
        <v>1</v>
      </c>
      <c r="AU630" s="134">
        <v>0.16554985721673299</v>
      </c>
      <c r="AV630" s="134">
        <v>0.124271671414227</v>
      </c>
      <c r="AW630" s="143">
        <v>0.01</v>
      </c>
      <c r="AX630" s="143">
        <v>0</v>
      </c>
      <c r="AY630" s="143">
        <v>-0.81</v>
      </c>
      <c r="AZ630" s="143">
        <v>-0.18</v>
      </c>
      <c r="BA630" s="143">
        <v>2.5265</v>
      </c>
      <c r="BB630" s="143">
        <v>5.14</v>
      </c>
      <c r="BC630" s="143">
        <v>24.17</v>
      </c>
      <c r="BD630" s="143">
        <v>3</v>
      </c>
      <c r="BE630" s="143">
        <v>1485827.479422</v>
      </c>
      <c r="BF630" s="143">
        <v>4687.0519999999997</v>
      </c>
      <c r="BG630" s="143">
        <v>19602.01756</v>
      </c>
      <c r="BH630" s="143">
        <v>0</v>
      </c>
      <c r="BI630" s="143">
        <v>0</v>
      </c>
      <c r="BJ630" s="143">
        <v>0</v>
      </c>
      <c r="BK630" s="143">
        <v>1</v>
      </c>
      <c r="BL630" s="143">
        <v>3.49312012270711</v>
      </c>
      <c r="BM630" s="143">
        <v>2.7370397852625499</v>
      </c>
    </row>
    <row r="631" spans="1:65" x14ac:dyDescent="0.25">
      <c r="A631" s="142" t="s">
        <v>4969</v>
      </c>
      <c r="B631" s="142" t="s">
        <v>735</v>
      </c>
      <c r="C631" s="134" t="s">
        <v>4935</v>
      </c>
      <c r="D631" s="134" t="s">
        <v>4936</v>
      </c>
      <c r="E631" s="134" t="s">
        <v>4878</v>
      </c>
      <c r="F631" s="134" t="s">
        <v>4879</v>
      </c>
      <c r="G631" s="134" t="s">
        <v>692</v>
      </c>
      <c r="H631" s="134" t="s">
        <v>4893</v>
      </c>
      <c r="I631" s="134" t="s">
        <v>4893</v>
      </c>
      <c r="J631" s="134" t="s">
        <v>4407</v>
      </c>
      <c r="K631" s="134" t="s">
        <v>4407</v>
      </c>
      <c r="L631" s="143">
        <v>60.9</v>
      </c>
      <c r="M631" s="144">
        <v>808</v>
      </c>
      <c r="N631" s="143">
        <v>31.655999999999999</v>
      </c>
      <c r="O631" s="144">
        <v>1406</v>
      </c>
      <c r="P631" s="143">
        <v>39.567</v>
      </c>
      <c r="Q631" s="144">
        <v>175</v>
      </c>
      <c r="R631" s="143">
        <v>56.27</v>
      </c>
      <c r="S631" s="145">
        <v>625</v>
      </c>
      <c r="V631" s="140" t="str">
        <f t="shared" si="9"/>
        <v>N/A</v>
      </c>
      <c r="W631" s="134">
        <v>0.70759814452553205</v>
      </c>
      <c r="X631" s="134">
        <v>0.571906149053513</v>
      </c>
      <c r="Y631" s="134">
        <v>0.99056018694160097</v>
      </c>
      <c r="Z631" s="134">
        <v>0.97702016002742298</v>
      </c>
      <c r="AA631" s="134">
        <v>0.92884763766469103</v>
      </c>
      <c r="AB631" s="134">
        <v>0.98616027854260402</v>
      </c>
      <c r="AC631" s="134">
        <v>1</v>
      </c>
      <c r="AD631" s="134">
        <v>0.77179404479505298</v>
      </c>
      <c r="AE631" s="134">
        <v>0.78749440814724403</v>
      </c>
      <c r="AF631" s="134">
        <v>0.99133353237968702</v>
      </c>
      <c r="AG631" s="134">
        <v>0.15665057917205399</v>
      </c>
      <c r="AH631" s="134">
        <v>1</v>
      </c>
      <c r="AI631" s="134">
        <v>1</v>
      </c>
      <c r="AJ631" s="134">
        <v>0.98896937162187004</v>
      </c>
      <c r="AK631" s="134">
        <v>0.64563813777367796</v>
      </c>
      <c r="AL631" s="134">
        <v>0.97682854311520095</v>
      </c>
      <c r="AM631" s="134">
        <v>0.21003932669945299</v>
      </c>
      <c r="AO631" s="134">
        <v>0.18479293974316499</v>
      </c>
      <c r="AS631" s="134">
        <v>1</v>
      </c>
      <c r="AU631" s="134">
        <v>0.104370261515063</v>
      </c>
      <c r="AV631" s="134">
        <v>0.18241608617830701</v>
      </c>
      <c r="AW631" s="143">
        <v>0</v>
      </c>
      <c r="AX631" s="143">
        <v>0</v>
      </c>
      <c r="AY631" s="143">
        <v>0</v>
      </c>
      <c r="AZ631" s="143">
        <v>0.01</v>
      </c>
      <c r="BA631" s="143">
        <v>4.7542</v>
      </c>
      <c r="BB631" s="143">
        <v>5.14</v>
      </c>
      <c r="BC631" s="143">
        <v>23.35</v>
      </c>
      <c r="BD631" s="143">
        <v>19</v>
      </c>
      <c r="BE631" s="143">
        <v>625750.05188399996</v>
      </c>
      <c r="BF631" s="143">
        <v>5226.4759999999997</v>
      </c>
      <c r="BG631" s="143">
        <v>0</v>
      </c>
      <c r="BH631" s="143">
        <v>9.9497719999999994</v>
      </c>
      <c r="BI631" s="143">
        <v>0</v>
      </c>
      <c r="BJ631" s="143">
        <v>4</v>
      </c>
      <c r="BK631" s="143">
        <v>1</v>
      </c>
      <c r="BL631" s="143">
        <v>3.4</v>
      </c>
      <c r="BM631" s="143">
        <v>2.9</v>
      </c>
    </row>
    <row r="632" spans="1:65" x14ac:dyDescent="0.25">
      <c r="A632" s="142" t="s">
        <v>4970</v>
      </c>
      <c r="B632" s="142" t="s">
        <v>750</v>
      </c>
      <c r="C632" s="134" t="s">
        <v>4935</v>
      </c>
      <c r="D632" s="134" t="s">
        <v>4936</v>
      </c>
      <c r="E632" s="134" t="s">
        <v>4878</v>
      </c>
      <c r="F632" s="134" t="s">
        <v>4879</v>
      </c>
      <c r="G632" s="134" t="s">
        <v>692</v>
      </c>
      <c r="H632" s="134" t="s">
        <v>4893</v>
      </c>
      <c r="I632" s="134" t="s">
        <v>4893</v>
      </c>
      <c r="J632" s="134" t="s">
        <v>4407</v>
      </c>
      <c r="K632" s="134" t="s">
        <v>4407</v>
      </c>
      <c r="L632" s="143">
        <v>78.900000000000006</v>
      </c>
      <c r="M632" s="144">
        <v>449</v>
      </c>
      <c r="N632" s="143">
        <v>30.567</v>
      </c>
      <c r="O632" s="144">
        <v>1260</v>
      </c>
      <c r="P632" s="143">
        <v>47.033000000000001</v>
      </c>
      <c r="Q632" s="144">
        <v>57</v>
      </c>
      <c r="R632" s="143">
        <v>65.122</v>
      </c>
      <c r="S632" s="145">
        <v>126</v>
      </c>
      <c r="T632" s="140" t="s">
        <v>4410</v>
      </c>
      <c r="V632" s="140" t="str">
        <f t="shared" si="9"/>
        <v>Y</v>
      </c>
      <c r="W632" s="134">
        <v>0.82945310051183196</v>
      </c>
      <c r="X632" s="134">
        <v>0.58462200216121396</v>
      </c>
      <c r="Y632" s="134">
        <v>0.994646076175833</v>
      </c>
      <c r="Z632" s="134">
        <v>0.99084377075454499</v>
      </c>
      <c r="AA632" s="134">
        <v>0.85611995284728704</v>
      </c>
      <c r="AB632" s="134">
        <v>0.99890739041125798</v>
      </c>
      <c r="AC632" s="134">
        <v>0.70346903574106001</v>
      </c>
      <c r="AD632" s="134">
        <v>0.82327747418785302</v>
      </c>
      <c r="AE632" s="134">
        <v>0.60941037812166698</v>
      </c>
      <c r="AF632" s="134">
        <v>0.99252622024889803</v>
      </c>
      <c r="AG632" s="134">
        <v>0.15717039110070699</v>
      </c>
      <c r="AH632" s="134">
        <v>0.93976456818099596</v>
      </c>
      <c r="AI632" s="134">
        <v>0.35147437120647701</v>
      </c>
      <c r="AJ632" s="134">
        <v>0.99632312387395705</v>
      </c>
      <c r="AK632" s="134">
        <v>0.54369144133210401</v>
      </c>
      <c r="AL632" s="134">
        <v>0.99935104513157502</v>
      </c>
      <c r="AM632" s="134">
        <v>0.10894189985988401</v>
      </c>
      <c r="AN632" s="134">
        <v>1</v>
      </c>
      <c r="AO632" s="134">
        <v>8.2791842612604402E-2</v>
      </c>
      <c r="AP632" s="134">
        <v>0.92123363192419805</v>
      </c>
      <c r="AQ632" s="134">
        <v>0.88433790764381603</v>
      </c>
      <c r="AR632" s="134">
        <v>1</v>
      </c>
      <c r="AS632" s="134">
        <v>1</v>
      </c>
      <c r="AU632" s="134">
        <v>8.4131583154388498E-2</v>
      </c>
      <c r="AV632" s="134">
        <v>0.10465185276663801</v>
      </c>
      <c r="AW632" s="143">
        <v>0</v>
      </c>
      <c r="AX632" s="143">
        <v>0</v>
      </c>
      <c r="AY632" s="143">
        <v>0</v>
      </c>
      <c r="AZ632" s="143">
        <v>-0.01</v>
      </c>
      <c r="BA632" s="143">
        <v>1.8126</v>
      </c>
      <c r="BB632" s="143">
        <v>5.14</v>
      </c>
      <c r="BC632" s="143">
        <v>23.43</v>
      </c>
      <c r="BD632" s="143">
        <v>12</v>
      </c>
      <c r="BE632" s="143">
        <v>637009.83991400001</v>
      </c>
      <c r="BF632" s="143">
        <v>4870.3649999999998</v>
      </c>
      <c r="BG632" s="143">
        <v>0</v>
      </c>
      <c r="BH632" s="143">
        <v>99.686955999999995</v>
      </c>
      <c r="BI632" s="143">
        <v>0</v>
      </c>
      <c r="BJ632" s="143">
        <v>5</v>
      </c>
      <c r="BK632" s="143">
        <v>1</v>
      </c>
      <c r="BL632" s="143">
        <v>3.3999999999999901</v>
      </c>
      <c r="BM632" s="143">
        <v>2.8999999999999901</v>
      </c>
    </row>
    <row r="633" spans="1:65" x14ac:dyDescent="0.25">
      <c r="A633" s="142" t="s">
        <v>4971</v>
      </c>
      <c r="B633" s="142" t="s">
        <v>732</v>
      </c>
      <c r="C633" s="134" t="s">
        <v>4935</v>
      </c>
      <c r="D633" s="134" t="s">
        <v>4936</v>
      </c>
      <c r="E633" s="134" t="s">
        <v>4878</v>
      </c>
      <c r="F633" s="134" t="s">
        <v>4879</v>
      </c>
      <c r="G633" s="134" t="s">
        <v>692</v>
      </c>
      <c r="H633" s="134" t="s">
        <v>4903</v>
      </c>
      <c r="I633" s="134" t="s">
        <v>4899</v>
      </c>
      <c r="J633" s="134" t="s">
        <v>4407</v>
      </c>
      <c r="K633" s="134" t="s">
        <v>4407</v>
      </c>
      <c r="L633" s="143">
        <v>89.5</v>
      </c>
      <c r="M633" s="144">
        <v>151</v>
      </c>
      <c r="N633" s="143">
        <v>31.056000000000001</v>
      </c>
      <c r="O633" s="144">
        <v>1330</v>
      </c>
      <c r="P633" s="143">
        <v>20.85</v>
      </c>
      <c r="Q633" s="144">
        <v>943</v>
      </c>
      <c r="R633" s="143">
        <v>59.765000000000001</v>
      </c>
      <c r="S633" s="145">
        <v>391</v>
      </c>
      <c r="T633" s="140" t="s">
        <v>4410</v>
      </c>
      <c r="U633" s="140" t="s">
        <v>4410</v>
      </c>
      <c r="V633" s="140" t="str">
        <f t="shared" si="9"/>
        <v>Y</v>
      </c>
      <c r="W633" s="134">
        <v>0.83555321420377504</v>
      </c>
      <c r="X633" s="134">
        <v>0.53555806603072997</v>
      </c>
      <c r="Y633" s="134">
        <v>0.99643925640402298</v>
      </c>
      <c r="Z633" s="134">
        <v>0.99043569368510898</v>
      </c>
      <c r="AA633" s="134">
        <v>0.86602793547134804</v>
      </c>
      <c r="AB633" s="134">
        <v>0.99708637443002202</v>
      </c>
      <c r="AC633" s="134">
        <v>0.99862625406977501</v>
      </c>
      <c r="AD633" s="134">
        <v>0.85622336957640499</v>
      </c>
      <c r="AE633" s="134">
        <v>0.69355587117168305</v>
      </c>
      <c r="AF633" s="134">
        <v>0.99586574628268998</v>
      </c>
      <c r="AG633" s="134">
        <v>0.23918494529296799</v>
      </c>
      <c r="AH633" s="134">
        <v>0.94664120877015201</v>
      </c>
      <c r="AI633" s="134">
        <v>0.81319268094132002</v>
      </c>
      <c r="AJ633" s="134">
        <v>0.99632312387395705</v>
      </c>
      <c r="AK633" s="134">
        <v>0.701466090586922</v>
      </c>
      <c r="AL633" s="134">
        <v>0.99597245173464499</v>
      </c>
      <c r="AM633" s="134">
        <v>0.18815201440849399</v>
      </c>
      <c r="AN633" s="134">
        <v>1</v>
      </c>
      <c r="AO633" s="134">
        <v>0.166060529146005</v>
      </c>
      <c r="AP633" s="134">
        <v>1</v>
      </c>
      <c r="AQ633" s="134">
        <v>1</v>
      </c>
      <c r="AR633" s="134">
        <v>1</v>
      </c>
      <c r="AS633" s="134">
        <v>0.77322493569999995</v>
      </c>
      <c r="AT633" s="134">
        <v>1</v>
      </c>
      <c r="AU633" s="134">
        <v>0.142557012904555</v>
      </c>
      <c r="AV633" s="134">
        <v>0.17422600268968</v>
      </c>
      <c r="AW633" s="143">
        <v>0</v>
      </c>
      <c r="AX633" s="143">
        <v>0</v>
      </c>
      <c r="AY633" s="143">
        <v>-0.23</v>
      </c>
      <c r="AZ633" s="143">
        <v>-0.06</v>
      </c>
      <c r="BA633" s="143">
        <v>3.2193999999999998</v>
      </c>
      <c r="BB633" s="143">
        <v>5.14</v>
      </c>
      <c r="BC633" s="143">
        <v>23.78</v>
      </c>
      <c r="BD633" s="143">
        <v>16</v>
      </c>
      <c r="BE633" s="143">
        <v>839924.57663899998</v>
      </c>
      <c r="BF633" s="143">
        <v>7091.0709999999999</v>
      </c>
      <c r="BG633" s="143">
        <v>22738.806499999999</v>
      </c>
      <c r="BH633" s="143">
        <v>18.668609</v>
      </c>
      <c r="BI633" s="143">
        <v>0</v>
      </c>
      <c r="BJ633" s="143">
        <v>1</v>
      </c>
      <c r="BK633" s="143">
        <v>0</v>
      </c>
      <c r="BL633" s="143">
        <v>3.4</v>
      </c>
      <c r="BM633" s="143">
        <v>2.9</v>
      </c>
    </row>
    <row r="634" spans="1:65" x14ac:dyDescent="0.25">
      <c r="A634" s="142" t="s">
        <v>4972</v>
      </c>
      <c r="B634" s="142" t="s">
        <v>733</v>
      </c>
      <c r="C634" s="134" t="s">
        <v>4935</v>
      </c>
      <c r="D634" s="134" t="s">
        <v>4936</v>
      </c>
      <c r="E634" s="134" t="s">
        <v>4878</v>
      </c>
      <c r="F634" s="134" t="s">
        <v>4879</v>
      </c>
      <c r="G634" s="134" t="s">
        <v>692</v>
      </c>
      <c r="H634" s="134" t="s">
        <v>4893</v>
      </c>
      <c r="I634" s="134" t="s">
        <v>4893</v>
      </c>
      <c r="J634" s="134" t="s">
        <v>4407</v>
      </c>
      <c r="K634" s="134" t="s">
        <v>4407</v>
      </c>
      <c r="L634" s="143">
        <v>86.4</v>
      </c>
      <c r="M634" s="144">
        <v>245</v>
      </c>
      <c r="N634" s="143">
        <v>32.811999999999998</v>
      </c>
      <c r="O634" s="144">
        <v>1535</v>
      </c>
      <c r="P634" s="143">
        <v>55.2</v>
      </c>
      <c r="Q634" s="144">
        <v>11</v>
      </c>
      <c r="R634" s="143">
        <v>69.596000000000004</v>
      </c>
      <c r="S634" s="145">
        <v>26</v>
      </c>
      <c r="T634" s="140" t="s">
        <v>4410</v>
      </c>
      <c r="U634" s="140" t="s">
        <v>4410</v>
      </c>
      <c r="V634" s="140" t="str">
        <f t="shared" si="9"/>
        <v>Y</v>
      </c>
      <c r="W634" s="134">
        <v>0.95064801265070598</v>
      </c>
      <c r="X634" s="134">
        <v>0.66723824565978396</v>
      </c>
      <c r="Y634" s="134">
        <v>1</v>
      </c>
      <c r="Z634" s="134">
        <v>1</v>
      </c>
      <c r="AA634" s="134">
        <v>0.665718267714144</v>
      </c>
      <c r="AB634" s="134">
        <v>0.99999999952653595</v>
      </c>
      <c r="AC634" s="134">
        <v>1</v>
      </c>
      <c r="AD634" s="134">
        <v>0.86716659159362897</v>
      </c>
      <c r="AE634" s="134">
        <v>0.58617306306705297</v>
      </c>
      <c r="AF634" s="134">
        <v>0.99825112202111299</v>
      </c>
      <c r="AG634" s="134">
        <v>3.1761281285323101E-2</v>
      </c>
      <c r="AH634" s="134">
        <v>0.92232225585329297</v>
      </c>
      <c r="AI634" s="134">
        <v>1</v>
      </c>
      <c r="AJ634" s="134">
        <v>0.99632312387395705</v>
      </c>
      <c r="AK634" s="134">
        <v>0.75486674110393703</v>
      </c>
      <c r="AL634" s="134">
        <v>0.99981408317540399</v>
      </c>
      <c r="AM634" s="134">
        <v>3.1103802941249901E-2</v>
      </c>
      <c r="AN634" s="134">
        <v>1</v>
      </c>
      <c r="AO634" s="134">
        <v>3.46704244115364E-2</v>
      </c>
      <c r="AP634" s="134">
        <v>1</v>
      </c>
      <c r="AQ634" s="134">
        <v>1</v>
      </c>
      <c r="AR634" s="134">
        <v>1</v>
      </c>
      <c r="AT634" s="134">
        <v>1</v>
      </c>
      <c r="AU634" s="134">
        <v>4.9186444859893E-2</v>
      </c>
      <c r="AV634" s="134">
        <v>4.0066730690552603E-2</v>
      </c>
      <c r="AW634" s="143">
        <v>0</v>
      </c>
      <c r="AX634" s="143">
        <v>0</v>
      </c>
      <c r="AY634" s="143">
        <v>0.02</v>
      </c>
      <c r="AZ634" s="143">
        <v>0</v>
      </c>
      <c r="BA634" s="143">
        <v>1.0069999999999999</v>
      </c>
      <c r="BB634" s="143">
        <v>5.13</v>
      </c>
      <c r="BC634" s="143">
        <v>24.11</v>
      </c>
      <c r="BD634" s="143"/>
      <c r="BE634" s="143">
        <v>748051.10832400003</v>
      </c>
      <c r="BF634" s="143">
        <v>1642.954</v>
      </c>
      <c r="BG634" s="143">
        <v>9830.6226900000001</v>
      </c>
      <c r="BH634" s="143">
        <v>100.01083300000001</v>
      </c>
      <c r="BI634" s="143">
        <v>1</v>
      </c>
      <c r="BJ634" s="143">
        <v>0</v>
      </c>
      <c r="BK634" s="143">
        <v>1</v>
      </c>
      <c r="BL634" s="143">
        <v>3.4141492175600301</v>
      </c>
      <c r="BM634" s="143">
        <v>2.85047773853992</v>
      </c>
    </row>
    <row r="635" spans="1:65" x14ac:dyDescent="0.25">
      <c r="A635" s="142" t="s">
        <v>4973</v>
      </c>
      <c r="B635" s="142" t="s">
        <v>1496</v>
      </c>
      <c r="C635" s="134" t="s">
        <v>4974</v>
      </c>
      <c r="D635" s="134" t="s">
        <v>4975</v>
      </c>
      <c r="E635" s="134" t="s">
        <v>4878</v>
      </c>
      <c r="F635" s="134" t="s">
        <v>4879</v>
      </c>
      <c r="G635" s="134" t="s">
        <v>692</v>
      </c>
      <c r="H635" s="134" t="s">
        <v>4918</v>
      </c>
      <c r="I635" s="134" t="s">
        <v>4919</v>
      </c>
      <c r="J635" s="134" t="s">
        <v>4571</v>
      </c>
      <c r="K635" s="134" t="s">
        <v>4571</v>
      </c>
      <c r="L635" s="143">
        <v>56.1</v>
      </c>
      <c r="M635" s="144">
        <v>955</v>
      </c>
      <c r="N635" s="143">
        <v>29.111000000000001</v>
      </c>
      <c r="O635" s="144">
        <v>987</v>
      </c>
      <c r="P635" s="143">
        <v>30.4</v>
      </c>
      <c r="Q635" s="144">
        <v>524</v>
      </c>
      <c r="R635" s="143">
        <v>52.463000000000001</v>
      </c>
      <c r="S635" s="145">
        <v>872</v>
      </c>
      <c r="V635" s="140" t="str">
        <f t="shared" si="9"/>
        <v>N/A</v>
      </c>
      <c r="W635" s="134">
        <v>0.572060374813252</v>
      </c>
      <c r="X635" s="134">
        <v>0.32633381722160099</v>
      </c>
      <c r="Y635" s="134">
        <v>0.97837936982011098</v>
      </c>
      <c r="Z635" s="134">
        <v>0.95679484027353401</v>
      </c>
      <c r="AA635" s="134">
        <v>0.81775017586243703</v>
      </c>
      <c r="AB635" s="134">
        <v>0.91769007764812105</v>
      </c>
      <c r="AC635" s="134">
        <v>0</v>
      </c>
      <c r="AD635" s="134">
        <v>0.461622262327536</v>
      </c>
      <c r="AE635" s="134">
        <v>0.59842542626876805</v>
      </c>
      <c r="AF635" s="134">
        <v>0.97690200916222802</v>
      </c>
      <c r="AG635" s="134">
        <v>0.18051821277253799</v>
      </c>
      <c r="AH635" s="134">
        <v>0.80721015765772997</v>
      </c>
      <c r="AI635" s="134">
        <v>0.64538910428538099</v>
      </c>
      <c r="AJ635" s="134">
        <v>0.94484685810934999</v>
      </c>
      <c r="AK635" s="134">
        <v>0.62379241710762701</v>
      </c>
      <c r="AL635" s="134">
        <v>0.87344968162397296</v>
      </c>
      <c r="AM635" s="134">
        <v>0.15090563956076</v>
      </c>
      <c r="AN635" s="134">
        <v>0.64591457128770602</v>
      </c>
      <c r="AO635" s="134">
        <v>0.13508329158698401</v>
      </c>
      <c r="AP635" s="134">
        <v>0.36086447310560199</v>
      </c>
      <c r="AQ635" s="134">
        <v>0.31860819713579103</v>
      </c>
      <c r="AR635" s="134">
        <v>1</v>
      </c>
      <c r="AS635" s="134">
        <v>1</v>
      </c>
      <c r="AU635" s="134">
        <v>0.104104923570092</v>
      </c>
      <c r="AV635" s="134">
        <v>0.13684139362776901</v>
      </c>
      <c r="AW635" s="143">
        <v>7.0000000000000007E-2</v>
      </c>
      <c r="AX635" s="143">
        <v>0</v>
      </c>
      <c r="AY635" s="143">
        <v>-0.26</v>
      </c>
      <c r="AZ635" s="143">
        <v>-0.09</v>
      </c>
      <c r="BA635" s="143">
        <v>8.5335000000000001</v>
      </c>
      <c r="BB635" s="143">
        <v>5.15</v>
      </c>
      <c r="BC635" s="143">
        <v>20.07</v>
      </c>
      <c r="BD635" s="143">
        <v>2</v>
      </c>
      <c r="BE635" s="143">
        <v>3523449.7605150002</v>
      </c>
      <c r="BF635" s="143">
        <v>12395.42</v>
      </c>
      <c r="BG635" s="143">
        <v>0</v>
      </c>
      <c r="BH635" s="143">
        <v>0</v>
      </c>
      <c r="BI635" s="143">
        <v>0</v>
      </c>
      <c r="BJ635" s="143">
        <v>1</v>
      </c>
      <c r="BK635" s="143">
        <v>1</v>
      </c>
      <c r="BL635" s="143">
        <v>2.7379787720556701</v>
      </c>
      <c r="BM635" s="143">
        <v>1.9148810225395501</v>
      </c>
    </row>
    <row r="636" spans="1:65" x14ac:dyDescent="0.25">
      <c r="A636" s="142" t="s">
        <v>4976</v>
      </c>
      <c r="B636" s="142" t="s">
        <v>738</v>
      </c>
      <c r="C636" s="134" t="s">
        <v>4974</v>
      </c>
      <c r="D636" s="134" t="s">
        <v>4975</v>
      </c>
      <c r="E636" s="134" t="s">
        <v>4878</v>
      </c>
      <c r="F636" s="134" t="s">
        <v>4879</v>
      </c>
      <c r="G636" s="134" t="s">
        <v>692</v>
      </c>
      <c r="H636" s="134" t="s">
        <v>4893</v>
      </c>
      <c r="I636" s="134" t="s">
        <v>4893</v>
      </c>
      <c r="J636" s="134" t="s">
        <v>4628</v>
      </c>
      <c r="K636" s="134" t="s">
        <v>4407</v>
      </c>
      <c r="L636" s="143">
        <v>82</v>
      </c>
      <c r="M636" s="144">
        <v>381</v>
      </c>
      <c r="N636" s="143">
        <v>32.378</v>
      </c>
      <c r="O636" s="144">
        <v>1494</v>
      </c>
      <c r="P636" s="143">
        <v>40.25</v>
      </c>
      <c r="Q636" s="144">
        <v>155</v>
      </c>
      <c r="R636" s="143">
        <v>63.290999999999997</v>
      </c>
      <c r="S636" s="145">
        <v>194</v>
      </c>
      <c r="T636" s="140" t="s">
        <v>4410</v>
      </c>
      <c r="V636" s="140" t="str">
        <f t="shared" si="9"/>
        <v>Y</v>
      </c>
      <c r="W636" s="134">
        <v>0.76567120549143197</v>
      </c>
      <c r="X636" s="134">
        <v>0.76625570387739905</v>
      </c>
      <c r="Y636" s="134">
        <v>0.99286570437784505</v>
      </c>
      <c r="Z636" s="134">
        <v>0.98505417733193101</v>
      </c>
      <c r="AA636" s="134">
        <v>0.81226274673560905</v>
      </c>
      <c r="AB636" s="134">
        <v>0.82008362105385801</v>
      </c>
      <c r="AC636" s="134">
        <v>0.98500046780592998</v>
      </c>
      <c r="AD636" s="134">
        <v>0.50640118220169805</v>
      </c>
      <c r="AE636" s="134">
        <v>0.74241670504503299</v>
      </c>
      <c r="AF636" s="134">
        <v>0.99352012680657398</v>
      </c>
      <c r="AG636" s="134">
        <v>0.83936222780303404</v>
      </c>
      <c r="AH636" s="134">
        <v>0.93926314647136999</v>
      </c>
      <c r="AI636" s="134">
        <v>0.79164226443855401</v>
      </c>
      <c r="AJ636" s="134">
        <v>0.97058499099165396</v>
      </c>
      <c r="AK636" s="134">
        <v>0.83496771687946003</v>
      </c>
      <c r="AL636" s="134">
        <v>0.89323137419861198</v>
      </c>
      <c r="AM636" s="134">
        <v>0.91634482468952405</v>
      </c>
      <c r="AN636" s="134">
        <v>0.870019273004348</v>
      </c>
      <c r="AO636" s="134">
        <v>0.83838067248916404</v>
      </c>
      <c r="AP636" s="134">
        <v>0.37905360946870598</v>
      </c>
      <c r="AQ636" s="134">
        <v>0.46192639051836998</v>
      </c>
      <c r="AR636" s="134">
        <v>0.87041119700000003</v>
      </c>
      <c r="AS636" s="134">
        <v>1</v>
      </c>
      <c r="AT636" s="134">
        <v>1</v>
      </c>
      <c r="AU636" s="134">
        <v>0.81919860678957301</v>
      </c>
      <c r="AV636" s="134">
        <v>0.88289944842063295</v>
      </c>
      <c r="AW636" s="143">
        <v>0</v>
      </c>
      <c r="AX636" s="143">
        <v>0</v>
      </c>
      <c r="AY636" s="143">
        <v>-7.0000000000000007E-2</v>
      </c>
      <c r="AZ636" s="143">
        <v>-0.04</v>
      </c>
      <c r="BA636" s="143">
        <v>4.4946000000000002</v>
      </c>
      <c r="BB636" s="143">
        <v>5.15</v>
      </c>
      <c r="BC636" s="143">
        <v>23.24</v>
      </c>
      <c r="BD636" s="143">
        <v>5</v>
      </c>
      <c r="BE636" s="143">
        <v>38586762.997634999</v>
      </c>
      <c r="BF636" s="143">
        <v>19459.61</v>
      </c>
      <c r="BG636" s="143">
        <v>0</v>
      </c>
      <c r="BH636" s="143">
        <v>63.983891999999997</v>
      </c>
      <c r="BI636" s="143">
        <v>0</v>
      </c>
      <c r="BJ636" s="143">
        <v>2</v>
      </c>
      <c r="BK636" s="143">
        <v>1</v>
      </c>
      <c r="BL636" s="143">
        <v>3.2945861547006299</v>
      </c>
      <c r="BM636" s="143">
        <v>2.7494087924294801</v>
      </c>
    </row>
    <row r="637" spans="1:65" x14ac:dyDescent="0.25">
      <c r="A637" s="142" t="s">
        <v>4977</v>
      </c>
      <c r="B637" s="142" t="s">
        <v>759</v>
      </c>
      <c r="C637" s="134" t="s">
        <v>4974</v>
      </c>
      <c r="D637" s="134" t="s">
        <v>4975</v>
      </c>
      <c r="E637" s="134" t="s">
        <v>4878</v>
      </c>
      <c r="F637" s="134" t="s">
        <v>4879</v>
      </c>
      <c r="G637" s="134" t="s">
        <v>692</v>
      </c>
      <c r="H637" s="134" t="s">
        <v>4918</v>
      </c>
      <c r="I637" s="134" t="s">
        <v>4893</v>
      </c>
      <c r="J637" s="134" t="s">
        <v>4571</v>
      </c>
      <c r="K637" s="134" t="s">
        <v>4571</v>
      </c>
      <c r="L637" s="143">
        <v>63.1</v>
      </c>
      <c r="M637" s="144">
        <v>758</v>
      </c>
      <c r="N637" s="143">
        <v>31.478000000000002</v>
      </c>
      <c r="O637" s="144">
        <v>1384</v>
      </c>
      <c r="P637" s="143">
        <v>20.617000000000001</v>
      </c>
      <c r="Q637" s="144">
        <v>959</v>
      </c>
      <c r="R637" s="143">
        <v>50.746000000000002</v>
      </c>
      <c r="S637" s="145">
        <v>1000</v>
      </c>
      <c r="V637" s="140" t="str">
        <f t="shared" si="9"/>
        <v>N/A</v>
      </c>
      <c r="W637" s="134">
        <v>0.57795650994010195</v>
      </c>
      <c r="X637" s="134">
        <v>0.38963378207264199</v>
      </c>
      <c r="Y637" s="134">
        <v>0.98671765788119403</v>
      </c>
      <c r="Z637" s="134">
        <v>0.96286498668138498</v>
      </c>
      <c r="AA637" s="134">
        <v>0.76880990043260999</v>
      </c>
      <c r="AB637" s="134">
        <v>0.80915752516644102</v>
      </c>
      <c r="AC637" s="134">
        <v>1</v>
      </c>
      <c r="AD637" s="134">
        <v>0.45724746116292803</v>
      </c>
      <c r="AE637" s="134">
        <v>0.55025810951514098</v>
      </c>
      <c r="AF637" s="134">
        <v>0.98811327513281599</v>
      </c>
      <c r="AG637" s="134">
        <v>0.40819303896866599</v>
      </c>
      <c r="AH637" s="134">
        <v>0.76491165486713897</v>
      </c>
      <c r="AI637" s="134">
        <v>1</v>
      </c>
      <c r="AJ637" s="134">
        <v>0.94484685810934999</v>
      </c>
      <c r="AK637" s="134">
        <v>0.69903878829069399</v>
      </c>
      <c r="AL637" s="134">
        <v>0.84104141425485301</v>
      </c>
      <c r="AM637" s="134">
        <v>0.47938367649838698</v>
      </c>
      <c r="AN637" s="134">
        <v>0.66384294742503702</v>
      </c>
      <c r="AO637" s="134">
        <v>0.43402834163737902</v>
      </c>
      <c r="AP637" s="134">
        <v>0.25810842222047797</v>
      </c>
      <c r="AQ637" s="134">
        <v>0.12733767601790899</v>
      </c>
      <c r="AR637" s="134">
        <v>0.86990771929999999</v>
      </c>
      <c r="AS637" s="134">
        <v>0.66482495829999999</v>
      </c>
      <c r="AT637" s="134">
        <v>1</v>
      </c>
      <c r="AU637" s="134">
        <v>0.39866684596867202</v>
      </c>
      <c r="AV637" s="134">
        <v>0.45136813457090103</v>
      </c>
      <c r="AW637" s="143">
        <v>0.03</v>
      </c>
      <c r="AX637" s="143">
        <v>0</v>
      </c>
      <c r="AY637" s="143">
        <v>-0.46</v>
      </c>
      <c r="AZ637" s="143">
        <v>-0.17</v>
      </c>
      <c r="BA637" s="143">
        <v>6.7023999999999999</v>
      </c>
      <c r="BB637" s="143">
        <v>5.15</v>
      </c>
      <c r="BC637" s="143">
        <v>20.56</v>
      </c>
      <c r="BD637" s="143">
        <v>5</v>
      </c>
      <c r="BE637" s="143">
        <v>50092447.188060999</v>
      </c>
      <c r="BF637" s="143">
        <v>29821.33</v>
      </c>
      <c r="BG637" s="143">
        <v>0</v>
      </c>
      <c r="BH637" s="143">
        <v>4.7041149999999998</v>
      </c>
      <c r="BI637" s="143">
        <v>0</v>
      </c>
      <c r="BJ637" s="143">
        <v>3</v>
      </c>
      <c r="BK637" s="143">
        <v>0</v>
      </c>
      <c r="BL637" s="143">
        <v>2.8931222594076602</v>
      </c>
      <c r="BM637" s="143">
        <v>2.1652241258085101</v>
      </c>
    </row>
    <row r="638" spans="1:65" x14ac:dyDescent="0.25">
      <c r="A638" s="142" t="s">
        <v>4978</v>
      </c>
      <c r="B638" s="142" t="s">
        <v>2644</v>
      </c>
      <c r="C638" s="134" t="s">
        <v>4974</v>
      </c>
      <c r="D638" s="134" t="s">
        <v>4975</v>
      </c>
      <c r="E638" s="134" t="s">
        <v>4878</v>
      </c>
      <c r="F638" s="134" t="s">
        <v>4879</v>
      </c>
      <c r="G638" s="134" t="s">
        <v>692</v>
      </c>
      <c r="H638" s="134" t="s">
        <v>4893</v>
      </c>
      <c r="I638" s="134" t="s">
        <v>4893</v>
      </c>
      <c r="J638" s="134" t="s">
        <v>4628</v>
      </c>
      <c r="K638" s="134" t="s">
        <v>4407</v>
      </c>
      <c r="L638" s="143">
        <v>78.2</v>
      </c>
      <c r="M638" s="144">
        <v>465</v>
      </c>
      <c r="N638" s="143">
        <v>31.556000000000001</v>
      </c>
      <c r="O638" s="144">
        <v>1396</v>
      </c>
      <c r="P638" s="143">
        <v>38.466999999999999</v>
      </c>
      <c r="Q638" s="144">
        <v>204</v>
      </c>
      <c r="R638" s="143">
        <v>61.704000000000001</v>
      </c>
      <c r="S638" s="145">
        <v>295</v>
      </c>
      <c r="T638" s="140" t="s">
        <v>4410</v>
      </c>
      <c r="V638" s="140" t="str">
        <f t="shared" si="9"/>
        <v>Y</v>
      </c>
      <c r="W638" s="134">
        <v>0.74993588418095003</v>
      </c>
      <c r="X638" s="134">
        <v>0.74712862519989998</v>
      </c>
      <c r="Y638" s="134">
        <v>0.96582710822278195</v>
      </c>
      <c r="Z638" s="134">
        <v>0.93656952051964504</v>
      </c>
      <c r="AA638" s="134">
        <v>0.75416186569238497</v>
      </c>
      <c r="AB638" s="134">
        <v>0.916961671255627</v>
      </c>
      <c r="AC638" s="134">
        <v>0.82361539318132604</v>
      </c>
      <c r="AD638" s="134">
        <v>0.45620014285760302</v>
      </c>
      <c r="AE638" s="134">
        <v>0.80470839227074697</v>
      </c>
      <c r="AF638" s="134">
        <v>0.97050125093079398</v>
      </c>
      <c r="AG638" s="134">
        <v>1</v>
      </c>
      <c r="AH638" s="134">
        <v>0.82153649221847203</v>
      </c>
      <c r="AI638" s="134">
        <v>0.53354410537459696</v>
      </c>
      <c r="AJ638" s="134">
        <v>0.97058499099165396</v>
      </c>
      <c r="AK638" s="134">
        <v>0.75243943880770903</v>
      </c>
      <c r="AL638" s="134">
        <v>0.81543817065479196</v>
      </c>
      <c r="AM638" s="134">
        <v>0.85571400232947104</v>
      </c>
      <c r="AN638" s="134">
        <v>0.852090896867016</v>
      </c>
      <c r="AO638" s="134">
        <v>0.81644914839426297</v>
      </c>
      <c r="AP638" s="134">
        <v>0.67227596280509205</v>
      </c>
      <c r="AQ638" s="134">
        <v>0.70976988268705399</v>
      </c>
      <c r="AR638" s="134">
        <v>0.49474749480000002</v>
      </c>
      <c r="AS638" s="134">
        <v>1</v>
      </c>
      <c r="AT638" s="134">
        <v>1</v>
      </c>
      <c r="AU638" s="134">
        <v>0.37444085811530797</v>
      </c>
      <c r="AV638" s="134">
        <v>0.75474613225699805</v>
      </c>
      <c r="AW638" s="143">
        <v>0.04</v>
      </c>
      <c r="AX638" s="143">
        <v>0</v>
      </c>
      <c r="AY638" s="143">
        <v>-7.0000000000000007E-2</v>
      </c>
      <c r="AZ638" s="143">
        <v>0</v>
      </c>
      <c r="BA638" s="143">
        <v>7.7389000000000001</v>
      </c>
      <c r="BB638" s="143">
        <v>5.15</v>
      </c>
      <c r="BC638" s="143">
        <v>21.54</v>
      </c>
      <c r="BD638" s="143">
        <v>3</v>
      </c>
      <c r="BE638" s="143">
        <v>31523627.270213999</v>
      </c>
      <c r="BF638" s="143">
        <v>23247.58</v>
      </c>
      <c r="BG638" s="143">
        <v>0</v>
      </c>
      <c r="BH638" s="143">
        <v>50.595379999999999</v>
      </c>
      <c r="BI638" s="143">
        <v>0</v>
      </c>
      <c r="BJ638" s="143">
        <v>1</v>
      </c>
      <c r="BK638" s="143">
        <v>1</v>
      </c>
      <c r="BL638" s="143">
        <v>3.4207034335724398</v>
      </c>
      <c r="BM638" s="143">
        <v>2.8275379824964499</v>
      </c>
    </row>
    <row r="639" spans="1:65" x14ac:dyDescent="0.25">
      <c r="A639" s="142" t="s">
        <v>4979</v>
      </c>
      <c r="B639" s="142" t="s">
        <v>742</v>
      </c>
      <c r="C639" s="134" t="s">
        <v>4974</v>
      </c>
      <c r="D639" s="134" t="s">
        <v>4975</v>
      </c>
      <c r="E639" s="134" t="s">
        <v>4878</v>
      </c>
      <c r="F639" s="134" t="s">
        <v>4879</v>
      </c>
      <c r="G639" s="134" t="s">
        <v>4404</v>
      </c>
      <c r="H639" s="134" t="s">
        <v>4980</v>
      </c>
      <c r="I639" s="134" t="s">
        <v>4422</v>
      </c>
      <c r="J639" s="134" t="s">
        <v>4628</v>
      </c>
      <c r="K639" s="134" t="s">
        <v>4407</v>
      </c>
      <c r="L639" s="143"/>
      <c r="M639" s="144"/>
      <c r="N639" s="143">
        <v>36.6</v>
      </c>
      <c r="O639" s="144">
        <v>1743</v>
      </c>
      <c r="P639" s="143">
        <v>8.6</v>
      </c>
      <c r="Q639" s="144">
        <v>1756</v>
      </c>
      <c r="R639" s="143"/>
      <c r="S639" s="145"/>
      <c r="V639" s="140" t="str">
        <f t="shared" si="9"/>
        <v>N/A</v>
      </c>
      <c r="W639" s="134">
        <v>0.84430451470690804</v>
      </c>
      <c r="X639" s="134">
        <v>0.78699259742184702</v>
      </c>
      <c r="Y639" s="134">
        <v>0.98848522124898097</v>
      </c>
      <c r="Z639" s="134">
        <v>0.96964926796074702</v>
      </c>
      <c r="AB639" s="134">
        <v>0.96758591553399498</v>
      </c>
      <c r="AC639" s="134">
        <v>1</v>
      </c>
      <c r="AD639" s="134">
        <v>0.65735371990411295</v>
      </c>
      <c r="AE639" s="134">
        <v>0.56192418410080602</v>
      </c>
      <c r="AF639" s="134">
        <v>0.99407671447887302</v>
      </c>
      <c r="AH639" s="134">
        <v>0.92672760373072105</v>
      </c>
      <c r="AI639" s="134">
        <v>1</v>
      </c>
      <c r="AJ639" s="134">
        <v>0.98896937162187004</v>
      </c>
      <c r="AK639" s="134">
        <v>0.83982232147191604</v>
      </c>
      <c r="AL639" s="134">
        <v>0.96855405782958803</v>
      </c>
      <c r="AN639" s="134">
        <v>0.982071623862669</v>
      </c>
      <c r="AP639" s="134">
        <v>0.70107812502663103</v>
      </c>
      <c r="AQ639" s="134">
        <v>1</v>
      </c>
      <c r="AR639" s="134">
        <v>0.92711384299999999</v>
      </c>
      <c r="AT639" s="134">
        <v>1</v>
      </c>
      <c r="AW639" s="143">
        <v>0</v>
      </c>
      <c r="AX639" s="143">
        <v>0</v>
      </c>
      <c r="AY639" s="143">
        <v>-7.0000000000000007E-2</v>
      </c>
      <c r="AZ639" s="143">
        <v>-0.04</v>
      </c>
      <c r="BA639" s="143">
        <v>1.3898999999999999</v>
      </c>
      <c r="BB639" s="143">
        <v>5.14</v>
      </c>
      <c r="BC639" s="143">
        <v>21.82</v>
      </c>
      <c r="BD639" s="143"/>
      <c r="BE639" s="143"/>
      <c r="BF639" s="143">
        <v>22511.88</v>
      </c>
      <c r="BG639" s="143"/>
      <c r="BH639" s="143"/>
      <c r="BI639" s="143">
        <v>0</v>
      </c>
      <c r="BJ639" s="143">
        <v>1</v>
      </c>
      <c r="BK639" s="143"/>
      <c r="BL639" s="143"/>
      <c r="BM639" s="143"/>
    </row>
    <row r="640" spans="1:65" x14ac:dyDescent="0.25">
      <c r="A640" s="142" t="s">
        <v>4981</v>
      </c>
      <c r="B640" s="142" t="s">
        <v>2647</v>
      </c>
      <c r="C640" s="134" t="s">
        <v>4974</v>
      </c>
      <c r="D640" s="134" t="s">
        <v>4975</v>
      </c>
      <c r="E640" s="134" t="s">
        <v>4878</v>
      </c>
      <c r="F640" s="134" t="s">
        <v>4879</v>
      </c>
      <c r="G640" s="134" t="s">
        <v>692</v>
      </c>
      <c r="H640" s="134" t="s">
        <v>4982</v>
      </c>
      <c r="I640" s="134" t="s">
        <v>4919</v>
      </c>
      <c r="J640" s="134" t="s">
        <v>4628</v>
      </c>
      <c r="K640" s="134" t="s">
        <v>4407</v>
      </c>
      <c r="L640" s="143">
        <v>83.2</v>
      </c>
      <c r="M640" s="144">
        <v>354</v>
      </c>
      <c r="N640" s="143">
        <v>31.611999999999998</v>
      </c>
      <c r="O640" s="144">
        <v>1401</v>
      </c>
      <c r="P640" s="143">
        <v>41.933</v>
      </c>
      <c r="Q640" s="144">
        <v>118</v>
      </c>
      <c r="R640" s="143">
        <v>64.507000000000005</v>
      </c>
      <c r="S640" s="145">
        <v>150</v>
      </c>
      <c r="T640" s="140" t="s">
        <v>4410</v>
      </c>
      <c r="V640" s="140" t="str">
        <f t="shared" si="9"/>
        <v>Y</v>
      </c>
      <c r="W640" s="134">
        <v>0.86261351525012397</v>
      </c>
      <c r="X640" s="134">
        <v>0.72384318498598299</v>
      </c>
      <c r="Y640" s="134">
        <v>0.99396722937516102</v>
      </c>
      <c r="Z640" s="134">
        <v>0.98515619659928999</v>
      </c>
      <c r="AA640" s="134">
        <v>0.893730993079493</v>
      </c>
      <c r="AB640" s="134">
        <v>0.98178983290357402</v>
      </c>
      <c r="AC640" s="134">
        <v>1</v>
      </c>
      <c r="AD640" s="134">
        <v>0.73657551049306003</v>
      </c>
      <c r="AE640" s="134">
        <v>0.64834717418163501</v>
      </c>
      <c r="AF640" s="134">
        <v>0.99431525205271498</v>
      </c>
      <c r="AG640" s="134">
        <v>5.8142642186037298E-2</v>
      </c>
      <c r="AH640" s="134">
        <v>0.95111818832038397</v>
      </c>
      <c r="AI640" s="134">
        <v>1</v>
      </c>
      <c r="AJ640" s="134">
        <v>0.97426186711769702</v>
      </c>
      <c r="AK640" s="134">
        <v>0.74030292732656899</v>
      </c>
      <c r="AL640" s="134">
        <v>0.97083042604193504</v>
      </c>
      <c r="AM640" s="134">
        <v>6.1122873194580297E-2</v>
      </c>
      <c r="AN640" s="134">
        <v>0.97310743579400305</v>
      </c>
      <c r="AO640" s="134">
        <v>5.6452215708923899E-2</v>
      </c>
      <c r="AP640" s="134">
        <v>0.95261366266563197</v>
      </c>
      <c r="AQ640" s="134">
        <v>0.68929585501478996</v>
      </c>
      <c r="AR640" s="134">
        <v>1</v>
      </c>
      <c r="AT640" s="134">
        <v>1</v>
      </c>
      <c r="AU640" s="134">
        <v>6.2793140236385797E-2</v>
      </c>
      <c r="AV640" s="134">
        <v>6.6329186827768699E-2</v>
      </c>
      <c r="AW640" s="143">
        <v>0</v>
      </c>
      <c r="AX640" s="143">
        <v>0</v>
      </c>
      <c r="AY640" s="143">
        <v>-0.03</v>
      </c>
      <c r="AZ640" s="143">
        <v>-0.05</v>
      </c>
      <c r="BA640" s="143">
        <v>1.9973000000000001</v>
      </c>
      <c r="BB640" s="143">
        <v>5.15</v>
      </c>
      <c r="BC640" s="143">
        <v>19.7</v>
      </c>
      <c r="BD640" s="143"/>
      <c r="BE640" s="143">
        <v>326725</v>
      </c>
      <c r="BF640" s="143">
        <v>24381.93</v>
      </c>
      <c r="BG640" s="143">
        <v>19561.222313999999</v>
      </c>
      <c r="BH640" s="143">
        <v>67.363275000000002</v>
      </c>
      <c r="BI640" s="143">
        <v>0</v>
      </c>
      <c r="BJ640" s="143">
        <v>1</v>
      </c>
      <c r="BK640" s="143">
        <v>1</v>
      </c>
      <c r="BL640" s="143">
        <v>3.4296498039874299</v>
      </c>
      <c r="BM640" s="143">
        <v>2.79622568604398</v>
      </c>
    </row>
    <row r="641" spans="1:65" x14ac:dyDescent="0.25">
      <c r="A641" s="142" t="s">
        <v>4983</v>
      </c>
      <c r="B641" s="142" t="s">
        <v>764</v>
      </c>
      <c r="C641" s="134" t="s">
        <v>4974</v>
      </c>
      <c r="D641" s="134" t="s">
        <v>4975</v>
      </c>
      <c r="E641" s="134" t="s">
        <v>4878</v>
      </c>
      <c r="F641" s="134" t="s">
        <v>4879</v>
      </c>
      <c r="G641" s="134" t="s">
        <v>692</v>
      </c>
      <c r="H641" s="134" t="s">
        <v>4918</v>
      </c>
      <c r="I641" s="134" t="s">
        <v>4919</v>
      </c>
      <c r="J641" s="134" t="s">
        <v>4571</v>
      </c>
      <c r="K641" s="134" t="s">
        <v>4571</v>
      </c>
      <c r="L641" s="143">
        <v>56.2</v>
      </c>
      <c r="M641" s="144">
        <v>951</v>
      </c>
      <c r="N641" s="143">
        <v>29.233000000000001</v>
      </c>
      <c r="O641" s="144">
        <v>1005</v>
      </c>
      <c r="P641" s="143">
        <v>36.082999999999998</v>
      </c>
      <c r="Q641" s="144">
        <v>286</v>
      </c>
      <c r="R641" s="143">
        <v>54.35</v>
      </c>
      <c r="S641" s="145">
        <v>751</v>
      </c>
      <c r="V641" s="140" t="str">
        <f t="shared" si="9"/>
        <v>N/A</v>
      </c>
      <c r="W641" s="134">
        <v>0.57096714378251601</v>
      </c>
      <c r="X641" s="134">
        <v>0.35145057470640501</v>
      </c>
      <c r="Y641" s="134">
        <v>0.96352159078653798</v>
      </c>
      <c r="Z641" s="134">
        <v>0.91060561697682196</v>
      </c>
      <c r="AA641" s="134">
        <v>0.82891800871227705</v>
      </c>
      <c r="AB641" s="134">
        <v>0.87872033564966601</v>
      </c>
      <c r="AC641" s="134">
        <v>1</v>
      </c>
      <c r="AD641" s="134">
        <v>0.45034488096678599</v>
      </c>
      <c r="AE641" s="134">
        <v>0.76184359893520803</v>
      </c>
      <c r="AF641" s="134">
        <v>0.95622875276256303</v>
      </c>
      <c r="AG641" s="134">
        <v>0.36587872300491397</v>
      </c>
      <c r="AH641" s="134">
        <v>0.79954556866773296</v>
      </c>
      <c r="AI641" s="134">
        <v>1</v>
      </c>
      <c r="AJ641" s="134">
        <v>0.97426186711769702</v>
      </c>
      <c r="AK641" s="134">
        <v>0.69903878829069399</v>
      </c>
      <c r="AL641" s="134">
        <v>0.88496187937169901</v>
      </c>
      <c r="AM641" s="134">
        <v>0.32412766137647803</v>
      </c>
      <c r="AN641" s="134">
        <v>0.65487875935637196</v>
      </c>
      <c r="AO641" s="134">
        <v>0.28037227275119198</v>
      </c>
      <c r="AP641" s="134">
        <v>0.19769244566467201</v>
      </c>
      <c r="AQ641" s="134">
        <v>0.14026864082952101</v>
      </c>
      <c r="AR641" s="134">
        <v>0.99588888529999997</v>
      </c>
      <c r="AS641" s="134">
        <v>0.43599135999999999</v>
      </c>
      <c r="AT641" s="134">
        <v>0.18476071120000001</v>
      </c>
      <c r="AU641" s="134">
        <v>0.27000641314057</v>
      </c>
      <c r="AV641" s="134">
        <v>0.28776615711018899</v>
      </c>
      <c r="AW641" s="143">
        <v>0.08</v>
      </c>
      <c r="AX641" s="143">
        <v>0</v>
      </c>
      <c r="AY641" s="143">
        <v>-0.79</v>
      </c>
      <c r="AZ641" s="143">
        <v>-0.26</v>
      </c>
      <c r="BA641" s="143">
        <v>11.6404</v>
      </c>
      <c r="BB641" s="143">
        <v>5.15</v>
      </c>
      <c r="BC641" s="143">
        <v>19.23</v>
      </c>
      <c r="BD641" s="143">
        <v>6</v>
      </c>
      <c r="BE641" s="143">
        <v>12419061.732522</v>
      </c>
      <c r="BF641" s="143">
        <v>25704.75</v>
      </c>
      <c r="BG641" s="143">
        <v>0</v>
      </c>
      <c r="BH641" s="143">
        <v>10.099384000000001</v>
      </c>
      <c r="BI641" s="143">
        <v>1</v>
      </c>
      <c r="BJ641" s="143">
        <v>3</v>
      </c>
      <c r="BK641" s="143">
        <v>0</v>
      </c>
      <c r="BL641" s="143">
        <v>2.7001358019512001</v>
      </c>
      <c r="BM641" s="143">
        <v>1.90004526731707</v>
      </c>
    </row>
    <row r="642" spans="1:65" x14ac:dyDescent="0.25">
      <c r="A642" s="142" t="s">
        <v>4984</v>
      </c>
      <c r="B642" s="142" t="s">
        <v>125</v>
      </c>
      <c r="C642" s="134" t="s">
        <v>4974</v>
      </c>
      <c r="D642" s="134" t="s">
        <v>4975</v>
      </c>
      <c r="E642" s="134" t="s">
        <v>4878</v>
      </c>
      <c r="F642" s="134" t="s">
        <v>4879</v>
      </c>
      <c r="G642" s="134" t="s">
        <v>692</v>
      </c>
      <c r="H642" s="134" t="s">
        <v>4893</v>
      </c>
      <c r="I642" s="134" t="s">
        <v>4893</v>
      </c>
      <c r="J642" s="134" t="s">
        <v>4605</v>
      </c>
      <c r="K642" s="134" t="s">
        <v>4571</v>
      </c>
      <c r="L642" s="143">
        <v>45.4</v>
      </c>
      <c r="M642" s="144">
        <v>1286</v>
      </c>
      <c r="N642" s="143">
        <v>33.588000000000001</v>
      </c>
      <c r="O642" s="144">
        <v>1602</v>
      </c>
      <c r="P642" s="143">
        <v>35.332999999999998</v>
      </c>
      <c r="Q642" s="144">
        <v>301</v>
      </c>
      <c r="R642" s="143">
        <v>49.048000000000002</v>
      </c>
      <c r="S642" s="145">
        <v>1118</v>
      </c>
      <c r="V642" s="140" t="str">
        <f t="shared" si="9"/>
        <v>N/A</v>
      </c>
      <c r="W642" s="134">
        <v>0.343254582189079</v>
      </c>
      <c r="X642" s="134">
        <v>0.33059335459565098</v>
      </c>
      <c r="Y642" s="134">
        <v>0.98972763897851201</v>
      </c>
      <c r="Z642" s="134">
        <v>0.98576831220344296</v>
      </c>
      <c r="AA642" s="134">
        <v>0.47622790025420503</v>
      </c>
      <c r="AB642" s="134">
        <v>0.66311204347129404</v>
      </c>
      <c r="AC642" s="134">
        <v>0.20815575343093901</v>
      </c>
      <c r="AD642" s="134">
        <v>0.17847923586905601</v>
      </c>
      <c r="AE642" s="134">
        <v>0.59444762402542595</v>
      </c>
      <c r="AF642" s="134">
        <v>0.98544960555824401</v>
      </c>
      <c r="AG642" s="134">
        <v>0.16330059904592001</v>
      </c>
      <c r="AH642" s="134">
        <v>0.80481049661880599</v>
      </c>
      <c r="AI642" s="134">
        <v>0.45956199924423202</v>
      </c>
      <c r="AJ642" s="134">
        <v>0.90807809684891705</v>
      </c>
      <c r="AK642" s="134">
        <v>0.79370357784358503</v>
      </c>
      <c r="AL642" s="134">
        <v>0.53783476263626095</v>
      </c>
      <c r="AM642" s="134">
        <v>0.17682812645014601</v>
      </c>
      <c r="AN642" s="134">
        <v>0.68177132356236803</v>
      </c>
      <c r="AO642" s="134">
        <v>0.17288799166030699</v>
      </c>
      <c r="AP642" s="134">
        <v>0.108378140515552</v>
      </c>
      <c r="AQ642" s="134">
        <v>0.26850070849079499</v>
      </c>
      <c r="AR642" s="134">
        <v>0.29974573630000001</v>
      </c>
      <c r="AS642" s="134">
        <v>1</v>
      </c>
      <c r="AT642" s="134">
        <v>1</v>
      </c>
      <c r="AU642" s="134">
        <v>8.5421260655846903E-2</v>
      </c>
      <c r="AV642" s="134">
        <v>0.15858846708293201</v>
      </c>
      <c r="AW642" s="143">
        <v>0</v>
      </c>
      <c r="AX642" s="143">
        <v>0</v>
      </c>
      <c r="AY642" s="143">
        <v>-0.15</v>
      </c>
      <c r="AZ642" s="143">
        <v>-0.19</v>
      </c>
      <c r="BA642" s="143">
        <v>7.0655999999999999</v>
      </c>
      <c r="BB642" s="143">
        <v>5.15</v>
      </c>
      <c r="BC642" s="143">
        <v>21.26</v>
      </c>
      <c r="BD642" s="143"/>
      <c r="BE642" s="143">
        <v>16837395.041832</v>
      </c>
      <c r="BF642" s="143">
        <v>9305.7569999999996</v>
      </c>
      <c r="BG642" s="143">
        <v>0</v>
      </c>
      <c r="BH642" s="143">
        <v>36.174030999999999</v>
      </c>
      <c r="BI642" s="143">
        <v>0</v>
      </c>
      <c r="BJ642" s="143">
        <v>1</v>
      </c>
      <c r="BK642" s="143">
        <v>1</v>
      </c>
      <c r="BL642" s="143">
        <v>3.5276242018662001</v>
      </c>
      <c r="BM642" s="143">
        <v>2.4533152934682598</v>
      </c>
    </row>
    <row r="643" spans="1:65" x14ac:dyDescent="0.25">
      <c r="A643" s="142" t="s">
        <v>4985</v>
      </c>
      <c r="B643" s="142" t="s">
        <v>1497</v>
      </c>
      <c r="C643" s="134" t="s">
        <v>4974</v>
      </c>
      <c r="D643" s="134" t="s">
        <v>4975</v>
      </c>
      <c r="E643" s="134" t="s">
        <v>4878</v>
      </c>
      <c r="F643" s="134" t="s">
        <v>4879</v>
      </c>
      <c r="G643" s="134" t="s">
        <v>692</v>
      </c>
      <c r="H643" s="134" t="s">
        <v>4918</v>
      </c>
      <c r="I643" s="134" t="s">
        <v>4893</v>
      </c>
      <c r="J643" s="134" t="s">
        <v>4605</v>
      </c>
      <c r="K643" s="134" t="s">
        <v>4571</v>
      </c>
      <c r="L643" s="143">
        <v>53.7</v>
      </c>
      <c r="M643" s="144">
        <v>1050</v>
      </c>
      <c r="N643" s="143">
        <v>28.888999999999999</v>
      </c>
      <c r="O643" s="144">
        <v>955</v>
      </c>
      <c r="P643" s="143">
        <v>18.067</v>
      </c>
      <c r="Q643" s="144">
        <v>1192</v>
      </c>
      <c r="R643" s="143">
        <v>47.625999999999998</v>
      </c>
      <c r="S643" s="145">
        <v>1219</v>
      </c>
      <c r="V643" s="140" t="str">
        <f t="shared" ref="V643:V706" si="10">IF(OR(T643="Y",U643="Y"),"Y","N/A")</f>
        <v>N/A</v>
      </c>
      <c r="W643" s="134">
        <v>0.45623764657086902</v>
      </c>
      <c r="X643" s="134">
        <v>0.37363923192332599</v>
      </c>
      <c r="Y643" s="134">
        <v>0.98420720556172803</v>
      </c>
      <c r="Z643" s="134">
        <v>0.96118166876996403</v>
      </c>
      <c r="AA643" s="134">
        <v>0.81366591773365904</v>
      </c>
      <c r="AB643" s="134">
        <v>0.79276838133531502</v>
      </c>
      <c r="AC643" s="134">
        <v>0.956877852637666</v>
      </c>
      <c r="AD643" s="134">
        <v>0.338376206371855</v>
      </c>
      <c r="AE643" s="134">
        <v>0.53144797851353498</v>
      </c>
      <c r="AF643" s="134">
        <v>0.98131495427831095</v>
      </c>
      <c r="AG643" s="134">
        <v>0.22459861606974099</v>
      </c>
      <c r="AH643" s="134">
        <v>0.72171775616650202</v>
      </c>
      <c r="AI643" s="134">
        <v>0.70608554578710403</v>
      </c>
      <c r="AJ643" s="134">
        <v>0.91543184910100395</v>
      </c>
      <c r="AK643" s="134">
        <v>0.68932957910578196</v>
      </c>
      <c r="AL643" s="134">
        <v>0.78958778506376304</v>
      </c>
      <c r="AM643" s="134">
        <v>0.200603020064615</v>
      </c>
      <c r="AN643" s="134">
        <v>0.59212944287571101</v>
      </c>
      <c r="AO643" s="134">
        <v>0.16089331874506699</v>
      </c>
      <c r="AP643" s="134">
        <v>0.31771711430604499</v>
      </c>
      <c r="AQ643" s="134">
        <v>0.32130214819208902</v>
      </c>
      <c r="AR643" s="134">
        <v>0.89129087419999997</v>
      </c>
      <c r="AS643" s="134">
        <v>0.2882964287</v>
      </c>
      <c r="AT643" s="134">
        <v>0.69458268820000002</v>
      </c>
      <c r="AU643" s="134">
        <v>0.14993409630598201</v>
      </c>
      <c r="AV643" s="134">
        <v>0.18486622017715801</v>
      </c>
      <c r="AW643" s="143">
        <v>0</v>
      </c>
      <c r="AX643" s="143">
        <v>0</v>
      </c>
      <c r="AY643" s="143">
        <v>-0.94</v>
      </c>
      <c r="AZ643" s="143">
        <v>-0.35</v>
      </c>
      <c r="BA643" s="143">
        <v>9.2274999999999991</v>
      </c>
      <c r="BB643" s="143">
        <v>5.15</v>
      </c>
      <c r="BC643" s="143">
        <v>19.690000000000001</v>
      </c>
      <c r="BD643" s="143">
        <v>10</v>
      </c>
      <c r="BE643" s="143">
        <v>6421801.5183079997</v>
      </c>
      <c r="BF643" s="143">
        <v>14346.07</v>
      </c>
      <c r="BG643" s="143">
        <v>0</v>
      </c>
      <c r="BH643" s="143">
        <v>7.1617369999999996</v>
      </c>
      <c r="BI643" s="143">
        <v>0</v>
      </c>
      <c r="BJ643" s="143">
        <v>2</v>
      </c>
      <c r="BK643" s="143">
        <v>0</v>
      </c>
      <c r="BL643" s="143">
        <v>3.3063906062027399</v>
      </c>
      <c r="BM643" s="143">
        <v>2.15698044877136</v>
      </c>
    </row>
    <row r="644" spans="1:65" x14ac:dyDescent="0.25">
      <c r="A644" s="142" t="s">
        <v>4986</v>
      </c>
      <c r="B644" s="142" t="s">
        <v>723</v>
      </c>
      <c r="C644" s="134" t="s">
        <v>4974</v>
      </c>
      <c r="D644" s="134" t="s">
        <v>4975</v>
      </c>
      <c r="E644" s="134" t="s">
        <v>4878</v>
      </c>
      <c r="F644" s="134" t="s">
        <v>4879</v>
      </c>
      <c r="G644" s="134" t="s">
        <v>692</v>
      </c>
      <c r="H644" s="134" t="s">
        <v>4918</v>
      </c>
      <c r="I644" s="134" t="s">
        <v>4893</v>
      </c>
      <c r="J644" s="134" t="s">
        <v>4407</v>
      </c>
      <c r="K644" s="134" t="s">
        <v>4407</v>
      </c>
      <c r="L644" s="143">
        <v>76.8</v>
      </c>
      <c r="M644" s="144">
        <v>490</v>
      </c>
      <c r="N644" s="143">
        <v>31.187999999999999</v>
      </c>
      <c r="O644" s="144">
        <v>1344</v>
      </c>
      <c r="P644" s="143">
        <v>40.4</v>
      </c>
      <c r="Q644" s="144">
        <v>148</v>
      </c>
      <c r="R644" s="143">
        <v>62.003999999999998</v>
      </c>
      <c r="S644" s="145">
        <v>275</v>
      </c>
      <c r="T644" s="140" t="s">
        <v>4410</v>
      </c>
      <c r="V644" s="140" t="str">
        <f t="shared" si="10"/>
        <v>Y</v>
      </c>
      <c r="W644" s="134">
        <v>0.96906445473371206</v>
      </c>
      <c r="X644" s="134">
        <v>0.95750214846112502</v>
      </c>
      <c r="Y644" s="134">
        <v>0.99976944825637604</v>
      </c>
      <c r="Z644" s="134">
        <v>0.999260360311648</v>
      </c>
      <c r="AA644" s="134">
        <v>0.953696673697638</v>
      </c>
      <c r="AB644" s="134">
        <v>0.99453694841425899</v>
      </c>
      <c r="AC644" s="134">
        <v>1</v>
      </c>
      <c r="AD644" s="134">
        <v>0.56562264241084603</v>
      </c>
      <c r="AE644" s="134">
        <v>0.77584982474630204</v>
      </c>
      <c r="AF644" s="134">
        <v>0.99793307192265701</v>
      </c>
      <c r="AG644" s="134">
        <v>0.37156918447079401</v>
      </c>
      <c r="AH644" s="134">
        <v>0.93389077101109197</v>
      </c>
      <c r="AI644" s="134">
        <v>1</v>
      </c>
      <c r="AJ644" s="134">
        <v>0.99264624774791299</v>
      </c>
      <c r="AK644" s="134">
        <v>0.86652264673042401</v>
      </c>
      <c r="AL644" s="134">
        <v>0.99991207254626002</v>
      </c>
      <c r="AM644" s="134">
        <v>0.37846531371007402</v>
      </c>
      <c r="AN644" s="134">
        <v>0.99103581193133405</v>
      </c>
      <c r="AO644" s="134">
        <v>0.400791382632182</v>
      </c>
      <c r="AP644" s="134">
        <v>0.718113112955309</v>
      </c>
      <c r="AQ644" s="134">
        <v>0.61224885645336002</v>
      </c>
      <c r="AR644" s="134">
        <v>0.82710368940000001</v>
      </c>
      <c r="AU644" s="134">
        <v>0.277521945606019</v>
      </c>
      <c r="AV644" s="134">
        <v>0.41624985461428199</v>
      </c>
      <c r="AW644" s="143">
        <v>0</v>
      </c>
      <c r="AX644" s="143">
        <v>0</v>
      </c>
      <c r="AY644" s="143">
        <v>-0.18</v>
      </c>
      <c r="AZ644" s="143">
        <v>-0.08</v>
      </c>
      <c r="BA644" s="143">
        <v>1.9616</v>
      </c>
      <c r="BB644" s="143">
        <v>5.15</v>
      </c>
      <c r="BC644" s="143">
        <v>19.170000000000002</v>
      </c>
      <c r="BD644" s="143"/>
      <c r="BE644" s="143">
        <v>942359.26858499995</v>
      </c>
      <c r="BF644" s="143">
        <v>11743.86</v>
      </c>
      <c r="BG644" s="143">
        <v>0</v>
      </c>
      <c r="BH644" s="143">
        <v>100.03940299999999</v>
      </c>
      <c r="BI644" s="143">
        <v>0</v>
      </c>
      <c r="BJ644" s="143">
        <v>1</v>
      </c>
      <c r="BK644" s="143">
        <v>1</v>
      </c>
      <c r="BL644" s="143">
        <v>3.4</v>
      </c>
      <c r="BM644" s="143">
        <v>2.8999999999999901</v>
      </c>
    </row>
    <row r="645" spans="1:65" x14ac:dyDescent="0.25">
      <c r="A645" s="142" t="s">
        <v>4987</v>
      </c>
      <c r="B645" s="142" t="s">
        <v>2654</v>
      </c>
      <c r="C645" s="134" t="s">
        <v>4974</v>
      </c>
      <c r="D645" s="134" t="s">
        <v>4975</v>
      </c>
      <c r="E645" s="134" t="s">
        <v>4878</v>
      </c>
      <c r="F645" s="134" t="s">
        <v>4879</v>
      </c>
      <c r="G645" s="134" t="s">
        <v>692</v>
      </c>
      <c r="H645" s="134" t="s">
        <v>4918</v>
      </c>
      <c r="I645" s="134" t="s">
        <v>4893</v>
      </c>
      <c r="J645" s="134" t="s">
        <v>4628</v>
      </c>
      <c r="K645" s="134" t="s">
        <v>4407</v>
      </c>
      <c r="L645" s="143">
        <v>85.1</v>
      </c>
      <c r="M645" s="144">
        <v>298</v>
      </c>
      <c r="N645" s="143">
        <v>29.456</v>
      </c>
      <c r="O645" s="144">
        <v>1055</v>
      </c>
      <c r="P645" s="143">
        <v>41.732999999999997</v>
      </c>
      <c r="Q645" s="144">
        <v>123</v>
      </c>
      <c r="R645" s="143">
        <v>65.792000000000002</v>
      </c>
      <c r="S645" s="145">
        <v>106</v>
      </c>
      <c r="T645" s="140" t="s">
        <v>4410</v>
      </c>
      <c r="V645" s="140" t="str">
        <f t="shared" si="10"/>
        <v>Y</v>
      </c>
      <c r="W645" s="134">
        <v>0.92334364291247595</v>
      </c>
      <c r="X645" s="134">
        <v>0.85238483706341295</v>
      </c>
      <c r="Y645" s="134">
        <v>0.99380071978254403</v>
      </c>
      <c r="Z645" s="134">
        <v>0.98589583628764099</v>
      </c>
      <c r="AA645" s="134">
        <v>0.87633872671173496</v>
      </c>
      <c r="AB645" s="134">
        <v>0.98725288813134604</v>
      </c>
      <c r="AC645" s="134">
        <v>0.794784909231253</v>
      </c>
      <c r="AD645" s="134">
        <v>0.65976150677850998</v>
      </c>
      <c r="AE645" s="134">
        <v>0.65722724074133998</v>
      </c>
      <c r="AF645" s="134">
        <v>0.99499110851193495</v>
      </c>
      <c r="AG645" s="134">
        <v>0.44564275032276102</v>
      </c>
      <c r="AH645" s="134">
        <v>0.93646951123202504</v>
      </c>
      <c r="AI645" s="134">
        <v>0.79692252258035601</v>
      </c>
      <c r="AJ645" s="134">
        <v>0.98896937162187004</v>
      </c>
      <c r="AK645" s="134">
        <v>0.783994368658673</v>
      </c>
      <c r="AL645" s="134">
        <v>0.97301163268304003</v>
      </c>
      <c r="AM645" s="134">
        <v>0.49556925626241399</v>
      </c>
      <c r="AN645" s="134">
        <v>0.96414324772533699</v>
      </c>
      <c r="AO645" s="134">
        <v>0.46534303280887301</v>
      </c>
      <c r="AP645" s="134">
        <v>0.69259405789182404</v>
      </c>
      <c r="AQ645" s="134">
        <v>0.79220478336108102</v>
      </c>
      <c r="AR645" s="134">
        <v>0.99572131190000002</v>
      </c>
      <c r="AT645" s="134">
        <v>1</v>
      </c>
      <c r="AU645" s="134">
        <v>0.51742698048412505</v>
      </c>
      <c r="AV645" s="134">
        <v>0.50096308619947705</v>
      </c>
      <c r="AW645" s="143">
        <v>0</v>
      </c>
      <c r="AX645" s="143">
        <v>0</v>
      </c>
      <c r="AY645" s="143">
        <v>-0.06</v>
      </c>
      <c r="AZ645" s="143">
        <v>-0.01</v>
      </c>
      <c r="BA645" s="143">
        <v>5.6440000000000001</v>
      </c>
      <c r="BB645" s="143">
        <v>5.15</v>
      </c>
      <c r="BC645" s="143">
        <v>20.27</v>
      </c>
      <c r="BD645" s="143">
        <v>4</v>
      </c>
      <c r="BE645" s="143">
        <v>5275366.725075</v>
      </c>
      <c r="BF645" s="143">
        <v>26613.7</v>
      </c>
      <c r="BG645" s="143">
        <v>0</v>
      </c>
      <c r="BH645" s="143">
        <v>95.896820000000005</v>
      </c>
      <c r="BI645" s="143">
        <v>0</v>
      </c>
      <c r="BJ645" s="143">
        <v>1</v>
      </c>
      <c r="BK645" s="143">
        <v>1</v>
      </c>
      <c r="BL645" s="143">
        <v>3.4080581893066699</v>
      </c>
      <c r="BM645" s="143">
        <v>2.87179633742659</v>
      </c>
    </row>
    <row r="646" spans="1:65" x14ac:dyDescent="0.25">
      <c r="A646" s="142" t="s">
        <v>4988</v>
      </c>
      <c r="B646" s="142" t="s">
        <v>91</v>
      </c>
      <c r="C646" s="134" t="s">
        <v>4974</v>
      </c>
      <c r="D646" s="134" t="s">
        <v>4975</v>
      </c>
      <c r="E646" s="134" t="s">
        <v>4878</v>
      </c>
      <c r="F646" s="134" t="s">
        <v>4879</v>
      </c>
      <c r="G646" s="134" t="s">
        <v>692</v>
      </c>
      <c r="H646" s="134" t="s">
        <v>4918</v>
      </c>
      <c r="I646" s="134" t="s">
        <v>4919</v>
      </c>
      <c r="J646" s="134" t="s">
        <v>4605</v>
      </c>
      <c r="K646" s="134" t="s">
        <v>4571</v>
      </c>
      <c r="L646" s="143">
        <v>60.8</v>
      </c>
      <c r="M646" s="144">
        <v>810</v>
      </c>
      <c r="N646" s="143">
        <v>31.4</v>
      </c>
      <c r="O646" s="144">
        <v>1372</v>
      </c>
      <c r="P646" s="143">
        <v>18.317</v>
      </c>
      <c r="Q646" s="144">
        <v>1165</v>
      </c>
      <c r="R646" s="143">
        <v>49.238999999999997</v>
      </c>
      <c r="S646" s="145">
        <v>1108</v>
      </c>
      <c r="V646" s="140" t="str">
        <f t="shared" si="10"/>
        <v>N/A</v>
      </c>
      <c r="W646" s="134">
        <v>0.40993846785385002</v>
      </c>
      <c r="X646" s="134">
        <v>0.33112046109752102</v>
      </c>
      <c r="Y646" s="134">
        <v>0.98516783782682904</v>
      </c>
      <c r="Z646" s="134">
        <v>0.96245690961194896</v>
      </c>
      <c r="AA646" s="134">
        <v>0.83616532040395397</v>
      </c>
      <c r="AB646" s="134">
        <v>0.74542196582317199</v>
      </c>
      <c r="AC646" s="134">
        <v>1</v>
      </c>
      <c r="AD646" s="134">
        <v>0.30289678319859598</v>
      </c>
      <c r="AE646" s="134">
        <v>0.505488105597382</v>
      </c>
      <c r="AF646" s="134">
        <v>0.98405813637749695</v>
      </c>
      <c r="AG646" s="134">
        <v>0.24144463525395901</v>
      </c>
      <c r="AH646" s="134">
        <v>0.86816871121368799</v>
      </c>
      <c r="AI646" s="134">
        <v>1</v>
      </c>
      <c r="AJ646" s="134">
        <v>0.96323123873956695</v>
      </c>
      <c r="AK646" s="134">
        <v>0.75001213651148102</v>
      </c>
      <c r="AL646" s="134">
        <v>0.72282620952337995</v>
      </c>
      <c r="AM646" s="134">
        <v>0.20634475320029</v>
      </c>
      <c r="AN646" s="134">
        <v>0.56523687866971495</v>
      </c>
      <c r="AO646" s="134">
        <v>0.173333829042008</v>
      </c>
      <c r="AP646" s="134">
        <v>0.16445162765485999</v>
      </c>
      <c r="AQ646" s="134">
        <v>0.29975054006497798</v>
      </c>
      <c r="AR646" s="134">
        <v>0.9639598962</v>
      </c>
      <c r="AS646" s="134">
        <v>0.89072068839999996</v>
      </c>
      <c r="AT646" s="134">
        <v>1</v>
      </c>
      <c r="AU646" s="134">
        <v>0.191667433719791</v>
      </c>
      <c r="AV646" s="134">
        <v>0.19505686381012399</v>
      </c>
      <c r="AW646" s="143">
        <v>0</v>
      </c>
      <c r="AX646" s="143">
        <v>0</v>
      </c>
      <c r="AY646" s="143">
        <v>-0.52</v>
      </c>
      <c r="AZ646" s="143">
        <v>-0.28000000000000003</v>
      </c>
      <c r="BA646" s="143">
        <v>3.8239999999999998</v>
      </c>
      <c r="BB646" s="143">
        <v>5.15</v>
      </c>
      <c r="BC646" s="143">
        <v>19.87</v>
      </c>
      <c r="BD646" s="143"/>
      <c r="BE646" s="143">
        <v>7781668.7462809999</v>
      </c>
      <c r="BF646" s="143">
        <v>21047.4</v>
      </c>
      <c r="BG646" s="143">
        <v>0</v>
      </c>
      <c r="BH646" s="143">
        <v>18.272182000000001</v>
      </c>
      <c r="BI646" s="143">
        <v>0</v>
      </c>
      <c r="BJ646" s="143">
        <v>1</v>
      </c>
      <c r="BK646" s="143">
        <v>0</v>
      </c>
      <c r="BL646" s="143">
        <v>3.4665268482646301</v>
      </c>
      <c r="BM646" s="143">
        <v>2.2817418552906199</v>
      </c>
    </row>
    <row r="647" spans="1:65" x14ac:dyDescent="0.25">
      <c r="A647" s="142" t="s">
        <v>4989</v>
      </c>
      <c r="B647" s="142" t="s">
        <v>1058</v>
      </c>
      <c r="C647" s="134" t="s">
        <v>4974</v>
      </c>
      <c r="D647" s="134" t="s">
        <v>4975</v>
      </c>
      <c r="E647" s="134" t="s">
        <v>4878</v>
      </c>
      <c r="F647" s="134" t="s">
        <v>4879</v>
      </c>
      <c r="G647" s="134" t="s">
        <v>692</v>
      </c>
      <c r="H647" s="134" t="s">
        <v>4990</v>
      </c>
      <c r="I647" s="134" t="s">
        <v>4919</v>
      </c>
      <c r="J647" s="134" t="s">
        <v>4628</v>
      </c>
      <c r="K647" s="134" t="s">
        <v>4407</v>
      </c>
      <c r="L647" s="143">
        <v>87.3</v>
      </c>
      <c r="M647" s="144">
        <v>221</v>
      </c>
      <c r="N647" s="143">
        <v>27.4</v>
      </c>
      <c r="O647" s="144">
        <v>780</v>
      </c>
      <c r="P647" s="143">
        <v>39.767000000000003</v>
      </c>
      <c r="Q647" s="144">
        <v>171</v>
      </c>
      <c r="R647" s="143">
        <v>66.555999999999997</v>
      </c>
      <c r="S647" s="145">
        <v>84</v>
      </c>
      <c r="T647" s="140" t="s">
        <v>4410</v>
      </c>
      <c r="U647" s="140" t="s">
        <v>4410</v>
      </c>
      <c r="V647" s="140" t="str">
        <f t="shared" si="10"/>
        <v>Y</v>
      </c>
      <c r="W647" s="134">
        <v>0.83544769699007104</v>
      </c>
      <c r="X647" s="134">
        <v>0.62434303611312103</v>
      </c>
      <c r="Y647" s="134">
        <v>0.99554266628992805</v>
      </c>
      <c r="Z647" s="134">
        <v>0.99548564741937196</v>
      </c>
      <c r="AA647" s="134">
        <v>0.93296202652978499</v>
      </c>
      <c r="AB647" s="134">
        <v>0.98033302740264805</v>
      </c>
      <c r="AC647" s="134">
        <v>1</v>
      </c>
      <c r="AD647" s="134">
        <v>0.75387591281449196</v>
      </c>
      <c r="AE647" s="134">
        <v>0.66243220100338196</v>
      </c>
      <c r="AF647" s="134">
        <v>0.99522964608577702</v>
      </c>
      <c r="AG647" s="134">
        <v>5.8142642186037298E-2</v>
      </c>
      <c r="AH647" s="134">
        <v>0.98575210212097797</v>
      </c>
      <c r="AI647" s="134">
        <v>1</v>
      </c>
      <c r="AJ647" s="134">
        <v>0.96690811486561001</v>
      </c>
      <c r="AK647" s="134">
        <v>0.83496771687946003</v>
      </c>
      <c r="AL647" s="134">
        <v>0.97853163238437402</v>
      </c>
      <c r="AM647" s="134">
        <v>6.1122873194580297E-2</v>
      </c>
      <c r="AN647" s="134">
        <v>1</v>
      </c>
      <c r="AO647" s="134">
        <v>5.6452215708923899E-2</v>
      </c>
      <c r="AP647" s="134">
        <v>1</v>
      </c>
      <c r="AQ647" s="134">
        <v>1</v>
      </c>
      <c r="AR647" s="134">
        <v>1</v>
      </c>
      <c r="AT647" s="134">
        <v>1</v>
      </c>
      <c r="AU647" s="134">
        <v>6.2793140236385797E-2</v>
      </c>
      <c r="AV647" s="134">
        <v>6.6329186827768699E-2</v>
      </c>
      <c r="AW647" s="143">
        <v>0</v>
      </c>
      <c r="AX647" s="143">
        <v>0</v>
      </c>
      <c r="AY647" s="143">
        <v>-0.1</v>
      </c>
      <c r="AZ647" s="143">
        <v>-0.06</v>
      </c>
      <c r="BA647" s="143">
        <v>0.67020000000000002</v>
      </c>
      <c r="BB647" s="143">
        <v>5.15</v>
      </c>
      <c r="BC647" s="143">
        <v>18.64</v>
      </c>
      <c r="BD647" s="143">
        <v>1</v>
      </c>
      <c r="BE647" s="143">
        <v>326725</v>
      </c>
      <c r="BF647" s="143">
        <v>13761.06</v>
      </c>
      <c r="BG647" s="143">
        <v>16192.552095999999</v>
      </c>
      <c r="BH647" s="143">
        <v>61.999479000000001</v>
      </c>
      <c r="BI647" s="143">
        <v>0</v>
      </c>
      <c r="BJ647" s="143">
        <v>1</v>
      </c>
      <c r="BK647" s="143">
        <v>1</v>
      </c>
      <c r="BL647" s="143">
        <v>3.47173546246179</v>
      </c>
      <c r="BM647" s="143">
        <v>2.6489258813837502</v>
      </c>
    </row>
    <row r="648" spans="1:65" x14ac:dyDescent="0.25">
      <c r="A648" s="142" t="s">
        <v>4991</v>
      </c>
      <c r="B648" s="142" t="s">
        <v>766</v>
      </c>
      <c r="C648" s="134" t="s">
        <v>4974</v>
      </c>
      <c r="D648" s="134" t="s">
        <v>4975</v>
      </c>
      <c r="E648" s="134" t="s">
        <v>4878</v>
      </c>
      <c r="F648" s="134" t="s">
        <v>4879</v>
      </c>
      <c r="G648" s="134" t="s">
        <v>692</v>
      </c>
      <c r="H648" s="134" t="s">
        <v>4919</v>
      </c>
      <c r="I648" s="134" t="s">
        <v>4919</v>
      </c>
      <c r="J648" s="134" t="s">
        <v>4571</v>
      </c>
      <c r="K648" s="134" t="s">
        <v>4571</v>
      </c>
      <c r="L648" s="143">
        <v>61.7</v>
      </c>
      <c r="M648" s="144">
        <v>789</v>
      </c>
      <c r="N648" s="143">
        <v>31.9</v>
      </c>
      <c r="O648" s="144">
        <v>1435</v>
      </c>
      <c r="P648" s="143">
        <v>15.632999999999999</v>
      </c>
      <c r="Q648" s="144">
        <v>1464</v>
      </c>
      <c r="R648" s="143">
        <v>48.478000000000002</v>
      </c>
      <c r="S648" s="145">
        <v>1164</v>
      </c>
      <c r="V648" s="140" t="str">
        <f t="shared" si="10"/>
        <v>N/A</v>
      </c>
      <c r="W648" s="134">
        <v>0.43126919488677501</v>
      </c>
      <c r="X648" s="134">
        <v>0.165776761435071</v>
      </c>
      <c r="Y648" s="134">
        <v>0.98304163841340397</v>
      </c>
      <c r="Z648" s="134">
        <v>0.95898825452174896</v>
      </c>
      <c r="AA648" s="134">
        <v>0.73338981755334898</v>
      </c>
      <c r="AB648" s="134">
        <v>0.86051017583730305</v>
      </c>
      <c r="AC648" s="134">
        <v>1</v>
      </c>
      <c r="AD648" s="134">
        <v>0.35702077170790603</v>
      </c>
      <c r="AE648" s="134">
        <v>0.60721361517103101</v>
      </c>
      <c r="AF648" s="134">
        <v>0.983064229819821</v>
      </c>
      <c r="AG648" s="134">
        <v>5.2387725234524403E-2</v>
      </c>
      <c r="AH648" s="134">
        <v>0.99194824181849905</v>
      </c>
      <c r="AI648" s="134">
        <v>1</v>
      </c>
      <c r="AJ648" s="134">
        <v>0.959554362613524</v>
      </c>
      <c r="AK648" s="134">
        <v>0.79855818243604104</v>
      </c>
      <c r="AL648" s="134">
        <v>0.79783504187337695</v>
      </c>
      <c r="AM648" s="134">
        <v>6.9695632701604296E-2</v>
      </c>
      <c r="AN648" s="134">
        <v>0.67728922952803605</v>
      </c>
      <c r="AO648" s="134">
        <v>5.0354053349498398E-2</v>
      </c>
      <c r="AR648" s="134">
        <v>0.74640008530000002</v>
      </c>
      <c r="AS648" s="134">
        <v>0.57589125569999999</v>
      </c>
      <c r="AU648" s="134">
        <v>8.2820932629165595E-2</v>
      </c>
      <c r="AV648" s="134">
        <v>5.7015078195159503E-2</v>
      </c>
      <c r="AW648" s="143">
        <v>0.01</v>
      </c>
      <c r="AX648" s="143">
        <v>0</v>
      </c>
      <c r="AY648" s="143">
        <v>-0.7</v>
      </c>
      <c r="AZ648" s="143">
        <v>-0.27</v>
      </c>
      <c r="BA648" s="143">
        <v>5.3067000000000002</v>
      </c>
      <c r="BB648" s="143">
        <v>5.15</v>
      </c>
      <c r="BC648" s="143">
        <v>19.98</v>
      </c>
      <c r="BD648" s="143"/>
      <c r="BE648" s="143">
        <v>13939860.120402999</v>
      </c>
      <c r="BF648" s="143">
        <v>22247.99</v>
      </c>
      <c r="BG648" s="143">
        <v>0</v>
      </c>
      <c r="BH648" s="143">
        <v>2.4306459999999999</v>
      </c>
      <c r="BI648" s="143">
        <v>0</v>
      </c>
      <c r="BJ648" s="143">
        <v>1</v>
      </c>
      <c r="BK648" s="143">
        <v>0</v>
      </c>
      <c r="BL648" s="143">
        <v>2.9583054235929498</v>
      </c>
      <c r="BM648" s="143">
        <v>1.98610180786431</v>
      </c>
    </row>
    <row r="649" spans="1:65" x14ac:dyDescent="0.25">
      <c r="A649" s="142" t="s">
        <v>4992</v>
      </c>
      <c r="B649" s="142" t="s">
        <v>2659</v>
      </c>
      <c r="C649" s="134" t="s">
        <v>4974</v>
      </c>
      <c r="D649" s="134" t="s">
        <v>4975</v>
      </c>
      <c r="E649" s="134" t="s">
        <v>4878</v>
      </c>
      <c r="F649" s="134" t="s">
        <v>4879</v>
      </c>
      <c r="G649" s="134" t="s">
        <v>692</v>
      </c>
      <c r="H649" s="134" t="s">
        <v>4990</v>
      </c>
      <c r="I649" s="134" t="s">
        <v>4919</v>
      </c>
      <c r="J649" s="134" t="s">
        <v>4571</v>
      </c>
      <c r="K649" s="134" t="s">
        <v>4571</v>
      </c>
      <c r="L649" s="143">
        <v>72.400000000000006</v>
      </c>
      <c r="M649" s="144">
        <v>586</v>
      </c>
      <c r="N649" s="143">
        <v>34.85</v>
      </c>
      <c r="O649" s="144">
        <v>1695</v>
      </c>
      <c r="P649" s="143">
        <v>17.7</v>
      </c>
      <c r="Q649" s="144">
        <v>1217</v>
      </c>
      <c r="R649" s="143">
        <v>51.75</v>
      </c>
      <c r="S649" s="145">
        <v>925</v>
      </c>
      <c r="V649" s="140" t="str">
        <f t="shared" si="10"/>
        <v>N/A</v>
      </c>
      <c r="W649" s="134">
        <v>0.48258316738335399</v>
      </c>
      <c r="X649" s="134">
        <v>0.16629775354766499</v>
      </c>
      <c r="Y649" s="134">
        <v>0.96635225386103696</v>
      </c>
      <c r="Z649" s="134">
        <v>0.94087983456555602</v>
      </c>
      <c r="AA649" s="134">
        <v>0.80853482412699895</v>
      </c>
      <c r="AB649" s="134">
        <v>0.832466529726265</v>
      </c>
      <c r="AC649" s="134">
        <v>0.99356668857092401</v>
      </c>
      <c r="AD649" s="134">
        <v>0.43367307867411897</v>
      </c>
      <c r="AE649" s="134">
        <v>0.79644349666000103</v>
      </c>
      <c r="AF649" s="134">
        <v>0.97304565171844504</v>
      </c>
      <c r="AG649" s="134">
        <v>2.7607013738588398E-2</v>
      </c>
      <c r="AH649" s="134">
        <v>0.91290269087960496</v>
      </c>
      <c r="AI649" s="134">
        <v>0.74694555098670001</v>
      </c>
      <c r="AJ649" s="134">
        <v>0.94116998198330704</v>
      </c>
      <c r="AK649" s="134">
        <v>0.662629253847274</v>
      </c>
      <c r="AL649" s="134">
        <v>0.91405263455838603</v>
      </c>
      <c r="AM649" s="134">
        <v>3.0867471541986501E-2</v>
      </c>
      <c r="AN649" s="134">
        <v>0.79830576845502199</v>
      </c>
      <c r="AO649" s="134">
        <v>2.0319341289115798E-2</v>
      </c>
      <c r="AP649" s="134">
        <v>0.68425298671560497</v>
      </c>
      <c r="AQ649" s="134">
        <v>0.76688164388446201</v>
      </c>
      <c r="AR649" s="134">
        <v>1</v>
      </c>
      <c r="AS649" s="134">
        <v>1</v>
      </c>
      <c r="AT649" s="134">
        <v>0.89442558019999996</v>
      </c>
      <c r="AU649" s="134">
        <v>3.1505529205021102E-2</v>
      </c>
      <c r="AV649" s="134">
        <v>2.23149109601944E-2</v>
      </c>
      <c r="AW649" s="143">
        <v>0.06</v>
      </c>
      <c r="AX649" s="143">
        <v>1</v>
      </c>
      <c r="AY649" s="143">
        <v>-0.2</v>
      </c>
      <c r="AZ649" s="143">
        <v>-0.02</v>
      </c>
      <c r="BA649" s="143">
        <v>9.1553000000000004</v>
      </c>
      <c r="BB649" s="143">
        <v>5.16</v>
      </c>
      <c r="BC649" s="143">
        <v>22.08</v>
      </c>
      <c r="BD649" s="143"/>
      <c r="BE649" s="143">
        <v>3260079.6618530001</v>
      </c>
      <c r="BF649" s="143">
        <v>36949.94</v>
      </c>
      <c r="BG649" s="143">
        <v>6945.3249839999999</v>
      </c>
      <c r="BH649" s="143">
        <v>4.694223</v>
      </c>
      <c r="BI649" s="143">
        <v>0</v>
      </c>
      <c r="BJ649" s="143">
        <v>1</v>
      </c>
      <c r="BK649" s="143">
        <v>0</v>
      </c>
      <c r="BL649" s="143">
        <v>2.7740816782241899</v>
      </c>
      <c r="BM649" s="143">
        <v>1.9246938927413899</v>
      </c>
    </row>
    <row r="650" spans="1:65" x14ac:dyDescent="0.25">
      <c r="A650" s="142" t="s">
        <v>4993</v>
      </c>
      <c r="B650" s="142" t="s">
        <v>1504</v>
      </c>
      <c r="C650" s="134" t="s">
        <v>4974</v>
      </c>
      <c r="D650" s="134" t="s">
        <v>4975</v>
      </c>
      <c r="E650" s="134" t="s">
        <v>4878</v>
      </c>
      <c r="F650" s="134" t="s">
        <v>4879</v>
      </c>
      <c r="G650" s="134" t="s">
        <v>692</v>
      </c>
      <c r="H650" s="134" t="s">
        <v>4923</v>
      </c>
      <c r="I650" s="134" t="s">
        <v>4919</v>
      </c>
      <c r="J650" s="134" t="s">
        <v>4571</v>
      </c>
      <c r="K650" s="134" t="s">
        <v>4571</v>
      </c>
      <c r="L650" s="143">
        <v>60.4</v>
      </c>
      <c r="M650" s="144">
        <v>818</v>
      </c>
      <c r="N650" s="143">
        <v>29.832999999999998</v>
      </c>
      <c r="O650" s="144">
        <v>1135</v>
      </c>
      <c r="P650" s="143">
        <v>23.417000000000002</v>
      </c>
      <c r="Q650" s="144">
        <v>788</v>
      </c>
      <c r="R650" s="143">
        <v>51.328000000000003</v>
      </c>
      <c r="S650" s="145">
        <v>955</v>
      </c>
      <c r="V650" s="140" t="str">
        <f t="shared" si="10"/>
        <v>N/A</v>
      </c>
      <c r="W650" s="134">
        <v>0.61256594222099203</v>
      </c>
      <c r="X650" s="134">
        <v>0.508675749801209</v>
      </c>
      <c r="Y650" s="134">
        <v>0.99094443984764102</v>
      </c>
      <c r="Z650" s="134">
        <v>0.97923907909247698</v>
      </c>
      <c r="AA650" s="134">
        <v>0.79145013256624597</v>
      </c>
      <c r="AB650" s="134">
        <v>0.80879332197019405</v>
      </c>
      <c r="AC650" s="134">
        <v>1</v>
      </c>
      <c r="AD650" s="134">
        <v>0.51914940819244104</v>
      </c>
      <c r="AE650" s="134">
        <v>0.75292305162544204</v>
      </c>
      <c r="AF650" s="134">
        <v>0.99133353237968702</v>
      </c>
      <c r="AG650" s="134">
        <v>0.33947556566690401</v>
      </c>
      <c r="AH650" s="134">
        <v>0.883390441684476</v>
      </c>
      <c r="AI650" s="134">
        <v>1</v>
      </c>
      <c r="AJ650" s="134">
        <v>0.99264624774791299</v>
      </c>
      <c r="AK650" s="134">
        <v>0.781567066362445</v>
      </c>
      <c r="AL650" s="134">
        <v>0.79609433368843097</v>
      </c>
      <c r="AM650" s="134">
        <v>0.36571843696089101</v>
      </c>
      <c r="AN650" s="134">
        <v>0.56075478463538098</v>
      </c>
      <c r="AO650" s="134">
        <v>0.34600820887172501</v>
      </c>
      <c r="AP650" s="134">
        <v>0.18939358699550099</v>
      </c>
      <c r="AQ650" s="134">
        <v>0.128954046619361</v>
      </c>
      <c r="AR650" s="134">
        <v>0.78688483139999998</v>
      </c>
      <c r="AS650" s="134">
        <v>0.37002626589999998</v>
      </c>
      <c r="AT650" s="134">
        <v>1</v>
      </c>
      <c r="AU650" s="134">
        <v>0.32066197937004398</v>
      </c>
      <c r="AV650" s="134">
        <v>0.350460266966446</v>
      </c>
      <c r="AW650" s="143">
        <v>0</v>
      </c>
      <c r="AX650" s="143">
        <v>0</v>
      </c>
      <c r="AY650" s="143">
        <v>-0.28999999999999998</v>
      </c>
      <c r="AZ650" s="143">
        <v>-0.17</v>
      </c>
      <c r="BA650" s="143">
        <v>4.7153</v>
      </c>
      <c r="BB650" s="143">
        <v>5.15</v>
      </c>
      <c r="BC650" s="143">
        <v>19.45</v>
      </c>
      <c r="BD650" s="143">
        <v>10</v>
      </c>
      <c r="BE650" s="143">
        <v>20185600.527713999</v>
      </c>
      <c r="BF650" s="143">
        <v>21519.49</v>
      </c>
      <c r="BG650" s="143">
        <v>0</v>
      </c>
      <c r="BH650" s="143">
        <v>21.945029000000002</v>
      </c>
      <c r="BI650" s="143">
        <v>0</v>
      </c>
      <c r="BJ650" s="143">
        <v>5</v>
      </c>
      <c r="BK650" s="143">
        <v>0</v>
      </c>
      <c r="BL650" s="143">
        <v>2.69999999999999</v>
      </c>
      <c r="BM650" s="143">
        <v>1.8999999999999899</v>
      </c>
    </row>
    <row r="651" spans="1:65" x14ac:dyDescent="0.25">
      <c r="A651" s="142" t="s">
        <v>4994</v>
      </c>
      <c r="B651" s="142" t="s">
        <v>1501</v>
      </c>
      <c r="C651" s="134" t="s">
        <v>4974</v>
      </c>
      <c r="D651" s="134" t="s">
        <v>4975</v>
      </c>
      <c r="E651" s="134" t="s">
        <v>4878</v>
      </c>
      <c r="F651" s="134" t="s">
        <v>4879</v>
      </c>
      <c r="G651" s="134" t="s">
        <v>692</v>
      </c>
      <c r="H651" s="134" t="s">
        <v>4919</v>
      </c>
      <c r="I651" s="134" t="s">
        <v>4919</v>
      </c>
      <c r="J651" s="134" t="s">
        <v>4571</v>
      </c>
      <c r="K651" s="134" t="s">
        <v>4571</v>
      </c>
      <c r="L651" s="143">
        <v>70.3</v>
      </c>
      <c r="M651" s="144">
        <v>641</v>
      </c>
      <c r="N651" s="143">
        <v>28.456</v>
      </c>
      <c r="O651" s="144">
        <v>897</v>
      </c>
      <c r="P651" s="143">
        <v>26.567</v>
      </c>
      <c r="Q651" s="144">
        <v>679</v>
      </c>
      <c r="R651" s="143">
        <v>56.137</v>
      </c>
      <c r="S651" s="145">
        <v>632</v>
      </c>
      <c r="V651" s="140" t="str">
        <f t="shared" si="10"/>
        <v>N/A</v>
      </c>
      <c r="W651" s="134">
        <v>0.63072954923772595</v>
      </c>
      <c r="X651" s="134">
        <v>0.45711841187056901</v>
      </c>
      <c r="Y651" s="134">
        <v>0.986435872416764</v>
      </c>
      <c r="Z651" s="134">
        <v>0.979417612810355</v>
      </c>
      <c r="AA651" s="134">
        <v>0.81519948290103506</v>
      </c>
      <c r="AB651" s="134">
        <v>0.93262240869425905</v>
      </c>
      <c r="AC651" s="134">
        <v>1</v>
      </c>
      <c r="AD651" s="134">
        <v>0.57323158758776505</v>
      </c>
      <c r="AE651" s="134">
        <v>0.89433788985429297</v>
      </c>
      <c r="AF651" s="134">
        <v>0.99375866438041605</v>
      </c>
      <c r="AG651" s="134">
        <v>0.21775542588760799</v>
      </c>
      <c r="AH651" s="134">
        <v>0.87884183046144004</v>
      </c>
      <c r="AI651" s="134">
        <v>1</v>
      </c>
      <c r="AJ651" s="134">
        <v>0.98161561936978303</v>
      </c>
      <c r="AK651" s="134">
        <v>0.77428515947376098</v>
      </c>
      <c r="AL651" s="134">
        <v>0.90920303250746703</v>
      </c>
      <c r="AM651" s="134">
        <v>0.22455284769116701</v>
      </c>
      <c r="AN651" s="134">
        <v>0.84760880283268303</v>
      </c>
      <c r="AO651" s="134">
        <v>0.18077692198954301</v>
      </c>
      <c r="AP651" s="134">
        <v>0.22394181511129099</v>
      </c>
      <c r="AR651" s="134">
        <v>0.98290401760000001</v>
      </c>
      <c r="AS651" s="134">
        <v>0.26681078790000001</v>
      </c>
      <c r="AT651" s="134">
        <v>0.93252819119999997</v>
      </c>
      <c r="AU651" s="134">
        <v>0.200046646920015</v>
      </c>
      <c r="AV651" s="134">
        <v>0.19116473315833399</v>
      </c>
      <c r="AW651" s="143">
        <v>0.01</v>
      </c>
      <c r="AX651" s="143">
        <v>0</v>
      </c>
      <c r="AY651" s="143">
        <v>-0.27</v>
      </c>
      <c r="AZ651" s="143">
        <v>-0.11</v>
      </c>
      <c r="BA651" s="143">
        <v>2.7273999999999998</v>
      </c>
      <c r="BB651" s="143">
        <v>5.15</v>
      </c>
      <c r="BC651" s="143">
        <v>19.190000000000001</v>
      </c>
      <c r="BD651" s="143">
        <v>5</v>
      </c>
      <c r="BE651" s="143">
        <v>7678073.2515280005</v>
      </c>
      <c r="BF651" s="143">
        <v>18082</v>
      </c>
      <c r="BG651" s="143">
        <v>0</v>
      </c>
      <c r="BH651" s="143">
        <v>78.236132999999995</v>
      </c>
      <c r="BI651" s="143">
        <v>0</v>
      </c>
      <c r="BJ651" s="143">
        <v>5</v>
      </c>
      <c r="BK651" s="143">
        <v>0</v>
      </c>
      <c r="BL651" s="143">
        <v>2.7</v>
      </c>
      <c r="BM651" s="143">
        <v>1.9</v>
      </c>
    </row>
    <row r="652" spans="1:65" x14ac:dyDescent="0.25">
      <c r="A652" s="142" t="s">
        <v>4995</v>
      </c>
      <c r="B652" s="142" t="s">
        <v>1503</v>
      </c>
      <c r="C652" s="134" t="s">
        <v>4974</v>
      </c>
      <c r="D652" s="134" t="s">
        <v>4975</v>
      </c>
      <c r="E652" s="134" t="s">
        <v>4878</v>
      </c>
      <c r="F652" s="134" t="s">
        <v>4879</v>
      </c>
      <c r="G652" s="134" t="s">
        <v>692</v>
      </c>
      <c r="H652" s="134" t="s">
        <v>4919</v>
      </c>
      <c r="I652" s="134" t="s">
        <v>4919</v>
      </c>
      <c r="J652" s="134" t="s">
        <v>4571</v>
      </c>
      <c r="K652" s="134" t="s">
        <v>4571</v>
      </c>
      <c r="L652" s="143">
        <v>62.7</v>
      </c>
      <c r="M652" s="144">
        <v>766</v>
      </c>
      <c r="N652" s="143">
        <v>28.956</v>
      </c>
      <c r="O652" s="144">
        <v>968</v>
      </c>
      <c r="P652" s="143">
        <v>22.3</v>
      </c>
      <c r="Q652" s="144">
        <v>841</v>
      </c>
      <c r="R652" s="143">
        <v>52.015000000000001</v>
      </c>
      <c r="S652" s="145">
        <v>896</v>
      </c>
      <c r="V652" s="140" t="str">
        <f t="shared" si="10"/>
        <v>N/A</v>
      </c>
      <c r="W652" s="134">
        <v>0.56715195350343395</v>
      </c>
      <c r="X652" s="134">
        <v>0.41922131177608402</v>
      </c>
      <c r="Y652" s="134">
        <v>0.98281108666978001</v>
      </c>
      <c r="Z652" s="134">
        <v>0.95868219671967203</v>
      </c>
      <c r="AA652" s="134">
        <v>0.87273731245726405</v>
      </c>
      <c r="AB652" s="134">
        <v>0.900572527424501</v>
      </c>
      <c r="AC652" s="134">
        <v>1</v>
      </c>
      <c r="AD652" s="134">
        <v>0.52890681921426497</v>
      </c>
      <c r="AE652" s="134">
        <v>0.831818782684416</v>
      </c>
      <c r="AF652" s="134">
        <v>0.98819278765743002</v>
      </c>
      <c r="AG652" s="134">
        <v>0.144761926775057</v>
      </c>
      <c r="AH652" s="134">
        <v>0.88579010272339997</v>
      </c>
      <c r="AI652" s="134">
        <v>1</v>
      </c>
      <c r="AJ652" s="134">
        <v>0.98161561936978303</v>
      </c>
      <c r="AK652" s="134">
        <v>0.74515753191902501</v>
      </c>
      <c r="AL652" s="134">
        <v>0.87338082472244305</v>
      </c>
      <c r="AM652" s="134">
        <v>0.16260920222723399</v>
      </c>
      <c r="AN652" s="134">
        <v>0.88346555510734603</v>
      </c>
      <c r="AO652" s="134">
        <v>0.14311055753988</v>
      </c>
      <c r="AP652" s="134">
        <v>0.19105952070194701</v>
      </c>
      <c r="AQ652" s="134">
        <v>0.10632485819904</v>
      </c>
      <c r="AR652" s="134">
        <v>0.95988187650000001</v>
      </c>
      <c r="AS652" s="134">
        <v>4.5728046760000002E-2</v>
      </c>
      <c r="AT652" s="134">
        <v>1</v>
      </c>
      <c r="AU652" s="134">
        <v>0.16041050994516001</v>
      </c>
      <c r="AV652" s="134">
        <v>0.15851846327344499</v>
      </c>
      <c r="AW652" s="143">
        <v>0</v>
      </c>
      <c r="AX652" s="143">
        <v>0</v>
      </c>
      <c r="AY652" s="143">
        <v>-0.28999999999999998</v>
      </c>
      <c r="AZ652" s="143">
        <v>-0.1</v>
      </c>
      <c r="BA652" s="143">
        <v>4.9485000000000001</v>
      </c>
      <c r="BB652" s="143">
        <v>5.15</v>
      </c>
      <c r="BC652" s="143">
        <v>18.850000000000001</v>
      </c>
      <c r="BD652" s="143">
        <v>8</v>
      </c>
      <c r="BE652" s="143">
        <v>9184518.4132780004</v>
      </c>
      <c r="BF652" s="143">
        <v>14882.23</v>
      </c>
      <c r="BG652" s="143">
        <v>0</v>
      </c>
      <c r="BH652" s="143">
        <v>75.17259</v>
      </c>
      <c r="BI652" s="143">
        <v>0</v>
      </c>
      <c r="BJ652" s="143">
        <v>3</v>
      </c>
      <c r="BK652" s="143">
        <v>0</v>
      </c>
      <c r="BL652" s="143">
        <v>2.7</v>
      </c>
      <c r="BM652" s="143">
        <v>1.9</v>
      </c>
    </row>
    <row r="653" spans="1:65" x14ac:dyDescent="0.25">
      <c r="A653" s="142" t="s">
        <v>4996</v>
      </c>
      <c r="B653" s="142" t="s">
        <v>1506</v>
      </c>
      <c r="C653" s="134" t="s">
        <v>4974</v>
      </c>
      <c r="D653" s="134" t="s">
        <v>4975</v>
      </c>
      <c r="E653" s="134" t="s">
        <v>4878</v>
      </c>
      <c r="F653" s="134" t="s">
        <v>4879</v>
      </c>
      <c r="G653" s="134" t="s">
        <v>692</v>
      </c>
      <c r="H653" s="134" t="s">
        <v>4919</v>
      </c>
      <c r="I653" s="134" t="s">
        <v>4919</v>
      </c>
      <c r="J653" s="134" t="s">
        <v>4571</v>
      </c>
      <c r="K653" s="134" t="s">
        <v>4571</v>
      </c>
      <c r="L653" s="143">
        <v>75.900000000000006</v>
      </c>
      <c r="M653" s="144">
        <v>507</v>
      </c>
      <c r="N653" s="143">
        <v>29.344000000000001</v>
      </c>
      <c r="O653" s="144">
        <v>1031</v>
      </c>
      <c r="P653" s="143">
        <v>23.4</v>
      </c>
      <c r="Q653" s="144">
        <v>789</v>
      </c>
      <c r="R653" s="143">
        <v>56.652000000000001</v>
      </c>
      <c r="S653" s="145">
        <v>591</v>
      </c>
      <c r="T653" s="140" t="s">
        <v>4410</v>
      </c>
      <c r="V653" s="140" t="str">
        <f t="shared" si="10"/>
        <v>Y</v>
      </c>
      <c r="W653" s="134">
        <v>0.70082334072651098</v>
      </c>
      <c r="X653" s="134">
        <v>0.54093965151972501</v>
      </c>
      <c r="Y653" s="134">
        <v>0.99091882298723799</v>
      </c>
      <c r="Z653" s="134">
        <v>0.98087138737021895</v>
      </c>
      <c r="AA653" s="134">
        <v>0.86442173062973404</v>
      </c>
      <c r="AB653" s="134">
        <v>0.93662864385297895</v>
      </c>
      <c r="AC653" s="134">
        <v>1</v>
      </c>
      <c r="AD653" s="134">
        <v>0.60407636595299996</v>
      </c>
      <c r="AE653" s="134">
        <v>0.92956751340447197</v>
      </c>
      <c r="AF653" s="134">
        <v>0.99479232720040001</v>
      </c>
      <c r="AG653" s="134">
        <v>0.342178803129354</v>
      </c>
      <c r="AH653" s="134">
        <v>0.95738595969070905</v>
      </c>
      <c r="AI653" s="134">
        <v>1</v>
      </c>
      <c r="AJ653" s="134">
        <v>0.98161561936978303</v>
      </c>
      <c r="AK653" s="134">
        <v>0.83011311228700402</v>
      </c>
      <c r="AL653" s="134">
        <v>0.90232386614111704</v>
      </c>
      <c r="AM653" s="134">
        <v>0.38670001241232899</v>
      </c>
      <c r="AN653" s="134">
        <v>1</v>
      </c>
      <c r="AO653" s="134">
        <v>0.34128348537457298</v>
      </c>
      <c r="AP653" s="134">
        <v>0.41276990551055198</v>
      </c>
      <c r="AQ653" s="134">
        <v>0.225397492398209</v>
      </c>
      <c r="AR653" s="134">
        <v>1</v>
      </c>
      <c r="AS653" s="134">
        <v>0.41885401760000002</v>
      </c>
      <c r="AT653" s="134">
        <v>1</v>
      </c>
      <c r="AU653" s="134">
        <v>0.33168210358752998</v>
      </c>
      <c r="AV653" s="134">
        <v>0.35351897941170102</v>
      </c>
      <c r="AW653" s="143">
        <v>0</v>
      </c>
      <c r="AX653" s="143">
        <v>0</v>
      </c>
      <c r="AY653" s="143">
        <v>-0.13</v>
      </c>
      <c r="AZ653" s="143">
        <v>0.03</v>
      </c>
      <c r="BA653" s="143">
        <v>3.0329000000000002</v>
      </c>
      <c r="BB653" s="143">
        <v>5.16</v>
      </c>
      <c r="BC653" s="143">
        <v>19.45</v>
      </c>
      <c r="BD653" s="143">
        <v>3</v>
      </c>
      <c r="BE653" s="143">
        <v>8298036.1975260004</v>
      </c>
      <c r="BF653" s="143">
        <v>23037.63</v>
      </c>
      <c r="BG653" s="143">
        <v>0</v>
      </c>
      <c r="BH653" s="143">
        <v>78.282229999999998</v>
      </c>
      <c r="BI653" s="143">
        <v>0</v>
      </c>
      <c r="BJ653" s="143">
        <v>3</v>
      </c>
      <c r="BK653" s="143">
        <v>0</v>
      </c>
      <c r="BL653" s="143">
        <v>2.7</v>
      </c>
      <c r="BM653" s="143">
        <v>1.9</v>
      </c>
    </row>
    <row r="654" spans="1:65" x14ac:dyDescent="0.25">
      <c r="A654" s="142" t="s">
        <v>4997</v>
      </c>
      <c r="B654" s="142" t="s">
        <v>1511</v>
      </c>
      <c r="C654" s="134" t="s">
        <v>4974</v>
      </c>
      <c r="D654" s="134" t="s">
        <v>4975</v>
      </c>
      <c r="E654" s="134" t="s">
        <v>4878</v>
      </c>
      <c r="F654" s="134" t="s">
        <v>4879</v>
      </c>
      <c r="G654" s="134" t="s">
        <v>692</v>
      </c>
      <c r="H654" s="134" t="s">
        <v>4923</v>
      </c>
      <c r="I654" s="134" t="s">
        <v>4919</v>
      </c>
      <c r="J654" s="134" t="s">
        <v>4571</v>
      </c>
      <c r="K654" s="134" t="s">
        <v>4571</v>
      </c>
      <c r="L654" s="143">
        <v>51</v>
      </c>
      <c r="M654" s="144">
        <v>1125</v>
      </c>
      <c r="N654" s="143">
        <v>30.332999999999998</v>
      </c>
      <c r="O654" s="144">
        <v>1215</v>
      </c>
      <c r="P654" s="143">
        <v>17.433</v>
      </c>
      <c r="Q654" s="144">
        <v>1248</v>
      </c>
      <c r="R654" s="143">
        <v>46.033000000000001</v>
      </c>
      <c r="S654" s="145">
        <v>1317</v>
      </c>
      <c r="V654" s="140" t="str">
        <f t="shared" si="10"/>
        <v>N/A</v>
      </c>
      <c r="W654" s="134">
        <v>0.35534319865998998</v>
      </c>
      <c r="X654" s="134">
        <v>0.26581070802825402</v>
      </c>
      <c r="Y654" s="134">
        <v>0.96755624629996495</v>
      </c>
      <c r="Z654" s="134">
        <v>0.94439949928943601</v>
      </c>
      <c r="AA654" s="134">
        <v>0.76522849499263501</v>
      </c>
      <c r="AB654" s="134">
        <v>0.65255015078012302</v>
      </c>
      <c r="AC654" s="134">
        <v>1</v>
      </c>
      <c r="AD654" s="134">
        <v>0.28315023414068602</v>
      </c>
      <c r="AE654" s="134">
        <v>0.65840925590112298</v>
      </c>
      <c r="AF654" s="134">
        <v>0.94656798102195105</v>
      </c>
      <c r="AG654" s="134">
        <v>0.20620893082307401</v>
      </c>
      <c r="AH654" s="134">
        <v>0.71179676948318804</v>
      </c>
      <c r="AI654" s="134">
        <v>1</v>
      </c>
      <c r="AJ654" s="134">
        <v>0.97426186711769702</v>
      </c>
      <c r="AK654" s="134">
        <v>0.742730229622797</v>
      </c>
      <c r="AL654" s="134">
        <v>0.70735445422438903</v>
      </c>
      <c r="AM654" s="134">
        <v>0.19896477077140601</v>
      </c>
      <c r="AN654" s="134">
        <v>0.63695038321903996</v>
      </c>
      <c r="AO654" s="134">
        <v>0.194264391137589</v>
      </c>
      <c r="AP654" s="134">
        <v>0.11645722973634</v>
      </c>
      <c r="AQ654" s="134">
        <v>0.104708487597588</v>
      </c>
      <c r="AR654" s="134">
        <v>0.7045788852</v>
      </c>
      <c r="AS654" s="134">
        <v>0.3165522335</v>
      </c>
      <c r="AT654" s="134">
        <v>1</v>
      </c>
      <c r="AU654" s="134">
        <v>0.14499373697281201</v>
      </c>
      <c r="AV654" s="134">
        <v>0.18294933170826999</v>
      </c>
      <c r="AW654" s="143">
        <v>0.2</v>
      </c>
      <c r="AX654" s="143">
        <v>0</v>
      </c>
      <c r="AY654" s="143">
        <v>-0.42</v>
      </c>
      <c r="AZ654" s="143">
        <v>-0.11</v>
      </c>
      <c r="BA654" s="143">
        <v>9.6550999999999991</v>
      </c>
      <c r="BB654" s="143">
        <v>5.16</v>
      </c>
      <c r="BC654" s="143">
        <v>19.7</v>
      </c>
      <c r="BD654" s="143">
        <v>2</v>
      </c>
      <c r="BE654" s="143">
        <v>19188774.640021998</v>
      </c>
      <c r="BF654" s="143">
        <v>15389.49</v>
      </c>
      <c r="BG654" s="143">
        <v>0</v>
      </c>
      <c r="BH654" s="143">
        <v>0</v>
      </c>
      <c r="BI654" s="143">
        <v>0</v>
      </c>
      <c r="BJ654" s="143">
        <v>3</v>
      </c>
      <c r="BK654" s="143">
        <v>0</v>
      </c>
      <c r="BL654" s="143">
        <v>2.6087428483743</v>
      </c>
      <c r="BM654" s="143">
        <v>1.8999999999999899</v>
      </c>
    </row>
    <row r="655" spans="1:65" x14ac:dyDescent="0.25">
      <c r="A655" s="142" t="s">
        <v>4998</v>
      </c>
      <c r="B655" s="142" t="s">
        <v>26</v>
      </c>
      <c r="C655" s="134" t="s">
        <v>4974</v>
      </c>
      <c r="D655" s="134" t="s">
        <v>4975</v>
      </c>
      <c r="E655" s="134" t="s">
        <v>4878</v>
      </c>
      <c r="F655" s="134" t="s">
        <v>4879</v>
      </c>
      <c r="G655" s="134" t="s">
        <v>692</v>
      </c>
      <c r="H655" s="134" t="s">
        <v>4923</v>
      </c>
      <c r="I655" s="134" t="s">
        <v>4919</v>
      </c>
      <c r="J655" s="134" t="s">
        <v>4571</v>
      </c>
      <c r="K655" s="134" t="s">
        <v>4571</v>
      </c>
      <c r="L655" s="143">
        <v>65</v>
      </c>
      <c r="M655" s="144">
        <v>730</v>
      </c>
      <c r="N655" s="143">
        <v>29.2</v>
      </c>
      <c r="O655" s="144">
        <v>997</v>
      </c>
      <c r="P655" s="143">
        <v>20.033000000000001</v>
      </c>
      <c r="Q655" s="144">
        <v>1014</v>
      </c>
      <c r="R655" s="143">
        <v>51.944000000000003</v>
      </c>
      <c r="S655" s="145">
        <v>904</v>
      </c>
      <c r="V655" s="140" t="str">
        <f t="shared" si="10"/>
        <v>N/A</v>
      </c>
      <c r="W655" s="134">
        <v>0.501130998175217</v>
      </c>
      <c r="X655" s="134">
        <v>0.39483401246841399</v>
      </c>
      <c r="Y655" s="134">
        <v>0.98211943143890701</v>
      </c>
      <c r="Z655" s="134">
        <v>0.96620611768738596</v>
      </c>
      <c r="AA655" s="134">
        <v>0.79091793257160903</v>
      </c>
      <c r="AB655" s="134">
        <v>0.84230001602494098</v>
      </c>
      <c r="AC655" s="134">
        <v>0.99184973511053498</v>
      </c>
      <c r="AD655" s="134">
        <v>0.41948745534457099</v>
      </c>
      <c r="AE655" s="134">
        <v>0.750676369997063</v>
      </c>
      <c r="AF655" s="134">
        <v>0.98334252365596997</v>
      </c>
      <c r="AG655" s="134">
        <v>0.38364640768903302</v>
      </c>
      <c r="AH655" s="134">
        <v>0.91003742396745602</v>
      </c>
      <c r="AI655" s="134">
        <v>0.83726307012386303</v>
      </c>
      <c r="AJ655" s="134">
        <v>0.97058499099165396</v>
      </c>
      <c r="AK655" s="134">
        <v>0.75972134569639305</v>
      </c>
      <c r="AL655" s="134">
        <v>0.80618658403178201</v>
      </c>
      <c r="AM655" s="134">
        <v>0.32869486868458098</v>
      </c>
      <c r="AN655" s="134">
        <v>0.79382367442068902</v>
      </c>
      <c r="AO655" s="134">
        <v>0.30740906577821597</v>
      </c>
      <c r="AP655" s="134">
        <v>0.29309840216246602</v>
      </c>
      <c r="AQ655" s="134">
        <v>0.154815976242585</v>
      </c>
      <c r="AR655" s="134">
        <v>0.93056269869999997</v>
      </c>
      <c r="AS655" s="134">
        <v>0.6221014788</v>
      </c>
      <c r="AT655" s="134">
        <v>1</v>
      </c>
      <c r="AU655" s="134">
        <v>0.24443456190289001</v>
      </c>
      <c r="AV655" s="134">
        <v>0.30390436614239302</v>
      </c>
      <c r="AW655" s="143">
        <v>0.02</v>
      </c>
      <c r="AX655" s="143">
        <v>0</v>
      </c>
      <c r="AY655" s="143">
        <v>-0.06</v>
      </c>
      <c r="AZ655" s="143">
        <v>0.02</v>
      </c>
      <c r="BA655" s="143">
        <v>3.8978000000000002</v>
      </c>
      <c r="BB655" s="143">
        <v>5.15</v>
      </c>
      <c r="BC655" s="143">
        <v>19.46</v>
      </c>
      <c r="BD655" s="143">
        <v>5</v>
      </c>
      <c r="BE655" s="143">
        <v>8020200.5850510001</v>
      </c>
      <c r="BF655" s="143">
        <v>20279.72</v>
      </c>
      <c r="BG655" s="143">
        <v>0</v>
      </c>
      <c r="BH655" s="143">
        <v>0</v>
      </c>
      <c r="BI655" s="143">
        <v>0</v>
      </c>
      <c r="BJ655" s="143">
        <v>4</v>
      </c>
      <c r="BK655" s="143">
        <v>0</v>
      </c>
      <c r="BL655" s="143">
        <v>2.69999999999999</v>
      </c>
      <c r="BM655" s="143">
        <v>1.9</v>
      </c>
    </row>
    <row r="656" spans="1:65" x14ac:dyDescent="0.25">
      <c r="A656" s="142" t="s">
        <v>4999</v>
      </c>
      <c r="B656" s="142" t="s">
        <v>1508</v>
      </c>
      <c r="C656" s="134" t="s">
        <v>4974</v>
      </c>
      <c r="D656" s="134" t="s">
        <v>4975</v>
      </c>
      <c r="E656" s="134" t="s">
        <v>4878</v>
      </c>
      <c r="F656" s="134" t="s">
        <v>4879</v>
      </c>
      <c r="G656" s="134" t="s">
        <v>692</v>
      </c>
      <c r="H656" s="134" t="s">
        <v>4919</v>
      </c>
      <c r="I656" s="134" t="s">
        <v>4919</v>
      </c>
      <c r="J656" s="134" t="s">
        <v>4571</v>
      </c>
      <c r="K656" s="134" t="s">
        <v>4571</v>
      </c>
      <c r="L656" s="143">
        <v>68.099999999999994</v>
      </c>
      <c r="M656" s="144">
        <v>674</v>
      </c>
      <c r="N656" s="143">
        <v>29.678000000000001</v>
      </c>
      <c r="O656" s="144">
        <v>1098</v>
      </c>
      <c r="P656" s="143">
        <v>21.55</v>
      </c>
      <c r="Q656" s="144">
        <v>892</v>
      </c>
      <c r="R656" s="143">
        <v>53.323999999999998</v>
      </c>
      <c r="S656" s="145">
        <v>813</v>
      </c>
      <c r="V656" s="140" t="str">
        <f t="shared" si="10"/>
        <v>N/A</v>
      </c>
      <c r="W656" s="134">
        <v>0.46378538801434799</v>
      </c>
      <c r="X656" s="134">
        <v>0.336386334653626</v>
      </c>
      <c r="Y656" s="134">
        <v>0.97366586750601203</v>
      </c>
      <c r="Z656" s="134">
        <v>0.93343242804836102</v>
      </c>
      <c r="AA656" s="134">
        <v>0.83265238678805498</v>
      </c>
      <c r="AB656" s="134">
        <v>0.920967906414347</v>
      </c>
      <c r="AC656" s="134">
        <v>0.99888658362056004</v>
      </c>
      <c r="AD656" s="134">
        <v>0.38666688277519001</v>
      </c>
      <c r="AE656" s="134">
        <v>0.82946760159169497</v>
      </c>
      <c r="AF656" s="134">
        <v>0.97427809584996306</v>
      </c>
      <c r="AG656" s="134">
        <v>0.216971017974251</v>
      </c>
      <c r="AH656" s="134">
        <v>0.96376117857023902</v>
      </c>
      <c r="AI656" s="134">
        <v>0.26998456469674997</v>
      </c>
      <c r="AJ656" s="134">
        <v>0.97058499099165396</v>
      </c>
      <c r="AK656" s="134">
        <v>0.70874799747560602</v>
      </c>
      <c r="AL656" s="134">
        <v>0.82392152187504697</v>
      </c>
      <c r="AM656" s="134">
        <v>0.293803524325146</v>
      </c>
      <c r="AN656" s="134">
        <v>0.91035811931334298</v>
      </c>
      <c r="AO656" s="134">
        <v>0.243638958962033</v>
      </c>
      <c r="AP656" s="134">
        <v>0.26882744951339199</v>
      </c>
      <c r="AQ656" s="134">
        <v>0.38487939179530301</v>
      </c>
      <c r="AR656" s="134">
        <v>1</v>
      </c>
      <c r="AS656" s="134">
        <v>1</v>
      </c>
      <c r="AT656" s="134">
        <v>1</v>
      </c>
      <c r="AU656" s="134">
        <v>0.21401767025954699</v>
      </c>
      <c r="AV656" s="134">
        <v>0.244445697258491</v>
      </c>
      <c r="AW656" s="143">
        <v>0.02</v>
      </c>
      <c r="AX656" s="143">
        <v>0</v>
      </c>
      <c r="AY656" s="143">
        <v>0.13</v>
      </c>
      <c r="AZ656" s="143">
        <v>0.12</v>
      </c>
      <c r="BA656" s="143">
        <v>8.3323999999999998</v>
      </c>
      <c r="BB656" s="143">
        <v>5.15</v>
      </c>
      <c r="BC656" s="143">
        <v>19.510000000000002</v>
      </c>
      <c r="BD656" s="143">
        <v>1</v>
      </c>
      <c r="BE656" s="143">
        <v>8082484.1022140002</v>
      </c>
      <c r="BF656" s="143">
        <v>26016.6</v>
      </c>
      <c r="BG656" s="143">
        <v>0</v>
      </c>
      <c r="BH656" s="143">
        <v>13.950232</v>
      </c>
      <c r="BI656" s="143">
        <v>0</v>
      </c>
      <c r="BJ656" s="143">
        <v>4</v>
      </c>
      <c r="BK656" s="143">
        <v>0</v>
      </c>
      <c r="BL656" s="143">
        <v>2.7</v>
      </c>
      <c r="BM656" s="143">
        <v>1.9</v>
      </c>
    </row>
    <row r="657" spans="1:65" x14ac:dyDescent="0.25">
      <c r="A657" s="142" t="s">
        <v>5000</v>
      </c>
      <c r="B657" s="142" t="s">
        <v>2668</v>
      </c>
      <c r="C657" s="134" t="s">
        <v>4974</v>
      </c>
      <c r="D657" s="134" t="s">
        <v>4975</v>
      </c>
      <c r="E657" s="134" t="s">
        <v>4878</v>
      </c>
      <c r="F657" s="134" t="s">
        <v>4879</v>
      </c>
      <c r="G657" s="134" t="s">
        <v>692</v>
      </c>
      <c r="H657" s="134" t="s">
        <v>4919</v>
      </c>
      <c r="I657" s="134" t="s">
        <v>4919</v>
      </c>
      <c r="J657" s="134" t="s">
        <v>4571</v>
      </c>
      <c r="K657" s="134" t="s">
        <v>4571</v>
      </c>
      <c r="L657" s="143">
        <v>61</v>
      </c>
      <c r="M657" s="144">
        <v>807</v>
      </c>
      <c r="N657" s="143">
        <v>30.521999999999998</v>
      </c>
      <c r="O657" s="144">
        <v>1250</v>
      </c>
      <c r="P657" s="143">
        <v>34.35</v>
      </c>
      <c r="Q657" s="144">
        <v>342</v>
      </c>
      <c r="R657" s="143">
        <v>54.942999999999998</v>
      </c>
      <c r="S657" s="145">
        <v>712</v>
      </c>
      <c r="V657" s="140" t="str">
        <f t="shared" si="10"/>
        <v>N/A</v>
      </c>
      <c r="W657" s="134">
        <v>0.43275552297403502</v>
      </c>
      <c r="X657" s="134">
        <v>0.254184139138249</v>
      </c>
      <c r="Y657" s="134">
        <v>0.94831798413752799</v>
      </c>
      <c r="Z657" s="134">
        <v>0.90601474994567499</v>
      </c>
      <c r="AA657" s="134">
        <v>0.88146634188705797</v>
      </c>
      <c r="AB657" s="134">
        <v>0.80806491557769899</v>
      </c>
      <c r="AC657" s="134">
        <v>0.95128805197574795</v>
      </c>
      <c r="AD657" s="134">
        <v>0.333381898660775</v>
      </c>
      <c r="AE657" s="134">
        <v>0.64557458393238099</v>
      </c>
      <c r="AF657" s="134">
        <v>0.93384597708369499</v>
      </c>
      <c r="AG657" s="134">
        <v>0.164503717949391</v>
      </c>
      <c r="AH657" s="134">
        <v>0.87239497990910697</v>
      </c>
      <c r="AI657" s="134">
        <v>0.80294937474162598</v>
      </c>
      <c r="AJ657" s="134">
        <v>0.97058499099165396</v>
      </c>
      <c r="AK657" s="134">
        <v>0.71117529977183402</v>
      </c>
      <c r="AL657" s="134">
        <v>0.849213623708443</v>
      </c>
      <c r="AM657" s="134">
        <v>0.14471914464963401</v>
      </c>
      <c r="AN657" s="134">
        <v>0.60557572497871004</v>
      </c>
      <c r="AO657" s="134">
        <v>0.12453070779813501</v>
      </c>
      <c r="AP657" s="134">
        <v>7.3754369390487698E-2</v>
      </c>
      <c r="AQ657" s="134">
        <v>0.38487939179530301</v>
      </c>
      <c r="AR657" s="134">
        <v>0.97355544360000001</v>
      </c>
      <c r="AS657" s="134">
        <v>1</v>
      </c>
      <c r="AT657" s="134">
        <v>1</v>
      </c>
      <c r="AU657" s="134">
        <v>0.13120019916828701</v>
      </c>
      <c r="AV657" s="134">
        <v>0.143124387103719</v>
      </c>
      <c r="AW657" s="143">
        <v>0.27</v>
      </c>
      <c r="AX657" s="143">
        <v>0</v>
      </c>
      <c r="AY657" s="143">
        <v>-0.47</v>
      </c>
      <c r="AZ657" s="143">
        <v>-0.01</v>
      </c>
      <c r="BA657" s="143">
        <v>8.9541000000000004</v>
      </c>
      <c r="BB657" s="143">
        <v>5.16</v>
      </c>
      <c r="BC657" s="143">
        <v>20.58</v>
      </c>
      <c r="BD657" s="143">
        <v>2</v>
      </c>
      <c r="BE657" s="143">
        <v>11726758.116560001</v>
      </c>
      <c r="BF657" s="143">
        <v>15878.65</v>
      </c>
      <c r="BG657" s="143">
        <v>0</v>
      </c>
      <c r="BH657" s="143">
        <v>0</v>
      </c>
      <c r="BI657" s="143">
        <v>0</v>
      </c>
      <c r="BJ657" s="143">
        <v>3</v>
      </c>
      <c r="BK657" s="143">
        <v>1</v>
      </c>
      <c r="BL657" s="143">
        <v>2.68973616606343</v>
      </c>
      <c r="BM657" s="143">
        <v>1.9</v>
      </c>
    </row>
    <row r="658" spans="1:65" x14ac:dyDescent="0.25">
      <c r="A658" s="142" t="s">
        <v>5001</v>
      </c>
      <c r="B658" s="142" t="s">
        <v>1505</v>
      </c>
      <c r="C658" s="134" t="s">
        <v>4974</v>
      </c>
      <c r="D658" s="134" t="s">
        <v>4975</v>
      </c>
      <c r="E658" s="134" t="s">
        <v>4878</v>
      </c>
      <c r="F658" s="134" t="s">
        <v>4879</v>
      </c>
      <c r="G658" s="134" t="s">
        <v>692</v>
      </c>
      <c r="H658" s="134" t="s">
        <v>4919</v>
      </c>
      <c r="I658" s="134" t="s">
        <v>4919</v>
      </c>
      <c r="J658" s="134" t="s">
        <v>4571</v>
      </c>
      <c r="K658" s="134" t="s">
        <v>4571</v>
      </c>
      <c r="L658" s="143">
        <v>57.1</v>
      </c>
      <c r="M658" s="144">
        <v>916</v>
      </c>
      <c r="N658" s="143">
        <v>34.722000000000001</v>
      </c>
      <c r="O658" s="144">
        <v>1683</v>
      </c>
      <c r="P658" s="143">
        <v>27.85</v>
      </c>
      <c r="Q658" s="144">
        <v>627</v>
      </c>
      <c r="R658" s="143">
        <v>50.076000000000001</v>
      </c>
      <c r="S658" s="145">
        <v>1048</v>
      </c>
      <c r="V658" s="140" t="str">
        <f t="shared" si="10"/>
        <v>N/A</v>
      </c>
      <c r="W658" s="134">
        <v>0.34481446229561902</v>
      </c>
      <c r="X658" s="134">
        <v>0.24841492444236399</v>
      </c>
      <c r="Y658" s="134">
        <v>0.95515768586505201</v>
      </c>
      <c r="Z658" s="134">
        <v>0.91802751867717702</v>
      </c>
      <c r="AA658" s="134">
        <v>0.85861102674905398</v>
      </c>
      <c r="AB658" s="134">
        <v>0.95483880366534102</v>
      </c>
      <c r="AC658" s="134">
        <v>0.27648239187434898</v>
      </c>
      <c r="AD658" s="134">
        <v>0.29918026653368301</v>
      </c>
      <c r="AE658" s="134">
        <v>0.69274057067186101</v>
      </c>
      <c r="AF658" s="134">
        <v>0.95447947722105297</v>
      </c>
      <c r="AG658" s="134">
        <v>0.26387660945757901</v>
      </c>
      <c r="AH658" s="134">
        <v>0.91594703697376201</v>
      </c>
      <c r="AI658" s="134">
        <v>0.74217268954614901</v>
      </c>
      <c r="AJ658" s="134">
        <v>0.97426186711769702</v>
      </c>
      <c r="AK658" s="134">
        <v>0.56553716199815496</v>
      </c>
      <c r="AL658" s="134">
        <v>0.836263859570473</v>
      </c>
      <c r="AM658" s="134">
        <v>0.269347580595164</v>
      </c>
      <c r="AN658" s="134">
        <v>0.63246828918470699</v>
      </c>
      <c r="AO658" s="134">
        <v>0.23646132208204401</v>
      </c>
      <c r="AP658" s="134">
        <v>0.14251100457282501</v>
      </c>
      <c r="AQ658" s="134">
        <v>0.38972850359965699</v>
      </c>
      <c r="AR658" s="134">
        <v>0.86900343199999996</v>
      </c>
      <c r="AS658" s="134">
        <v>0.78749024440000004</v>
      </c>
      <c r="AT658" s="134">
        <v>1</v>
      </c>
      <c r="AU658" s="134">
        <v>0.228683314621418</v>
      </c>
      <c r="AV658" s="134">
        <v>0.256303972357732</v>
      </c>
      <c r="AW658" s="143">
        <v>0.21</v>
      </c>
      <c r="AX658" s="143">
        <v>0</v>
      </c>
      <c r="AY658" s="143">
        <v>-0.28000000000000003</v>
      </c>
      <c r="AZ658" s="143">
        <v>-0.05</v>
      </c>
      <c r="BA658" s="143">
        <v>9.0591000000000008</v>
      </c>
      <c r="BB658" s="143">
        <v>5.16</v>
      </c>
      <c r="BC658" s="143">
        <v>18.37</v>
      </c>
      <c r="BD658" s="143">
        <v>50</v>
      </c>
      <c r="BE658" s="143">
        <v>13835468.862501999</v>
      </c>
      <c r="BF658" s="143">
        <v>38063.730000000003</v>
      </c>
      <c r="BG658" s="143">
        <v>0</v>
      </c>
      <c r="BH658" s="143">
        <v>4.5395849999999998</v>
      </c>
      <c r="BI658" s="143">
        <v>0</v>
      </c>
      <c r="BJ658" s="143">
        <v>7</v>
      </c>
      <c r="BK658" s="143">
        <v>0</v>
      </c>
      <c r="BL658" s="143">
        <v>2.7</v>
      </c>
      <c r="BM658" s="143">
        <v>1.9</v>
      </c>
    </row>
    <row r="659" spans="1:65" x14ac:dyDescent="0.25">
      <c r="A659" s="142" t="s">
        <v>5002</v>
      </c>
      <c r="B659" s="142" t="s">
        <v>1509</v>
      </c>
      <c r="C659" s="134" t="s">
        <v>4974</v>
      </c>
      <c r="D659" s="134" t="s">
        <v>4975</v>
      </c>
      <c r="E659" s="134" t="s">
        <v>4878</v>
      </c>
      <c r="F659" s="134" t="s">
        <v>4879</v>
      </c>
      <c r="G659" s="134" t="s">
        <v>692</v>
      </c>
      <c r="H659" s="134" t="s">
        <v>4919</v>
      </c>
      <c r="I659" s="134" t="s">
        <v>4919</v>
      </c>
      <c r="J659" s="134" t="s">
        <v>4571</v>
      </c>
      <c r="K659" s="134" t="s">
        <v>4571</v>
      </c>
      <c r="L659" s="143">
        <v>57.5</v>
      </c>
      <c r="M659" s="144">
        <v>907</v>
      </c>
      <c r="N659" s="143">
        <v>31.9</v>
      </c>
      <c r="O659" s="144">
        <v>1435</v>
      </c>
      <c r="P659" s="143">
        <v>23.7</v>
      </c>
      <c r="Q659" s="144">
        <v>773</v>
      </c>
      <c r="R659" s="143">
        <v>49.767000000000003</v>
      </c>
      <c r="S659" s="145">
        <v>1073</v>
      </c>
      <c r="V659" s="140" t="str">
        <f t="shared" si="10"/>
        <v>N/A</v>
      </c>
      <c r="W659" s="134">
        <v>0.38985085547234299</v>
      </c>
      <c r="X659" s="134">
        <v>0.24995632736893</v>
      </c>
      <c r="Y659" s="134">
        <v>0.96175402741875005</v>
      </c>
      <c r="Z659" s="134">
        <v>0.92080754371270601</v>
      </c>
      <c r="AA659" s="134">
        <v>0.80100630789832095</v>
      </c>
      <c r="AB659" s="134">
        <v>0.94901155252538505</v>
      </c>
      <c r="AC659" s="134">
        <v>0.86967767935535001</v>
      </c>
      <c r="AD659" s="134">
        <v>0.34608078989701502</v>
      </c>
      <c r="AE659" s="134">
        <v>0.70940510821026903</v>
      </c>
      <c r="AF659" s="134">
        <v>0.97769713440836903</v>
      </c>
      <c r="AG659" s="134">
        <v>0.261385345165776</v>
      </c>
      <c r="AH659" s="134">
        <v>0.92321765176333903</v>
      </c>
      <c r="AI659" s="134">
        <v>0.70583756418963906</v>
      </c>
      <c r="AJ659" s="134">
        <v>0.97058499099165396</v>
      </c>
      <c r="AK659" s="134">
        <v>0.662629253847274</v>
      </c>
      <c r="AL659" s="134">
        <v>0.90872503418273698</v>
      </c>
      <c r="AM659" s="134">
        <v>0.215794571648529</v>
      </c>
      <c r="AN659" s="134">
        <v>0.73555645197436204</v>
      </c>
      <c r="AO659" s="134">
        <v>0.14989083158024</v>
      </c>
      <c r="AP659" s="134">
        <v>0.14847895051393001</v>
      </c>
      <c r="AQ659" s="134">
        <v>0.190914919621123</v>
      </c>
      <c r="AR659" s="134">
        <v>1</v>
      </c>
      <c r="AS659" s="134">
        <v>0.4835642651</v>
      </c>
      <c r="AT659" s="134">
        <v>0.8389211298</v>
      </c>
      <c r="AU659" s="134">
        <v>0.13494144040282</v>
      </c>
      <c r="AV659" s="134">
        <v>0.18334426134292101</v>
      </c>
      <c r="AW659" s="143">
        <v>0.1</v>
      </c>
      <c r="AX659" s="143">
        <v>0</v>
      </c>
      <c r="AY659" s="143">
        <v>-0.31</v>
      </c>
      <c r="AZ659" s="143">
        <v>-0.05</v>
      </c>
      <c r="BA659" s="143">
        <v>6.9599000000000002</v>
      </c>
      <c r="BB659" s="143">
        <v>5.15</v>
      </c>
      <c r="BC659" s="143">
        <v>18.73</v>
      </c>
      <c r="BD659" s="143">
        <v>33</v>
      </c>
      <c r="BE659" s="143">
        <v>7524123.2309830002</v>
      </c>
      <c r="BF659" s="143">
        <v>36519.24</v>
      </c>
      <c r="BG659" s="143">
        <v>0</v>
      </c>
      <c r="BH659" s="143">
        <v>0</v>
      </c>
      <c r="BI659" s="143">
        <v>0</v>
      </c>
      <c r="BJ659" s="143">
        <v>5</v>
      </c>
      <c r="BK659" s="143">
        <v>0</v>
      </c>
      <c r="BL659" s="143">
        <v>2.69999999999999</v>
      </c>
      <c r="BM659" s="143">
        <v>1.8999999999999899</v>
      </c>
    </row>
    <row r="660" spans="1:65" x14ac:dyDescent="0.25">
      <c r="A660" s="142" t="s">
        <v>5003</v>
      </c>
      <c r="B660" s="142" t="s">
        <v>129</v>
      </c>
      <c r="C660" s="134" t="s">
        <v>4974</v>
      </c>
      <c r="D660" s="134" t="s">
        <v>4975</v>
      </c>
      <c r="E660" s="134" t="s">
        <v>4878</v>
      </c>
      <c r="F660" s="134" t="s">
        <v>4879</v>
      </c>
      <c r="G660" s="134" t="s">
        <v>692</v>
      </c>
      <c r="H660" s="134" t="s">
        <v>4919</v>
      </c>
      <c r="I660" s="134" t="s">
        <v>4919</v>
      </c>
      <c r="J660" s="134" t="s">
        <v>4571</v>
      </c>
      <c r="K660" s="134" t="s">
        <v>4571</v>
      </c>
      <c r="L660" s="143">
        <v>63.4</v>
      </c>
      <c r="M660" s="144">
        <v>751</v>
      </c>
      <c r="N660" s="143">
        <v>32.438000000000002</v>
      </c>
      <c r="O660" s="144">
        <v>1499</v>
      </c>
      <c r="P660" s="143">
        <v>32.183</v>
      </c>
      <c r="Q660" s="144">
        <v>446</v>
      </c>
      <c r="R660" s="143">
        <v>54.381999999999998</v>
      </c>
      <c r="S660" s="145">
        <v>748</v>
      </c>
      <c r="V660" s="140" t="str">
        <f t="shared" si="10"/>
        <v>N/A</v>
      </c>
      <c r="W660" s="134">
        <v>0.26615431942194601</v>
      </c>
      <c r="X660" s="134">
        <v>0.19149561321474401</v>
      </c>
      <c r="Y660" s="134">
        <v>0.98187607126508103</v>
      </c>
      <c r="Z660" s="134">
        <v>0.95118378056879804</v>
      </c>
      <c r="AA660" s="134">
        <v>0.73471332934004796</v>
      </c>
      <c r="AB660" s="134">
        <v>0.92752356394679703</v>
      </c>
      <c r="AC660" s="134">
        <v>1</v>
      </c>
      <c r="AD660" s="134">
        <v>0.20680407441162801</v>
      </c>
      <c r="AE660" s="134">
        <v>0.63952134727861298</v>
      </c>
      <c r="AF660" s="134">
        <v>0.98533033677132198</v>
      </c>
      <c r="AG660" s="134">
        <v>0.109080121609991</v>
      </c>
      <c r="AH660" s="134">
        <v>0.85355584996173095</v>
      </c>
      <c r="AI660" s="134">
        <v>1</v>
      </c>
      <c r="AJ660" s="134">
        <v>0.95587748648748005</v>
      </c>
      <c r="AK660" s="134">
        <v>0.64321083547744995</v>
      </c>
      <c r="AL660" s="134">
        <v>0.86792770097719996</v>
      </c>
      <c r="AM660" s="134">
        <v>9.4379187661108505E-2</v>
      </c>
      <c r="AN660" s="134">
        <v>1</v>
      </c>
      <c r="AO660" s="134">
        <v>5.4607369461199498E-2</v>
      </c>
      <c r="AP660" s="134">
        <v>0.139850590093343</v>
      </c>
      <c r="AQ660" s="134">
        <v>9.0699942331129602E-2</v>
      </c>
      <c r="AR660" s="134">
        <v>1</v>
      </c>
      <c r="AS660" s="134">
        <v>1</v>
      </c>
      <c r="AT660" s="134">
        <v>1</v>
      </c>
      <c r="AU660" s="134">
        <v>6.5393371540407003E-2</v>
      </c>
      <c r="AV660" s="134">
        <v>6.7369573279636205E-2</v>
      </c>
      <c r="AW660" s="143">
        <v>0</v>
      </c>
      <c r="AX660" s="143">
        <v>0</v>
      </c>
      <c r="AY660" s="143">
        <v>0.08</v>
      </c>
      <c r="AZ660" s="143">
        <v>0.05</v>
      </c>
      <c r="BA660" s="143">
        <v>9.7274999999999991</v>
      </c>
      <c r="BB660" s="143">
        <v>5.15</v>
      </c>
      <c r="BC660" s="143">
        <v>18.48</v>
      </c>
      <c r="BD660" s="143"/>
      <c r="BE660" s="143">
        <v>1812656.9774829999</v>
      </c>
      <c r="BF660" s="143">
        <v>12931.9</v>
      </c>
      <c r="BG660" s="143">
        <v>0</v>
      </c>
      <c r="BH660" s="143">
        <v>0</v>
      </c>
      <c r="BI660" s="143">
        <v>0</v>
      </c>
      <c r="BJ660" s="143">
        <v>2</v>
      </c>
      <c r="BK660" s="143">
        <v>1</v>
      </c>
      <c r="BL660" s="143">
        <v>2.7</v>
      </c>
      <c r="BM660" s="143">
        <v>1.9</v>
      </c>
    </row>
    <row r="661" spans="1:65" x14ac:dyDescent="0.25">
      <c r="A661" s="142" t="s">
        <v>5004</v>
      </c>
      <c r="B661" s="142" t="s">
        <v>728</v>
      </c>
      <c r="C661" s="134" t="s">
        <v>4974</v>
      </c>
      <c r="D661" s="134" t="s">
        <v>4975</v>
      </c>
      <c r="E661" s="134" t="s">
        <v>4878</v>
      </c>
      <c r="F661" s="134" t="s">
        <v>4879</v>
      </c>
      <c r="G661" s="134" t="s">
        <v>692</v>
      </c>
      <c r="H661" s="134" t="s">
        <v>4919</v>
      </c>
      <c r="I661" s="134" t="s">
        <v>4919</v>
      </c>
      <c r="J661" s="134" t="s">
        <v>4571</v>
      </c>
      <c r="K661" s="134" t="s">
        <v>4571</v>
      </c>
      <c r="L661" s="143">
        <v>58.3</v>
      </c>
      <c r="M661" s="144">
        <v>881</v>
      </c>
      <c r="N661" s="143">
        <v>28.632999999999999</v>
      </c>
      <c r="O661" s="144">
        <v>923</v>
      </c>
      <c r="P661" s="143">
        <v>20.466999999999999</v>
      </c>
      <c r="Q661" s="144">
        <v>972</v>
      </c>
      <c r="R661" s="143">
        <v>50.045000000000002</v>
      </c>
      <c r="S661" s="145">
        <v>1051</v>
      </c>
      <c r="V661" s="140" t="str">
        <f t="shared" si="10"/>
        <v>N/A</v>
      </c>
      <c r="W661" s="134">
        <v>0.40325335903182702</v>
      </c>
      <c r="X661" s="134">
        <v>0.21280714398524</v>
      </c>
      <c r="Y661" s="134">
        <v>0.96176683584895195</v>
      </c>
      <c r="Z661" s="134">
        <v>0.87222086763306095</v>
      </c>
      <c r="AA661" s="134">
        <v>0.82825941004376802</v>
      </c>
      <c r="AB661" s="134">
        <v>0.93080139271302198</v>
      </c>
      <c r="AC661" s="134">
        <v>1</v>
      </c>
      <c r="AD661" s="134">
        <v>0.36183456856935597</v>
      </c>
      <c r="AE661" s="134">
        <v>0.78566981793523005</v>
      </c>
      <c r="AF661" s="134">
        <v>0.97272760161998795</v>
      </c>
      <c r="AG661" s="134">
        <v>0.258294670743351</v>
      </c>
      <c r="AH661" s="134">
        <v>0.93206416335459696</v>
      </c>
      <c r="AI661" s="134">
        <v>1</v>
      </c>
      <c r="AJ661" s="134">
        <v>0.96323123873956695</v>
      </c>
      <c r="AK661" s="134">
        <v>0.65777464925481799</v>
      </c>
      <c r="AL661" s="134">
        <v>0.90281372156714701</v>
      </c>
      <c r="AM661" s="134">
        <v>0.19565373136879399</v>
      </c>
      <c r="AN661" s="134">
        <v>0.90139393124467804</v>
      </c>
      <c r="AO661" s="134">
        <v>0.13784199997771701</v>
      </c>
      <c r="AP661" s="134">
        <v>0.129797636100242</v>
      </c>
      <c r="AQ661" s="134">
        <v>9.5549054135484202E-2</v>
      </c>
      <c r="AR661" s="134">
        <v>0.99505393170000001</v>
      </c>
      <c r="AS661" s="134">
        <v>0.45787081439999999</v>
      </c>
      <c r="AT661" s="134">
        <v>0.52586433749999995</v>
      </c>
      <c r="AU661" s="134">
        <v>0.115169082647245</v>
      </c>
      <c r="AV661" s="134">
        <v>0.156009669041791</v>
      </c>
      <c r="AW661" s="143">
        <v>0.61</v>
      </c>
      <c r="AX661" s="143">
        <v>0</v>
      </c>
      <c r="AY661" s="143">
        <v>-0.62</v>
      </c>
      <c r="AZ661" s="143">
        <v>-0.01</v>
      </c>
      <c r="BA661" s="143">
        <v>6.9710999999999999</v>
      </c>
      <c r="BB661" s="143">
        <v>5.15</v>
      </c>
      <c r="BC661" s="143">
        <v>18.34</v>
      </c>
      <c r="BD661" s="143">
        <v>1</v>
      </c>
      <c r="BE661" s="143">
        <v>7399748.2792159999</v>
      </c>
      <c r="BF661" s="143">
        <v>25738.84</v>
      </c>
      <c r="BG661" s="143">
        <v>0</v>
      </c>
      <c r="BH661" s="143">
        <v>0</v>
      </c>
      <c r="BI661" s="143">
        <v>0</v>
      </c>
      <c r="BJ661" s="143">
        <v>4</v>
      </c>
      <c r="BK661" s="143">
        <v>0</v>
      </c>
      <c r="BL661" s="143">
        <v>2.62113355558155</v>
      </c>
      <c r="BM661" s="143">
        <v>1.9</v>
      </c>
    </row>
    <row r="662" spans="1:65" x14ac:dyDescent="0.25">
      <c r="A662" s="142" t="s">
        <v>5005</v>
      </c>
      <c r="B662" s="142" t="s">
        <v>1485</v>
      </c>
      <c r="C662" s="134" t="s">
        <v>4974</v>
      </c>
      <c r="D662" s="134" t="s">
        <v>4975</v>
      </c>
      <c r="E662" s="134" t="s">
        <v>4878</v>
      </c>
      <c r="F662" s="134" t="s">
        <v>4879</v>
      </c>
      <c r="G662" s="134" t="s">
        <v>692</v>
      </c>
      <c r="H662" s="134" t="s">
        <v>4919</v>
      </c>
      <c r="I662" s="134" t="s">
        <v>4919</v>
      </c>
      <c r="J662" s="134" t="s">
        <v>4571</v>
      </c>
      <c r="K662" s="134" t="s">
        <v>4571</v>
      </c>
      <c r="L662" s="143">
        <v>75.3</v>
      </c>
      <c r="M662" s="144">
        <v>528</v>
      </c>
      <c r="N662" s="143">
        <v>32.612000000000002</v>
      </c>
      <c r="O662" s="144">
        <v>1515</v>
      </c>
      <c r="P662" s="143">
        <v>32.966999999999999</v>
      </c>
      <c r="Q662" s="144">
        <v>405</v>
      </c>
      <c r="R662" s="143">
        <v>58.552</v>
      </c>
      <c r="S662" s="145">
        <v>463</v>
      </c>
      <c r="V662" s="140" t="str">
        <f t="shared" si="10"/>
        <v>N/A</v>
      </c>
      <c r="W662" s="134">
        <v>0.25544491021951998</v>
      </c>
      <c r="X662" s="134">
        <v>0.14231608051720501</v>
      </c>
      <c r="Y662" s="134">
        <v>0.97814881807648602</v>
      </c>
      <c r="Z662" s="134">
        <v>0.96806796931668504</v>
      </c>
      <c r="AA662" s="134">
        <v>0.78287647306952701</v>
      </c>
      <c r="AB662" s="134">
        <v>0.927887767143044</v>
      </c>
      <c r="AC662" s="134">
        <v>1</v>
      </c>
      <c r="AD662" s="134">
        <v>0.22667030205832001</v>
      </c>
      <c r="AE662" s="134">
        <v>0.42023951210820698</v>
      </c>
      <c r="AF662" s="134">
        <v>0.98783498129666603</v>
      </c>
      <c r="AG662" s="134">
        <v>3.58338872717937E-2</v>
      </c>
      <c r="AH662" s="134">
        <v>1</v>
      </c>
      <c r="AI662" s="134">
        <v>1</v>
      </c>
      <c r="AJ662" s="134">
        <v>0.95587748648748005</v>
      </c>
      <c r="AK662" s="134">
        <v>0.80098548473226905</v>
      </c>
      <c r="AL662" s="134">
        <v>0.80956542933259001</v>
      </c>
      <c r="AM662" s="134">
        <v>4.3445426379626097E-2</v>
      </c>
      <c r="AN662" s="134">
        <v>1</v>
      </c>
      <c r="AO662" s="134">
        <v>1.44023743646044E-2</v>
      </c>
      <c r="AR662" s="134">
        <v>1</v>
      </c>
      <c r="AS662" s="134">
        <v>1</v>
      </c>
      <c r="AU662" s="134">
        <v>1.0923579026961901E-2</v>
      </c>
      <c r="AV662" s="134">
        <v>1.43794263791469E-2</v>
      </c>
      <c r="AW662" s="143">
        <v>0</v>
      </c>
      <c r="AX662" s="143">
        <v>0</v>
      </c>
      <c r="AY662" s="143">
        <v>-0.13</v>
      </c>
      <c r="AZ662" s="143">
        <v>0.06</v>
      </c>
      <c r="BA662" s="143">
        <v>3.5379999999999998</v>
      </c>
      <c r="BB662" s="143">
        <v>5.16</v>
      </c>
      <c r="BC662" s="143">
        <v>19.59</v>
      </c>
      <c r="BD662" s="143"/>
      <c r="BE662" s="143">
        <v>1647449.4653789999</v>
      </c>
      <c r="BF662" s="143">
        <v>7132.4319999999998</v>
      </c>
      <c r="BG662" s="143">
        <v>0</v>
      </c>
      <c r="BH662" s="143">
        <v>30.323015999999999</v>
      </c>
      <c r="BI662" s="143">
        <v>0</v>
      </c>
      <c r="BJ662" s="143">
        <v>2</v>
      </c>
      <c r="BK662" s="143">
        <v>1</v>
      </c>
      <c r="BL662" s="143">
        <v>2.4877272102669599</v>
      </c>
      <c r="BM662" s="143">
        <v>1.8999999999999899</v>
      </c>
    </row>
    <row r="663" spans="1:65" x14ac:dyDescent="0.25">
      <c r="A663" s="142" t="s">
        <v>5006</v>
      </c>
      <c r="B663" s="142" t="s">
        <v>771</v>
      </c>
      <c r="C663" s="134" t="s">
        <v>4974</v>
      </c>
      <c r="D663" s="134" t="s">
        <v>4975</v>
      </c>
      <c r="E663" s="134" t="s">
        <v>4878</v>
      </c>
      <c r="F663" s="134" t="s">
        <v>4879</v>
      </c>
      <c r="G663" s="134" t="s">
        <v>692</v>
      </c>
      <c r="H663" s="134" t="s">
        <v>5007</v>
      </c>
      <c r="I663" s="134" t="s">
        <v>4919</v>
      </c>
      <c r="J663" s="134" t="s">
        <v>4571</v>
      </c>
      <c r="K663" s="134" t="s">
        <v>4571</v>
      </c>
      <c r="L663" s="143">
        <v>57.3</v>
      </c>
      <c r="M663" s="144">
        <v>911</v>
      </c>
      <c r="N663" s="143">
        <v>28.266999999999999</v>
      </c>
      <c r="O663" s="144">
        <v>872</v>
      </c>
      <c r="P663" s="143">
        <v>17.55</v>
      </c>
      <c r="Q663" s="144">
        <v>1235</v>
      </c>
      <c r="R663" s="143">
        <v>48.860999999999997</v>
      </c>
      <c r="S663" s="145">
        <v>1136</v>
      </c>
      <c r="V663" s="140" t="str">
        <f t="shared" si="10"/>
        <v>N/A</v>
      </c>
      <c r="W663" s="134">
        <v>0.368660497336676</v>
      </c>
      <c r="X663" s="134">
        <v>0.180188723054588</v>
      </c>
      <c r="Y663" s="134">
        <v>0.96654438031405798</v>
      </c>
      <c r="Z663" s="134">
        <v>0.91667576338467305</v>
      </c>
      <c r="AA663" s="134">
        <v>0.66475901976408502</v>
      </c>
      <c r="AB663" s="134">
        <v>0.96248707078653295</v>
      </c>
      <c r="AC663" s="134">
        <v>1</v>
      </c>
      <c r="AD663" s="134">
        <v>0.34838081378011598</v>
      </c>
      <c r="AE663" s="134">
        <v>0.79482949731628205</v>
      </c>
      <c r="AF663" s="134">
        <v>0.98322325486904905</v>
      </c>
      <c r="AG663" s="134">
        <v>0.11155200274026</v>
      </c>
      <c r="AH663" s="134">
        <v>0.93227905837300795</v>
      </c>
      <c r="AI663" s="134">
        <v>1</v>
      </c>
      <c r="AJ663" s="134">
        <v>0.96690811486561001</v>
      </c>
      <c r="AK663" s="134">
        <v>0.64563813777367796</v>
      </c>
      <c r="AL663" s="134">
        <v>0.88458345212656797</v>
      </c>
      <c r="AM663" s="134">
        <v>9.7348993388365598E-2</v>
      </c>
      <c r="AN663" s="134">
        <v>0.834162520729685</v>
      </c>
      <c r="AO663" s="134">
        <v>9.6265905294217399E-2</v>
      </c>
      <c r="AP663" s="134">
        <v>8.1014737804890297E-2</v>
      </c>
      <c r="AR663" s="134">
        <v>0.71939107059999996</v>
      </c>
      <c r="AS663" s="134">
        <v>0.23278077550000001</v>
      </c>
      <c r="AT663" s="134">
        <v>1</v>
      </c>
      <c r="AU663" s="134">
        <v>7.8232344224164599E-2</v>
      </c>
      <c r="AV663" s="134">
        <v>9.5556598668863096E-2</v>
      </c>
      <c r="AW663" s="143">
        <v>7.0000000000000007E-2</v>
      </c>
      <c r="AX663" s="143">
        <v>0</v>
      </c>
      <c r="AY663" s="143">
        <v>-0.14000000000000001</v>
      </c>
      <c r="AZ663" s="143">
        <v>-0.04</v>
      </c>
      <c r="BA663" s="143">
        <v>9.4034999999999993</v>
      </c>
      <c r="BB663" s="143">
        <v>5.15</v>
      </c>
      <c r="BC663" s="143">
        <v>17.18</v>
      </c>
      <c r="BD663" s="143">
        <v>4</v>
      </c>
      <c r="BE663" s="143">
        <v>2817582.3858090001</v>
      </c>
      <c r="BF663" s="143">
        <v>22838.47</v>
      </c>
      <c r="BG663" s="143">
        <v>0</v>
      </c>
      <c r="BH663" s="143">
        <v>2.2469999999999999E-3</v>
      </c>
      <c r="BI663" s="143">
        <v>0</v>
      </c>
      <c r="BJ663" s="143">
        <v>3</v>
      </c>
      <c r="BK663" s="143">
        <v>0</v>
      </c>
      <c r="BL663" s="143">
        <v>2.2803938724108499</v>
      </c>
      <c r="BM663" s="143">
        <v>1.8999999999999899</v>
      </c>
    </row>
    <row r="664" spans="1:65" x14ac:dyDescent="0.25">
      <c r="A664" s="142" t="s">
        <v>5008</v>
      </c>
      <c r="B664" s="142" t="s">
        <v>712</v>
      </c>
      <c r="C664" s="134" t="s">
        <v>4974</v>
      </c>
      <c r="D664" s="134" t="s">
        <v>4975</v>
      </c>
      <c r="E664" s="134" t="s">
        <v>4878</v>
      </c>
      <c r="F664" s="134" t="s">
        <v>4879</v>
      </c>
      <c r="G664" s="134" t="s">
        <v>692</v>
      </c>
      <c r="H664" s="134" t="s">
        <v>5007</v>
      </c>
      <c r="I664" s="134" t="s">
        <v>4919</v>
      </c>
      <c r="J664" s="134" t="s">
        <v>4571</v>
      </c>
      <c r="K664" s="134" t="s">
        <v>4571</v>
      </c>
      <c r="L664" s="143">
        <v>66.900000000000006</v>
      </c>
      <c r="M664" s="144">
        <v>689</v>
      </c>
      <c r="N664" s="143">
        <v>29.3</v>
      </c>
      <c r="O664" s="144">
        <v>1022</v>
      </c>
      <c r="P664" s="143">
        <v>35.033000000000001</v>
      </c>
      <c r="Q664" s="144">
        <v>307</v>
      </c>
      <c r="R664" s="143">
        <v>57.543999999999997</v>
      </c>
      <c r="S664" s="145">
        <v>529</v>
      </c>
      <c r="V664" s="140" t="str">
        <f t="shared" si="10"/>
        <v>N/A</v>
      </c>
      <c r="W664" s="134">
        <v>0.39870788700318999</v>
      </c>
      <c r="X664" s="134">
        <v>0.22009514990395701</v>
      </c>
      <c r="Y664" s="134">
        <v>0.96942627710936302</v>
      </c>
      <c r="Z664" s="134">
        <v>0.93190213903797903</v>
      </c>
      <c r="AA664" s="134">
        <v>0.73670308607675505</v>
      </c>
      <c r="AB664" s="134">
        <v>0.95520300686158799</v>
      </c>
      <c r="AC664" s="134">
        <v>0.989747547191695</v>
      </c>
      <c r="AD664" s="134">
        <v>0.36782832315024899</v>
      </c>
      <c r="AE664" s="134">
        <v>0.615929711950995</v>
      </c>
      <c r="AF664" s="134">
        <v>0.98075836660601201</v>
      </c>
      <c r="AG664" s="134">
        <v>0.18984270648878501</v>
      </c>
      <c r="AH664" s="134">
        <v>0.91884811972231295</v>
      </c>
      <c r="AI664" s="134">
        <v>0.81418844173878702</v>
      </c>
      <c r="AJ664" s="134">
        <v>0.96323123873956695</v>
      </c>
      <c r="AK664" s="134">
        <v>0.69175688140200997</v>
      </c>
      <c r="AL664" s="134">
        <v>0.88801815437446896</v>
      </c>
      <c r="AM664" s="134">
        <v>0.16150260386204299</v>
      </c>
      <c r="AN664" s="134">
        <v>1</v>
      </c>
      <c r="AO664" s="134">
        <v>0.13986365643957399</v>
      </c>
      <c r="AP664" s="134">
        <v>0.22087771628149599</v>
      </c>
      <c r="AQ664" s="134">
        <v>0.19845798248177501</v>
      </c>
      <c r="AR664" s="134">
        <v>1</v>
      </c>
      <c r="AS664" s="134">
        <v>1</v>
      </c>
      <c r="AT664" s="134">
        <v>1</v>
      </c>
      <c r="AU664" s="134">
        <v>0.136915334275133</v>
      </c>
      <c r="AV664" s="134">
        <v>0.14596251671112501</v>
      </c>
      <c r="AW664" s="143">
        <v>0.16</v>
      </c>
      <c r="AX664" s="143">
        <v>1</v>
      </c>
      <c r="AY664" s="143">
        <v>-0.17</v>
      </c>
      <c r="AZ664" s="143">
        <v>0.02</v>
      </c>
      <c r="BA664" s="143">
        <v>8.0383999999999993</v>
      </c>
      <c r="BB664" s="143">
        <v>5.15</v>
      </c>
      <c r="BC664" s="143">
        <v>18.829999999999998</v>
      </c>
      <c r="BD664" s="143">
        <v>2</v>
      </c>
      <c r="BE664" s="143">
        <v>5932796.9247669997</v>
      </c>
      <c r="BF664" s="143">
        <v>28929.78</v>
      </c>
      <c r="BG664" s="143">
        <v>0</v>
      </c>
      <c r="BH664" s="143">
        <v>22.805914999999999</v>
      </c>
      <c r="BI664" s="143">
        <v>0</v>
      </c>
      <c r="BJ664" s="143">
        <v>2</v>
      </c>
      <c r="BK664" s="143">
        <v>1</v>
      </c>
      <c r="BL664" s="143">
        <v>2.5270893226189299</v>
      </c>
      <c r="BM664" s="143">
        <v>1.9</v>
      </c>
    </row>
    <row r="665" spans="1:65" x14ac:dyDescent="0.25">
      <c r="A665" s="142" t="s">
        <v>5009</v>
      </c>
      <c r="B665" s="142" t="s">
        <v>131</v>
      </c>
      <c r="C665" s="134" t="s">
        <v>4974</v>
      </c>
      <c r="D665" s="134" t="s">
        <v>4975</v>
      </c>
      <c r="E665" s="134" t="s">
        <v>4878</v>
      </c>
      <c r="F665" s="134" t="s">
        <v>4879</v>
      </c>
      <c r="G665" s="134" t="s">
        <v>692</v>
      </c>
      <c r="H665" s="134" t="s">
        <v>5007</v>
      </c>
      <c r="I665" s="134" t="s">
        <v>4919</v>
      </c>
      <c r="J665" s="134" t="s">
        <v>4571</v>
      </c>
      <c r="K665" s="134" t="s">
        <v>4571</v>
      </c>
      <c r="L665" s="143">
        <v>62.1</v>
      </c>
      <c r="M665" s="144">
        <v>780</v>
      </c>
      <c r="N665" s="143">
        <v>31.324999999999999</v>
      </c>
      <c r="O665" s="144">
        <v>1362</v>
      </c>
      <c r="P665" s="143">
        <v>17.45</v>
      </c>
      <c r="Q665" s="144">
        <v>1244</v>
      </c>
      <c r="R665" s="143">
        <v>49.408000000000001</v>
      </c>
      <c r="S665" s="145">
        <v>1096</v>
      </c>
      <c r="V665" s="140" t="str">
        <f t="shared" si="10"/>
        <v>N/A</v>
      </c>
      <c r="W665" s="134">
        <v>0.31621266914754897</v>
      </c>
      <c r="X665" s="134">
        <v>0.185957245555462</v>
      </c>
      <c r="Y665" s="134">
        <v>0.97594576808185296</v>
      </c>
      <c r="Z665" s="134">
        <v>0.94585327384929896</v>
      </c>
      <c r="AA665" s="134">
        <v>0.77815809064047903</v>
      </c>
      <c r="AB665" s="134">
        <v>0.94864734932913797</v>
      </c>
      <c r="AC665" s="134">
        <v>1</v>
      </c>
      <c r="AD665" s="134">
        <v>0.287584613292722</v>
      </c>
      <c r="AE665" s="134">
        <v>0.87159066477934899</v>
      </c>
      <c r="AF665" s="134">
        <v>0.983461792442891</v>
      </c>
      <c r="AG665" s="134">
        <v>1.2565686378868599E-2</v>
      </c>
      <c r="AH665" s="134">
        <v>1</v>
      </c>
      <c r="AI665" s="134">
        <v>1</v>
      </c>
      <c r="AJ665" s="134">
        <v>0.97426186711769702</v>
      </c>
      <c r="AK665" s="134">
        <v>0.67962036992087005</v>
      </c>
      <c r="AL665" s="134">
        <v>0.85303213413499701</v>
      </c>
      <c r="AM665" s="134">
        <v>2.46256338332645E-2</v>
      </c>
      <c r="AN665" s="134">
        <v>0.57868316077271298</v>
      </c>
      <c r="AO665" s="134">
        <v>9.5482703706948596E-3</v>
      </c>
      <c r="AR665" s="134">
        <v>1</v>
      </c>
      <c r="AS665" s="134">
        <v>0</v>
      </c>
      <c r="AU665" s="134">
        <v>3.1410091826399998E-2</v>
      </c>
      <c r="AV665" s="134">
        <v>1.0098084695951101E-2</v>
      </c>
      <c r="AW665" s="143">
        <v>0</v>
      </c>
      <c r="AX665" s="143">
        <v>0</v>
      </c>
      <c r="AY665" s="143">
        <v>0.15</v>
      </c>
      <c r="AZ665" s="143">
        <v>0.05</v>
      </c>
      <c r="BA665" s="143">
        <v>7.2317999999999998</v>
      </c>
      <c r="BB665" s="143">
        <v>5.15</v>
      </c>
      <c r="BC665" s="143">
        <v>16.850000000000001</v>
      </c>
      <c r="BD665" s="143"/>
      <c r="BE665" s="143">
        <v>1576785.109161</v>
      </c>
      <c r="BF665" s="143">
        <v>10872.15</v>
      </c>
      <c r="BG665" s="143">
        <v>0</v>
      </c>
      <c r="BH665" s="143">
        <v>0</v>
      </c>
      <c r="BI665" s="143">
        <v>0</v>
      </c>
      <c r="BJ665" s="143">
        <v>4</v>
      </c>
      <c r="BK665" s="143">
        <v>0</v>
      </c>
      <c r="BL665" s="143">
        <v>2</v>
      </c>
      <c r="BM665" s="143">
        <v>1.9</v>
      </c>
    </row>
    <row r="666" spans="1:65" x14ac:dyDescent="0.25">
      <c r="A666" s="142" t="s">
        <v>5010</v>
      </c>
      <c r="B666" s="142" t="s">
        <v>2678</v>
      </c>
      <c r="C666" s="134" t="s">
        <v>4974</v>
      </c>
      <c r="D666" s="134" t="s">
        <v>4975</v>
      </c>
      <c r="E666" s="134" t="s">
        <v>4878</v>
      </c>
      <c r="F666" s="134" t="s">
        <v>4879</v>
      </c>
      <c r="G666" s="134" t="s">
        <v>692</v>
      </c>
      <c r="H666" s="134" t="s">
        <v>5011</v>
      </c>
      <c r="I666" s="134" t="s">
        <v>5011</v>
      </c>
      <c r="J666" s="134" t="s">
        <v>4571</v>
      </c>
      <c r="K666" s="134" t="s">
        <v>4571</v>
      </c>
      <c r="L666" s="143">
        <v>55.7</v>
      </c>
      <c r="M666" s="144">
        <v>976</v>
      </c>
      <c r="N666" s="143">
        <v>29.356000000000002</v>
      </c>
      <c r="O666" s="144">
        <v>1033</v>
      </c>
      <c r="P666" s="143">
        <v>34.817</v>
      </c>
      <c r="Q666" s="144">
        <v>319</v>
      </c>
      <c r="R666" s="143">
        <v>53.72</v>
      </c>
      <c r="S666" s="145">
        <v>789</v>
      </c>
      <c r="V666" s="140" t="str">
        <f t="shared" si="10"/>
        <v>N/A</v>
      </c>
      <c r="W666" s="134">
        <v>0.31978892227097899</v>
      </c>
      <c r="X666" s="134">
        <v>0.14157277843982599</v>
      </c>
      <c r="Y666" s="134">
        <v>0.91118634498379603</v>
      </c>
      <c r="Z666" s="134">
        <v>0.86275858058552901</v>
      </c>
      <c r="AA666" s="134">
        <v>0.71367425675572604</v>
      </c>
      <c r="AB666" s="134">
        <v>0.97705519863642298</v>
      </c>
      <c r="AC666" s="134">
        <v>0.99127881979795696</v>
      </c>
      <c r="AD666" s="134">
        <v>0.41537051189046598</v>
      </c>
      <c r="AE666" s="134">
        <v>0.61401165214192999</v>
      </c>
      <c r="AF666" s="134">
        <v>0.91134393261790603</v>
      </c>
      <c r="AG666" s="134">
        <v>6.3558666687613993E-2</v>
      </c>
      <c r="AH666" s="134">
        <v>0.90975089727624103</v>
      </c>
      <c r="AI666" s="134">
        <v>0.549925740422192</v>
      </c>
      <c r="AJ666" s="134">
        <v>0.99264624774791299</v>
      </c>
      <c r="AK666" s="134">
        <v>0.50485460459245601</v>
      </c>
      <c r="AL666" s="134">
        <v>0.92384940974683105</v>
      </c>
      <c r="AM666" s="134">
        <v>6.6924050262575599E-2</v>
      </c>
      <c r="AN666" s="134">
        <v>0.372506835193402</v>
      </c>
      <c r="AO666" s="134">
        <v>4.4786426545673198E-2</v>
      </c>
      <c r="AP666" s="134">
        <v>0.33254550979605901</v>
      </c>
      <c r="AQ666" s="134">
        <v>0.34285375615756403</v>
      </c>
      <c r="AR666" s="134">
        <v>1</v>
      </c>
      <c r="AS666" s="134">
        <v>1</v>
      </c>
      <c r="AT666" s="134">
        <v>1</v>
      </c>
      <c r="AU666" s="134">
        <v>8.0108160052656405E-2</v>
      </c>
      <c r="AV666" s="134">
        <v>5.2108141490749001E-2</v>
      </c>
      <c r="AW666" s="143">
        <v>2.4900000000000002</v>
      </c>
      <c r="AX666" s="143">
        <v>4</v>
      </c>
      <c r="AY666" s="143">
        <v>-2.37</v>
      </c>
      <c r="AZ666" s="143">
        <v>0.01</v>
      </c>
      <c r="BA666" s="143">
        <v>10.3414</v>
      </c>
      <c r="BB666" s="143">
        <v>5.15</v>
      </c>
      <c r="BC666" s="143">
        <v>15.96</v>
      </c>
      <c r="BD666" s="143">
        <v>3</v>
      </c>
      <c r="BE666" s="143">
        <v>1590535.7654299999</v>
      </c>
      <c r="BF666" s="143">
        <v>38599.360000000001</v>
      </c>
      <c r="BG666" s="143">
        <v>4920.0297110000001</v>
      </c>
      <c r="BH666" s="143">
        <v>11.475872000000001</v>
      </c>
      <c r="BI666" s="143">
        <v>0</v>
      </c>
      <c r="BJ666" s="143">
        <v>2</v>
      </c>
      <c r="BK666" s="143">
        <v>1</v>
      </c>
      <c r="BL666" s="143">
        <v>2</v>
      </c>
      <c r="BM666" s="143">
        <v>1.8999999999999899</v>
      </c>
    </row>
    <row r="667" spans="1:65" x14ac:dyDescent="0.25">
      <c r="A667" s="142" t="s">
        <v>5012</v>
      </c>
      <c r="B667" s="142" t="s">
        <v>1057</v>
      </c>
      <c r="C667" s="134" t="s">
        <v>4974</v>
      </c>
      <c r="D667" s="134" t="s">
        <v>4975</v>
      </c>
      <c r="E667" s="134" t="s">
        <v>4878</v>
      </c>
      <c r="F667" s="134" t="s">
        <v>4879</v>
      </c>
      <c r="G667" s="134" t="s">
        <v>692</v>
      </c>
      <c r="H667" s="134" t="s">
        <v>4990</v>
      </c>
      <c r="I667" s="134" t="s">
        <v>4919</v>
      </c>
      <c r="J667" s="134" t="s">
        <v>4571</v>
      </c>
      <c r="K667" s="134" t="s">
        <v>4571</v>
      </c>
      <c r="L667" s="143">
        <v>62.3</v>
      </c>
      <c r="M667" s="144">
        <v>776</v>
      </c>
      <c r="N667" s="143">
        <v>30.411000000000001</v>
      </c>
      <c r="O667" s="144">
        <v>1234</v>
      </c>
      <c r="P667" s="143">
        <v>16.882999999999999</v>
      </c>
      <c r="Q667" s="144">
        <v>1298</v>
      </c>
      <c r="R667" s="143">
        <v>49.591000000000001</v>
      </c>
      <c r="S667" s="145">
        <v>1084</v>
      </c>
      <c r="V667" s="140" t="str">
        <f t="shared" si="10"/>
        <v>N/A</v>
      </c>
      <c r="W667" s="134">
        <v>0.42806775772205402</v>
      </c>
      <c r="X667" s="134">
        <v>0.177489508604108</v>
      </c>
      <c r="Y667" s="134">
        <v>0.90759998452741597</v>
      </c>
      <c r="Z667" s="134">
        <v>0.84439511246093901</v>
      </c>
      <c r="AA667" s="134">
        <v>0.66141331721874896</v>
      </c>
      <c r="AB667" s="134">
        <v>0.90202934020948999</v>
      </c>
      <c r="AC667" s="134">
        <v>0.99993349699289902</v>
      </c>
      <c r="AD667" s="134">
        <v>0.37571686677694299</v>
      </c>
      <c r="AE667" s="134">
        <v>0.55187677096771603</v>
      </c>
      <c r="AF667" s="134">
        <v>0.85711639083109303</v>
      </c>
      <c r="AG667" s="134">
        <v>0.143915306572788</v>
      </c>
      <c r="AH667" s="134">
        <v>0.85860588289439199</v>
      </c>
      <c r="AI667" s="134">
        <v>0.64904859318966102</v>
      </c>
      <c r="AJ667" s="134">
        <v>0.95587748648748005</v>
      </c>
      <c r="AK667" s="134">
        <v>0.58981018496043502</v>
      </c>
      <c r="AL667" s="134">
        <v>0.88417040595514895</v>
      </c>
      <c r="AM667" s="134">
        <v>0.140758896852266</v>
      </c>
      <c r="AN667" s="134">
        <v>0.60557572497871004</v>
      </c>
      <c r="AO667" s="134">
        <v>0.102490837423342</v>
      </c>
      <c r="AP667" s="134">
        <v>0.47476710688437901</v>
      </c>
      <c r="AQ667" s="134">
        <v>0.90642830591753298</v>
      </c>
      <c r="AR667" s="134">
        <v>1</v>
      </c>
      <c r="AS667" s="134">
        <v>1</v>
      </c>
      <c r="AT667" s="134">
        <v>0.46251038430000002</v>
      </c>
      <c r="AU667" s="134">
        <v>0.118087630609646</v>
      </c>
      <c r="AV667" s="134">
        <v>0.116227816439977</v>
      </c>
      <c r="AW667" s="143">
        <v>1.36</v>
      </c>
      <c r="AX667" s="143">
        <v>0</v>
      </c>
      <c r="AY667" s="143">
        <v>-1.1399999999999999</v>
      </c>
      <c r="AZ667" s="143">
        <v>0.15</v>
      </c>
      <c r="BA667" s="143">
        <v>11.8027</v>
      </c>
      <c r="BB667" s="143">
        <v>5.15</v>
      </c>
      <c r="BC667" s="143">
        <v>19.88</v>
      </c>
      <c r="BD667" s="143">
        <v>2</v>
      </c>
      <c r="BE667" s="143">
        <v>2713214.3629820002</v>
      </c>
      <c r="BF667" s="143">
        <v>31834.31</v>
      </c>
      <c r="BG667" s="143">
        <v>17036.285717999999</v>
      </c>
      <c r="BH667" s="143">
        <v>0</v>
      </c>
      <c r="BI667" s="143">
        <v>0</v>
      </c>
      <c r="BJ667" s="143">
        <v>1</v>
      </c>
      <c r="BK667" s="143">
        <v>0</v>
      </c>
      <c r="BL667" s="143">
        <v>2.2663945888549599</v>
      </c>
      <c r="BM667" s="143">
        <v>1.8999999999999899</v>
      </c>
    </row>
    <row r="668" spans="1:65" x14ac:dyDescent="0.25">
      <c r="A668" s="142" t="s">
        <v>5013</v>
      </c>
      <c r="B668" s="142" t="s">
        <v>1056</v>
      </c>
      <c r="C668" s="134" t="s">
        <v>4974</v>
      </c>
      <c r="D668" s="134" t="s">
        <v>4975</v>
      </c>
      <c r="E668" s="134" t="s">
        <v>4878</v>
      </c>
      <c r="F668" s="134" t="s">
        <v>4879</v>
      </c>
      <c r="G668" s="134" t="s">
        <v>4404</v>
      </c>
      <c r="H668" s="134" t="s">
        <v>5014</v>
      </c>
      <c r="I668" s="134" t="s">
        <v>4919</v>
      </c>
      <c r="J668" s="134" t="s">
        <v>4571</v>
      </c>
      <c r="K668" s="134" t="s">
        <v>4571</v>
      </c>
      <c r="L668" s="143">
        <v>61.2</v>
      </c>
      <c r="M668" s="144">
        <v>802</v>
      </c>
      <c r="N668" s="143">
        <v>33</v>
      </c>
      <c r="O668" s="144">
        <v>1554</v>
      </c>
      <c r="P668" s="143">
        <v>13.3</v>
      </c>
      <c r="Q668" s="144">
        <v>1626</v>
      </c>
      <c r="R668" s="143">
        <v>47.167000000000002</v>
      </c>
      <c r="S668" s="145">
        <v>1245</v>
      </c>
      <c r="V668" s="140" t="str">
        <f t="shared" si="10"/>
        <v>N/A</v>
      </c>
      <c r="W668" s="134">
        <v>0.391271435751673</v>
      </c>
      <c r="X668" s="134">
        <v>0.188966101908113</v>
      </c>
      <c r="Y668" s="134">
        <v>0.96390584369257803</v>
      </c>
      <c r="Z668" s="134">
        <v>0.93544730857869796</v>
      </c>
      <c r="AB668" s="134">
        <v>0.83173812333376995</v>
      </c>
      <c r="AC668" s="134">
        <v>1</v>
      </c>
      <c r="AD668" s="134">
        <v>0.377492604370671</v>
      </c>
      <c r="AE668" s="134">
        <v>0.88480876677394904</v>
      </c>
      <c r="AF668" s="134">
        <v>0.97578883381763104</v>
      </c>
      <c r="AG668" s="134">
        <v>0.18621119187611501</v>
      </c>
      <c r="AH668" s="134">
        <v>0.95881859314678297</v>
      </c>
      <c r="AI668" s="134">
        <v>1</v>
      </c>
      <c r="AJ668" s="134">
        <v>0.94852373423539404</v>
      </c>
      <c r="AK668" s="134">
        <v>0.72573911354920095</v>
      </c>
      <c r="AL668" s="134">
        <v>0.87336363430650099</v>
      </c>
      <c r="AM668" s="134">
        <v>0.17782402826322699</v>
      </c>
      <c r="AN668" s="134">
        <v>0.79382367442068902</v>
      </c>
      <c r="AO668" s="134">
        <v>0.159292365080514</v>
      </c>
      <c r="AP668" s="134">
        <v>0.70850633377984995</v>
      </c>
      <c r="AQ668" s="134">
        <v>0.84446743275413405</v>
      </c>
      <c r="AR668" s="134">
        <v>0.94939154140000004</v>
      </c>
      <c r="AT668" s="134">
        <v>0</v>
      </c>
      <c r="AU668" s="134">
        <v>8.5651984453748498E-2</v>
      </c>
      <c r="AV668" s="134">
        <v>0.117109264242809</v>
      </c>
      <c r="AW668" s="143">
        <v>0.16</v>
      </c>
      <c r="AX668" s="143">
        <v>1</v>
      </c>
      <c r="AY668" s="143">
        <v>-0.26</v>
      </c>
      <c r="AZ668" s="143">
        <v>0</v>
      </c>
      <c r="BA668" s="143">
        <v>1.8654999999999999</v>
      </c>
      <c r="BB668" s="143">
        <v>5.15</v>
      </c>
      <c r="BC668" s="143">
        <v>21.39</v>
      </c>
      <c r="BD668" s="143"/>
      <c r="BE668" s="143">
        <v>2121297.0009869998</v>
      </c>
      <c r="BF668" s="143">
        <v>43662.28</v>
      </c>
      <c r="BG668" s="143"/>
      <c r="BH668" s="143"/>
      <c r="BI668" s="143">
        <v>0</v>
      </c>
      <c r="BJ668" s="143">
        <v>1</v>
      </c>
      <c r="BK668" s="143"/>
      <c r="BL668" s="143"/>
      <c r="BM668" s="143"/>
    </row>
    <row r="669" spans="1:65" x14ac:dyDescent="0.25">
      <c r="A669" s="142" t="s">
        <v>5015</v>
      </c>
      <c r="B669" s="142" t="s">
        <v>772</v>
      </c>
      <c r="C669" s="134" t="s">
        <v>4974</v>
      </c>
      <c r="D669" s="134" t="s">
        <v>4975</v>
      </c>
      <c r="E669" s="134" t="s">
        <v>4878</v>
      </c>
      <c r="F669" s="134" t="s">
        <v>4879</v>
      </c>
      <c r="G669" s="134" t="s">
        <v>692</v>
      </c>
      <c r="H669" s="134" t="s">
        <v>5007</v>
      </c>
      <c r="I669" s="134" t="s">
        <v>4919</v>
      </c>
      <c r="J669" s="134" t="s">
        <v>4571</v>
      </c>
      <c r="K669" s="134" t="s">
        <v>4571</v>
      </c>
      <c r="L669" s="143">
        <v>74.099999999999994</v>
      </c>
      <c r="M669" s="144">
        <v>545</v>
      </c>
      <c r="N669" s="143">
        <v>31.238</v>
      </c>
      <c r="O669" s="144">
        <v>1350</v>
      </c>
      <c r="P669" s="143">
        <v>29.85</v>
      </c>
      <c r="Q669" s="144">
        <v>553</v>
      </c>
      <c r="R669" s="143">
        <v>57.570999999999998</v>
      </c>
      <c r="S669" s="145">
        <v>525</v>
      </c>
      <c r="V669" s="140" t="str">
        <f t="shared" si="10"/>
        <v>N/A</v>
      </c>
      <c r="W669" s="134">
        <v>0.20170040696958699</v>
      </c>
      <c r="X669" s="134">
        <v>9.7855471950215406E-2</v>
      </c>
      <c r="Y669" s="134">
        <v>0.96507141084090198</v>
      </c>
      <c r="Z669" s="134">
        <v>0.90443345130161301</v>
      </c>
      <c r="AA669" s="134">
        <v>0.79062500791460599</v>
      </c>
      <c r="AB669" s="134">
        <v>0.95046836531037404</v>
      </c>
      <c r="AC669" s="134">
        <v>1</v>
      </c>
      <c r="AD669" s="134">
        <v>0.19769951270468</v>
      </c>
      <c r="AE669" s="134">
        <v>0.85706649004542501</v>
      </c>
      <c r="AF669" s="134">
        <v>0.97936689742526495</v>
      </c>
      <c r="AG669" s="134">
        <v>5.9590501543852498E-3</v>
      </c>
      <c r="AH669" s="134">
        <v>0.99323761192896598</v>
      </c>
      <c r="AI669" s="134">
        <v>1</v>
      </c>
      <c r="AJ669" s="134">
        <v>0.96323123873956695</v>
      </c>
      <c r="AK669" s="134">
        <v>0.65534734695858998</v>
      </c>
      <c r="AL669" s="134">
        <v>0.84256478986816497</v>
      </c>
      <c r="AM669" s="134">
        <v>1.8142440968485499E-2</v>
      </c>
      <c r="AN669" s="134">
        <v>0.91035811931334298</v>
      </c>
      <c r="AO669" s="134">
        <v>1.21335332873604E-2</v>
      </c>
      <c r="AR669" s="134">
        <v>1</v>
      </c>
      <c r="AS669" s="134">
        <v>1</v>
      </c>
      <c r="AU669" s="134">
        <v>2.4931905172571701E-2</v>
      </c>
      <c r="AV669" s="134">
        <v>1.1098837127602399E-2</v>
      </c>
      <c r="AW669" s="143">
        <v>0.15</v>
      </c>
      <c r="AX669" s="143">
        <v>0</v>
      </c>
      <c r="AY669" s="143">
        <v>-0.1</v>
      </c>
      <c r="AZ669" s="143">
        <v>0.09</v>
      </c>
      <c r="BA669" s="143">
        <v>3.2222</v>
      </c>
      <c r="BB669" s="143">
        <v>5.15</v>
      </c>
      <c r="BC669" s="143">
        <v>17.600000000000001</v>
      </c>
      <c r="BD669" s="143"/>
      <c r="BE669" s="143">
        <v>2012242.3585679999</v>
      </c>
      <c r="BF669" s="143">
        <v>17272.419999999998</v>
      </c>
      <c r="BG669" s="143">
        <v>0</v>
      </c>
      <c r="BH669" s="143">
        <v>8.9548810000000003</v>
      </c>
      <c r="BI669" s="143">
        <v>0</v>
      </c>
      <c r="BJ669" s="143">
        <v>1</v>
      </c>
      <c r="BK669" s="143">
        <v>1</v>
      </c>
      <c r="BL669" s="143">
        <v>1.99999999999999</v>
      </c>
      <c r="BM669" s="143">
        <v>1.9</v>
      </c>
    </row>
    <row r="670" spans="1:65" x14ac:dyDescent="0.25">
      <c r="A670" s="142" t="s">
        <v>5016</v>
      </c>
      <c r="B670" s="142" t="s">
        <v>391</v>
      </c>
      <c r="C670" s="134" t="s">
        <v>4974</v>
      </c>
      <c r="D670" s="134" t="s">
        <v>4975</v>
      </c>
      <c r="E670" s="134" t="s">
        <v>4878</v>
      </c>
      <c r="F670" s="134" t="s">
        <v>4879</v>
      </c>
      <c r="G670" s="134" t="s">
        <v>4404</v>
      </c>
      <c r="H670" s="134" t="s">
        <v>5017</v>
      </c>
      <c r="I670" s="134" t="s">
        <v>5018</v>
      </c>
      <c r="J670" s="134" t="s">
        <v>4571</v>
      </c>
      <c r="K670" s="134" t="s">
        <v>4571</v>
      </c>
      <c r="L670" s="143"/>
      <c r="M670" s="144"/>
      <c r="N670" s="143">
        <v>30.512</v>
      </c>
      <c r="O670" s="144">
        <v>1249</v>
      </c>
      <c r="P670" s="143">
        <v>8.8670000000000009</v>
      </c>
      <c r="Q670" s="144">
        <v>1755</v>
      </c>
      <c r="R670" s="143"/>
      <c r="S670" s="145"/>
      <c r="V670" s="140" t="str">
        <f t="shared" si="10"/>
        <v>N/A</v>
      </c>
      <c r="W670" s="134">
        <v>0.49761258174136602</v>
      </c>
      <c r="X670" s="134">
        <v>0.19540859161929999</v>
      </c>
      <c r="Y670" s="134">
        <v>0.96005050620196997</v>
      </c>
      <c r="Z670" s="134">
        <v>0.93753870355955404</v>
      </c>
      <c r="AB670" s="134">
        <v>0.97742190755066105</v>
      </c>
      <c r="AC670" s="134">
        <v>1</v>
      </c>
      <c r="AD670" s="134">
        <v>0.54923880039075101</v>
      </c>
      <c r="AE670" s="134">
        <v>0.88089987277368798</v>
      </c>
      <c r="AF670" s="134">
        <v>0.97940665368757196</v>
      </c>
      <c r="AH670" s="134">
        <v>0.96752184139243402</v>
      </c>
      <c r="AI670" s="134">
        <v>1</v>
      </c>
      <c r="AJ670" s="134">
        <v>0.99632312387395705</v>
      </c>
      <c r="AK670" s="134">
        <v>0.783994368658673</v>
      </c>
      <c r="AL670" s="134">
        <v>0.97926599647726997</v>
      </c>
      <c r="AN670" s="134">
        <v>0.73107435794002995</v>
      </c>
      <c r="AP670" s="134">
        <v>0.368554115599875</v>
      </c>
      <c r="AQ670" s="134">
        <v>0.718929316149159</v>
      </c>
      <c r="AR670" s="134">
        <v>0.92645311029999999</v>
      </c>
      <c r="AT670" s="134">
        <v>6.5328231299999998E-2</v>
      </c>
      <c r="AW670" s="143">
        <v>0.05</v>
      </c>
      <c r="AX670" s="143">
        <v>3</v>
      </c>
      <c r="AY670" s="143">
        <v>-0.2</v>
      </c>
      <c r="AZ670" s="143">
        <v>-0.05</v>
      </c>
      <c r="BA670" s="143">
        <v>2.2645</v>
      </c>
      <c r="BB670" s="143">
        <v>5.14</v>
      </c>
      <c r="BC670" s="143">
        <v>16.97</v>
      </c>
      <c r="BD670" s="143"/>
      <c r="BE670" s="143">
        <v>0</v>
      </c>
      <c r="BF670" s="143">
        <v>23771.25</v>
      </c>
      <c r="BG670" s="143"/>
      <c r="BH670" s="143"/>
      <c r="BI670" s="143">
        <v>0</v>
      </c>
      <c r="BJ670" s="143">
        <v>1</v>
      </c>
      <c r="BK670" s="143"/>
      <c r="BL670" s="143"/>
      <c r="BM670" s="143"/>
    </row>
    <row r="671" spans="1:65" x14ac:dyDescent="0.25">
      <c r="A671" s="142" t="s">
        <v>5019</v>
      </c>
      <c r="B671" s="142" t="s">
        <v>2684</v>
      </c>
      <c r="C671" s="134" t="s">
        <v>4974</v>
      </c>
      <c r="D671" s="134" t="s">
        <v>4975</v>
      </c>
      <c r="E671" s="134" t="s">
        <v>4878</v>
      </c>
      <c r="F671" s="134" t="s">
        <v>4879</v>
      </c>
      <c r="G671" s="134" t="s">
        <v>692</v>
      </c>
      <c r="H671" s="134" t="s">
        <v>5017</v>
      </c>
      <c r="I671" s="134" t="s">
        <v>5011</v>
      </c>
      <c r="J671" s="134" t="s">
        <v>4571</v>
      </c>
      <c r="K671" s="134" t="s">
        <v>4571</v>
      </c>
      <c r="L671" s="143">
        <v>67.5</v>
      </c>
      <c r="M671" s="144">
        <v>681</v>
      </c>
      <c r="N671" s="143">
        <v>32.161999999999999</v>
      </c>
      <c r="O671" s="144">
        <v>1473</v>
      </c>
      <c r="P671" s="143">
        <v>17.567</v>
      </c>
      <c r="Q671" s="144">
        <v>1233</v>
      </c>
      <c r="R671" s="143">
        <v>50.968000000000004</v>
      </c>
      <c r="S671" s="145">
        <v>988</v>
      </c>
      <c r="V671" s="140" t="str">
        <f t="shared" si="10"/>
        <v>N/A</v>
      </c>
      <c r="W671" s="134">
        <v>0.35998616987697402</v>
      </c>
      <c r="X671" s="134">
        <v>0.131757568531186</v>
      </c>
      <c r="Y671" s="134">
        <v>0.87450300088711197</v>
      </c>
      <c r="Z671" s="134">
        <v>0.89410400048153105</v>
      </c>
      <c r="AA671" s="134">
        <v>0.910921588772724</v>
      </c>
      <c r="AB671" s="134">
        <v>0.97996824512331904</v>
      </c>
      <c r="AC671" s="134">
        <v>1</v>
      </c>
      <c r="AD671" s="134">
        <v>0.36250100584627698</v>
      </c>
      <c r="AE671" s="134">
        <v>0.98540615971458101</v>
      </c>
      <c r="AF671" s="134">
        <v>0.90414804914032998</v>
      </c>
      <c r="AG671" s="134">
        <v>2.98485787218651E-2</v>
      </c>
      <c r="AH671" s="134">
        <v>0.89660648531676101</v>
      </c>
      <c r="AI671" s="134">
        <v>1</v>
      </c>
      <c r="AJ671" s="134">
        <v>0.99632312387395705</v>
      </c>
      <c r="AK671" s="134">
        <v>0.51456381377736804</v>
      </c>
      <c r="AL671" s="134">
        <v>0.93733360058319004</v>
      </c>
      <c r="AM671" s="134">
        <v>3.06670455661994E-2</v>
      </c>
      <c r="AN671" s="134">
        <v>0.73555645197436204</v>
      </c>
      <c r="AO671" s="134">
        <v>2.2218408282986098E-2</v>
      </c>
      <c r="AP671" s="134">
        <v>0.74334409794080702</v>
      </c>
      <c r="AR671" s="134">
        <v>1</v>
      </c>
      <c r="AS671" s="134">
        <v>0.99936494360000006</v>
      </c>
      <c r="AT671" s="134">
        <v>1.039097755E-2</v>
      </c>
      <c r="AU671" s="134">
        <v>2.29977938419163E-2</v>
      </c>
      <c r="AV671" s="134">
        <v>1.4595403702525401E-2</v>
      </c>
      <c r="AW671" s="143">
        <v>1.1000000000000001</v>
      </c>
      <c r="AX671" s="143">
        <v>5</v>
      </c>
      <c r="AY671" s="143">
        <v>-1.01</v>
      </c>
      <c r="AZ671" s="143">
        <v>0.01</v>
      </c>
      <c r="BA671" s="143">
        <v>8.7139000000000006</v>
      </c>
      <c r="BB671" s="143">
        <v>5.15</v>
      </c>
      <c r="BC671" s="143">
        <v>15.15</v>
      </c>
      <c r="BD671" s="143"/>
      <c r="BE671" s="143">
        <v>247540.269118</v>
      </c>
      <c r="BF671" s="143">
        <v>38244.089999999997</v>
      </c>
      <c r="BG671" s="143">
        <v>11715.666348999999</v>
      </c>
      <c r="BH671" s="143">
        <v>19.119178000000002</v>
      </c>
      <c r="BI671" s="143">
        <v>0</v>
      </c>
      <c r="BJ671" s="143">
        <v>1</v>
      </c>
      <c r="BK671" s="143">
        <v>0</v>
      </c>
      <c r="BL671" s="143">
        <v>2</v>
      </c>
      <c r="BM671" s="143">
        <v>1.8999999999999899</v>
      </c>
    </row>
    <row r="672" spans="1:65" x14ac:dyDescent="0.25">
      <c r="A672" s="142" t="s">
        <v>5020</v>
      </c>
      <c r="B672" s="142" t="s">
        <v>1483</v>
      </c>
      <c r="C672" s="134" t="s">
        <v>4974</v>
      </c>
      <c r="D672" s="134" t="s">
        <v>4975</v>
      </c>
      <c r="E672" s="134" t="s">
        <v>4878</v>
      </c>
      <c r="F672" s="134" t="s">
        <v>4879</v>
      </c>
      <c r="G672" s="134" t="s">
        <v>692</v>
      </c>
      <c r="H672" s="134" t="s">
        <v>5021</v>
      </c>
      <c r="I672" s="134" t="s">
        <v>5011</v>
      </c>
      <c r="J672" s="134" t="s">
        <v>4571</v>
      </c>
      <c r="K672" s="134" t="s">
        <v>4571</v>
      </c>
      <c r="L672" s="143">
        <v>48.9</v>
      </c>
      <c r="M672" s="144">
        <v>1176</v>
      </c>
      <c r="N672" s="143">
        <v>33.978000000000002</v>
      </c>
      <c r="O672" s="144">
        <v>1627</v>
      </c>
      <c r="P672" s="143">
        <v>31.2</v>
      </c>
      <c r="Q672" s="144">
        <v>483</v>
      </c>
      <c r="R672" s="143">
        <v>48.707000000000001</v>
      </c>
      <c r="S672" s="145">
        <v>1146</v>
      </c>
      <c r="V672" s="140" t="str">
        <f t="shared" si="10"/>
        <v>N/A</v>
      </c>
      <c r="W672" s="134">
        <v>0.21259391003422001</v>
      </c>
      <c r="X672" s="134">
        <v>0.13313826684906199</v>
      </c>
      <c r="Y672" s="134">
        <v>0.97921191778319905</v>
      </c>
      <c r="Z672" s="134">
        <v>0.96533895391483604</v>
      </c>
      <c r="AA672" s="134">
        <v>0.91272512408399697</v>
      </c>
      <c r="AB672" s="134">
        <v>0.85723234707107798</v>
      </c>
      <c r="AC672" s="134">
        <v>1</v>
      </c>
      <c r="AD672" s="134">
        <v>0.17280438030508399</v>
      </c>
      <c r="AE672" s="134">
        <v>0.39181861426630199</v>
      </c>
      <c r="AF672" s="134">
        <v>0.97038198214387195</v>
      </c>
      <c r="AG672" s="134">
        <v>0.24079661949179801</v>
      </c>
      <c r="AH672" s="134">
        <v>0.69879562086931502</v>
      </c>
      <c r="AI672" s="134">
        <v>1</v>
      </c>
      <c r="AJ672" s="134">
        <v>0.97793874324373997</v>
      </c>
      <c r="AK672" s="134">
        <v>0.781567066362445</v>
      </c>
      <c r="AL672" s="134">
        <v>0.69354064549564298</v>
      </c>
      <c r="AM672" s="134">
        <v>0.213255641141855</v>
      </c>
      <c r="AN672" s="134">
        <v>0.36802474115906902</v>
      </c>
      <c r="AO672" s="134">
        <v>0.17616504329538299</v>
      </c>
      <c r="AP672" s="134">
        <v>7.7977959191093502E-2</v>
      </c>
      <c r="AQ672" s="134">
        <v>5.89113204487045E-2</v>
      </c>
      <c r="AR672" s="134">
        <v>0.57502824720000001</v>
      </c>
      <c r="AS672" s="134">
        <v>1</v>
      </c>
      <c r="AT672" s="134">
        <v>1</v>
      </c>
      <c r="AU672" s="134">
        <v>0.133107426195928</v>
      </c>
      <c r="AV672" s="134">
        <v>0.185180678186805</v>
      </c>
      <c r="AW672" s="143">
        <v>0.12</v>
      </c>
      <c r="AX672" s="143">
        <v>10</v>
      </c>
      <c r="AY672" s="143">
        <v>-7.0000000000000007E-2</v>
      </c>
      <c r="AZ672" s="143">
        <v>0</v>
      </c>
      <c r="BA672" s="143">
        <v>7.5711000000000004</v>
      </c>
      <c r="BB672" s="143">
        <v>5.15</v>
      </c>
      <c r="BC672" s="143">
        <v>20.36</v>
      </c>
      <c r="BD672" s="143">
        <v>3</v>
      </c>
      <c r="BE672" s="143">
        <v>34279090.400980003</v>
      </c>
      <c r="BF672" s="143">
        <v>33904.82</v>
      </c>
      <c r="BG672" s="143">
        <v>0</v>
      </c>
      <c r="BH672" s="143">
        <v>0</v>
      </c>
      <c r="BI672" s="143">
        <v>0</v>
      </c>
      <c r="BJ672" s="143">
        <v>1</v>
      </c>
      <c r="BK672" s="143">
        <v>1</v>
      </c>
      <c r="BL672" s="143">
        <v>2.03099775174103</v>
      </c>
      <c r="BM672" s="143">
        <v>1.9</v>
      </c>
    </row>
    <row r="673" spans="1:65" x14ac:dyDescent="0.25">
      <c r="A673" s="142" t="s">
        <v>5022</v>
      </c>
      <c r="B673" s="142" t="s">
        <v>717</v>
      </c>
      <c r="C673" s="134" t="s">
        <v>4974</v>
      </c>
      <c r="D673" s="134" t="s">
        <v>4975</v>
      </c>
      <c r="E673" s="134" t="s">
        <v>4878</v>
      </c>
      <c r="F673" s="134" t="s">
        <v>4879</v>
      </c>
      <c r="G673" s="134" t="s">
        <v>692</v>
      </c>
      <c r="H673" s="134" t="s">
        <v>5011</v>
      </c>
      <c r="I673" s="134" t="s">
        <v>5011</v>
      </c>
      <c r="J673" s="134" t="s">
        <v>5023</v>
      </c>
      <c r="K673" s="134" t="s">
        <v>5024</v>
      </c>
      <c r="L673" s="143">
        <v>36</v>
      </c>
      <c r="M673" s="144">
        <v>1538</v>
      </c>
      <c r="N673" s="143">
        <v>32.933</v>
      </c>
      <c r="O673" s="144">
        <v>1547</v>
      </c>
      <c r="P673" s="143">
        <v>13.617000000000001</v>
      </c>
      <c r="Q673" s="144">
        <v>1602</v>
      </c>
      <c r="R673" s="143">
        <v>38.895000000000003</v>
      </c>
      <c r="S673" s="145">
        <v>1655</v>
      </c>
      <c r="V673" s="140" t="str">
        <f t="shared" si="10"/>
        <v>N/A</v>
      </c>
      <c r="W673" s="134">
        <v>0.11675370458766</v>
      </c>
      <c r="X673" s="134">
        <v>7.7096139750784901E-2</v>
      </c>
      <c r="Y673" s="134">
        <v>0.98796007561072496</v>
      </c>
      <c r="Z673" s="134">
        <v>0.97972367061243204</v>
      </c>
      <c r="AA673" s="134">
        <v>0.93942022003474901</v>
      </c>
      <c r="AB673" s="134">
        <v>0.83574435849248996</v>
      </c>
      <c r="AC673" s="134">
        <v>1</v>
      </c>
      <c r="AD673" s="134">
        <v>0.109351628715081</v>
      </c>
      <c r="AE673" s="134">
        <v>0.19898412666236001</v>
      </c>
      <c r="AF673" s="134">
        <v>0.98199081073753003</v>
      </c>
      <c r="AG673" s="134">
        <v>0.115195724231815</v>
      </c>
      <c r="AH673" s="134">
        <v>0.66047267591933001</v>
      </c>
      <c r="AI673" s="134">
        <v>1</v>
      </c>
      <c r="AJ673" s="134">
        <v>0.99264624774791299</v>
      </c>
      <c r="AK673" s="134">
        <v>0.77913976406621699</v>
      </c>
      <c r="AL673" s="134">
        <v>0.55292499546287299</v>
      </c>
      <c r="AM673" s="134">
        <v>0.105937331699134</v>
      </c>
      <c r="AN673" s="134">
        <v>0.60109363094437696</v>
      </c>
      <c r="AO673" s="134">
        <v>8.0900268273983694E-2</v>
      </c>
      <c r="AP673" s="134">
        <v>0.106994764993864</v>
      </c>
      <c r="AR673" s="134">
        <v>0.45733459710000002</v>
      </c>
      <c r="AS673" s="134">
        <v>0</v>
      </c>
      <c r="AU673" s="134">
        <v>7.5039003906466395E-2</v>
      </c>
      <c r="AV673" s="134">
        <v>9.4804582836601398E-2</v>
      </c>
      <c r="AW673" s="143">
        <v>0</v>
      </c>
      <c r="AX673" s="143">
        <v>11</v>
      </c>
      <c r="AY673" s="143">
        <v>0.2</v>
      </c>
      <c r="AZ673" s="143">
        <v>0.03</v>
      </c>
      <c r="BA673" s="143">
        <v>8.5870999999999995</v>
      </c>
      <c r="BB673" s="143">
        <v>5.15</v>
      </c>
      <c r="BC673" s="143">
        <v>19.91</v>
      </c>
      <c r="BD673" s="143">
        <v>1</v>
      </c>
      <c r="BE673" s="143">
        <v>10984127.902535001</v>
      </c>
      <c r="BF673" s="143">
        <v>26338.28</v>
      </c>
      <c r="BG673" s="143">
        <v>0</v>
      </c>
      <c r="BH673" s="143">
        <v>0</v>
      </c>
      <c r="BI673" s="143">
        <v>0</v>
      </c>
      <c r="BJ673" s="143">
        <v>1</v>
      </c>
      <c r="BK673" s="143">
        <v>0</v>
      </c>
      <c r="BL673" s="143">
        <v>1.99999999999999</v>
      </c>
      <c r="BM673" s="143">
        <v>1.9</v>
      </c>
    </row>
    <row r="674" spans="1:65" x14ac:dyDescent="0.25">
      <c r="A674" s="142" t="s">
        <v>5025</v>
      </c>
      <c r="B674" s="142" t="s">
        <v>713</v>
      </c>
      <c r="C674" s="134" t="s">
        <v>4974</v>
      </c>
      <c r="D674" s="134" t="s">
        <v>4975</v>
      </c>
      <c r="E674" s="134" t="s">
        <v>4878</v>
      </c>
      <c r="F674" s="134" t="s">
        <v>4879</v>
      </c>
      <c r="G674" s="134" t="s">
        <v>692</v>
      </c>
      <c r="H674" s="134" t="s">
        <v>5007</v>
      </c>
      <c r="I674" s="134" t="s">
        <v>5011</v>
      </c>
      <c r="J674" s="134" t="s">
        <v>4571</v>
      </c>
      <c r="K674" s="134" t="s">
        <v>4571</v>
      </c>
      <c r="L674" s="143">
        <v>56.5</v>
      </c>
      <c r="M674" s="144">
        <v>942</v>
      </c>
      <c r="N674" s="143">
        <v>30.122</v>
      </c>
      <c r="O674" s="144">
        <v>1172</v>
      </c>
      <c r="P674" s="143">
        <v>14.683</v>
      </c>
      <c r="Q674" s="144">
        <v>1536</v>
      </c>
      <c r="R674" s="143">
        <v>47.02</v>
      </c>
      <c r="S674" s="145">
        <v>1253</v>
      </c>
      <c r="V674" s="140" t="str">
        <f t="shared" si="10"/>
        <v>N/A</v>
      </c>
      <c r="W674" s="134">
        <v>0.385135187492118</v>
      </c>
      <c r="X674" s="134">
        <v>0.29649109829029002</v>
      </c>
      <c r="Y674" s="134">
        <v>0.98935619450267298</v>
      </c>
      <c r="Z674" s="134">
        <v>0.98133047407333396</v>
      </c>
      <c r="AA674" s="134">
        <v>0.87286684485306198</v>
      </c>
      <c r="AB674" s="134">
        <v>0.87434989729469903</v>
      </c>
      <c r="AC674" s="134">
        <v>1</v>
      </c>
      <c r="AD674" s="134">
        <v>0.31894134425870302</v>
      </c>
      <c r="AE674" s="134">
        <v>0.41530916142874102</v>
      </c>
      <c r="AF674" s="134">
        <v>0.98751693119821005</v>
      </c>
      <c r="AG674" s="134">
        <v>0.31515565179381</v>
      </c>
      <c r="AH674" s="134">
        <v>0.78489689157937403</v>
      </c>
      <c r="AI674" s="134">
        <v>1</v>
      </c>
      <c r="AJ674" s="134">
        <v>0.98161561936978303</v>
      </c>
      <c r="AK674" s="134">
        <v>0.88351376280402005</v>
      </c>
      <c r="AL674" s="134">
        <v>0.74047681432887902</v>
      </c>
      <c r="AM674" s="134">
        <v>0.275151754776848</v>
      </c>
      <c r="AN674" s="134">
        <v>0.56971897270404703</v>
      </c>
      <c r="AO674" s="134">
        <v>0.27940110321093897</v>
      </c>
      <c r="AP674" s="134">
        <v>0.11789295408582701</v>
      </c>
      <c r="AQ674" s="134">
        <v>2.8200279021125901E-2</v>
      </c>
      <c r="AR674" s="134">
        <v>0.89593813069999995</v>
      </c>
      <c r="AS674" s="134">
        <v>1</v>
      </c>
      <c r="AT674" s="134">
        <v>0.56004509729999996</v>
      </c>
      <c r="AU674" s="134">
        <v>0.21335358576055299</v>
      </c>
      <c r="AV674" s="134">
        <v>0.27347730446337398</v>
      </c>
      <c r="AW674" s="143">
        <v>0.02</v>
      </c>
      <c r="AX674" s="143">
        <v>2</v>
      </c>
      <c r="AY674" s="143">
        <v>0.02</v>
      </c>
      <c r="AZ674" s="143">
        <v>0</v>
      </c>
      <c r="BA674" s="143">
        <v>4.9569000000000001</v>
      </c>
      <c r="BB674" s="143">
        <v>5.16</v>
      </c>
      <c r="BC674" s="143">
        <v>19.510000000000002</v>
      </c>
      <c r="BD674" s="143">
        <v>1</v>
      </c>
      <c r="BE674" s="143">
        <v>10400516.332009999</v>
      </c>
      <c r="BF674" s="143">
        <v>24380.46</v>
      </c>
      <c r="BG674" s="143">
        <v>0</v>
      </c>
      <c r="BH674" s="143">
        <v>13.577700999999999</v>
      </c>
      <c r="BI674" s="143">
        <v>0</v>
      </c>
      <c r="BJ674" s="143">
        <v>1</v>
      </c>
      <c r="BK674" s="143">
        <v>0</v>
      </c>
      <c r="BL674" s="143">
        <v>2.1944226527787301</v>
      </c>
      <c r="BM674" s="143">
        <v>1.9</v>
      </c>
    </row>
    <row r="675" spans="1:65" x14ac:dyDescent="0.25">
      <c r="A675" s="142" t="s">
        <v>5026</v>
      </c>
      <c r="B675" s="142" t="s">
        <v>134</v>
      </c>
      <c r="C675" s="134" t="s">
        <v>4974</v>
      </c>
      <c r="D675" s="134" t="s">
        <v>4975</v>
      </c>
      <c r="E675" s="134" t="s">
        <v>4878</v>
      </c>
      <c r="F675" s="134" t="s">
        <v>4879</v>
      </c>
      <c r="G675" s="134" t="s">
        <v>692</v>
      </c>
      <c r="H675" s="134" t="s">
        <v>5011</v>
      </c>
      <c r="I675" s="134" t="s">
        <v>5011</v>
      </c>
      <c r="J675" s="134" t="s">
        <v>5027</v>
      </c>
      <c r="K675" s="134" t="s">
        <v>4571</v>
      </c>
      <c r="L675" s="143">
        <v>44.5</v>
      </c>
      <c r="M675" s="144">
        <v>1306</v>
      </c>
      <c r="N675" s="143">
        <v>38.700000000000003</v>
      </c>
      <c r="O675" s="144">
        <v>1782</v>
      </c>
      <c r="P675" s="143">
        <v>13.6</v>
      </c>
      <c r="Q675" s="144">
        <v>1605</v>
      </c>
      <c r="R675" s="143">
        <v>39.799999999999997</v>
      </c>
      <c r="S675" s="145">
        <v>1633</v>
      </c>
      <c r="V675" s="140" t="str">
        <f t="shared" si="10"/>
        <v>N/A</v>
      </c>
      <c r="W675" s="134">
        <v>0.18230042044273501</v>
      </c>
      <c r="X675" s="134">
        <v>9.8003370951177698E-2</v>
      </c>
      <c r="Y675" s="134">
        <v>0.98760143956508695</v>
      </c>
      <c r="Z675" s="134">
        <v>0.96890962827239602</v>
      </c>
      <c r="AA675" s="134">
        <v>0.87017055917099295</v>
      </c>
      <c r="AB675" s="134">
        <v>0.86488061419227003</v>
      </c>
      <c r="AC675" s="134">
        <v>1</v>
      </c>
      <c r="AD675" s="134">
        <v>0.14826671583005999</v>
      </c>
      <c r="AE675" s="134">
        <v>0.252925408378324</v>
      </c>
      <c r="AF675" s="134">
        <v>0.98167276063907405</v>
      </c>
      <c r="AG675" s="134">
        <v>0.16935511091452801</v>
      </c>
      <c r="AH675" s="134">
        <v>0.73815722507495396</v>
      </c>
      <c r="AI675" s="134">
        <v>1</v>
      </c>
      <c r="AJ675" s="134">
        <v>0.99264624774791299</v>
      </c>
      <c r="AK675" s="134">
        <v>0.83011311228700402</v>
      </c>
      <c r="AL675" s="134">
        <v>0.59124528973079404</v>
      </c>
      <c r="AM675" s="134">
        <v>0.149660638266808</v>
      </c>
      <c r="AN675" s="134">
        <v>0.44422033974272801</v>
      </c>
      <c r="AO675" s="134">
        <v>0.12402863860397299</v>
      </c>
      <c r="AQ675" s="134">
        <v>6.1066481358397803E-2</v>
      </c>
      <c r="AR675" s="134">
        <v>0.67249939550000004</v>
      </c>
      <c r="AT675" s="134">
        <v>0.69061095350000001</v>
      </c>
      <c r="AU675" s="134">
        <v>9.7478532173798996E-2</v>
      </c>
      <c r="AV675" s="134">
        <v>0.13354594513071399</v>
      </c>
      <c r="AW675" s="143">
        <v>0.01</v>
      </c>
      <c r="AX675" s="143">
        <v>15</v>
      </c>
      <c r="AY675" s="143">
        <v>0.01</v>
      </c>
      <c r="AZ675" s="143">
        <v>0.03</v>
      </c>
      <c r="BA675" s="143">
        <v>7.2679</v>
      </c>
      <c r="BB675" s="143">
        <v>5.16</v>
      </c>
      <c r="BC675" s="143">
        <v>19.89</v>
      </c>
      <c r="BD675" s="143"/>
      <c r="BE675" s="143">
        <v>13960054.152214</v>
      </c>
      <c r="BF675" s="143">
        <v>26086.26</v>
      </c>
      <c r="BG675" s="143">
        <v>0</v>
      </c>
      <c r="BH675" s="143">
        <v>0</v>
      </c>
      <c r="BI675" s="143">
        <v>0</v>
      </c>
      <c r="BJ675" s="143">
        <v>1</v>
      </c>
      <c r="BK675" s="143">
        <v>0</v>
      </c>
      <c r="BL675" s="143">
        <v>2</v>
      </c>
      <c r="BM675" s="143">
        <v>1.8999999999999899</v>
      </c>
    </row>
    <row r="676" spans="1:65" x14ac:dyDescent="0.25">
      <c r="A676" s="142" t="s">
        <v>5028</v>
      </c>
      <c r="B676" s="142" t="s">
        <v>1486</v>
      </c>
      <c r="C676" s="134" t="s">
        <v>4974</v>
      </c>
      <c r="D676" s="134" t="s">
        <v>4975</v>
      </c>
      <c r="E676" s="134" t="s">
        <v>4878</v>
      </c>
      <c r="F676" s="134" t="s">
        <v>4879</v>
      </c>
      <c r="G676" s="134" t="s">
        <v>692</v>
      </c>
      <c r="H676" s="134" t="s">
        <v>5007</v>
      </c>
      <c r="I676" s="134" t="s">
        <v>5011</v>
      </c>
      <c r="J676" s="134" t="s">
        <v>4571</v>
      </c>
      <c r="K676" s="134" t="s">
        <v>4571</v>
      </c>
      <c r="L676" s="143">
        <v>59.4</v>
      </c>
      <c r="M676" s="144">
        <v>850</v>
      </c>
      <c r="N676" s="143">
        <v>33.200000000000003</v>
      </c>
      <c r="O676" s="144">
        <v>1568</v>
      </c>
      <c r="P676" s="143">
        <v>32.783000000000001</v>
      </c>
      <c r="Q676" s="144">
        <v>417</v>
      </c>
      <c r="R676" s="143">
        <v>52.994</v>
      </c>
      <c r="S676" s="145">
        <v>836</v>
      </c>
      <c r="V676" s="140" t="str">
        <f t="shared" si="10"/>
        <v>N/A</v>
      </c>
      <c r="W676" s="134">
        <v>0.22900028661361699</v>
      </c>
      <c r="X676" s="134">
        <v>0.11186861387681001</v>
      </c>
      <c r="Y676" s="134">
        <v>0.981683944812061</v>
      </c>
      <c r="Z676" s="134">
        <v>0.96865458010399796</v>
      </c>
      <c r="AA676" s="134">
        <v>0.911823348594056</v>
      </c>
      <c r="AB676" s="134">
        <v>0.97596258904768196</v>
      </c>
      <c r="AC676" s="134">
        <v>1</v>
      </c>
      <c r="AD676" s="134">
        <v>0.21010594918859499</v>
      </c>
      <c r="AE676" s="134">
        <v>0.42817806009907999</v>
      </c>
      <c r="AF676" s="134">
        <v>0.98222934831137299</v>
      </c>
      <c r="AG676" s="134">
        <v>6.4495016805920805E-2</v>
      </c>
      <c r="AH676" s="134">
        <v>1</v>
      </c>
      <c r="AI676" s="134">
        <v>1</v>
      </c>
      <c r="AJ676" s="134">
        <v>0.98896937162187004</v>
      </c>
      <c r="AK676" s="134">
        <v>0.77671246176998898</v>
      </c>
      <c r="AL676" s="134">
        <v>0.88363874115184005</v>
      </c>
      <c r="AM676" s="134">
        <v>4.2735863562415599E-2</v>
      </c>
      <c r="AN676" s="134">
        <v>0.56075478463538098</v>
      </c>
      <c r="AO676" s="134">
        <v>2.3239483288549401E-2</v>
      </c>
      <c r="AR676" s="134">
        <v>0.9499518173</v>
      </c>
      <c r="AU676" s="134">
        <v>1.9498644051910301E-2</v>
      </c>
      <c r="AV676" s="134">
        <v>2.1624560557063601E-2</v>
      </c>
      <c r="AW676" s="143">
        <v>0</v>
      </c>
      <c r="AX676" s="143">
        <v>6</v>
      </c>
      <c r="AY676" s="143">
        <v>-0.02</v>
      </c>
      <c r="AZ676" s="143">
        <v>0.01</v>
      </c>
      <c r="BA676" s="143">
        <v>2.6495000000000002</v>
      </c>
      <c r="BB676" s="143">
        <v>5.15</v>
      </c>
      <c r="BC676" s="143">
        <v>18.63</v>
      </c>
      <c r="BD676" s="143"/>
      <c r="BE676" s="143">
        <v>456570.14169600001</v>
      </c>
      <c r="BF676" s="143">
        <v>9899.1190000000006</v>
      </c>
      <c r="BG676" s="143">
        <v>0</v>
      </c>
      <c r="BH676" s="143">
        <v>58.883133999999998</v>
      </c>
      <c r="BI676" s="143">
        <v>0</v>
      </c>
      <c r="BJ676" s="143">
        <v>1</v>
      </c>
      <c r="BK676" s="143">
        <v>1</v>
      </c>
      <c r="BL676" s="143">
        <v>2.2816577077176698</v>
      </c>
      <c r="BM676" s="143">
        <v>1.8999999999999899</v>
      </c>
    </row>
    <row r="677" spans="1:65" x14ac:dyDescent="0.25">
      <c r="A677" s="142" t="s">
        <v>5029</v>
      </c>
      <c r="B677" s="142" t="s">
        <v>566</v>
      </c>
      <c r="C677" s="134" t="s">
        <v>4974</v>
      </c>
      <c r="D677" s="134" t="s">
        <v>4975</v>
      </c>
      <c r="E677" s="134" t="s">
        <v>4878</v>
      </c>
      <c r="F677" s="134" t="s">
        <v>4879</v>
      </c>
      <c r="G677" s="134" t="s">
        <v>692</v>
      </c>
      <c r="H677" s="134" t="s">
        <v>5011</v>
      </c>
      <c r="I677" s="134" t="s">
        <v>5011</v>
      </c>
      <c r="J677" s="134" t="s">
        <v>5023</v>
      </c>
      <c r="K677" s="134" t="s">
        <v>5024</v>
      </c>
      <c r="L677" s="143">
        <v>50</v>
      </c>
      <c r="M677" s="144">
        <v>1153</v>
      </c>
      <c r="N677" s="143">
        <v>34.774999999999999</v>
      </c>
      <c r="O677" s="144">
        <v>1687</v>
      </c>
      <c r="P677" s="143">
        <v>12.583</v>
      </c>
      <c r="Q677" s="144">
        <v>1665</v>
      </c>
      <c r="R677" s="143">
        <v>42.603000000000002</v>
      </c>
      <c r="S677" s="145">
        <v>1514</v>
      </c>
      <c r="V677" s="140" t="str">
        <f t="shared" si="10"/>
        <v>N/A</v>
      </c>
      <c r="W677" s="134">
        <v>2.6019516667825301E-2</v>
      </c>
      <c r="X677" s="134">
        <v>3.3707672038353398E-2</v>
      </c>
      <c r="Y677" s="134">
        <v>0.95783464777713501</v>
      </c>
      <c r="Z677" s="134">
        <v>0.90433143203425403</v>
      </c>
      <c r="AA677" s="134">
        <v>0.782564965441506</v>
      </c>
      <c r="AB677" s="134">
        <v>0.94500531736666504</v>
      </c>
      <c r="AC677" s="134">
        <v>1</v>
      </c>
      <c r="AD677" s="134">
        <v>0.89204855412231998</v>
      </c>
      <c r="AE677" s="134">
        <v>0.33447274227625801</v>
      </c>
      <c r="AF677" s="134">
        <v>0.96604854955240405</v>
      </c>
      <c r="AG677" s="134">
        <v>5.5765218843229797E-2</v>
      </c>
      <c r="AH677" s="134">
        <v>0.64714918477784</v>
      </c>
      <c r="AI677" s="134">
        <v>1</v>
      </c>
      <c r="AJ677" s="134">
        <v>0.99632312387395705</v>
      </c>
      <c r="AK677" s="134">
        <v>0.701466090586922</v>
      </c>
      <c r="AL677" s="134">
        <v>0.65856014904633497</v>
      </c>
      <c r="AM677" s="134">
        <v>4.5661172353478198E-2</v>
      </c>
      <c r="AN677" s="134">
        <v>0.58764734884137904</v>
      </c>
      <c r="AO677" s="134">
        <v>4.2608688428031498E-2</v>
      </c>
      <c r="AP677" s="134">
        <v>0.307081094268503</v>
      </c>
      <c r="AQ677" s="134">
        <v>0.30459965186933302</v>
      </c>
      <c r="AR677" s="134">
        <v>0.98171196689999995</v>
      </c>
      <c r="AT677" s="134">
        <v>0.59827615710000004</v>
      </c>
      <c r="AU677" s="134">
        <v>3.2486291639658001E-2</v>
      </c>
      <c r="AV677" s="134">
        <v>4.1664553865890797E-2</v>
      </c>
      <c r="AW677" s="143">
        <v>2.4900000000000002</v>
      </c>
      <c r="AX677" s="143">
        <v>6</v>
      </c>
      <c r="AY677" s="143">
        <v>-2.13</v>
      </c>
      <c r="AZ677" s="143">
        <v>0.17</v>
      </c>
      <c r="BA677" s="143">
        <v>10.331300000000001</v>
      </c>
      <c r="BB677" s="143">
        <v>5.16</v>
      </c>
      <c r="BC677" s="143">
        <v>16.47</v>
      </c>
      <c r="BD677" s="143"/>
      <c r="BE677" s="143">
        <v>412785.13464</v>
      </c>
      <c r="BF677" s="143">
        <v>17025.009999999998</v>
      </c>
      <c r="BG677" s="143">
        <v>0</v>
      </c>
      <c r="BH677" s="143">
        <v>0</v>
      </c>
      <c r="BI677" s="143">
        <v>0</v>
      </c>
      <c r="BJ677" s="143">
        <v>1</v>
      </c>
      <c r="BK677" s="143">
        <v>0</v>
      </c>
      <c r="BL677" s="143">
        <v>2</v>
      </c>
      <c r="BM677" s="143">
        <v>1.8999999999999899</v>
      </c>
    </row>
    <row r="678" spans="1:65" x14ac:dyDescent="0.25">
      <c r="A678" s="142" t="s">
        <v>5030</v>
      </c>
      <c r="B678" s="142" t="s">
        <v>1487</v>
      </c>
      <c r="C678" s="134" t="s">
        <v>4974</v>
      </c>
      <c r="D678" s="134" t="s">
        <v>4975</v>
      </c>
      <c r="E678" s="134" t="s">
        <v>4878</v>
      </c>
      <c r="F678" s="134" t="s">
        <v>4879</v>
      </c>
      <c r="G678" s="134" t="s">
        <v>692</v>
      </c>
      <c r="H678" s="134" t="s">
        <v>5011</v>
      </c>
      <c r="I678" s="134" t="s">
        <v>5011</v>
      </c>
      <c r="J678" s="134" t="s">
        <v>5031</v>
      </c>
      <c r="K678" s="134" t="s">
        <v>4571</v>
      </c>
      <c r="L678" s="143">
        <v>53.4</v>
      </c>
      <c r="M678" s="144">
        <v>1057</v>
      </c>
      <c r="N678" s="143">
        <v>33.122</v>
      </c>
      <c r="O678" s="144">
        <v>1563</v>
      </c>
      <c r="P678" s="143">
        <v>19.966999999999999</v>
      </c>
      <c r="Q678" s="144">
        <v>1025</v>
      </c>
      <c r="R678" s="143">
        <v>46.747999999999998</v>
      </c>
      <c r="S678" s="145">
        <v>1279</v>
      </c>
      <c r="V678" s="140" t="str">
        <f t="shared" si="10"/>
        <v>N/A</v>
      </c>
      <c r="W678" s="134">
        <v>0.102783631739873</v>
      </c>
      <c r="X678" s="134">
        <v>8.0073166669453993E-2</v>
      </c>
      <c r="Y678" s="134">
        <v>0.89407428223478402</v>
      </c>
      <c r="Z678" s="134">
        <v>0.82490943239540204</v>
      </c>
      <c r="AA678" s="134">
        <v>0.81833577447868799</v>
      </c>
      <c r="AB678" s="134">
        <v>0.97232055708520904</v>
      </c>
      <c r="AC678" s="134">
        <v>0.98547428872814002</v>
      </c>
      <c r="AD678" s="134">
        <v>0.57722749365688397</v>
      </c>
      <c r="AE678" s="134">
        <v>0.36876471339665601</v>
      </c>
      <c r="AF678" s="134">
        <v>0.87190572040931502</v>
      </c>
      <c r="AG678" s="134">
        <v>0.215245831077718</v>
      </c>
      <c r="AH678" s="134">
        <v>0.79689519677399601</v>
      </c>
      <c r="AI678" s="134">
        <v>0.80233482377686605</v>
      </c>
      <c r="AJ678" s="134">
        <v>0.99264624774791299</v>
      </c>
      <c r="AK678" s="134">
        <v>0.64806544006990596</v>
      </c>
      <c r="AL678" s="134">
        <v>0.76097026631373299</v>
      </c>
      <c r="AM678" s="134">
        <v>0.18154988093713201</v>
      </c>
      <c r="AN678" s="134">
        <v>0.55179059656671603</v>
      </c>
      <c r="AO678" s="134">
        <v>0.15158684700808001</v>
      </c>
      <c r="AQ678" s="134">
        <v>7.6152606918066204E-2</v>
      </c>
      <c r="AR678" s="134">
        <v>0.97073874969999996</v>
      </c>
      <c r="AS678" s="134">
        <v>1</v>
      </c>
      <c r="AT678" s="134">
        <v>0.4665944414</v>
      </c>
      <c r="AU678" s="134">
        <v>0.111361928011489</v>
      </c>
      <c r="AV678" s="134">
        <v>0.152632976752439</v>
      </c>
      <c r="AW678" s="143">
        <v>3.25</v>
      </c>
      <c r="AX678" s="143">
        <v>7</v>
      </c>
      <c r="AY678" s="143">
        <v>-2.92</v>
      </c>
      <c r="AZ678" s="143">
        <v>0.18</v>
      </c>
      <c r="BA678" s="143">
        <v>16.5046</v>
      </c>
      <c r="BB678" s="143">
        <v>5.16</v>
      </c>
      <c r="BC678" s="143">
        <v>17.350000000000001</v>
      </c>
      <c r="BD678" s="143">
        <v>7</v>
      </c>
      <c r="BE678" s="143">
        <v>2059981.982909</v>
      </c>
      <c r="BF678" s="143">
        <v>44084.31</v>
      </c>
      <c r="BG678" s="143">
        <v>0</v>
      </c>
      <c r="BH678" s="143">
        <v>39.939954999999998</v>
      </c>
      <c r="BI678" s="143">
        <v>0</v>
      </c>
      <c r="BJ678" s="143">
        <v>2</v>
      </c>
      <c r="BK678" s="143">
        <v>0</v>
      </c>
      <c r="BL678" s="143">
        <v>2</v>
      </c>
      <c r="BM678" s="143">
        <v>1.9</v>
      </c>
    </row>
    <row r="679" spans="1:65" x14ac:dyDescent="0.25">
      <c r="A679" s="142" t="s">
        <v>5032</v>
      </c>
      <c r="B679" s="142" t="s">
        <v>2693</v>
      </c>
      <c r="C679" s="134" t="s">
        <v>4974</v>
      </c>
      <c r="D679" s="134" t="s">
        <v>4975</v>
      </c>
      <c r="E679" s="134" t="s">
        <v>4878</v>
      </c>
      <c r="F679" s="134" t="s">
        <v>4879</v>
      </c>
      <c r="G679" s="134" t="s">
        <v>692</v>
      </c>
      <c r="H679" s="134" t="s">
        <v>5011</v>
      </c>
      <c r="I679" s="134" t="s">
        <v>5011</v>
      </c>
      <c r="J679" s="134" t="s">
        <v>5023</v>
      </c>
      <c r="K679" s="134" t="s">
        <v>5024</v>
      </c>
      <c r="L679" s="143">
        <v>65</v>
      </c>
      <c r="M679" s="144">
        <v>730</v>
      </c>
      <c r="N679" s="143">
        <v>29.489000000000001</v>
      </c>
      <c r="O679" s="144">
        <v>1057</v>
      </c>
      <c r="P679" s="143">
        <v>19.533000000000001</v>
      </c>
      <c r="Q679" s="144">
        <v>1055</v>
      </c>
      <c r="R679" s="143">
        <v>51.680999999999997</v>
      </c>
      <c r="S679" s="145">
        <v>931</v>
      </c>
      <c r="V679" s="140" t="str">
        <f t="shared" si="10"/>
        <v>N/A</v>
      </c>
      <c r="W679" s="134">
        <v>0.299943347348262</v>
      </c>
      <c r="X679" s="134">
        <v>0.121134913140693</v>
      </c>
      <c r="Y679" s="134">
        <v>0.83685902452532601</v>
      </c>
      <c r="Z679" s="134">
        <v>0.82809753450036605</v>
      </c>
      <c r="AA679" s="134">
        <v>0.71007480107745902</v>
      </c>
      <c r="AB679" s="134">
        <v>0.99271593607505504</v>
      </c>
      <c r="AC679" s="134">
        <v>0.98193751948858499</v>
      </c>
      <c r="AD679" s="134">
        <v>0.77818592666386799</v>
      </c>
      <c r="AE679" s="134">
        <v>0.68552885682253095</v>
      </c>
      <c r="AF679" s="134">
        <v>0.895640209006622</v>
      </c>
      <c r="AG679" s="134">
        <v>0.10004981044543899</v>
      </c>
      <c r="AH679" s="134">
        <v>0.95964235738402603</v>
      </c>
      <c r="AI679" s="134">
        <v>0.38683813654120602</v>
      </c>
      <c r="AJ679" s="134">
        <v>0.99632312387395705</v>
      </c>
      <c r="AK679" s="134">
        <v>0.58981018496043502</v>
      </c>
      <c r="AL679" s="134">
        <v>0.95884680613690798</v>
      </c>
      <c r="AM679" s="134">
        <v>0.103645700119535</v>
      </c>
      <c r="AN679" s="134">
        <v>0.74452064004302798</v>
      </c>
      <c r="AO679" s="134">
        <v>7.2827204697087797E-2</v>
      </c>
      <c r="AP679" s="134">
        <v>0.563899166506176</v>
      </c>
      <c r="AR679" s="134">
        <v>0.93380419370000001</v>
      </c>
      <c r="AS679" s="134">
        <v>0.99763170170000004</v>
      </c>
      <c r="AT679" s="134">
        <v>0.67784111489999999</v>
      </c>
      <c r="AU679" s="134">
        <v>4.95341862897586E-2</v>
      </c>
      <c r="AV679" s="134">
        <v>6.7579976078603096E-2</v>
      </c>
      <c r="AW679" s="143">
        <v>3.41</v>
      </c>
      <c r="AX679" s="143">
        <v>4</v>
      </c>
      <c r="AY679" s="143">
        <v>-3.35</v>
      </c>
      <c r="AZ679" s="143">
        <v>-0.04</v>
      </c>
      <c r="BA679" s="143">
        <v>10.309900000000001</v>
      </c>
      <c r="BB679" s="143">
        <v>5.15</v>
      </c>
      <c r="BC679" s="143">
        <v>14.95</v>
      </c>
      <c r="BD679" s="143">
        <v>9</v>
      </c>
      <c r="BE679" s="143">
        <v>1554574.288711</v>
      </c>
      <c r="BF679" s="143">
        <v>46273.120000000003</v>
      </c>
      <c r="BG679" s="143">
        <v>0</v>
      </c>
      <c r="BH679" s="143">
        <v>0</v>
      </c>
      <c r="BI679" s="143">
        <v>0</v>
      </c>
      <c r="BJ679" s="143">
        <v>3</v>
      </c>
      <c r="BK679" s="143">
        <v>0</v>
      </c>
      <c r="BL679" s="143">
        <v>2</v>
      </c>
      <c r="BM679" s="143">
        <v>1.8999999999999899</v>
      </c>
    </row>
    <row r="680" spans="1:65" x14ac:dyDescent="0.25">
      <c r="A680" s="142" t="s">
        <v>5033</v>
      </c>
      <c r="B680" s="142" t="s">
        <v>1490</v>
      </c>
      <c r="C680" s="134" t="s">
        <v>4974</v>
      </c>
      <c r="D680" s="134" t="s">
        <v>4975</v>
      </c>
      <c r="E680" s="134" t="s">
        <v>4878</v>
      </c>
      <c r="F680" s="134" t="s">
        <v>4879</v>
      </c>
      <c r="G680" s="134" t="s">
        <v>692</v>
      </c>
      <c r="H680" s="134" t="s">
        <v>5011</v>
      </c>
      <c r="I680" s="134" t="s">
        <v>5011</v>
      </c>
      <c r="J680" s="134" t="s">
        <v>5024</v>
      </c>
      <c r="K680" s="134" t="s">
        <v>5024</v>
      </c>
      <c r="L680" s="143">
        <v>55</v>
      </c>
      <c r="M680" s="144">
        <v>1003</v>
      </c>
      <c r="N680" s="143">
        <v>33.488</v>
      </c>
      <c r="O680" s="144">
        <v>1594</v>
      </c>
      <c r="P680" s="143">
        <v>31.367000000000001</v>
      </c>
      <c r="Q680" s="144">
        <v>477</v>
      </c>
      <c r="R680" s="143">
        <v>50.96</v>
      </c>
      <c r="S680" s="145">
        <v>990</v>
      </c>
      <c r="V680" s="140" t="str">
        <f t="shared" si="10"/>
        <v>N/A</v>
      </c>
      <c r="W680" s="134">
        <v>3.3779628876271402E-2</v>
      </c>
      <c r="X680" s="134">
        <v>1.40860430977299E-2</v>
      </c>
      <c r="Y680" s="134">
        <v>0.95420986203015201</v>
      </c>
      <c r="Z680" s="134">
        <v>0.94368536441792406</v>
      </c>
      <c r="AA680" s="134">
        <v>0.82649318169202002</v>
      </c>
      <c r="AB680" s="134">
        <v>0.94063487901169796</v>
      </c>
      <c r="AC680" s="134">
        <v>1</v>
      </c>
      <c r="AD680" s="134">
        <v>0.52299177029044897</v>
      </c>
      <c r="AE680" s="134">
        <v>0.19378053091998301</v>
      </c>
      <c r="AF680" s="134">
        <v>0.95201458895801605</v>
      </c>
      <c r="AG680" s="134">
        <v>5.38147639929187E-2</v>
      </c>
      <c r="AH680" s="134">
        <v>0.73851538343897205</v>
      </c>
      <c r="AI680" s="134">
        <v>1</v>
      </c>
      <c r="AJ680" s="134">
        <v>0.99632312387395705</v>
      </c>
      <c r="AK680" s="134">
        <v>0.77913976406621699</v>
      </c>
      <c r="AL680" s="134">
        <v>0.51398170337841098</v>
      </c>
      <c r="AM680" s="134">
        <v>5.3716652640838601E-2</v>
      </c>
      <c r="AN680" s="134">
        <v>0.17529469768275699</v>
      </c>
      <c r="AO680" s="134">
        <v>3.8440680545942803E-2</v>
      </c>
      <c r="AR680" s="134">
        <v>0.67822965489999998</v>
      </c>
      <c r="AS680" s="134">
        <v>1</v>
      </c>
      <c r="AT680" s="134">
        <v>1</v>
      </c>
      <c r="AU680" s="134">
        <v>3.6837763189329797E-2</v>
      </c>
      <c r="AV680" s="134">
        <v>4.5136194988225201E-2</v>
      </c>
      <c r="AW680" s="143">
        <v>1.7</v>
      </c>
      <c r="AX680" s="143">
        <v>1</v>
      </c>
      <c r="AY680" s="143">
        <v>-1.66</v>
      </c>
      <c r="AZ680" s="143">
        <v>-0.01</v>
      </c>
      <c r="BA680" s="143">
        <v>10.6877</v>
      </c>
      <c r="BB680" s="143">
        <v>5.15</v>
      </c>
      <c r="BC680" s="143">
        <v>18.989999999999998</v>
      </c>
      <c r="BD680" s="143"/>
      <c r="BE680" s="143">
        <v>6274999.2204870004</v>
      </c>
      <c r="BF680" s="143">
        <v>35972.74</v>
      </c>
      <c r="BG680" s="143">
        <v>0</v>
      </c>
      <c r="BH680" s="143">
        <v>0</v>
      </c>
      <c r="BI680" s="143">
        <v>0</v>
      </c>
      <c r="BJ680" s="143">
        <v>1</v>
      </c>
      <c r="BK680" s="143">
        <v>1</v>
      </c>
      <c r="BL680" s="143">
        <v>2</v>
      </c>
      <c r="BM680" s="143">
        <v>1.8999999999999899</v>
      </c>
    </row>
    <row r="681" spans="1:65" x14ac:dyDescent="0.25">
      <c r="A681" s="142" t="s">
        <v>5034</v>
      </c>
      <c r="B681" s="142" t="s">
        <v>138</v>
      </c>
      <c r="C681" s="134" t="s">
        <v>4974</v>
      </c>
      <c r="D681" s="134" t="s">
        <v>4975</v>
      </c>
      <c r="E681" s="134" t="s">
        <v>4878</v>
      </c>
      <c r="F681" s="134" t="s">
        <v>4879</v>
      </c>
      <c r="G681" s="134" t="s">
        <v>692</v>
      </c>
      <c r="H681" s="134" t="s">
        <v>5011</v>
      </c>
      <c r="I681" s="134" t="s">
        <v>5011</v>
      </c>
      <c r="J681" s="134" t="s">
        <v>5024</v>
      </c>
      <c r="K681" s="134" t="s">
        <v>5024</v>
      </c>
      <c r="L681" s="143">
        <v>44.2</v>
      </c>
      <c r="M681" s="144">
        <v>1318</v>
      </c>
      <c r="N681" s="143">
        <v>31.856000000000002</v>
      </c>
      <c r="O681" s="144">
        <v>1432</v>
      </c>
      <c r="P681" s="143">
        <v>12.15</v>
      </c>
      <c r="Q681" s="144">
        <v>1672</v>
      </c>
      <c r="R681" s="143">
        <v>41.497999999999998</v>
      </c>
      <c r="S681" s="145">
        <v>1570</v>
      </c>
      <c r="V681" s="140" t="str">
        <f t="shared" si="10"/>
        <v>N/A</v>
      </c>
      <c r="W681" s="134">
        <v>6.8028164490472706E-2</v>
      </c>
      <c r="X681" s="134">
        <v>1.9034464484608701E-2</v>
      </c>
      <c r="Y681" s="134">
        <v>0.92824717401200296</v>
      </c>
      <c r="Z681" s="134">
        <v>0.86852266919130305</v>
      </c>
      <c r="AA681" s="134">
        <v>0.66185512500443999</v>
      </c>
      <c r="AB681" s="134">
        <v>0.97851201142141198</v>
      </c>
      <c r="AC681" s="134">
        <v>1</v>
      </c>
      <c r="AD681" s="134">
        <v>1</v>
      </c>
      <c r="AE681" s="134">
        <v>0.357720746068247</v>
      </c>
      <c r="AF681" s="134">
        <v>0.90482390559954995</v>
      </c>
      <c r="AG681" s="134">
        <v>3.4032672270614697E-2</v>
      </c>
      <c r="AH681" s="134">
        <v>1</v>
      </c>
      <c r="AI681" s="134">
        <v>1</v>
      </c>
      <c r="AJ681" s="134">
        <v>0.99264624774791299</v>
      </c>
      <c r="AK681" s="134">
        <v>0.701466090586922</v>
      </c>
      <c r="AL681" s="134">
        <v>0.90152263085401796</v>
      </c>
      <c r="AM681" s="134">
        <v>2.4578094418766398E-2</v>
      </c>
      <c r="AN681" s="134">
        <v>0</v>
      </c>
      <c r="AO681" s="134">
        <v>4.5753834996534702E-3</v>
      </c>
      <c r="AR681" s="134">
        <v>0.75082214430000005</v>
      </c>
      <c r="AS681" s="134">
        <v>0</v>
      </c>
      <c r="AU681" s="134">
        <v>8.1443778514476099E-3</v>
      </c>
      <c r="AV681" s="134">
        <v>6.2949760406869502E-3</v>
      </c>
      <c r="AW681" s="143">
        <v>2.48</v>
      </c>
      <c r="AX681" s="143">
        <v>8</v>
      </c>
      <c r="AY681" s="143">
        <v>-2.38</v>
      </c>
      <c r="AZ681" s="143">
        <v>0.02</v>
      </c>
      <c r="BA681" s="143">
        <v>10.0192</v>
      </c>
      <c r="BB681" s="143">
        <v>5.16</v>
      </c>
      <c r="BC681" s="143">
        <v>18.559999999999999</v>
      </c>
      <c r="BD681" s="143">
        <v>1</v>
      </c>
      <c r="BE681" s="143">
        <v>392565.59888800001</v>
      </c>
      <c r="BF681" s="143">
        <v>13047.03</v>
      </c>
      <c r="BG681" s="143">
        <v>0</v>
      </c>
      <c r="BH681" s="143">
        <v>0</v>
      </c>
      <c r="BI681" s="143">
        <v>0</v>
      </c>
      <c r="BJ681" s="143">
        <v>1</v>
      </c>
      <c r="BK681" s="143">
        <v>0</v>
      </c>
      <c r="BL681" s="143">
        <v>2</v>
      </c>
      <c r="BM681" s="143">
        <v>1.9</v>
      </c>
    </row>
    <row r="682" spans="1:65" x14ac:dyDescent="0.25">
      <c r="A682" s="142" t="s">
        <v>5035</v>
      </c>
      <c r="B682" s="142" t="s">
        <v>700</v>
      </c>
      <c r="C682" s="134" t="s">
        <v>4974</v>
      </c>
      <c r="D682" s="134" t="s">
        <v>4975</v>
      </c>
      <c r="E682" s="134" t="s">
        <v>4878</v>
      </c>
      <c r="F682" s="134" t="s">
        <v>4879</v>
      </c>
      <c r="G682" s="134" t="s">
        <v>692</v>
      </c>
      <c r="H682" s="134" t="s">
        <v>5036</v>
      </c>
      <c r="I682" s="134" t="s">
        <v>5037</v>
      </c>
      <c r="J682" s="134" t="s">
        <v>5024</v>
      </c>
      <c r="K682" s="134" t="s">
        <v>5024</v>
      </c>
      <c r="L682" s="143">
        <v>49.6</v>
      </c>
      <c r="M682" s="144">
        <v>1159</v>
      </c>
      <c r="N682" s="143">
        <v>32.155999999999999</v>
      </c>
      <c r="O682" s="144">
        <v>1470</v>
      </c>
      <c r="P682" s="143">
        <v>45.716999999999999</v>
      </c>
      <c r="Q682" s="144">
        <v>70</v>
      </c>
      <c r="R682" s="143">
        <v>54.387</v>
      </c>
      <c r="S682" s="145">
        <v>747</v>
      </c>
      <c r="V682" s="140" t="str">
        <f t="shared" si="10"/>
        <v>N/A</v>
      </c>
      <c r="W682" s="134">
        <v>0.27810310153062301</v>
      </c>
      <c r="X682" s="134">
        <v>7.4220715523338601E-2</v>
      </c>
      <c r="Y682" s="134">
        <v>0.80545275367160096</v>
      </c>
      <c r="Z682" s="134">
        <v>0.50653280378532295</v>
      </c>
      <c r="AA682" s="134">
        <v>0.59436464161809999</v>
      </c>
      <c r="AB682" s="134">
        <v>0.92424573518057196</v>
      </c>
      <c r="AC682" s="134">
        <v>1</v>
      </c>
      <c r="AD682" s="134">
        <v>0.311620359354356</v>
      </c>
      <c r="AE682" s="134">
        <v>0.37435401336433199</v>
      </c>
      <c r="AF682" s="134">
        <v>0.88184478598607696</v>
      </c>
      <c r="AG682" s="134">
        <v>3.0931410129278501E-2</v>
      </c>
      <c r="AH682" s="134">
        <v>0.63278703438069595</v>
      </c>
      <c r="AI682" s="134">
        <v>1</v>
      </c>
      <c r="AJ682" s="134">
        <v>1</v>
      </c>
      <c r="AK682" s="134">
        <v>0.42475362881693302</v>
      </c>
      <c r="AL682" s="134">
        <v>0.83796252028373797</v>
      </c>
      <c r="AM682" s="134">
        <v>3.0485890751557401E-2</v>
      </c>
      <c r="AN682" s="134">
        <v>0.52489803236071897</v>
      </c>
      <c r="AO682" s="134">
        <v>2.6705798056827101E-2</v>
      </c>
      <c r="AP682" s="134">
        <v>0.23913126218869801</v>
      </c>
      <c r="AQ682" s="134">
        <v>0.14996686443823001</v>
      </c>
      <c r="AR682" s="134">
        <v>0.97641844769999997</v>
      </c>
      <c r="AS682" s="134">
        <v>1</v>
      </c>
      <c r="AT682" s="134">
        <v>1</v>
      </c>
      <c r="AU682" s="134">
        <v>2.4200324720772701E-2</v>
      </c>
      <c r="AV682" s="134">
        <v>2.8382835252375699E-2</v>
      </c>
      <c r="AW682" s="143">
        <v>2.65</v>
      </c>
      <c r="AX682" s="143">
        <v>4</v>
      </c>
      <c r="AY682" s="143">
        <v>-2.77</v>
      </c>
      <c r="AZ682" s="143">
        <v>0.03</v>
      </c>
      <c r="BA682" s="143">
        <v>16.793900000000001</v>
      </c>
      <c r="BB682" s="143">
        <v>5.15</v>
      </c>
      <c r="BC682" s="143">
        <v>21.06</v>
      </c>
      <c r="BD682" s="143">
        <v>1</v>
      </c>
      <c r="BE682" s="143">
        <v>2323092.0099050002</v>
      </c>
      <c r="BF682" s="143">
        <v>15213.01</v>
      </c>
      <c r="BG682" s="143">
        <v>0</v>
      </c>
      <c r="BH682" s="143">
        <v>0</v>
      </c>
      <c r="BI682" s="143">
        <v>1</v>
      </c>
      <c r="BJ682" s="143">
        <v>1</v>
      </c>
      <c r="BK682" s="143">
        <v>1</v>
      </c>
      <c r="BL682" s="143">
        <v>2</v>
      </c>
      <c r="BM682" s="143">
        <v>1.8999999999999899</v>
      </c>
    </row>
    <row r="683" spans="1:65" x14ac:dyDescent="0.25">
      <c r="A683" s="142" t="s">
        <v>5038</v>
      </c>
      <c r="B683" s="142" t="s">
        <v>779</v>
      </c>
      <c r="C683" s="134" t="s">
        <v>4974</v>
      </c>
      <c r="D683" s="134" t="s">
        <v>4975</v>
      </c>
      <c r="E683" s="134" t="s">
        <v>4878</v>
      </c>
      <c r="F683" s="134" t="s">
        <v>4879</v>
      </c>
      <c r="G683" s="134" t="s">
        <v>692</v>
      </c>
      <c r="H683" s="134" t="s">
        <v>5036</v>
      </c>
      <c r="I683" s="134" t="s">
        <v>5011</v>
      </c>
      <c r="J683" s="134" t="s">
        <v>5024</v>
      </c>
      <c r="K683" s="134" t="s">
        <v>5024</v>
      </c>
      <c r="L683" s="143">
        <v>55.6</v>
      </c>
      <c r="M683" s="144">
        <v>980</v>
      </c>
      <c r="N683" s="143">
        <v>34.533000000000001</v>
      </c>
      <c r="O683" s="144">
        <v>1673</v>
      </c>
      <c r="P683" s="143">
        <v>32.783000000000001</v>
      </c>
      <c r="Q683" s="144">
        <v>417</v>
      </c>
      <c r="R683" s="143">
        <v>51.283000000000001</v>
      </c>
      <c r="S683" s="145">
        <v>963</v>
      </c>
      <c r="V683" s="140" t="str">
        <f t="shared" si="10"/>
        <v>N/A</v>
      </c>
      <c r="W683" s="134">
        <v>0.17157604425964201</v>
      </c>
      <c r="X683" s="134">
        <v>4.0409631049902799E-2</v>
      </c>
      <c r="Y683" s="134">
        <v>0.93162859958516098</v>
      </c>
      <c r="Z683" s="134">
        <v>0.86694137054724196</v>
      </c>
      <c r="AA683" s="134">
        <v>0.64130163830111098</v>
      </c>
      <c r="AB683" s="134">
        <v>0.93844965983421502</v>
      </c>
      <c r="AC683" s="134">
        <v>0.99456102184225903</v>
      </c>
      <c r="AD683" s="134">
        <v>0.97870891774869795</v>
      </c>
      <c r="AE683" s="134">
        <v>0.31910120083038501</v>
      </c>
      <c r="AF683" s="134">
        <v>0.90442634297647995</v>
      </c>
      <c r="AG683" s="134">
        <v>0.17084577928716099</v>
      </c>
      <c r="AH683" s="134">
        <v>0.59976483321818497</v>
      </c>
      <c r="AI683" s="134">
        <v>0.93496595112275005</v>
      </c>
      <c r="AJ683" s="134">
        <v>0.99264624774791299</v>
      </c>
      <c r="AK683" s="134">
        <v>0.51699111607359605</v>
      </c>
      <c r="AL683" s="134">
        <v>0.64725780770596897</v>
      </c>
      <c r="AM683" s="134">
        <v>0.13591213191371301</v>
      </c>
      <c r="AN683" s="134">
        <v>0.31872170678140799</v>
      </c>
      <c r="AO683" s="134">
        <v>0.120741207634865</v>
      </c>
      <c r="AP683" s="134">
        <v>0.30796886517573202</v>
      </c>
      <c r="AR683" s="134">
        <v>0.9070455274</v>
      </c>
      <c r="AS683" s="134">
        <v>1</v>
      </c>
      <c r="AT683" s="134">
        <v>1</v>
      </c>
      <c r="AU683" s="134">
        <v>8.7126785997781397E-2</v>
      </c>
      <c r="AV683" s="134">
        <v>0.12298069605213501</v>
      </c>
      <c r="AW683" s="143">
        <v>1.3</v>
      </c>
      <c r="AX683" s="143">
        <v>9</v>
      </c>
      <c r="AY683" s="143">
        <v>-1.23</v>
      </c>
      <c r="AZ683" s="143">
        <v>0.02</v>
      </c>
      <c r="BA683" s="143">
        <v>17.567599999999999</v>
      </c>
      <c r="BB683" s="143">
        <v>5.16</v>
      </c>
      <c r="BC683" s="143">
        <v>19.84</v>
      </c>
      <c r="BD683" s="143">
        <v>7</v>
      </c>
      <c r="BE683" s="143">
        <v>9878344.3919149991</v>
      </c>
      <c r="BF683" s="143">
        <v>48787.26</v>
      </c>
      <c r="BG683" s="143">
        <v>0</v>
      </c>
      <c r="BH683" s="143">
        <v>0</v>
      </c>
      <c r="BI683" s="143">
        <v>0</v>
      </c>
      <c r="BJ683" s="143">
        <v>1</v>
      </c>
      <c r="BK683" s="143">
        <v>1</v>
      </c>
      <c r="BL683" s="143">
        <v>2</v>
      </c>
      <c r="BM683" s="143">
        <v>1.9</v>
      </c>
    </row>
    <row r="684" spans="1:65" x14ac:dyDescent="0.25">
      <c r="A684" s="142" t="s">
        <v>5039</v>
      </c>
      <c r="B684" s="142" t="s">
        <v>2699</v>
      </c>
      <c r="C684" s="134" t="s">
        <v>4974</v>
      </c>
      <c r="D684" s="134" t="s">
        <v>4975</v>
      </c>
      <c r="E684" s="134" t="s">
        <v>4878</v>
      </c>
      <c r="F684" s="134" t="s">
        <v>4879</v>
      </c>
      <c r="G684" s="134" t="s">
        <v>692</v>
      </c>
      <c r="H684" s="134" t="s">
        <v>5036</v>
      </c>
      <c r="I684" s="134" t="s">
        <v>5037</v>
      </c>
      <c r="J684" s="134" t="s">
        <v>5024</v>
      </c>
      <c r="K684" s="134" t="s">
        <v>5024</v>
      </c>
      <c r="L684" s="143">
        <v>58.6</v>
      </c>
      <c r="M684" s="144">
        <v>871</v>
      </c>
      <c r="N684" s="143">
        <v>33.5</v>
      </c>
      <c r="O684" s="144">
        <v>1595</v>
      </c>
      <c r="P684" s="143">
        <v>32.033000000000001</v>
      </c>
      <c r="Q684" s="144">
        <v>453</v>
      </c>
      <c r="R684" s="143">
        <v>52.378</v>
      </c>
      <c r="S684" s="145">
        <v>876</v>
      </c>
      <c r="V684" s="140" t="str">
        <f t="shared" si="10"/>
        <v>N/A</v>
      </c>
      <c r="W684" s="134">
        <v>0.228700198651239</v>
      </c>
      <c r="X684" s="134">
        <v>9.1619487084365694E-2</v>
      </c>
      <c r="Y684" s="134">
        <v>0.90767683510862496</v>
      </c>
      <c r="Z684" s="134">
        <v>0.95273957439601997</v>
      </c>
      <c r="AA684" s="134">
        <v>0.70780554768220105</v>
      </c>
      <c r="AB684" s="134">
        <v>0.96212286759028598</v>
      </c>
      <c r="AC684" s="134">
        <v>0.99826345230165303</v>
      </c>
      <c r="AD684" s="134">
        <v>0.20854605114581401</v>
      </c>
      <c r="AE684" s="134">
        <v>0.41091665891721801</v>
      </c>
      <c r="AF684" s="134">
        <v>0.93416402718215197</v>
      </c>
      <c r="AG684" s="134">
        <v>1.21103739366452E-2</v>
      </c>
      <c r="AH684" s="134">
        <v>0.80416581156357303</v>
      </c>
      <c r="AI684" s="134">
        <v>0.90109731194571396</v>
      </c>
      <c r="AJ684" s="134">
        <v>1</v>
      </c>
      <c r="AK684" s="134">
        <v>0.825258507694548</v>
      </c>
      <c r="AL684" s="134">
        <v>0.76234954719396797</v>
      </c>
      <c r="AM684" s="134">
        <v>1.1683895303909699E-2</v>
      </c>
      <c r="AN684" s="134">
        <v>0.59661153691004398</v>
      </c>
      <c r="AO684" s="134">
        <v>8.8642690170644394E-3</v>
      </c>
      <c r="AP684" s="134">
        <v>0.56380533869256</v>
      </c>
      <c r="AQ684" s="134">
        <v>0.58477055622868401</v>
      </c>
      <c r="AR684" s="134">
        <v>0.99094308070000003</v>
      </c>
      <c r="AT684" s="134">
        <v>1</v>
      </c>
      <c r="AU684" s="134">
        <v>1.06195400735014E-2</v>
      </c>
      <c r="AV684" s="134">
        <v>1.0739440327008701E-2</v>
      </c>
      <c r="AW684" s="143">
        <v>1.0900000000000001</v>
      </c>
      <c r="AX684" s="143">
        <v>2</v>
      </c>
      <c r="AY684" s="143">
        <v>-1.27</v>
      </c>
      <c r="AZ684" s="143">
        <v>0</v>
      </c>
      <c r="BA684" s="143">
        <v>7.9710999999999999</v>
      </c>
      <c r="BB684" s="143">
        <v>5.15</v>
      </c>
      <c r="BC684" s="143">
        <v>19.57</v>
      </c>
      <c r="BD684" s="143"/>
      <c r="BE684" s="143">
        <v>6362626.8725089999</v>
      </c>
      <c r="BF684" s="143">
        <v>33217.440000000002</v>
      </c>
      <c r="BG684" s="143">
        <v>0</v>
      </c>
      <c r="BH684" s="143">
        <v>15.743073000000001</v>
      </c>
      <c r="BI684" s="143">
        <v>0</v>
      </c>
      <c r="BJ684" s="143">
        <v>1</v>
      </c>
      <c r="BK684" s="143">
        <v>1</v>
      </c>
      <c r="BL684" s="143">
        <v>2</v>
      </c>
      <c r="BM684" s="143">
        <v>1.9</v>
      </c>
    </row>
    <row r="685" spans="1:65" x14ac:dyDescent="0.25">
      <c r="A685" s="142" t="s">
        <v>5040</v>
      </c>
      <c r="B685" s="142" t="s">
        <v>393</v>
      </c>
      <c r="C685" s="134" t="s">
        <v>4974</v>
      </c>
      <c r="D685" s="134" t="s">
        <v>4975</v>
      </c>
      <c r="E685" s="134" t="s">
        <v>4878</v>
      </c>
      <c r="F685" s="134" t="s">
        <v>4879</v>
      </c>
      <c r="G685" s="134" t="s">
        <v>4404</v>
      </c>
      <c r="H685" s="134" t="s">
        <v>5017</v>
      </c>
      <c r="I685" s="134" t="s">
        <v>5018</v>
      </c>
      <c r="J685" s="134" t="s">
        <v>5031</v>
      </c>
      <c r="K685" s="134" t="s">
        <v>4571</v>
      </c>
      <c r="L685" s="143"/>
      <c r="M685" s="144"/>
      <c r="N685" s="143">
        <v>41.029000000000003</v>
      </c>
      <c r="O685" s="144">
        <v>1793</v>
      </c>
      <c r="P685" s="143">
        <v>8.1999999999999993</v>
      </c>
      <c r="Q685" s="144">
        <v>1759</v>
      </c>
      <c r="R685" s="143"/>
      <c r="S685" s="145"/>
      <c r="V685" s="140" t="str">
        <f t="shared" si="10"/>
        <v>N/A</v>
      </c>
      <c r="W685" s="134">
        <v>0.22349436205416301</v>
      </c>
      <c r="X685" s="134">
        <v>6.8103776663021795E-2</v>
      </c>
      <c r="Y685" s="134">
        <v>0.55718695107871297</v>
      </c>
      <c r="Z685" s="134">
        <v>0.75145555989704205</v>
      </c>
      <c r="AB685" s="134">
        <v>0.99162332648631302</v>
      </c>
      <c r="AC685" s="134">
        <v>1</v>
      </c>
      <c r="AD685" s="134">
        <v>0.29821353529556399</v>
      </c>
      <c r="AE685" s="134">
        <v>1</v>
      </c>
      <c r="AF685" s="134">
        <v>0.61150220229815</v>
      </c>
      <c r="AH685" s="134">
        <v>0.63712075058532003</v>
      </c>
      <c r="AI685" s="134">
        <v>1</v>
      </c>
      <c r="AJ685" s="134">
        <v>0.99632312387395705</v>
      </c>
      <c r="AK685" s="134">
        <v>0.48543618622263202</v>
      </c>
      <c r="AL685" s="134">
        <v>0.91217735541650702</v>
      </c>
      <c r="AN685" s="134">
        <v>0.229079826094751</v>
      </c>
      <c r="AT685" s="134">
        <v>2.050186863E-2</v>
      </c>
      <c r="AW685" s="143">
        <v>3.25</v>
      </c>
      <c r="AX685" s="143">
        <v>2</v>
      </c>
      <c r="AY685" s="143">
        <v>-2.83</v>
      </c>
      <c r="AZ685" s="143">
        <v>0.06</v>
      </c>
      <c r="BA685" s="143">
        <v>40.975999999999999</v>
      </c>
      <c r="BB685" s="143">
        <v>5.15</v>
      </c>
      <c r="BC685" s="143">
        <v>14.61</v>
      </c>
      <c r="BD685" s="143"/>
      <c r="BE685" s="143"/>
      <c r="BF685" s="143">
        <v>20741.09</v>
      </c>
      <c r="BG685" s="143"/>
      <c r="BH685" s="143"/>
      <c r="BI685" s="143">
        <v>0</v>
      </c>
      <c r="BJ685" s="143">
        <v>1</v>
      </c>
      <c r="BK685" s="143"/>
      <c r="BL685" s="143"/>
      <c r="BM685" s="143"/>
    </row>
    <row r="686" spans="1:65" x14ac:dyDescent="0.25">
      <c r="A686" s="142" t="s">
        <v>5041</v>
      </c>
      <c r="B686" s="142" t="s">
        <v>139</v>
      </c>
      <c r="C686" s="134" t="s">
        <v>4974</v>
      </c>
      <c r="D686" s="134" t="s">
        <v>4975</v>
      </c>
      <c r="E686" s="134" t="s">
        <v>4878</v>
      </c>
      <c r="F686" s="134" t="s">
        <v>4879</v>
      </c>
      <c r="G686" s="134" t="s">
        <v>692</v>
      </c>
      <c r="H686" s="134" t="s">
        <v>5011</v>
      </c>
      <c r="I686" s="134" t="s">
        <v>5011</v>
      </c>
      <c r="J686" s="134" t="s">
        <v>5024</v>
      </c>
      <c r="K686" s="134" t="s">
        <v>5024</v>
      </c>
      <c r="L686" s="143">
        <v>44.4</v>
      </c>
      <c r="M686" s="144">
        <v>1310</v>
      </c>
      <c r="N686" s="143">
        <v>35.463000000000001</v>
      </c>
      <c r="O686" s="144">
        <v>1723</v>
      </c>
      <c r="P686" s="143">
        <v>28.266999999999999</v>
      </c>
      <c r="Q686" s="144">
        <v>612</v>
      </c>
      <c r="R686" s="143">
        <v>45.734999999999999</v>
      </c>
      <c r="S686" s="145">
        <v>1334</v>
      </c>
      <c r="V686" s="140" t="str">
        <f t="shared" si="10"/>
        <v>N/A</v>
      </c>
      <c r="W686" s="134">
        <v>0.26682206057371399</v>
      </c>
      <c r="X686" s="134">
        <v>4.6015949186226299E-2</v>
      </c>
      <c r="Y686" s="134">
        <v>0.90888082754755195</v>
      </c>
      <c r="Z686" s="134">
        <v>0.82944928979287003</v>
      </c>
      <c r="AA686" s="134">
        <v>0.61758088317889304</v>
      </c>
      <c r="AB686" s="134">
        <v>0.99963579461853402</v>
      </c>
      <c r="AC686" s="134">
        <v>1</v>
      </c>
      <c r="AD686" s="134">
        <v>0.71712496996216402</v>
      </c>
      <c r="AE686" s="134">
        <v>0.55721192914779105</v>
      </c>
      <c r="AF686" s="134">
        <v>0.94267186731585995</v>
      </c>
      <c r="AG686" s="134">
        <v>1.77207573328793E-5</v>
      </c>
      <c r="AH686" s="134">
        <v>0.71165350613758105</v>
      </c>
      <c r="AI686" s="134">
        <v>1</v>
      </c>
      <c r="AJ686" s="134">
        <v>0.99264624774791299</v>
      </c>
      <c r="AK686" s="134">
        <v>0.44417204718675701</v>
      </c>
      <c r="AL686" s="134">
        <v>0.95641458608983199</v>
      </c>
      <c r="AM686" s="134">
        <v>1.2678978714209101E-3</v>
      </c>
      <c r="AN686" s="134">
        <v>0.73107435794002995</v>
      </c>
      <c r="AO686" s="134">
        <v>1.0057837262869001E-3</v>
      </c>
      <c r="AU686" s="134">
        <v>2.22408102487715E-3</v>
      </c>
      <c r="AV686" s="134">
        <v>1.3283505044315101E-3</v>
      </c>
      <c r="AW686" s="143">
        <v>1.72</v>
      </c>
      <c r="AX686" s="143">
        <v>7</v>
      </c>
      <c r="AY686" s="143">
        <v>-1.77</v>
      </c>
      <c r="AZ686" s="143">
        <v>0</v>
      </c>
      <c r="BA686" s="143">
        <v>24.090900000000001</v>
      </c>
      <c r="BB686" s="143">
        <v>5.15</v>
      </c>
      <c r="BC686" s="143">
        <v>16.52</v>
      </c>
      <c r="BD686" s="143"/>
      <c r="BE686" s="143">
        <v>314083.798488</v>
      </c>
      <c r="BF686" s="143">
        <v>8116.1369999999997</v>
      </c>
      <c r="BG686" s="143">
        <v>0</v>
      </c>
      <c r="BH686" s="143">
        <v>0</v>
      </c>
      <c r="BI686" s="143">
        <v>0</v>
      </c>
      <c r="BJ686" s="143">
        <v>1</v>
      </c>
      <c r="BK686" s="143">
        <v>1</v>
      </c>
      <c r="BL686" s="143">
        <v>2</v>
      </c>
      <c r="BM686" s="143">
        <v>1.8999999999999899</v>
      </c>
    </row>
    <row r="687" spans="1:65" x14ac:dyDescent="0.25">
      <c r="A687" s="142" t="s">
        <v>5042</v>
      </c>
      <c r="B687" s="142" t="s">
        <v>744</v>
      </c>
      <c r="C687" s="134" t="s">
        <v>4974</v>
      </c>
      <c r="D687" s="134" t="s">
        <v>4975</v>
      </c>
      <c r="E687" s="134" t="s">
        <v>4878</v>
      </c>
      <c r="F687" s="134" t="s">
        <v>4879</v>
      </c>
      <c r="G687" s="134" t="s">
        <v>692</v>
      </c>
      <c r="H687" s="134" t="s">
        <v>5043</v>
      </c>
      <c r="I687" s="134" t="s">
        <v>5011</v>
      </c>
      <c r="J687" s="134" t="s">
        <v>5023</v>
      </c>
      <c r="K687" s="134" t="s">
        <v>5024</v>
      </c>
      <c r="L687" s="143">
        <v>52.1</v>
      </c>
      <c r="M687" s="144">
        <v>1093</v>
      </c>
      <c r="N687" s="143">
        <v>31.466999999999999</v>
      </c>
      <c r="O687" s="144">
        <v>1383</v>
      </c>
      <c r="P687" s="143">
        <v>20.067</v>
      </c>
      <c r="Q687" s="144">
        <v>1008</v>
      </c>
      <c r="R687" s="143">
        <v>46.9</v>
      </c>
      <c r="S687" s="145">
        <v>1267</v>
      </c>
      <c r="V687" s="140" t="str">
        <f t="shared" si="10"/>
        <v>N/A</v>
      </c>
      <c r="W687" s="134">
        <v>0.27181205192816799</v>
      </c>
      <c r="X687" s="134">
        <v>6.3716494699450996E-2</v>
      </c>
      <c r="Y687" s="134">
        <v>0.819132157126649</v>
      </c>
      <c r="Z687" s="134">
        <v>0.72911334034545805</v>
      </c>
      <c r="AA687" s="134">
        <v>0.90292548989551602</v>
      </c>
      <c r="AB687" s="134">
        <v>0.99308013562927</v>
      </c>
      <c r="AC687" s="134">
        <v>0.999992160818716</v>
      </c>
      <c r="AD687" s="134">
        <v>0.48601108635677298</v>
      </c>
      <c r="AE687" s="134">
        <v>1</v>
      </c>
      <c r="AF687" s="134">
        <v>0.78650926897377604</v>
      </c>
      <c r="AG687" s="134">
        <v>3.1893606972976398E-3</v>
      </c>
      <c r="AH687" s="134">
        <v>0.85441543003537501</v>
      </c>
      <c r="AI687" s="134">
        <v>0.60877385802400297</v>
      </c>
      <c r="AJ687" s="134">
        <v>0.99632312387395705</v>
      </c>
      <c r="AK687" s="134">
        <v>0.64563813777367796</v>
      </c>
      <c r="AL687" s="134">
        <v>0.94438062350410001</v>
      </c>
      <c r="AM687" s="134">
        <v>7.0445721573409196E-3</v>
      </c>
      <c r="AN687" s="134">
        <v>0.686253417596701</v>
      </c>
      <c r="AO687" s="134">
        <v>4.11953998236599E-3</v>
      </c>
      <c r="AP687" s="134">
        <v>0.405658603556732</v>
      </c>
      <c r="AR687" s="134">
        <v>1</v>
      </c>
      <c r="AT687" s="134">
        <v>0.1050925975</v>
      </c>
      <c r="AU687" s="134">
        <v>8.8305009276483503E-3</v>
      </c>
      <c r="AV687" s="134">
        <v>4.3850319025087701E-3</v>
      </c>
      <c r="AW687" s="143">
        <v>3.2</v>
      </c>
      <c r="AX687" s="143">
        <v>3</v>
      </c>
      <c r="AY687" s="143">
        <v>-2.98</v>
      </c>
      <c r="AZ687" s="143">
        <v>0.05</v>
      </c>
      <c r="BA687" s="143">
        <v>23.994599999999998</v>
      </c>
      <c r="BB687" s="143">
        <v>5.15</v>
      </c>
      <c r="BC687" s="143">
        <v>16.57</v>
      </c>
      <c r="BD687" s="143">
        <v>6</v>
      </c>
      <c r="BE687" s="143">
        <v>344765.59256199998</v>
      </c>
      <c r="BF687" s="143">
        <v>48107.42</v>
      </c>
      <c r="BG687" s="143">
        <v>17886.078113</v>
      </c>
      <c r="BH687" s="143">
        <v>0.22465599999999999</v>
      </c>
      <c r="BI687" s="143">
        <v>0</v>
      </c>
      <c r="BJ687" s="143">
        <v>2</v>
      </c>
      <c r="BK687" s="143">
        <v>0</v>
      </c>
      <c r="BL687" s="143">
        <v>1.99999999999999</v>
      </c>
      <c r="BM687" s="143">
        <v>1.8999999999999899</v>
      </c>
    </row>
    <row r="688" spans="1:65" x14ac:dyDescent="0.25">
      <c r="A688" s="142" t="s">
        <v>5044</v>
      </c>
      <c r="B688" s="142" t="s">
        <v>2705</v>
      </c>
      <c r="C688" s="134" t="s">
        <v>4974</v>
      </c>
      <c r="D688" s="134" t="s">
        <v>4975</v>
      </c>
      <c r="E688" s="134" t="s">
        <v>4878</v>
      </c>
      <c r="F688" s="134" t="s">
        <v>4879</v>
      </c>
      <c r="G688" s="134" t="s">
        <v>4404</v>
      </c>
      <c r="H688" s="134" t="s">
        <v>5045</v>
      </c>
      <c r="I688" s="134" t="s">
        <v>5018</v>
      </c>
      <c r="J688" s="134" t="s">
        <v>5024</v>
      </c>
      <c r="K688" s="134" t="s">
        <v>5024</v>
      </c>
      <c r="L688" s="143"/>
      <c r="M688" s="144"/>
      <c r="N688" s="143">
        <v>38.656999999999996</v>
      </c>
      <c r="O688" s="144">
        <v>1780</v>
      </c>
      <c r="P688" s="143">
        <v>9.6669999999999998</v>
      </c>
      <c r="Q688" s="144">
        <v>1753</v>
      </c>
      <c r="R688" s="143"/>
      <c r="S688" s="145"/>
      <c r="V688" s="140" t="str">
        <f t="shared" si="10"/>
        <v>N/A</v>
      </c>
      <c r="W688" s="134">
        <v>0.12666216651037901</v>
      </c>
      <c r="X688" s="134">
        <v>5.9579798866917902E-2</v>
      </c>
      <c r="Y688" s="134">
        <v>0.93580414783080301</v>
      </c>
      <c r="Z688" s="134">
        <v>0.88497327605291498</v>
      </c>
      <c r="AB688" s="134">
        <v>0.98798129452384098</v>
      </c>
      <c r="AC688" s="134">
        <v>1</v>
      </c>
      <c r="AD688" s="134">
        <v>0.217811891509959</v>
      </c>
      <c r="AE688" s="134">
        <v>0.71976135762753102</v>
      </c>
      <c r="AF688" s="134">
        <v>0.926451312294584</v>
      </c>
      <c r="AH688" s="134">
        <v>0.72676778909916395</v>
      </c>
      <c r="AI688" s="134">
        <v>1</v>
      </c>
      <c r="AJ688" s="134">
        <v>1</v>
      </c>
      <c r="AK688" s="134">
        <v>0.781567066362445</v>
      </c>
      <c r="AL688" s="134">
        <v>0.76740205329566102</v>
      </c>
      <c r="AN688" s="134">
        <v>0.60557572497871004</v>
      </c>
      <c r="AR688" s="134">
        <v>1</v>
      </c>
      <c r="AS688" s="134">
        <v>0</v>
      </c>
      <c r="AT688" s="134">
        <v>0</v>
      </c>
      <c r="AW688" s="143">
        <v>0.8</v>
      </c>
      <c r="AX688" s="143">
        <v>5</v>
      </c>
      <c r="AY688" s="143">
        <v>-0.87</v>
      </c>
      <c r="AZ688" s="143">
        <v>-0.02</v>
      </c>
      <c r="BA688" s="143">
        <v>10.362299999999999</v>
      </c>
      <c r="BB688" s="143">
        <v>5.14</v>
      </c>
      <c r="BC688" s="143">
        <v>19.62</v>
      </c>
      <c r="BD688" s="143"/>
      <c r="BE688" s="143"/>
      <c r="BF688" s="143">
        <v>27304.37</v>
      </c>
      <c r="BG688" s="143"/>
      <c r="BH688" s="143"/>
      <c r="BI688" s="143">
        <v>0</v>
      </c>
      <c r="BJ688" s="143">
        <v>1</v>
      </c>
      <c r="BK688" s="143"/>
      <c r="BL688" s="143"/>
      <c r="BM688" s="143"/>
    </row>
    <row r="689" spans="1:65" x14ac:dyDescent="0.25">
      <c r="A689" s="142" t="s">
        <v>5046</v>
      </c>
      <c r="B689" s="142" t="s">
        <v>703</v>
      </c>
      <c r="C689" s="134" t="s">
        <v>5047</v>
      </c>
      <c r="D689" s="134" t="s">
        <v>5048</v>
      </c>
      <c r="E689" s="134" t="s">
        <v>5049</v>
      </c>
      <c r="F689" s="134" t="s">
        <v>5050</v>
      </c>
      <c r="G689" s="134" t="s">
        <v>692</v>
      </c>
      <c r="H689" s="134" t="s">
        <v>5037</v>
      </c>
      <c r="I689" s="134" t="s">
        <v>5037</v>
      </c>
      <c r="J689" s="134" t="s">
        <v>5051</v>
      </c>
      <c r="K689" s="134" t="s">
        <v>5024</v>
      </c>
      <c r="L689" s="143">
        <v>55.7</v>
      </c>
      <c r="M689" s="144">
        <v>976</v>
      </c>
      <c r="N689" s="143">
        <v>30.332999999999998</v>
      </c>
      <c r="O689" s="144">
        <v>1215</v>
      </c>
      <c r="P689" s="143">
        <v>29.55</v>
      </c>
      <c r="Q689" s="144">
        <v>566</v>
      </c>
      <c r="R689" s="143">
        <v>51.639000000000003</v>
      </c>
      <c r="S689" s="145">
        <v>933</v>
      </c>
      <c r="V689" s="140" t="str">
        <f t="shared" si="10"/>
        <v>N/A</v>
      </c>
      <c r="W689" s="134">
        <v>0.24812017678798301</v>
      </c>
      <c r="X689" s="134">
        <v>9.3264488531106998E-2</v>
      </c>
      <c r="Y689" s="134">
        <v>0.98050556923353605</v>
      </c>
      <c r="Z689" s="134">
        <v>0.99097129483874302</v>
      </c>
      <c r="AA689" s="134">
        <v>0.81845131480608801</v>
      </c>
      <c r="AB689" s="134">
        <v>0.99599376484127999</v>
      </c>
      <c r="AC689" s="134">
        <v>1</v>
      </c>
      <c r="AD689" s="134">
        <v>0.21611611384672699</v>
      </c>
      <c r="AE689" s="134">
        <v>0.846142259317617</v>
      </c>
      <c r="AF689" s="134">
        <v>0.97916811611373</v>
      </c>
      <c r="AG689" s="134">
        <v>1.0897190678089599E-2</v>
      </c>
      <c r="AH689" s="134">
        <v>0.57279550840758797</v>
      </c>
      <c r="AI689" s="134">
        <v>1</v>
      </c>
      <c r="AJ689" s="134">
        <v>1</v>
      </c>
      <c r="AK689" s="134">
        <v>0.79127627554735702</v>
      </c>
      <c r="AL689" s="134">
        <v>0.715077855727134</v>
      </c>
      <c r="AM689" s="134">
        <v>9.6776222098875E-3</v>
      </c>
      <c r="AN689" s="134">
        <v>0.61902200708170896</v>
      </c>
      <c r="AO689" s="134">
        <v>6.0839385407831098E-3</v>
      </c>
      <c r="AQ689" s="134">
        <v>5.3523418497745098E-2</v>
      </c>
      <c r="AR689" s="134">
        <v>0.95601435290000003</v>
      </c>
      <c r="AT689" s="134">
        <v>1</v>
      </c>
      <c r="AU689" s="134">
        <v>7.9232275482151795E-3</v>
      </c>
      <c r="AV689" s="134">
        <v>8.4847799831371199E-3</v>
      </c>
      <c r="AW689" s="143">
        <v>0.04</v>
      </c>
      <c r="AX689" s="143">
        <v>1</v>
      </c>
      <c r="AY689" s="143">
        <v>-0.18</v>
      </c>
      <c r="AZ689" s="143">
        <v>-0.02</v>
      </c>
      <c r="BA689" s="143">
        <v>9.7741000000000007</v>
      </c>
      <c r="BB689" s="143">
        <v>5.15</v>
      </c>
      <c r="BC689" s="143">
        <v>21.65</v>
      </c>
      <c r="BD689" s="143">
        <v>2</v>
      </c>
      <c r="BE689" s="143">
        <v>1189788.026662</v>
      </c>
      <c r="BF689" s="143">
        <v>18026.32</v>
      </c>
      <c r="BG689" s="143">
        <v>0</v>
      </c>
      <c r="BH689" s="143">
        <v>1.124344</v>
      </c>
      <c r="BI689" s="143">
        <v>0</v>
      </c>
      <c r="BJ689" s="143">
        <v>0</v>
      </c>
      <c r="BK689" s="143">
        <v>1</v>
      </c>
      <c r="BL689" s="143">
        <v>2.2803296959491699</v>
      </c>
      <c r="BM689" s="143">
        <v>2.4606593918983402</v>
      </c>
    </row>
    <row r="690" spans="1:65" x14ac:dyDescent="0.25">
      <c r="A690" s="142" t="s">
        <v>5052</v>
      </c>
      <c r="B690" s="142" t="s">
        <v>2708</v>
      </c>
      <c r="C690" s="134" t="s">
        <v>5047</v>
      </c>
      <c r="D690" s="134" t="s">
        <v>5048</v>
      </c>
      <c r="E690" s="134" t="s">
        <v>5049</v>
      </c>
      <c r="F690" s="134" t="s">
        <v>5050</v>
      </c>
      <c r="G690" s="134" t="s">
        <v>692</v>
      </c>
      <c r="H690" s="134" t="s">
        <v>5053</v>
      </c>
      <c r="I690" s="134" t="s">
        <v>5037</v>
      </c>
      <c r="J690" s="134" t="s">
        <v>5054</v>
      </c>
      <c r="K690" s="134" t="s">
        <v>5055</v>
      </c>
      <c r="L690" s="143">
        <v>69.5</v>
      </c>
      <c r="M690" s="144">
        <v>653</v>
      </c>
      <c r="N690" s="143">
        <v>30.611000000000001</v>
      </c>
      <c r="O690" s="144">
        <v>1265</v>
      </c>
      <c r="P690" s="143">
        <v>38.417000000000002</v>
      </c>
      <c r="Q690" s="144">
        <v>208</v>
      </c>
      <c r="R690" s="143">
        <v>59.101999999999997</v>
      </c>
      <c r="S690" s="145">
        <v>427</v>
      </c>
      <c r="U690" s="140" t="s">
        <v>4410</v>
      </c>
      <c r="V690" s="140" t="str">
        <f t="shared" si="10"/>
        <v>Y</v>
      </c>
      <c r="W690" s="134">
        <v>0.28088225602651801</v>
      </c>
      <c r="X690" s="134">
        <v>0.20117053826755699</v>
      </c>
      <c r="Y690" s="134">
        <v>0.94590999925967301</v>
      </c>
      <c r="Z690" s="134">
        <v>0.95796806184816097</v>
      </c>
      <c r="AA690" s="134">
        <v>0.82528636970983305</v>
      </c>
      <c r="AB690" s="134">
        <v>0.99599367743251299</v>
      </c>
      <c r="AC690" s="134">
        <v>0.94905414537745303</v>
      </c>
      <c r="AD690" s="134">
        <v>0.236318173201504</v>
      </c>
      <c r="AE690" s="134">
        <v>1</v>
      </c>
      <c r="AF690" s="134">
        <v>0.93591330272366202</v>
      </c>
      <c r="AG690" s="134">
        <v>0.16263510997071401</v>
      </c>
      <c r="AH690" s="134">
        <v>0.85878496207640198</v>
      </c>
      <c r="AI690" s="134">
        <v>0.87537268960471104</v>
      </c>
      <c r="AJ690" s="134">
        <v>1</v>
      </c>
      <c r="AK690" s="134">
        <v>0.89565027428515998</v>
      </c>
      <c r="AL690" s="134">
        <v>0.82370418930341305</v>
      </c>
      <c r="AM690" s="134">
        <v>0.108375367757113</v>
      </c>
      <c r="AN690" s="134">
        <v>0.63246828918470699</v>
      </c>
      <c r="AO690" s="134">
        <v>0.11222270703696299</v>
      </c>
      <c r="AP690" s="134">
        <v>0.47024875230285201</v>
      </c>
      <c r="AR690" s="134">
        <v>0.94307195460000004</v>
      </c>
      <c r="AS690" s="134">
        <v>1</v>
      </c>
      <c r="AT690" s="134">
        <v>1</v>
      </c>
      <c r="AU690" s="134">
        <v>1.7026785689682401E-2</v>
      </c>
      <c r="AV690" s="134">
        <v>8.8748398166431694E-2</v>
      </c>
      <c r="AW690" s="143">
        <v>0.19</v>
      </c>
      <c r="AX690" s="143">
        <v>3</v>
      </c>
      <c r="AY690" s="143">
        <v>-0.23</v>
      </c>
      <c r="AZ690" s="143">
        <v>0</v>
      </c>
      <c r="BA690" s="143">
        <v>5.5194000000000001</v>
      </c>
      <c r="BB690" s="143">
        <v>5.15</v>
      </c>
      <c r="BC690" s="143">
        <v>21.43</v>
      </c>
      <c r="BD690" s="143">
        <v>3</v>
      </c>
      <c r="BE690" s="143">
        <v>2912183.3077079998</v>
      </c>
      <c r="BF690" s="143">
        <v>54572</v>
      </c>
      <c r="BG690" s="143">
        <v>22798.179402999998</v>
      </c>
      <c r="BH690" s="143">
        <v>8.6120520000000003</v>
      </c>
      <c r="BI690" s="143">
        <v>0</v>
      </c>
      <c r="BJ690" s="143">
        <v>0</v>
      </c>
      <c r="BK690" s="143">
        <v>1</v>
      </c>
      <c r="BL690" s="143">
        <v>2.5105402483703099</v>
      </c>
      <c r="BM690" s="143">
        <v>2.9210804967406001</v>
      </c>
    </row>
    <row r="691" spans="1:65" x14ac:dyDescent="0.25">
      <c r="A691" s="142" t="s">
        <v>5056</v>
      </c>
      <c r="B691" s="142" t="s">
        <v>781</v>
      </c>
      <c r="C691" s="134" t="s">
        <v>5047</v>
      </c>
      <c r="D691" s="134" t="s">
        <v>5048</v>
      </c>
      <c r="E691" s="134" t="s">
        <v>5049</v>
      </c>
      <c r="F691" s="134" t="s">
        <v>5050</v>
      </c>
      <c r="G691" s="134" t="s">
        <v>692</v>
      </c>
      <c r="H691" s="134" t="s">
        <v>5036</v>
      </c>
      <c r="I691" s="134" t="s">
        <v>5037</v>
      </c>
      <c r="J691" s="134" t="s">
        <v>5024</v>
      </c>
      <c r="K691" s="134" t="s">
        <v>5024</v>
      </c>
      <c r="L691" s="143">
        <v>50.1</v>
      </c>
      <c r="M691" s="144">
        <v>1151</v>
      </c>
      <c r="N691" s="143">
        <v>29.367000000000001</v>
      </c>
      <c r="O691" s="144">
        <v>1036</v>
      </c>
      <c r="P691" s="143">
        <v>28.483000000000001</v>
      </c>
      <c r="Q691" s="144">
        <v>602</v>
      </c>
      <c r="R691" s="143">
        <v>49.738999999999997</v>
      </c>
      <c r="S691" s="145">
        <v>1074</v>
      </c>
      <c r="V691" s="140" t="str">
        <f t="shared" si="10"/>
        <v>N/A</v>
      </c>
      <c r="W691" s="134">
        <v>0.29688035475471403</v>
      </c>
      <c r="X691" s="134">
        <v>8.5044891955080401E-2</v>
      </c>
      <c r="Y691" s="134">
        <v>0.98314410585501499</v>
      </c>
      <c r="Z691" s="134">
        <v>0.975668404734918</v>
      </c>
      <c r="AA691" s="134">
        <v>0.71871392402520495</v>
      </c>
      <c r="AB691" s="134">
        <v>0.95083256850662101</v>
      </c>
      <c r="AC691" s="134">
        <v>0.99081013706897603</v>
      </c>
      <c r="AD691" s="134">
        <v>0.23922641517030199</v>
      </c>
      <c r="AE691" s="134">
        <v>0.53105954524890597</v>
      </c>
      <c r="AF691" s="134">
        <v>0.98016202267140595</v>
      </c>
      <c r="AG691" s="134">
        <v>7.0739493425308206E-2</v>
      </c>
      <c r="AH691" s="134">
        <v>0.61745785640070205</v>
      </c>
      <c r="AI691" s="134">
        <v>0.48805624905852202</v>
      </c>
      <c r="AJ691" s="134">
        <v>1</v>
      </c>
      <c r="AK691" s="134">
        <v>0.68932957910578196</v>
      </c>
      <c r="AL691" s="134">
        <v>0.71324710023873406</v>
      </c>
      <c r="AM691" s="134">
        <v>6.4007025298110101E-2</v>
      </c>
      <c r="AN691" s="134">
        <v>0.49800546815472202</v>
      </c>
      <c r="AO691" s="134">
        <v>6.0905614174400602E-2</v>
      </c>
      <c r="AP691" s="134">
        <v>0.367396291494682</v>
      </c>
      <c r="AQ691" s="134">
        <v>0.234018135713708</v>
      </c>
      <c r="AR691" s="134">
        <v>0.9897124987</v>
      </c>
      <c r="AT691" s="134">
        <v>1</v>
      </c>
      <c r="AU691" s="134">
        <v>3.4690332649124703E-2</v>
      </c>
      <c r="AV691" s="134">
        <v>5.7070025266348003E-2</v>
      </c>
      <c r="AW691" s="143">
        <v>0</v>
      </c>
      <c r="AX691" s="143">
        <v>0</v>
      </c>
      <c r="AY691" s="143">
        <v>-0.22</v>
      </c>
      <c r="AZ691" s="143">
        <v>-0.02</v>
      </c>
      <c r="BA691" s="143">
        <v>11.079499999999999</v>
      </c>
      <c r="BB691" s="143">
        <v>5.15</v>
      </c>
      <c r="BC691" s="143">
        <v>19.52</v>
      </c>
      <c r="BD691" s="143">
        <v>1</v>
      </c>
      <c r="BE691" s="143">
        <v>6857851.7906090003</v>
      </c>
      <c r="BF691" s="143">
        <v>26711.03</v>
      </c>
      <c r="BG691" s="143">
        <v>0</v>
      </c>
      <c r="BH691" s="143">
        <v>0</v>
      </c>
      <c r="BI691" s="143">
        <v>0</v>
      </c>
      <c r="BJ691" s="143">
        <v>0</v>
      </c>
      <c r="BK691" s="143">
        <v>1</v>
      </c>
      <c r="BL691" s="143">
        <v>2</v>
      </c>
      <c r="BM691" s="143">
        <v>1.9</v>
      </c>
    </row>
    <row r="692" spans="1:65" x14ac:dyDescent="0.25">
      <c r="A692" s="142" t="s">
        <v>5057</v>
      </c>
      <c r="B692" s="142" t="s">
        <v>786</v>
      </c>
      <c r="C692" s="134" t="s">
        <v>5047</v>
      </c>
      <c r="D692" s="134" t="s">
        <v>5048</v>
      </c>
      <c r="E692" s="134" t="s">
        <v>5049</v>
      </c>
      <c r="F692" s="134" t="s">
        <v>5050</v>
      </c>
      <c r="G692" s="134" t="s">
        <v>692</v>
      </c>
      <c r="H692" s="134" t="s">
        <v>5037</v>
      </c>
      <c r="I692" s="134" t="s">
        <v>5037</v>
      </c>
      <c r="J692" s="134" t="s">
        <v>5055</v>
      </c>
      <c r="K692" s="134" t="s">
        <v>5055</v>
      </c>
      <c r="L692" s="143">
        <v>51.5</v>
      </c>
      <c r="M692" s="144">
        <v>1110</v>
      </c>
      <c r="N692" s="143">
        <v>34.338000000000001</v>
      </c>
      <c r="O692" s="144">
        <v>1658</v>
      </c>
      <c r="P692" s="143">
        <v>18.440000000000001</v>
      </c>
      <c r="Q692" s="144">
        <v>1152</v>
      </c>
      <c r="R692" s="143">
        <v>45.201000000000001</v>
      </c>
      <c r="S692" s="145">
        <v>1381</v>
      </c>
      <c r="V692" s="140" t="str">
        <f t="shared" si="10"/>
        <v>N/A</v>
      </c>
      <c r="W692" s="134">
        <v>0.22790705558288099</v>
      </c>
      <c r="X692" s="134">
        <v>0.102140851271391</v>
      </c>
      <c r="Y692" s="134">
        <v>0.97087362972211599</v>
      </c>
      <c r="Z692" s="134">
        <v>0.97745374191369805</v>
      </c>
      <c r="AA692" s="134">
        <v>0.89234790923898699</v>
      </c>
      <c r="AB692" s="134">
        <v>0.99963579680375303</v>
      </c>
      <c r="AC692" s="134">
        <v>1</v>
      </c>
      <c r="AD692" s="134">
        <v>0.19546314319762101</v>
      </c>
      <c r="AE692" s="134">
        <v>0.99003188137884202</v>
      </c>
      <c r="AF692" s="134">
        <v>0.96294756109245405</v>
      </c>
      <c r="AG692" s="134">
        <v>1.39363728169973E-2</v>
      </c>
      <c r="AH692" s="134">
        <v>0.32516481552516202</v>
      </c>
      <c r="AI692" s="134">
        <v>1</v>
      </c>
      <c r="AJ692" s="134">
        <v>1</v>
      </c>
      <c r="AK692" s="134">
        <v>0.56796446429438296</v>
      </c>
      <c r="AL692" s="134">
        <v>0.77564573868922104</v>
      </c>
      <c r="AM692" s="134">
        <v>1.2207591935877201E-2</v>
      </c>
      <c r="AN692" s="134">
        <v>0.77589529828335801</v>
      </c>
      <c r="AO692" s="134">
        <v>8.2364456835180393E-3</v>
      </c>
      <c r="AP692" s="134">
        <v>1.7642923335720801E-3</v>
      </c>
      <c r="AQ692" s="134">
        <v>0</v>
      </c>
      <c r="AR692" s="134">
        <v>0.96559559250000004</v>
      </c>
      <c r="AT692" s="134">
        <v>1</v>
      </c>
      <c r="AU692" s="134">
        <v>1.02572964676467E-2</v>
      </c>
      <c r="AV692" s="134">
        <v>1.1365112567334201E-2</v>
      </c>
      <c r="AW692" s="143">
        <v>0.04</v>
      </c>
      <c r="AX692" s="143">
        <v>0</v>
      </c>
      <c r="AY692" s="143">
        <v>0.01</v>
      </c>
      <c r="AZ692" s="143">
        <v>-0.02</v>
      </c>
      <c r="BA692" s="143">
        <v>16.9466</v>
      </c>
      <c r="BB692" s="143">
        <v>5.16</v>
      </c>
      <c r="BC692" s="143">
        <v>19.52</v>
      </c>
      <c r="BD692" s="143"/>
      <c r="BE692" s="143">
        <v>2346707.9814019999</v>
      </c>
      <c r="BF692" s="143">
        <v>15750.12</v>
      </c>
      <c r="BG692" s="143">
        <v>0</v>
      </c>
      <c r="BH692" s="143">
        <v>0</v>
      </c>
      <c r="BI692" s="143">
        <v>0</v>
      </c>
      <c r="BJ692" s="143">
        <v>0</v>
      </c>
      <c r="BK692" s="143"/>
      <c r="BL692" s="143">
        <v>2.6831255146201798</v>
      </c>
      <c r="BM692" s="143">
        <v>3.2662510292403799</v>
      </c>
    </row>
    <row r="693" spans="1:65" x14ac:dyDescent="0.25">
      <c r="A693" s="142" t="s">
        <v>5058</v>
      </c>
      <c r="B693" s="142" t="s">
        <v>2712</v>
      </c>
      <c r="C693" s="134" t="s">
        <v>5047</v>
      </c>
      <c r="D693" s="134" t="s">
        <v>5048</v>
      </c>
      <c r="E693" s="134" t="s">
        <v>5049</v>
      </c>
      <c r="F693" s="134" t="s">
        <v>5050</v>
      </c>
      <c r="G693" s="134" t="s">
        <v>692</v>
      </c>
      <c r="H693" s="134" t="s">
        <v>5037</v>
      </c>
      <c r="I693" s="134" t="s">
        <v>5037</v>
      </c>
      <c r="J693" s="134" t="s">
        <v>5054</v>
      </c>
      <c r="K693" s="134" t="s">
        <v>5055</v>
      </c>
      <c r="L693" s="143">
        <v>62.4</v>
      </c>
      <c r="M693" s="144">
        <v>774</v>
      </c>
      <c r="N693" s="143">
        <v>30.178000000000001</v>
      </c>
      <c r="O693" s="144">
        <v>1185</v>
      </c>
      <c r="P693" s="143">
        <v>18.36</v>
      </c>
      <c r="Q693" s="144">
        <v>1159</v>
      </c>
      <c r="R693" s="143">
        <v>50.194000000000003</v>
      </c>
      <c r="S693" s="145">
        <v>1038</v>
      </c>
      <c r="U693" s="140" t="s">
        <v>4410</v>
      </c>
      <c r="V693" s="140" t="str">
        <f t="shared" si="10"/>
        <v>Y</v>
      </c>
      <c r="W693" s="134">
        <v>0.333411119725257</v>
      </c>
      <c r="X693" s="134">
        <v>0.127206386325285</v>
      </c>
      <c r="Y693" s="134">
        <v>0.96280431869526195</v>
      </c>
      <c r="Z693" s="134">
        <v>0.95784053776396205</v>
      </c>
      <c r="AA693" s="134">
        <v>0.74030931059438199</v>
      </c>
      <c r="AB693" s="134">
        <v>0.99963579643955003</v>
      </c>
      <c r="AC693" s="134">
        <v>0.99965176201890704</v>
      </c>
      <c r="AD693" s="134">
        <v>0.27552132511183902</v>
      </c>
      <c r="AE693" s="134">
        <v>0.67216588832349999</v>
      </c>
      <c r="AF693" s="134">
        <v>0.95602997145102797</v>
      </c>
      <c r="AG693" s="134">
        <v>8.7859700074437094E-2</v>
      </c>
      <c r="AH693" s="134">
        <v>0.65305879778414599</v>
      </c>
      <c r="AI693" s="134">
        <v>0.91458403896600304</v>
      </c>
      <c r="AJ693" s="134">
        <v>1</v>
      </c>
      <c r="AK693" s="134">
        <v>0.70874799747560602</v>
      </c>
      <c r="AL693" s="134">
        <v>0.72791209646046195</v>
      </c>
      <c r="AM693" s="134">
        <v>7.4405792687093894E-2</v>
      </c>
      <c r="AN693" s="134">
        <v>0.78037739231769099</v>
      </c>
      <c r="AO693" s="134">
        <v>6.5323016418528307E-2</v>
      </c>
      <c r="AP693" s="134">
        <v>0.59326097729054506</v>
      </c>
      <c r="AQ693" s="134">
        <v>0.45653848840577399</v>
      </c>
      <c r="AR693" s="134">
        <v>1</v>
      </c>
      <c r="AT693" s="134">
        <v>1</v>
      </c>
      <c r="AU693" s="134">
        <v>2.08765501884061E-2</v>
      </c>
      <c r="AV693" s="134">
        <v>5.7696734450379601E-2</v>
      </c>
      <c r="AW693" s="143">
        <v>0.41</v>
      </c>
      <c r="AX693" s="143">
        <v>1</v>
      </c>
      <c r="AY693" s="143">
        <v>-0.46</v>
      </c>
      <c r="AZ693" s="143">
        <v>0</v>
      </c>
      <c r="BA693" s="143">
        <v>10.1599</v>
      </c>
      <c r="BB693" s="143">
        <v>5.15</v>
      </c>
      <c r="BC693" s="143">
        <v>19.09</v>
      </c>
      <c r="BD693" s="143">
        <v>8</v>
      </c>
      <c r="BE693" s="143">
        <v>4594644.4459819999</v>
      </c>
      <c r="BF693" s="143">
        <v>29445.52</v>
      </c>
      <c r="BG693" s="143">
        <v>0</v>
      </c>
      <c r="BH693" s="143">
        <v>4.9738899999999999</v>
      </c>
      <c r="BI693" s="143">
        <v>0</v>
      </c>
      <c r="BJ693" s="143">
        <v>0</v>
      </c>
      <c r="BK693" s="143"/>
      <c r="BL693" s="143">
        <v>2.4122517631728</v>
      </c>
      <c r="BM693" s="143">
        <v>2.7245035263456101</v>
      </c>
    </row>
    <row r="694" spans="1:65" x14ac:dyDescent="0.25">
      <c r="A694" s="142" t="s">
        <v>5059</v>
      </c>
      <c r="B694" s="142" t="s">
        <v>1527</v>
      </c>
      <c r="C694" s="134" t="s">
        <v>5047</v>
      </c>
      <c r="D694" s="134" t="s">
        <v>5048</v>
      </c>
      <c r="E694" s="134" t="s">
        <v>5049</v>
      </c>
      <c r="F694" s="134" t="s">
        <v>5050</v>
      </c>
      <c r="G694" s="134" t="s">
        <v>692</v>
      </c>
      <c r="H694" s="134" t="s">
        <v>5060</v>
      </c>
      <c r="I694" s="134" t="s">
        <v>5037</v>
      </c>
      <c r="J694" s="134" t="s">
        <v>5055</v>
      </c>
      <c r="K694" s="134" t="s">
        <v>5055</v>
      </c>
      <c r="L694" s="143">
        <v>56.9</v>
      </c>
      <c r="M694" s="144">
        <v>928</v>
      </c>
      <c r="N694" s="143">
        <v>30.7</v>
      </c>
      <c r="O694" s="144">
        <v>1283</v>
      </c>
      <c r="P694" s="143">
        <v>26.14</v>
      </c>
      <c r="Q694" s="144">
        <v>688</v>
      </c>
      <c r="R694" s="143">
        <v>50.78</v>
      </c>
      <c r="S694" s="145">
        <v>996</v>
      </c>
      <c r="V694" s="140" t="str">
        <f t="shared" si="10"/>
        <v>N/A</v>
      </c>
      <c r="W694" s="134">
        <v>0.345406406381008</v>
      </c>
      <c r="X694" s="134">
        <v>0.23109701279535699</v>
      </c>
      <c r="Y694" s="134">
        <v>0.71373158499968903</v>
      </c>
      <c r="Z694" s="134">
        <v>0.88907955156410801</v>
      </c>
      <c r="AA694" s="134">
        <v>0.84928387948391604</v>
      </c>
      <c r="AB694" s="134">
        <v>0.99053071325553999</v>
      </c>
      <c r="AC694" s="134">
        <v>0.95230630961100604</v>
      </c>
      <c r="AD694" s="134">
        <v>0.55163571689551205</v>
      </c>
      <c r="AE694" s="134">
        <v>1</v>
      </c>
      <c r="AF694" s="134">
        <v>0.76671065034486596</v>
      </c>
      <c r="AG694" s="134">
        <v>0.116959909487522</v>
      </c>
      <c r="AH694" s="134">
        <v>0.76061375449891699</v>
      </c>
      <c r="AI694" s="134">
        <v>0.82991829720957699</v>
      </c>
      <c r="AJ694" s="134">
        <v>1</v>
      </c>
      <c r="AK694" s="134">
        <v>0.75972134569639305</v>
      </c>
      <c r="AL694" s="134">
        <v>0.95012998430634099</v>
      </c>
      <c r="AM694" s="134">
        <v>0.12550017021405599</v>
      </c>
      <c r="AN694" s="134">
        <v>0.57868316077271298</v>
      </c>
      <c r="AO694" s="134">
        <v>0.11855270762555099</v>
      </c>
      <c r="AP694" s="134">
        <v>0.53589012980584405</v>
      </c>
      <c r="AR694" s="134">
        <v>0.45322981740000001</v>
      </c>
      <c r="AS694" s="134">
        <v>0.98640359609999995</v>
      </c>
      <c r="AU694" s="134">
        <v>4.3366412575443998E-2</v>
      </c>
      <c r="AV694" s="134">
        <v>8.0987862693631105E-2</v>
      </c>
      <c r="AW694" s="143">
        <v>2.4300000000000002</v>
      </c>
      <c r="AX694" s="143">
        <v>0</v>
      </c>
      <c r="AY694" s="143">
        <v>-1.66</v>
      </c>
      <c r="AZ694" s="143">
        <v>0.23</v>
      </c>
      <c r="BA694" s="143">
        <v>10.5589</v>
      </c>
      <c r="BB694" s="143">
        <v>5.15</v>
      </c>
      <c r="BC694" s="143">
        <v>19.48</v>
      </c>
      <c r="BD694" s="143">
        <v>2</v>
      </c>
      <c r="BE694" s="143">
        <v>1458636.3</v>
      </c>
      <c r="BF694" s="143">
        <v>16596.79</v>
      </c>
      <c r="BG694" s="143">
        <v>25525.532905</v>
      </c>
      <c r="BH694" s="143">
        <v>38.911535000000001</v>
      </c>
      <c r="BI694" s="143">
        <v>0</v>
      </c>
      <c r="BJ694" s="143">
        <v>0</v>
      </c>
      <c r="BK694" s="143"/>
      <c r="BL694" s="143">
        <v>2.8</v>
      </c>
      <c r="BM694" s="143">
        <v>3.5</v>
      </c>
    </row>
    <row r="695" spans="1:65" x14ac:dyDescent="0.25">
      <c r="A695" s="142" t="s">
        <v>5061</v>
      </c>
      <c r="B695" s="142" t="s">
        <v>719</v>
      </c>
      <c r="C695" s="134" t="s">
        <v>5047</v>
      </c>
      <c r="D695" s="134" t="s">
        <v>5048</v>
      </c>
      <c r="E695" s="134" t="s">
        <v>5049</v>
      </c>
      <c r="F695" s="134" t="s">
        <v>5050</v>
      </c>
      <c r="G695" s="134" t="s">
        <v>692</v>
      </c>
      <c r="H695" s="134" t="s">
        <v>5011</v>
      </c>
      <c r="I695" s="134" t="s">
        <v>5011</v>
      </c>
      <c r="J695" s="134" t="s">
        <v>5024</v>
      </c>
      <c r="K695" s="134" t="s">
        <v>5024</v>
      </c>
      <c r="L695" s="143">
        <v>41.5</v>
      </c>
      <c r="M695" s="144">
        <v>1385</v>
      </c>
      <c r="N695" s="143">
        <v>33.966999999999999</v>
      </c>
      <c r="O695" s="144">
        <v>1624</v>
      </c>
      <c r="P695" s="143">
        <v>29.35</v>
      </c>
      <c r="Q695" s="144">
        <v>581</v>
      </c>
      <c r="R695" s="143">
        <v>45.628</v>
      </c>
      <c r="S695" s="145">
        <v>1347</v>
      </c>
      <c r="V695" s="140" t="str">
        <f t="shared" si="10"/>
        <v>N/A</v>
      </c>
      <c r="W695" s="134">
        <v>3.8410487529615303E-2</v>
      </c>
      <c r="X695" s="134">
        <v>1.6811480202593401E-2</v>
      </c>
      <c r="Y695" s="134">
        <v>0.93643176091066904</v>
      </c>
      <c r="Z695" s="134">
        <v>0.93001478259184001</v>
      </c>
      <c r="AA695" s="134">
        <v>0.65124100515025796</v>
      </c>
      <c r="AB695" s="134">
        <v>0.74578616901941897</v>
      </c>
      <c r="AC695" s="134">
        <v>1</v>
      </c>
      <c r="AD695" s="134">
        <v>0.106077556998914</v>
      </c>
      <c r="AE695" s="134">
        <v>0.146059525806775</v>
      </c>
      <c r="AF695" s="134">
        <v>0.90800440658411397</v>
      </c>
      <c r="AG695" s="134">
        <v>0.116638963029149</v>
      </c>
      <c r="AH695" s="134">
        <v>0.66351702201348794</v>
      </c>
      <c r="AI695" s="134">
        <v>1</v>
      </c>
      <c r="AJ695" s="134">
        <v>0.98896937162187004</v>
      </c>
      <c r="AK695" s="134">
        <v>0.74758483421525301</v>
      </c>
      <c r="AL695" s="134">
        <v>0.546034781516194</v>
      </c>
      <c r="AM695" s="134">
        <v>0.109996081345991</v>
      </c>
      <c r="AN695" s="134">
        <v>0.35457845905607099</v>
      </c>
      <c r="AO695" s="134">
        <v>9.01038439183139E-2</v>
      </c>
      <c r="AP695" s="134">
        <v>0.45608700538828001</v>
      </c>
      <c r="AQ695" s="134">
        <v>0.42043954502723602</v>
      </c>
      <c r="AR695" s="134">
        <v>0.35491573900000001</v>
      </c>
      <c r="AT695" s="134">
        <v>1</v>
      </c>
      <c r="AU695" s="134">
        <v>7.12759429834465E-2</v>
      </c>
      <c r="AV695" s="134">
        <v>9.4999842330896006E-2</v>
      </c>
      <c r="AW695" s="143">
        <v>1.28</v>
      </c>
      <c r="AX695" s="143">
        <v>4</v>
      </c>
      <c r="AY695" s="143">
        <v>-1.17</v>
      </c>
      <c r="AZ695" s="143">
        <v>0.03</v>
      </c>
      <c r="BA695" s="143">
        <v>12.033099999999999</v>
      </c>
      <c r="BB695" s="143">
        <v>5.16</v>
      </c>
      <c r="BC695" s="143">
        <v>21.18</v>
      </c>
      <c r="BD695" s="143">
        <v>4</v>
      </c>
      <c r="BE695" s="143">
        <v>31838438.668423999</v>
      </c>
      <c r="BF695" s="143">
        <v>34521.21</v>
      </c>
      <c r="BG695" s="143">
        <v>0</v>
      </c>
      <c r="BH695" s="143">
        <v>0</v>
      </c>
      <c r="BI695" s="143">
        <v>0</v>
      </c>
      <c r="BJ695" s="143">
        <v>0</v>
      </c>
      <c r="BK695" s="143">
        <v>1</v>
      </c>
      <c r="BL695" s="143">
        <v>2</v>
      </c>
      <c r="BM695" s="143">
        <v>1.9</v>
      </c>
    </row>
    <row r="696" spans="1:65" x14ac:dyDescent="0.25">
      <c r="A696" s="142" t="s">
        <v>5062</v>
      </c>
      <c r="B696" s="142" t="s">
        <v>140</v>
      </c>
      <c r="C696" s="134" t="s">
        <v>5047</v>
      </c>
      <c r="D696" s="134" t="s">
        <v>5048</v>
      </c>
      <c r="E696" s="134" t="s">
        <v>5049</v>
      </c>
      <c r="F696" s="134" t="s">
        <v>5050</v>
      </c>
      <c r="G696" s="134" t="s">
        <v>692</v>
      </c>
      <c r="H696" s="134" t="s">
        <v>5036</v>
      </c>
      <c r="I696" s="134" t="s">
        <v>5037</v>
      </c>
      <c r="J696" s="134" t="s">
        <v>5024</v>
      </c>
      <c r="K696" s="134" t="s">
        <v>5024</v>
      </c>
      <c r="L696" s="143">
        <v>56.2</v>
      </c>
      <c r="M696" s="144">
        <v>951</v>
      </c>
      <c r="N696" s="143">
        <v>31.067</v>
      </c>
      <c r="O696" s="144">
        <v>1331</v>
      </c>
      <c r="P696" s="143">
        <v>28.832999999999998</v>
      </c>
      <c r="Q696" s="144">
        <v>590</v>
      </c>
      <c r="R696" s="143">
        <v>51.322000000000003</v>
      </c>
      <c r="S696" s="145">
        <v>957</v>
      </c>
      <c r="V696" s="140" t="str">
        <f t="shared" si="10"/>
        <v>N/A</v>
      </c>
      <c r="W696" s="134">
        <v>0.23942243669423699</v>
      </c>
      <c r="X696" s="134">
        <v>8.7865298215632007E-2</v>
      </c>
      <c r="Y696" s="134">
        <v>0.98258053492615605</v>
      </c>
      <c r="Z696" s="134">
        <v>0.97245479781311495</v>
      </c>
      <c r="AA696" s="134">
        <v>0.74440018087642401</v>
      </c>
      <c r="AB696" s="134">
        <v>0.91222702970441305</v>
      </c>
      <c r="AC696" s="134">
        <v>1</v>
      </c>
      <c r="AD696" s="134">
        <v>0.21400663500061201</v>
      </c>
      <c r="AE696" s="134">
        <v>0.525046675635227</v>
      </c>
      <c r="AF696" s="134">
        <v>0.97853201591681704</v>
      </c>
      <c r="AG696" s="134">
        <v>7.5716762677049895E-2</v>
      </c>
      <c r="AH696" s="134">
        <v>0.69091613686090703</v>
      </c>
      <c r="AI696" s="134">
        <v>1</v>
      </c>
      <c r="AJ696" s="134">
        <v>0.99632312387395705</v>
      </c>
      <c r="AK696" s="134">
        <v>0.76214864799262105</v>
      </c>
      <c r="AL696" s="134">
        <v>0.77206146553695898</v>
      </c>
      <c r="AM696" s="134">
        <v>6.7687985322514702E-2</v>
      </c>
      <c r="AN696" s="134">
        <v>0.48007709201739002</v>
      </c>
      <c r="AO696" s="134">
        <v>5.3363387929111702E-2</v>
      </c>
      <c r="AP696" s="134">
        <v>0.51632894923803296</v>
      </c>
      <c r="AQ696" s="134">
        <v>0.49748654375030299</v>
      </c>
      <c r="AR696" s="134">
        <v>0.88898733269999997</v>
      </c>
      <c r="AT696" s="134">
        <v>1</v>
      </c>
      <c r="AU696" s="134">
        <v>4.2092591059293E-2</v>
      </c>
      <c r="AV696" s="134">
        <v>5.5935427141207202E-2</v>
      </c>
      <c r="AW696" s="143">
        <v>0</v>
      </c>
      <c r="AX696" s="143">
        <v>3</v>
      </c>
      <c r="AY696" s="143">
        <v>-0.39</v>
      </c>
      <c r="AZ696" s="143">
        <v>-0.03</v>
      </c>
      <c r="BA696" s="143">
        <v>9.8824000000000005</v>
      </c>
      <c r="BB696" s="143">
        <v>5.16</v>
      </c>
      <c r="BC696" s="143">
        <v>20.170000000000002</v>
      </c>
      <c r="BD696" s="143">
        <v>1</v>
      </c>
      <c r="BE696" s="143">
        <v>13888929.25983</v>
      </c>
      <c r="BF696" s="143">
        <v>28420.25</v>
      </c>
      <c r="BG696" s="143">
        <v>0</v>
      </c>
      <c r="BH696" s="143">
        <v>0</v>
      </c>
      <c r="BI696" s="143">
        <v>0</v>
      </c>
      <c r="BJ696" s="143">
        <v>0</v>
      </c>
      <c r="BK696" s="143">
        <v>1</v>
      </c>
      <c r="BL696" s="143">
        <v>2.0241260823554499</v>
      </c>
      <c r="BM696" s="143">
        <v>1.9482521647108899</v>
      </c>
    </row>
    <row r="697" spans="1:65" x14ac:dyDescent="0.25">
      <c r="A697" s="142" t="s">
        <v>5063</v>
      </c>
      <c r="B697" s="142" t="s">
        <v>782</v>
      </c>
      <c r="C697" s="134" t="s">
        <v>5047</v>
      </c>
      <c r="D697" s="134" t="s">
        <v>5048</v>
      </c>
      <c r="E697" s="134" t="s">
        <v>5049</v>
      </c>
      <c r="F697" s="134" t="s">
        <v>5050</v>
      </c>
      <c r="G697" s="134" t="s">
        <v>692</v>
      </c>
      <c r="H697" s="134" t="s">
        <v>5037</v>
      </c>
      <c r="I697" s="134" t="s">
        <v>5037</v>
      </c>
      <c r="J697" s="134" t="s">
        <v>5051</v>
      </c>
      <c r="K697" s="134" t="s">
        <v>5024</v>
      </c>
      <c r="L697" s="143">
        <v>47.3</v>
      </c>
      <c r="M697" s="144">
        <v>1232</v>
      </c>
      <c r="N697" s="143">
        <v>35.1</v>
      </c>
      <c r="O697" s="144">
        <v>1708</v>
      </c>
      <c r="P697" s="143">
        <v>14.22</v>
      </c>
      <c r="Q697" s="144">
        <v>1571</v>
      </c>
      <c r="R697" s="143">
        <v>42.14</v>
      </c>
      <c r="S697" s="145">
        <v>1534</v>
      </c>
      <c r="V697" s="140" t="str">
        <f t="shared" si="10"/>
        <v>N/A</v>
      </c>
      <c r="W697" s="134">
        <v>0.175135726797333</v>
      </c>
      <c r="X697" s="134">
        <v>7.9491042200689505E-2</v>
      </c>
      <c r="Y697" s="134">
        <v>0.98965078839730403</v>
      </c>
      <c r="Z697" s="134">
        <v>0.98602336037184002</v>
      </c>
      <c r="AA697" s="134">
        <v>0.89828198775188195</v>
      </c>
      <c r="AB697" s="134">
        <v>0.97450577626269297</v>
      </c>
      <c r="AC697" s="134">
        <v>1</v>
      </c>
      <c r="AD697" s="134">
        <v>0.13552120743172599</v>
      </c>
      <c r="AE697" s="134">
        <v>0.60973411041218195</v>
      </c>
      <c r="AF697" s="134">
        <v>0.98286544850828494</v>
      </c>
      <c r="AG697" s="134">
        <v>1.1072730190398899E-2</v>
      </c>
      <c r="AH697" s="134">
        <v>0.61570288041701104</v>
      </c>
      <c r="AI697" s="134">
        <v>1</v>
      </c>
      <c r="AJ697" s="134">
        <v>1</v>
      </c>
      <c r="AK697" s="134">
        <v>0.75729404340016504</v>
      </c>
      <c r="AL697" s="134">
        <v>0.72333887439327804</v>
      </c>
      <c r="AM697" s="134">
        <v>1.14372021357449E-2</v>
      </c>
      <c r="AN697" s="134">
        <v>0.62798619515037402</v>
      </c>
      <c r="AO697" s="134">
        <v>9.5916307718686093E-3</v>
      </c>
      <c r="AQ697" s="134">
        <v>0.209233786383694</v>
      </c>
      <c r="AR697" s="134">
        <v>0.95905876779999999</v>
      </c>
      <c r="AU697" s="134">
        <v>7.1029642249477503E-3</v>
      </c>
      <c r="AV697" s="134">
        <v>9.3786089231585792E-3</v>
      </c>
      <c r="AW697" s="143">
        <v>0</v>
      </c>
      <c r="AX697" s="143">
        <v>4</v>
      </c>
      <c r="AY697" s="143">
        <v>-0.15</v>
      </c>
      <c r="AZ697" s="143">
        <v>-0.01</v>
      </c>
      <c r="BA697" s="143">
        <v>10.1351</v>
      </c>
      <c r="BB697" s="143">
        <v>5.16</v>
      </c>
      <c r="BC697" s="143">
        <v>20.21</v>
      </c>
      <c r="BD697" s="143"/>
      <c r="BE697" s="143">
        <v>5794970.5567439999</v>
      </c>
      <c r="BF697" s="143">
        <v>15633.39</v>
      </c>
      <c r="BG697" s="143">
        <v>0</v>
      </c>
      <c r="BH697" s="143">
        <v>0</v>
      </c>
      <c r="BI697" s="143">
        <v>0</v>
      </c>
      <c r="BJ697" s="143">
        <v>0</v>
      </c>
      <c r="BK697" s="143"/>
      <c r="BL697" s="143">
        <v>2.1789492195365301</v>
      </c>
      <c r="BM697" s="143">
        <v>2.2578984390730699</v>
      </c>
    </row>
    <row r="698" spans="1:65" x14ac:dyDescent="0.25">
      <c r="A698" s="142" t="s">
        <v>5064</v>
      </c>
      <c r="B698" s="142" t="s">
        <v>265</v>
      </c>
      <c r="C698" s="134" t="s">
        <v>5047</v>
      </c>
      <c r="D698" s="134" t="s">
        <v>5048</v>
      </c>
      <c r="E698" s="134" t="s">
        <v>5049</v>
      </c>
      <c r="F698" s="134" t="s">
        <v>5050</v>
      </c>
      <c r="G698" s="134" t="s">
        <v>692</v>
      </c>
      <c r="H698" s="134" t="s">
        <v>5037</v>
      </c>
      <c r="I698" s="134" t="s">
        <v>5037</v>
      </c>
      <c r="J698" s="134" t="s">
        <v>5051</v>
      </c>
      <c r="K698" s="134" t="s">
        <v>5024</v>
      </c>
      <c r="L698" s="143">
        <v>54.8</v>
      </c>
      <c r="M698" s="144">
        <v>1010</v>
      </c>
      <c r="N698" s="143">
        <v>33.424999999999997</v>
      </c>
      <c r="O698" s="144">
        <v>1590</v>
      </c>
      <c r="P698" s="143">
        <v>14.84</v>
      </c>
      <c r="Q698" s="144">
        <v>1526</v>
      </c>
      <c r="R698" s="143">
        <v>45.405000000000001</v>
      </c>
      <c r="S698" s="145">
        <v>1368</v>
      </c>
      <c r="V698" s="140" t="str">
        <f t="shared" si="10"/>
        <v>N/A</v>
      </c>
      <c r="W698" s="134">
        <v>0.16281971912728499</v>
      </c>
      <c r="X698" s="134">
        <v>7.5217280219136706E-2</v>
      </c>
      <c r="Y698" s="134">
        <v>0.98487324393219799</v>
      </c>
      <c r="Z698" s="134">
        <v>0.97852494422096603</v>
      </c>
      <c r="AA698" s="134">
        <v>0.84973808113982296</v>
      </c>
      <c r="AB698" s="134">
        <v>0.96722171233774701</v>
      </c>
      <c r="AC698" s="134">
        <v>1</v>
      </c>
      <c r="AD698" s="134">
        <v>0.12544960091830401</v>
      </c>
      <c r="AE698" s="134">
        <v>0.82707946475804694</v>
      </c>
      <c r="AF698" s="134">
        <v>0.97491419604687601</v>
      </c>
      <c r="AG698" s="134">
        <v>2.48328821896554E-2</v>
      </c>
      <c r="AH698" s="134">
        <v>0.66989224089301802</v>
      </c>
      <c r="AI698" s="134">
        <v>1</v>
      </c>
      <c r="AJ698" s="134">
        <v>1</v>
      </c>
      <c r="AK698" s="134">
        <v>0.74515753191902501</v>
      </c>
      <c r="AL698" s="134">
        <v>0.63766579370464704</v>
      </c>
      <c r="AM698" s="134">
        <v>2.3563232353284499E-2</v>
      </c>
      <c r="AN698" s="134">
        <v>0.64591457128770602</v>
      </c>
      <c r="AO698" s="134">
        <v>1.9284601701297501E-2</v>
      </c>
      <c r="AQ698" s="134">
        <v>0.11171276014999899</v>
      </c>
      <c r="AR698" s="134">
        <v>0.89220827810000003</v>
      </c>
      <c r="AT698" s="134">
        <v>1</v>
      </c>
      <c r="AU698" s="134">
        <v>1.8085804494170001E-2</v>
      </c>
      <c r="AV698" s="134">
        <v>2.0377062381159699E-2</v>
      </c>
      <c r="AW698" s="143">
        <v>0.05</v>
      </c>
      <c r="AX698" s="143">
        <v>0</v>
      </c>
      <c r="AY698" s="143">
        <v>-0.15</v>
      </c>
      <c r="AZ698" s="143">
        <v>-0.03</v>
      </c>
      <c r="BA698" s="143">
        <v>8.7620000000000005</v>
      </c>
      <c r="BB698" s="143">
        <v>5.16</v>
      </c>
      <c r="BC698" s="143">
        <v>19.61</v>
      </c>
      <c r="BD698" s="143"/>
      <c r="BE698" s="143">
        <v>7243419.5363910003</v>
      </c>
      <c r="BF698" s="143">
        <v>19458.95</v>
      </c>
      <c r="BG698" s="143">
        <v>0</v>
      </c>
      <c r="BH698" s="143">
        <v>0</v>
      </c>
      <c r="BI698" s="143">
        <v>0</v>
      </c>
      <c r="BJ698" s="143">
        <v>0</v>
      </c>
      <c r="BK698" s="143"/>
      <c r="BL698" s="143">
        <v>2.1940359957372699</v>
      </c>
      <c r="BM698" s="143">
        <v>2.2880719914745402</v>
      </c>
    </row>
    <row r="699" spans="1:65" x14ac:dyDescent="0.25">
      <c r="A699" s="142" t="s">
        <v>5065</v>
      </c>
      <c r="B699" s="142" t="s">
        <v>1474</v>
      </c>
      <c r="C699" s="134" t="s">
        <v>5047</v>
      </c>
      <c r="D699" s="134" t="s">
        <v>5048</v>
      </c>
      <c r="E699" s="134" t="s">
        <v>5049</v>
      </c>
      <c r="F699" s="134" t="s">
        <v>5050</v>
      </c>
      <c r="G699" s="134" t="s">
        <v>692</v>
      </c>
      <c r="H699" s="134" t="s">
        <v>5037</v>
      </c>
      <c r="I699" s="134" t="s">
        <v>5037</v>
      </c>
      <c r="J699" s="134" t="s">
        <v>5051</v>
      </c>
      <c r="K699" s="134" t="s">
        <v>5024</v>
      </c>
      <c r="L699" s="143">
        <v>61.1</v>
      </c>
      <c r="M699" s="144">
        <v>803</v>
      </c>
      <c r="N699" s="143">
        <v>33.225000000000001</v>
      </c>
      <c r="O699" s="144">
        <v>1572</v>
      </c>
      <c r="P699" s="143">
        <v>16.72</v>
      </c>
      <c r="Q699" s="144">
        <v>1326</v>
      </c>
      <c r="R699" s="143">
        <v>48.198</v>
      </c>
      <c r="S699" s="145">
        <v>1185</v>
      </c>
      <c r="V699" s="140" t="str">
        <f t="shared" si="10"/>
        <v>N/A</v>
      </c>
      <c r="W699" s="134">
        <v>0.30321694674119898</v>
      </c>
      <c r="X699" s="134">
        <v>0.15709940476082401</v>
      </c>
      <c r="Y699" s="134">
        <v>0.986948209624818</v>
      </c>
      <c r="Z699" s="134">
        <v>0.97602547217067404</v>
      </c>
      <c r="AA699" s="134">
        <v>0.85806635454115199</v>
      </c>
      <c r="AB699" s="134">
        <v>0.99308013927130201</v>
      </c>
      <c r="AC699" s="134">
        <v>1</v>
      </c>
      <c r="AD699" s="134">
        <v>0.26128051375183098</v>
      </c>
      <c r="AE699" s="134">
        <v>0.74097986583781605</v>
      </c>
      <c r="AF699" s="134">
        <v>0.98115592922908201</v>
      </c>
      <c r="AG699" s="134">
        <v>3.4925603516340699E-2</v>
      </c>
      <c r="AH699" s="134">
        <v>0.64646868388620404</v>
      </c>
      <c r="AI699" s="134">
        <v>1</v>
      </c>
      <c r="AJ699" s="134">
        <v>1</v>
      </c>
      <c r="AK699" s="134">
        <v>0.75972134569639305</v>
      </c>
      <c r="AL699" s="134">
        <v>0.78340694958326196</v>
      </c>
      <c r="AM699" s="134">
        <v>3.23440062950337E-2</v>
      </c>
      <c r="AN699" s="134">
        <v>0.77141320424902504</v>
      </c>
      <c r="AO699" s="134">
        <v>2.57691959606853E-2</v>
      </c>
      <c r="AP699" s="134">
        <v>0.66997346994762397</v>
      </c>
      <c r="AQ699" s="134">
        <v>7.0225914658865005E-2</v>
      </c>
      <c r="AR699" s="134">
        <v>0.98232207059999999</v>
      </c>
      <c r="AT699" s="134">
        <v>1</v>
      </c>
      <c r="AU699" s="134">
        <v>1.6394905942769499E-2</v>
      </c>
      <c r="AV699" s="134">
        <v>2.5899868378234998E-2</v>
      </c>
      <c r="AW699" s="143">
        <v>0</v>
      </c>
      <c r="AX699" s="143">
        <v>1</v>
      </c>
      <c r="AY699" s="143">
        <v>0.02</v>
      </c>
      <c r="AZ699" s="143">
        <v>0</v>
      </c>
      <c r="BA699" s="143">
        <v>8.7141000000000002</v>
      </c>
      <c r="BB699" s="143">
        <v>5.15</v>
      </c>
      <c r="BC699" s="143">
        <v>19.66</v>
      </c>
      <c r="BD699" s="143"/>
      <c r="BE699" s="143">
        <v>4620844.7965409998</v>
      </c>
      <c r="BF699" s="143">
        <v>21114.82</v>
      </c>
      <c r="BG699" s="143">
        <v>0</v>
      </c>
      <c r="BH699" s="143">
        <v>0</v>
      </c>
      <c r="BI699" s="143">
        <v>0</v>
      </c>
      <c r="BJ699" s="143">
        <v>0</v>
      </c>
      <c r="BK699" s="143"/>
      <c r="BL699" s="143">
        <v>2.3937508363250699</v>
      </c>
      <c r="BM699" s="143">
        <v>2.6875016726501402</v>
      </c>
    </row>
    <row r="700" spans="1:65" x14ac:dyDescent="0.25">
      <c r="A700" s="142" t="s">
        <v>5066</v>
      </c>
      <c r="B700" s="142" t="s">
        <v>705</v>
      </c>
      <c r="C700" s="134" t="s">
        <v>5047</v>
      </c>
      <c r="D700" s="134" t="s">
        <v>5048</v>
      </c>
      <c r="E700" s="134" t="s">
        <v>5049</v>
      </c>
      <c r="F700" s="134" t="s">
        <v>5050</v>
      </c>
      <c r="G700" s="134" t="s">
        <v>692</v>
      </c>
      <c r="H700" s="134" t="s">
        <v>5037</v>
      </c>
      <c r="I700" s="134" t="s">
        <v>5037</v>
      </c>
      <c r="J700" s="134" t="s">
        <v>5055</v>
      </c>
      <c r="K700" s="134" t="s">
        <v>5055</v>
      </c>
      <c r="L700" s="143">
        <v>58.2</v>
      </c>
      <c r="M700" s="144">
        <v>884</v>
      </c>
      <c r="N700" s="143">
        <v>30.143999999999998</v>
      </c>
      <c r="O700" s="144">
        <v>1178</v>
      </c>
      <c r="P700" s="143">
        <v>20.66</v>
      </c>
      <c r="Q700" s="144">
        <v>954</v>
      </c>
      <c r="R700" s="143">
        <v>49.572000000000003</v>
      </c>
      <c r="S700" s="145">
        <v>1086</v>
      </c>
      <c r="V700" s="140" t="str">
        <f t="shared" si="10"/>
        <v>N/A</v>
      </c>
      <c r="W700" s="134">
        <v>0.31910856609264898</v>
      </c>
      <c r="X700" s="134">
        <v>0.154682836607034</v>
      </c>
      <c r="Y700" s="134">
        <v>0.99130307589327904</v>
      </c>
      <c r="Z700" s="134">
        <v>0.97898403092408004</v>
      </c>
      <c r="AA700" s="134">
        <v>0.879242668477209</v>
      </c>
      <c r="AB700" s="134">
        <v>1</v>
      </c>
      <c r="AC700" s="134">
        <v>1</v>
      </c>
      <c r="AD700" s="134">
        <v>0.27391951343228799</v>
      </c>
      <c r="AE700" s="134">
        <v>0.68609160747436104</v>
      </c>
      <c r="AF700" s="134">
        <v>0.97543102745686705</v>
      </c>
      <c r="AG700" s="134">
        <v>3.2806891047472697E-2</v>
      </c>
      <c r="AH700" s="134">
        <v>0.60452833945963202</v>
      </c>
      <c r="AI700" s="134">
        <v>1</v>
      </c>
      <c r="AJ700" s="134">
        <v>1</v>
      </c>
      <c r="AK700" s="134">
        <v>0.72331181125297395</v>
      </c>
      <c r="AL700" s="134">
        <v>0.69581754227756598</v>
      </c>
      <c r="AM700" s="134">
        <v>2.4116163698262399E-2</v>
      </c>
      <c r="AN700" s="134">
        <v>0.84312670879835105</v>
      </c>
      <c r="AO700" s="134">
        <v>1.5421432708918799E-2</v>
      </c>
      <c r="AP700" s="134">
        <v>0.23394953200955601</v>
      </c>
      <c r="AQ700" s="134">
        <v>0.16559178014450299</v>
      </c>
      <c r="AR700" s="134">
        <v>1</v>
      </c>
      <c r="AT700" s="134">
        <v>1</v>
      </c>
      <c r="AU700" s="134">
        <v>1.5342503611396399E-2</v>
      </c>
      <c r="AV700" s="134">
        <v>1.6702330570249401E-2</v>
      </c>
      <c r="AW700" s="143">
        <v>0.06</v>
      </c>
      <c r="AX700" s="143">
        <v>0</v>
      </c>
      <c r="AY700" s="143">
        <v>-0.01</v>
      </c>
      <c r="AZ700" s="143">
        <v>0</v>
      </c>
      <c r="BA700" s="143">
        <v>11.3329</v>
      </c>
      <c r="BB700" s="143">
        <v>5.15</v>
      </c>
      <c r="BC700" s="143">
        <v>19.850000000000001</v>
      </c>
      <c r="BD700" s="143">
        <v>7</v>
      </c>
      <c r="BE700" s="143">
        <v>1386572.1946030001</v>
      </c>
      <c r="BF700" s="143">
        <v>17534.150000000001</v>
      </c>
      <c r="BG700" s="143">
        <v>0</v>
      </c>
      <c r="BH700" s="143">
        <v>14.603476000000001</v>
      </c>
      <c r="BI700" s="143">
        <v>0</v>
      </c>
      <c r="BJ700" s="143">
        <v>0</v>
      </c>
      <c r="BK700" s="143"/>
      <c r="BL700" s="143">
        <v>2.7904723749003599</v>
      </c>
      <c r="BM700" s="143">
        <v>3.48094474980071</v>
      </c>
    </row>
    <row r="701" spans="1:65" x14ac:dyDescent="0.25">
      <c r="A701" s="142" t="s">
        <v>5067</v>
      </c>
      <c r="B701" s="142" t="s">
        <v>2721</v>
      </c>
      <c r="C701" s="134" t="s">
        <v>5047</v>
      </c>
      <c r="D701" s="134" t="s">
        <v>5048</v>
      </c>
      <c r="E701" s="134" t="s">
        <v>5049</v>
      </c>
      <c r="F701" s="134" t="s">
        <v>5050</v>
      </c>
      <c r="G701" s="134" t="s">
        <v>692</v>
      </c>
      <c r="H701" s="134" t="s">
        <v>5037</v>
      </c>
      <c r="I701" s="134" t="s">
        <v>5037</v>
      </c>
      <c r="J701" s="134" t="s">
        <v>5055</v>
      </c>
      <c r="K701" s="134" t="s">
        <v>5055</v>
      </c>
      <c r="L701" s="143">
        <v>60.8</v>
      </c>
      <c r="M701" s="144">
        <v>810</v>
      </c>
      <c r="N701" s="143">
        <v>33.075000000000003</v>
      </c>
      <c r="O701" s="144">
        <v>1560</v>
      </c>
      <c r="P701" s="143">
        <v>41.76</v>
      </c>
      <c r="Q701" s="144">
        <v>122</v>
      </c>
      <c r="R701" s="143">
        <v>56.494999999999997</v>
      </c>
      <c r="S701" s="145">
        <v>602</v>
      </c>
      <c r="V701" s="140" t="str">
        <f t="shared" si="10"/>
        <v>N/A</v>
      </c>
      <c r="W701" s="134">
        <v>0.36895000150558199</v>
      </c>
      <c r="X701" s="134">
        <v>0.16863460390920501</v>
      </c>
      <c r="Y701" s="134">
        <v>0.99245583461140097</v>
      </c>
      <c r="Z701" s="134">
        <v>0.98836980352109305</v>
      </c>
      <c r="AA701" s="134">
        <v>0.89886370055294496</v>
      </c>
      <c r="AB701" s="134">
        <v>0.97778360502891803</v>
      </c>
      <c r="AC701" s="134">
        <v>0.99990656141739798</v>
      </c>
      <c r="AD701" s="134">
        <v>0.33556642486649202</v>
      </c>
      <c r="AE701" s="134">
        <v>0.80712006706861605</v>
      </c>
      <c r="AF701" s="134">
        <v>0.98600619323054195</v>
      </c>
      <c r="AG701" s="134">
        <v>4.5668224584618097E-2</v>
      </c>
      <c r="AH701" s="134">
        <v>0.52465902428349498</v>
      </c>
      <c r="AI701" s="134">
        <v>0.83020824814121996</v>
      </c>
      <c r="AJ701" s="134">
        <v>1</v>
      </c>
      <c r="AK701" s="134">
        <v>0.64806544006990596</v>
      </c>
      <c r="AL701" s="134">
        <v>0.72419344282679099</v>
      </c>
      <c r="AM701" s="134">
        <v>5.8353221205841299E-2</v>
      </c>
      <c r="AN701" s="134">
        <v>0.92828649545067499</v>
      </c>
      <c r="AO701" s="134">
        <v>4.34812034478778E-2</v>
      </c>
      <c r="AP701" s="134">
        <v>0.21764488964717801</v>
      </c>
      <c r="AQ701" s="134">
        <v>0.34231496601095901</v>
      </c>
      <c r="AR701" s="134">
        <v>0.99756627819999999</v>
      </c>
      <c r="AT701" s="134">
        <v>1</v>
      </c>
      <c r="AU701" s="134">
        <v>1.7541440592162699E-2</v>
      </c>
      <c r="AV701" s="134">
        <v>3.8236215601499403E-2</v>
      </c>
      <c r="AW701" s="143">
        <v>0</v>
      </c>
      <c r="AX701" s="143">
        <v>0</v>
      </c>
      <c r="AY701" s="143">
        <v>-0.14000000000000001</v>
      </c>
      <c r="AZ701" s="143">
        <v>0</v>
      </c>
      <c r="BA701" s="143">
        <v>7.0180999999999996</v>
      </c>
      <c r="BB701" s="143">
        <v>5.16</v>
      </c>
      <c r="BC701" s="143">
        <v>19.87</v>
      </c>
      <c r="BD701" s="143"/>
      <c r="BE701" s="143">
        <v>2170152.4323900002</v>
      </c>
      <c r="BF701" s="143">
        <v>20155.2</v>
      </c>
      <c r="BG701" s="143">
        <v>0</v>
      </c>
      <c r="BH701" s="143">
        <v>23.591407</v>
      </c>
      <c r="BI701" s="143">
        <v>1</v>
      </c>
      <c r="BJ701" s="143">
        <v>0</v>
      </c>
      <c r="BK701" s="143"/>
      <c r="BL701" s="143">
        <v>2.8</v>
      </c>
      <c r="BM701" s="143">
        <v>3.4999999999999898</v>
      </c>
    </row>
    <row r="702" spans="1:65" x14ac:dyDescent="0.25">
      <c r="A702" s="142" t="s">
        <v>5068</v>
      </c>
      <c r="B702" s="142" t="s">
        <v>1477</v>
      </c>
      <c r="C702" s="134" t="s">
        <v>5047</v>
      </c>
      <c r="D702" s="134" t="s">
        <v>5048</v>
      </c>
      <c r="E702" s="134" t="s">
        <v>5049</v>
      </c>
      <c r="F702" s="134" t="s">
        <v>5050</v>
      </c>
      <c r="G702" s="134" t="s">
        <v>692</v>
      </c>
      <c r="H702" s="134" t="s">
        <v>5037</v>
      </c>
      <c r="I702" s="134" t="s">
        <v>5037</v>
      </c>
      <c r="J702" s="134" t="s">
        <v>5054</v>
      </c>
      <c r="K702" s="134" t="s">
        <v>5055</v>
      </c>
      <c r="L702" s="143">
        <v>60.2</v>
      </c>
      <c r="M702" s="144">
        <v>826</v>
      </c>
      <c r="N702" s="143">
        <v>30.332999999999998</v>
      </c>
      <c r="O702" s="144">
        <v>1215</v>
      </c>
      <c r="P702" s="143">
        <v>19.239999999999998</v>
      </c>
      <c r="Q702" s="144">
        <v>1081</v>
      </c>
      <c r="R702" s="143">
        <v>49.701999999999998</v>
      </c>
      <c r="S702" s="145">
        <v>1077</v>
      </c>
      <c r="V702" s="140" t="str">
        <f t="shared" si="10"/>
        <v>N/A</v>
      </c>
      <c r="W702" s="134">
        <v>0.26021061067797502</v>
      </c>
      <c r="X702" s="134">
        <v>0.110146548052032</v>
      </c>
      <c r="Y702" s="134">
        <v>0.964828050667076</v>
      </c>
      <c r="Z702" s="134">
        <v>0.95034212161308795</v>
      </c>
      <c r="AA702" s="134">
        <v>0.85396694486686298</v>
      </c>
      <c r="AB702" s="134">
        <v>0.99854318721501101</v>
      </c>
      <c r="AC702" s="134">
        <v>1</v>
      </c>
      <c r="AD702" s="134">
        <v>0.22628398584509901</v>
      </c>
      <c r="AE702" s="134">
        <v>0.78362497150729404</v>
      </c>
      <c r="AF702" s="134">
        <v>0.95094116987572597</v>
      </c>
      <c r="AG702" s="134">
        <v>3.78991182300807E-2</v>
      </c>
      <c r="AH702" s="134">
        <v>0.50861352957546402</v>
      </c>
      <c r="AI702" s="134">
        <v>1</v>
      </c>
      <c r="AJ702" s="134">
        <v>1</v>
      </c>
      <c r="AK702" s="134">
        <v>0.67719306762464204</v>
      </c>
      <c r="AL702" s="134">
        <v>0.67675727574592903</v>
      </c>
      <c r="AM702" s="134">
        <v>3.3431115724138101E-2</v>
      </c>
      <c r="AN702" s="134">
        <v>0.77589529828335801</v>
      </c>
      <c r="AO702" s="134">
        <v>2.8139516068765399E-2</v>
      </c>
      <c r="AQ702" s="134">
        <v>0.29328505765917201</v>
      </c>
      <c r="AR702" s="134">
        <v>0.96384424150000003</v>
      </c>
      <c r="AT702" s="134">
        <v>1</v>
      </c>
      <c r="AU702" s="134">
        <v>1.67927349401958E-2</v>
      </c>
      <c r="AV702" s="134">
        <v>2.8109996283483901E-2</v>
      </c>
      <c r="AW702" s="143">
        <v>0.27</v>
      </c>
      <c r="AX702" s="143">
        <v>0</v>
      </c>
      <c r="AY702" s="143">
        <v>-0.26</v>
      </c>
      <c r="AZ702" s="143">
        <v>0</v>
      </c>
      <c r="BA702" s="143">
        <v>12.5412</v>
      </c>
      <c r="BB702" s="143">
        <v>5.16</v>
      </c>
      <c r="BC702" s="143">
        <v>19.18</v>
      </c>
      <c r="BD702" s="143">
        <v>5</v>
      </c>
      <c r="BE702" s="143">
        <v>2860768.4863900002</v>
      </c>
      <c r="BF702" s="143">
        <v>29860.92</v>
      </c>
      <c r="BG702" s="143">
        <v>0</v>
      </c>
      <c r="BH702" s="143">
        <v>0.18482499999999999</v>
      </c>
      <c r="BI702" s="143">
        <v>0</v>
      </c>
      <c r="BJ702" s="143">
        <v>0</v>
      </c>
      <c r="BK702" s="143"/>
      <c r="BL702" s="143">
        <v>2.5510101225779902</v>
      </c>
      <c r="BM702" s="143">
        <v>3.0020202451559799</v>
      </c>
    </row>
    <row r="703" spans="1:65" x14ac:dyDescent="0.25">
      <c r="A703" s="142" t="s">
        <v>5069</v>
      </c>
      <c r="B703" s="142" t="s">
        <v>49</v>
      </c>
      <c r="C703" s="134" t="s">
        <v>5047</v>
      </c>
      <c r="D703" s="134" t="s">
        <v>5048</v>
      </c>
      <c r="E703" s="134" t="s">
        <v>5049</v>
      </c>
      <c r="F703" s="134" t="s">
        <v>5050</v>
      </c>
      <c r="G703" s="134" t="s">
        <v>692</v>
      </c>
      <c r="H703" s="134" t="s">
        <v>5070</v>
      </c>
      <c r="I703" s="134" t="s">
        <v>5037</v>
      </c>
      <c r="J703" s="134" t="s">
        <v>5055</v>
      </c>
      <c r="K703" s="134" t="s">
        <v>5055</v>
      </c>
      <c r="L703" s="143">
        <v>58.1</v>
      </c>
      <c r="M703" s="144">
        <v>888</v>
      </c>
      <c r="N703" s="143">
        <v>33.575000000000003</v>
      </c>
      <c r="O703" s="144">
        <v>1601</v>
      </c>
      <c r="P703" s="143">
        <v>38.619999999999997</v>
      </c>
      <c r="Q703" s="144">
        <v>199</v>
      </c>
      <c r="R703" s="143">
        <v>54.381999999999998</v>
      </c>
      <c r="S703" s="145">
        <v>748</v>
      </c>
      <c r="V703" s="140" t="str">
        <f t="shared" si="10"/>
        <v>N/A</v>
      </c>
      <c r="W703" s="134">
        <v>0.29339112393316402</v>
      </c>
      <c r="X703" s="134">
        <v>0.13989616675418901</v>
      </c>
      <c r="Y703" s="134">
        <v>0.99435148228120196</v>
      </c>
      <c r="Z703" s="134">
        <v>0.99132836227449905</v>
      </c>
      <c r="AA703" s="134">
        <v>0.99575220906258799</v>
      </c>
      <c r="AB703" s="134">
        <v>0.985067668953863</v>
      </c>
      <c r="AC703" s="134">
        <v>1</v>
      </c>
      <c r="AD703" s="134">
        <v>0.26374766956808698</v>
      </c>
      <c r="AE703" s="134">
        <v>0.92463045383665299</v>
      </c>
      <c r="AF703" s="134">
        <v>0.98465448031210301</v>
      </c>
      <c r="AG703" s="134">
        <v>9.7357139291108698E-3</v>
      </c>
      <c r="AH703" s="134">
        <v>0.47039803213468501</v>
      </c>
      <c r="AI703" s="134">
        <v>1</v>
      </c>
      <c r="AJ703" s="134">
        <v>0.94852373423539404</v>
      </c>
      <c r="AK703" s="134">
        <v>0.62379241710762701</v>
      </c>
      <c r="AL703" s="134">
        <v>0.70490360567117205</v>
      </c>
      <c r="AM703" s="134">
        <v>9.5047139311374793E-3</v>
      </c>
      <c r="AN703" s="134">
        <v>0.89242974317601198</v>
      </c>
      <c r="AO703" s="134">
        <v>6.5804773529416103E-3</v>
      </c>
      <c r="AP703" s="134">
        <v>0.167249087305615</v>
      </c>
      <c r="AQ703" s="134">
        <v>0.15158323503968199</v>
      </c>
      <c r="AR703" s="134">
        <v>1</v>
      </c>
      <c r="AT703" s="134">
        <v>1</v>
      </c>
      <c r="AU703" s="134">
        <v>6.4736917459807296E-3</v>
      </c>
      <c r="AV703" s="134">
        <v>8.5967725992052903E-3</v>
      </c>
      <c r="AW703" s="143">
        <v>0</v>
      </c>
      <c r="AX703" s="143">
        <v>0</v>
      </c>
      <c r="AY703" s="143">
        <v>-0.1</v>
      </c>
      <c r="AZ703" s="143">
        <v>-0.01</v>
      </c>
      <c r="BA703" s="143">
        <v>7.8583999999999996</v>
      </c>
      <c r="BB703" s="143">
        <v>5.16</v>
      </c>
      <c r="BC703" s="143">
        <v>20.57</v>
      </c>
      <c r="BD703" s="143"/>
      <c r="BE703" s="143">
        <v>2370526.2833219999</v>
      </c>
      <c r="BF703" s="143">
        <v>9704.9009999999998</v>
      </c>
      <c r="BG703" s="143">
        <v>0</v>
      </c>
      <c r="BH703" s="143">
        <v>0.41839799999999999</v>
      </c>
      <c r="BI703" s="143">
        <v>1</v>
      </c>
      <c r="BJ703" s="143">
        <v>0</v>
      </c>
      <c r="BK703" s="143"/>
      <c r="BL703" s="143">
        <v>2.8</v>
      </c>
      <c r="BM703" s="143">
        <v>3.5</v>
      </c>
    </row>
    <row r="704" spans="1:65" x14ac:dyDescent="0.25">
      <c r="A704" s="142" t="s">
        <v>5071</v>
      </c>
      <c r="B704" s="142" t="s">
        <v>113</v>
      </c>
      <c r="C704" s="134" t="s">
        <v>5047</v>
      </c>
      <c r="D704" s="134" t="s">
        <v>5048</v>
      </c>
      <c r="E704" s="134" t="s">
        <v>5049</v>
      </c>
      <c r="F704" s="134" t="s">
        <v>5050</v>
      </c>
      <c r="G704" s="134" t="s">
        <v>692</v>
      </c>
      <c r="H704" s="134" t="s">
        <v>5072</v>
      </c>
      <c r="I704" s="134" t="s">
        <v>5073</v>
      </c>
      <c r="J704" s="134" t="s">
        <v>5055</v>
      </c>
      <c r="K704" s="134" t="s">
        <v>5055</v>
      </c>
      <c r="L704" s="143">
        <v>62.7</v>
      </c>
      <c r="M704" s="144">
        <v>766</v>
      </c>
      <c r="N704" s="143">
        <v>30.122</v>
      </c>
      <c r="O704" s="144">
        <v>1172</v>
      </c>
      <c r="P704" s="143">
        <v>54.96</v>
      </c>
      <c r="Q704" s="144">
        <v>13</v>
      </c>
      <c r="R704" s="143">
        <v>62.512999999999998</v>
      </c>
      <c r="S704" s="145">
        <v>245</v>
      </c>
      <c r="U704" s="140" t="s">
        <v>4410</v>
      </c>
      <c r="V704" s="140" t="str">
        <f t="shared" si="10"/>
        <v>Y</v>
      </c>
      <c r="W704" s="134">
        <v>0.264268266043865</v>
      </c>
      <c r="X704" s="134">
        <v>0.122633861439838</v>
      </c>
      <c r="Y704" s="134">
        <v>0.95369752482209702</v>
      </c>
      <c r="Z704" s="134">
        <v>0.90637181738143102</v>
      </c>
      <c r="AA704" s="134">
        <v>0.95510249269071401</v>
      </c>
      <c r="AB704" s="134">
        <v>0.99672216795594604</v>
      </c>
      <c r="AC704" s="134">
        <v>0.99993516885620604</v>
      </c>
      <c r="AD704" s="134">
        <v>0.44091274485176501</v>
      </c>
      <c r="AE704" s="134">
        <v>0.77698931237652702</v>
      </c>
      <c r="AF704" s="134">
        <v>0.957302171844854</v>
      </c>
      <c r="AG704" s="134">
        <v>0.23533918222727401</v>
      </c>
      <c r="AH704" s="134">
        <v>0.70470523387562101</v>
      </c>
      <c r="AI704" s="134">
        <v>0.77937815571310398</v>
      </c>
      <c r="AJ704" s="134">
        <v>0.96690811486561001</v>
      </c>
      <c r="AK704" s="134">
        <v>0.83982232147191604</v>
      </c>
      <c r="AL704" s="134">
        <v>0.90058139605758303</v>
      </c>
      <c r="AM704" s="134">
        <v>0.25231400156988698</v>
      </c>
      <c r="AN704" s="134">
        <v>0.84760880283268303</v>
      </c>
      <c r="AO704" s="134">
        <v>0.238243715718398</v>
      </c>
      <c r="AP704" s="134">
        <v>0.363251195992779</v>
      </c>
      <c r="AQ704" s="134">
        <v>0.48132283773578799</v>
      </c>
      <c r="AR704" s="134">
        <v>0.98305738070000004</v>
      </c>
      <c r="AS704" s="134">
        <v>0.99963959030000005</v>
      </c>
      <c r="AT704" s="134">
        <v>0</v>
      </c>
      <c r="AU704" s="134">
        <v>8.7790372977264705E-2</v>
      </c>
      <c r="AV704" s="134">
        <v>0.16318381366093901</v>
      </c>
      <c r="AW704" s="143">
        <v>0.13</v>
      </c>
      <c r="AX704" s="143">
        <v>0</v>
      </c>
      <c r="AY704" s="143">
        <v>-0.02</v>
      </c>
      <c r="AZ704" s="143">
        <v>0.03</v>
      </c>
      <c r="BA704" s="143">
        <v>13.349299999999999</v>
      </c>
      <c r="BB704" s="143">
        <v>5.15</v>
      </c>
      <c r="BC704" s="143">
        <v>19.09</v>
      </c>
      <c r="BD704" s="143">
        <v>6</v>
      </c>
      <c r="BE704" s="143">
        <v>2917272.6</v>
      </c>
      <c r="BF704" s="143">
        <v>74385.47</v>
      </c>
      <c r="BG704" s="143">
        <v>40205.232265999999</v>
      </c>
      <c r="BH704" s="143">
        <v>25.234698000000002</v>
      </c>
      <c r="BI704" s="143">
        <v>1</v>
      </c>
      <c r="BJ704" s="143">
        <v>0</v>
      </c>
      <c r="BK704" s="143"/>
      <c r="BL704" s="143">
        <v>2.7999999999999901</v>
      </c>
      <c r="BM704" s="143">
        <v>3.5</v>
      </c>
    </row>
    <row r="705" spans="1:65" x14ac:dyDescent="0.25">
      <c r="A705" s="142" t="s">
        <v>5074</v>
      </c>
      <c r="B705" s="142" t="s">
        <v>1312</v>
      </c>
      <c r="C705" s="134" t="s">
        <v>5075</v>
      </c>
      <c r="D705" s="134" t="s">
        <v>5076</v>
      </c>
      <c r="E705" s="134" t="s">
        <v>5049</v>
      </c>
      <c r="F705" s="134" t="s">
        <v>5050</v>
      </c>
      <c r="G705" s="134" t="s">
        <v>692</v>
      </c>
      <c r="H705" s="134" t="s">
        <v>5077</v>
      </c>
      <c r="I705" s="134" t="s">
        <v>5078</v>
      </c>
      <c r="J705" s="134" t="s">
        <v>5055</v>
      </c>
      <c r="K705" s="134" t="s">
        <v>5055</v>
      </c>
      <c r="L705" s="143">
        <v>59.8</v>
      </c>
      <c r="M705" s="144">
        <v>838</v>
      </c>
      <c r="N705" s="143">
        <v>29.332999999999998</v>
      </c>
      <c r="O705" s="144">
        <v>1027</v>
      </c>
      <c r="P705" s="143">
        <v>38.200000000000003</v>
      </c>
      <c r="Q705" s="144">
        <v>216</v>
      </c>
      <c r="R705" s="143">
        <v>56.222000000000001</v>
      </c>
      <c r="S705" s="145">
        <v>627</v>
      </c>
      <c r="V705" s="140" t="str">
        <f t="shared" si="10"/>
        <v>N/A</v>
      </c>
      <c r="W705" s="134">
        <v>0.463889836158004</v>
      </c>
      <c r="X705" s="134">
        <v>0.17586919544613899</v>
      </c>
      <c r="Y705" s="134">
        <v>0.98036467650132098</v>
      </c>
      <c r="Z705" s="134">
        <v>0.91805302349401696</v>
      </c>
      <c r="AA705" s="134">
        <v>0.47187138436452403</v>
      </c>
      <c r="AB705" s="134">
        <v>0.88090555482714905</v>
      </c>
      <c r="AC705" s="134">
        <v>1</v>
      </c>
      <c r="AD705" s="134">
        <v>1</v>
      </c>
      <c r="AE705" s="134">
        <v>0.62332734160467795</v>
      </c>
      <c r="AF705" s="134">
        <v>0.96036340404249598</v>
      </c>
      <c r="AG705" s="134">
        <v>0.15264753280961399</v>
      </c>
      <c r="AH705" s="134">
        <v>0.49027582133771402</v>
      </c>
      <c r="AI705" s="134">
        <v>1</v>
      </c>
      <c r="AJ705" s="134">
        <v>0.97426186711769702</v>
      </c>
      <c r="AK705" s="134">
        <v>0.47329967474149198</v>
      </c>
      <c r="AL705" s="134">
        <v>0.69936657745809006</v>
      </c>
      <c r="AM705" s="134">
        <v>0.13404412856984199</v>
      </c>
      <c r="AN705" s="134">
        <v>0.82519833266101905</v>
      </c>
      <c r="AO705" s="134">
        <v>0.11083317213315599</v>
      </c>
      <c r="AP705" s="134">
        <v>0.36560767533184901</v>
      </c>
      <c r="AQ705" s="134">
        <v>0.298672959771768</v>
      </c>
      <c r="AR705" s="134">
        <v>1</v>
      </c>
      <c r="AT705" s="134">
        <v>0.99988014599999997</v>
      </c>
      <c r="AU705" s="134">
        <v>8.4916363229683198E-2</v>
      </c>
      <c r="AV705" s="134">
        <v>0.116169315003481</v>
      </c>
      <c r="AW705" s="143">
        <v>0.09</v>
      </c>
      <c r="AX705" s="143">
        <v>0</v>
      </c>
      <c r="AY705" s="143">
        <v>-0.05</v>
      </c>
      <c r="AZ705" s="143">
        <v>-0.05</v>
      </c>
      <c r="BA705" s="143">
        <v>12.9255</v>
      </c>
      <c r="BB705" s="143">
        <v>5.15</v>
      </c>
      <c r="BC705" s="143">
        <v>18.2</v>
      </c>
      <c r="BD705" s="143">
        <v>2</v>
      </c>
      <c r="BE705" s="143">
        <v>9275905.0628740005</v>
      </c>
      <c r="BF705" s="143">
        <v>6743.3779999999997</v>
      </c>
      <c r="BG705" s="143">
        <v>0</v>
      </c>
      <c r="BH705" s="143">
        <v>0</v>
      </c>
      <c r="BI705" s="143">
        <v>1</v>
      </c>
      <c r="BJ705" s="143">
        <v>0</v>
      </c>
      <c r="BK705" s="143"/>
      <c r="BL705" s="143">
        <v>2.8</v>
      </c>
      <c r="BM705" s="143">
        <v>3.5</v>
      </c>
    </row>
    <row r="706" spans="1:65" x14ac:dyDescent="0.25">
      <c r="A706" s="142" t="s">
        <v>5079</v>
      </c>
      <c r="B706" s="142" t="s">
        <v>1191</v>
      </c>
      <c r="C706" s="134" t="s">
        <v>5075</v>
      </c>
      <c r="D706" s="134" t="s">
        <v>5076</v>
      </c>
      <c r="E706" s="134" t="s">
        <v>5049</v>
      </c>
      <c r="F706" s="134" t="s">
        <v>5050</v>
      </c>
      <c r="G706" s="134" t="s">
        <v>692</v>
      </c>
      <c r="H706" s="134" t="s">
        <v>5080</v>
      </c>
      <c r="I706" s="134" t="s">
        <v>5078</v>
      </c>
      <c r="J706" s="134" t="s">
        <v>5055</v>
      </c>
      <c r="K706" s="134" t="s">
        <v>5055</v>
      </c>
      <c r="L706" s="143">
        <v>70.900000000000006</v>
      </c>
      <c r="M706" s="144">
        <v>626</v>
      </c>
      <c r="N706" s="143">
        <v>28.132999999999999</v>
      </c>
      <c r="O706" s="144">
        <v>861</v>
      </c>
      <c r="P706" s="143">
        <v>40.700000000000003</v>
      </c>
      <c r="Q706" s="144">
        <v>141</v>
      </c>
      <c r="R706" s="143">
        <v>61.155999999999999</v>
      </c>
      <c r="S706" s="145">
        <v>322</v>
      </c>
      <c r="U706" s="140" t="s">
        <v>4410</v>
      </c>
      <c r="V706" s="140" t="str">
        <f t="shared" si="10"/>
        <v>Y</v>
      </c>
      <c r="W706" s="134">
        <v>0.55992760574937195</v>
      </c>
      <c r="X706" s="134">
        <v>0.22716522975963299</v>
      </c>
      <c r="Y706" s="134">
        <v>0.97864834685433899</v>
      </c>
      <c r="Z706" s="134">
        <v>0.95842714855127498</v>
      </c>
      <c r="AA706" s="134">
        <v>0.49342112827385398</v>
      </c>
      <c r="AB706" s="134">
        <v>0.90385035619072596</v>
      </c>
      <c r="AC706" s="134">
        <v>0.99700890465233905</v>
      </c>
      <c r="AD706" s="134">
        <v>1</v>
      </c>
      <c r="AE706" s="134">
        <v>0.56170972709346101</v>
      </c>
      <c r="AF706" s="134">
        <v>0.95889242233713501</v>
      </c>
      <c r="AG706" s="134">
        <v>0.23273102383585001</v>
      </c>
      <c r="AH706" s="134">
        <v>0.61595359127182403</v>
      </c>
      <c r="AI706" s="134">
        <v>0.90191822375626995</v>
      </c>
      <c r="AJ706" s="134">
        <v>0.99632312387395705</v>
      </c>
      <c r="AK706" s="134">
        <v>0.60680130103403096</v>
      </c>
      <c r="AL706" s="134">
        <v>0.646536810232894</v>
      </c>
      <c r="AM706" s="134">
        <v>0.20420098921945701</v>
      </c>
      <c r="AN706" s="134">
        <v>0.89242974317601198</v>
      </c>
      <c r="AO706" s="134">
        <v>0.173508539984777</v>
      </c>
      <c r="AP706" s="134">
        <v>0.43460931861269902</v>
      </c>
      <c r="AQ706" s="134">
        <v>0.59339119938254603</v>
      </c>
      <c r="AR706" s="134">
        <v>1</v>
      </c>
      <c r="AS706" s="134">
        <v>1</v>
      </c>
      <c r="AT706" s="134">
        <v>1</v>
      </c>
      <c r="AU706" s="134">
        <v>0.12221361876782599</v>
      </c>
      <c r="AV706" s="134">
        <v>0.173128943840444</v>
      </c>
      <c r="AW706" s="143">
        <v>0.16</v>
      </c>
      <c r="AX706" s="143">
        <v>0</v>
      </c>
      <c r="AY706" s="143">
        <v>-0.23</v>
      </c>
      <c r="AZ706" s="143">
        <v>-0.06</v>
      </c>
      <c r="BA706" s="143">
        <v>10.192399999999999</v>
      </c>
      <c r="BB706" s="143">
        <v>5.15</v>
      </c>
      <c r="BC706" s="143">
        <v>16.52</v>
      </c>
      <c r="BD706" s="143">
        <v>1</v>
      </c>
      <c r="BE706" s="143">
        <v>10939957.008958001</v>
      </c>
      <c r="BF706" s="143">
        <v>8883.5020000000004</v>
      </c>
      <c r="BG706" s="143">
        <v>0</v>
      </c>
      <c r="BH706" s="143">
        <v>0</v>
      </c>
      <c r="BI706" s="143">
        <v>1</v>
      </c>
      <c r="BJ706" s="143">
        <v>1</v>
      </c>
      <c r="BK706" s="143"/>
      <c r="BL706" s="143">
        <v>2.8</v>
      </c>
      <c r="BM706" s="143">
        <v>3.5</v>
      </c>
    </row>
    <row r="707" spans="1:65" x14ac:dyDescent="0.25">
      <c r="A707" s="142" t="s">
        <v>5081</v>
      </c>
      <c r="B707" s="142" t="s">
        <v>707</v>
      </c>
      <c r="C707" s="134" t="s">
        <v>5075</v>
      </c>
      <c r="D707" s="134" t="s">
        <v>5076</v>
      </c>
      <c r="E707" s="134" t="s">
        <v>5049</v>
      </c>
      <c r="F707" s="134" t="s">
        <v>5050</v>
      </c>
      <c r="G707" s="134" t="s">
        <v>692</v>
      </c>
      <c r="H707" s="134" t="s">
        <v>5082</v>
      </c>
      <c r="I707" s="134" t="s">
        <v>5083</v>
      </c>
      <c r="J707" s="134" t="s">
        <v>5055</v>
      </c>
      <c r="K707" s="134" t="s">
        <v>5055</v>
      </c>
      <c r="L707" s="143">
        <v>56.3</v>
      </c>
      <c r="M707" s="144">
        <v>948</v>
      </c>
      <c r="N707" s="143">
        <v>28.844000000000001</v>
      </c>
      <c r="O707" s="144">
        <v>948</v>
      </c>
      <c r="P707" s="143">
        <v>21.18</v>
      </c>
      <c r="Q707" s="144">
        <v>916</v>
      </c>
      <c r="R707" s="143">
        <v>49.545000000000002</v>
      </c>
      <c r="S707" s="145">
        <v>1090</v>
      </c>
      <c r="V707" s="140" t="str">
        <f t="shared" ref="V707:V770" si="11">IF(OR(T707="Y",U707="Y"),"Y","N/A")</f>
        <v>N/A</v>
      </c>
      <c r="W707" s="134">
        <v>0.33905741318196903</v>
      </c>
      <c r="X707" s="134">
        <v>0.112689557161403</v>
      </c>
      <c r="Y707" s="134">
        <v>0.98318253114561904</v>
      </c>
      <c r="Z707" s="134">
        <v>0.95233149732658495</v>
      </c>
      <c r="AA707" s="134">
        <v>0.32211024946662098</v>
      </c>
      <c r="AB707" s="134">
        <v>0.91040601372317598</v>
      </c>
      <c r="AC707" s="134">
        <v>0.99539670643151401</v>
      </c>
      <c r="AD707" s="134">
        <v>0.64248796681281295</v>
      </c>
      <c r="AE707" s="134">
        <v>0.57081744101727205</v>
      </c>
      <c r="AF707" s="134">
        <v>0.98179202942599497</v>
      </c>
      <c r="AG707" s="134">
        <v>0.32549724924814299</v>
      </c>
      <c r="AH707" s="134">
        <v>0.52569768353914903</v>
      </c>
      <c r="AI707" s="134">
        <v>0.82704911457149299</v>
      </c>
      <c r="AJ707" s="134">
        <v>0.98896937162187004</v>
      </c>
      <c r="AK707" s="134">
        <v>0.439317442594301</v>
      </c>
      <c r="AL707" s="134">
        <v>0.448532408953081</v>
      </c>
      <c r="AM707" s="134">
        <v>0.24858275777009101</v>
      </c>
      <c r="AN707" s="134">
        <v>0.74900273407736095</v>
      </c>
      <c r="AO707" s="134">
        <v>0.21070918292414101</v>
      </c>
      <c r="AP707" s="134">
        <v>0.195113086804548</v>
      </c>
      <c r="AR707" s="134">
        <v>1</v>
      </c>
      <c r="AS707" s="134">
        <v>1</v>
      </c>
      <c r="AT707" s="134">
        <v>0.49190798460000001</v>
      </c>
      <c r="AU707" s="134">
        <v>0.11290441296901001</v>
      </c>
      <c r="AV707" s="134">
        <v>0.20085373229831499</v>
      </c>
      <c r="AW707" s="143">
        <v>0.05</v>
      </c>
      <c r="AX707" s="143">
        <v>0</v>
      </c>
      <c r="AY707" s="143">
        <v>-0.14000000000000001</v>
      </c>
      <c r="AZ707" s="143">
        <v>0.05</v>
      </c>
      <c r="BA707" s="143">
        <v>10.2675</v>
      </c>
      <c r="BB707" s="143">
        <v>5.15</v>
      </c>
      <c r="BC707" s="143">
        <v>16.59</v>
      </c>
      <c r="BD707" s="143">
        <v>6</v>
      </c>
      <c r="BE707" s="143">
        <v>9281016.7631969992</v>
      </c>
      <c r="BF707" s="143">
        <v>12444.52</v>
      </c>
      <c r="BG707" s="143">
        <v>0</v>
      </c>
      <c r="BH707" s="143">
        <v>0</v>
      </c>
      <c r="BI707" s="143">
        <v>0</v>
      </c>
      <c r="BJ707" s="143">
        <v>1</v>
      </c>
      <c r="BK707" s="143"/>
      <c r="BL707" s="143">
        <v>2.8</v>
      </c>
      <c r="BM707" s="143">
        <v>3.5</v>
      </c>
    </row>
    <row r="708" spans="1:65" x14ac:dyDescent="0.25">
      <c r="A708" s="142" t="s">
        <v>5084</v>
      </c>
      <c r="B708" s="142" t="s">
        <v>1158</v>
      </c>
      <c r="C708" s="134" t="s">
        <v>5075</v>
      </c>
      <c r="D708" s="134" t="s">
        <v>5076</v>
      </c>
      <c r="E708" s="134" t="s">
        <v>5049</v>
      </c>
      <c r="F708" s="134" t="s">
        <v>5050</v>
      </c>
      <c r="G708" s="134" t="s">
        <v>692</v>
      </c>
      <c r="H708" s="134" t="s">
        <v>5082</v>
      </c>
      <c r="I708" s="134" t="s">
        <v>5085</v>
      </c>
      <c r="J708" s="134" t="s">
        <v>5055</v>
      </c>
      <c r="K708" s="134" t="s">
        <v>5055</v>
      </c>
      <c r="L708" s="143">
        <v>48.7</v>
      </c>
      <c r="M708" s="144">
        <v>1181</v>
      </c>
      <c r="N708" s="143">
        <v>28.832999999999998</v>
      </c>
      <c r="O708" s="144">
        <v>946</v>
      </c>
      <c r="P708" s="143">
        <v>17.84</v>
      </c>
      <c r="Q708" s="144">
        <v>1212</v>
      </c>
      <c r="R708" s="143">
        <v>45.902000000000001</v>
      </c>
      <c r="S708" s="145">
        <v>1323</v>
      </c>
      <c r="V708" s="140" t="str">
        <f t="shared" si="11"/>
        <v>N/A</v>
      </c>
      <c r="W708" s="134">
        <v>0.35327743460689798</v>
      </c>
      <c r="X708" s="134">
        <v>6.3742590451414893E-2</v>
      </c>
      <c r="Y708" s="134">
        <v>0.98582106776709899</v>
      </c>
      <c r="Z708" s="134">
        <v>0.92953019107188595</v>
      </c>
      <c r="AA708" s="134">
        <v>0.42546592959454499</v>
      </c>
      <c r="AB708" s="134">
        <v>0.85577553428608899</v>
      </c>
      <c r="AC708" s="134">
        <v>0.99437846179963796</v>
      </c>
      <c r="AD708" s="134">
        <v>1</v>
      </c>
      <c r="AE708" s="134">
        <v>0.75600288621926004</v>
      </c>
      <c r="AF708" s="134">
        <v>0.98358106122981204</v>
      </c>
      <c r="AG708" s="134">
        <v>6.9193340599248199E-2</v>
      </c>
      <c r="AH708" s="134">
        <v>0</v>
      </c>
      <c r="AI708" s="134">
        <v>0.81532049829758202</v>
      </c>
      <c r="AJ708" s="134">
        <v>0.96323123873956695</v>
      </c>
      <c r="AK708" s="134">
        <v>0.37378028059614599</v>
      </c>
      <c r="AL708" s="134">
        <v>0.51463693917720399</v>
      </c>
      <c r="AM708" s="134">
        <v>5.5810369436381201E-2</v>
      </c>
      <c r="AN708" s="134">
        <v>0.68177132356236803</v>
      </c>
      <c r="AO708" s="134">
        <v>4.1613982987014499E-2</v>
      </c>
      <c r="AP708" s="134">
        <v>2.21585343793822E-2</v>
      </c>
      <c r="AQ708" s="134">
        <v>0.34608649736046698</v>
      </c>
      <c r="AR708" s="134">
        <v>1</v>
      </c>
      <c r="AT708" s="134">
        <v>1</v>
      </c>
      <c r="AU708" s="134">
        <v>3.7306339083772601E-2</v>
      </c>
      <c r="AV708" s="134">
        <v>4.8811673010805502E-2</v>
      </c>
      <c r="AW708" s="143">
        <v>7.0000000000000007E-2</v>
      </c>
      <c r="AX708" s="143">
        <v>0</v>
      </c>
      <c r="AY708" s="143">
        <v>0.02</v>
      </c>
      <c r="AZ708" s="143">
        <v>0.01</v>
      </c>
      <c r="BA708" s="143">
        <v>12.251200000000001</v>
      </c>
      <c r="BB708" s="143">
        <v>5.15</v>
      </c>
      <c r="BC708" s="143">
        <v>17.66</v>
      </c>
      <c r="BD708" s="143">
        <v>1</v>
      </c>
      <c r="BE708" s="143">
        <v>4542314.5517189996</v>
      </c>
      <c r="BF708" s="143">
        <v>4118.5479999999998</v>
      </c>
      <c r="BG708" s="143">
        <v>0</v>
      </c>
      <c r="BH708" s="143">
        <v>0</v>
      </c>
      <c r="BI708" s="143">
        <v>0</v>
      </c>
      <c r="BJ708" s="143">
        <v>0</v>
      </c>
      <c r="BK708" s="143"/>
      <c r="BL708" s="143">
        <v>2.7999999999999901</v>
      </c>
      <c r="BM708" s="143">
        <v>3.5</v>
      </c>
    </row>
    <row r="709" spans="1:65" x14ac:dyDescent="0.25">
      <c r="A709" s="142" t="s">
        <v>5086</v>
      </c>
      <c r="B709" s="142" t="s">
        <v>709</v>
      </c>
      <c r="C709" s="134" t="s">
        <v>5075</v>
      </c>
      <c r="D709" s="134" t="s">
        <v>5076</v>
      </c>
      <c r="E709" s="134" t="s">
        <v>5049</v>
      </c>
      <c r="F709" s="134" t="s">
        <v>5050</v>
      </c>
      <c r="G709" s="134" t="s">
        <v>692</v>
      </c>
      <c r="H709" s="134" t="s">
        <v>5083</v>
      </c>
      <c r="I709" s="134" t="s">
        <v>5083</v>
      </c>
      <c r="J709" s="134" t="s">
        <v>5055</v>
      </c>
      <c r="K709" s="134" t="s">
        <v>5055</v>
      </c>
      <c r="L709" s="143">
        <v>42.2</v>
      </c>
      <c r="M709" s="144">
        <v>1366</v>
      </c>
      <c r="N709" s="143">
        <v>28.422000000000001</v>
      </c>
      <c r="O709" s="144">
        <v>890</v>
      </c>
      <c r="P709" s="143">
        <v>18.100000000000001</v>
      </c>
      <c r="Q709" s="144">
        <v>1189</v>
      </c>
      <c r="R709" s="143">
        <v>43.959000000000003</v>
      </c>
      <c r="S709" s="145">
        <v>1445</v>
      </c>
      <c r="V709" s="140" t="str">
        <f t="shared" si="11"/>
        <v>N/A</v>
      </c>
      <c r="W709" s="134">
        <v>0.327512525737297</v>
      </c>
      <c r="X709" s="134">
        <v>7.6101755469275598E-2</v>
      </c>
      <c r="Y709" s="134">
        <v>0.97967302127044797</v>
      </c>
      <c r="Z709" s="134">
        <v>0.96602758396950805</v>
      </c>
      <c r="AA709" s="134">
        <v>0.34153111505435402</v>
      </c>
      <c r="AB709" s="134">
        <v>0.82627507539006195</v>
      </c>
      <c r="AC709" s="134">
        <v>1</v>
      </c>
      <c r="AD709" s="134">
        <v>0.444957463061461</v>
      </c>
      <c r="AE709" s="134">
        <v>0.54506349686055799</v>
      </c>
      <c r="AF709" s="134">
        <v>0.97137588870154901</v>
      </c>
      <c r="AG709" s="134">
        <v>0.136669346331104</v>
      </c>
      <c r="AH709" s="134">
        <v>0</v>
      </c>
      <c r="AI709" s="134">
        <v>1</v>
      </c>
      <c r="AJ709" s="134">
        <v>1</v>
      </c>
      <c r="AK709" s="134">
        <v>0.21357832904509899</v>
      </c>
      <c r="AL709" s="134">
        <v>0.48057134428328901</v>
      </c>
      <c r="AM709" s="134">
        <v>0.10911832185613</v>
      </c>
      <c r="AN709" s="134">
        <v>0.704181793734032</v>
      </c>
      <c r="AO709" s="134">
        <v>9.1598282696397595E-2</v>
      </c>
      <c r="AP709" s="134">
        <v>0.169632694385285</v>
      </c>
      <c r="AQ709" s="134">
        <v>0.33315553254885499</v>
      </c>
      <c r="AR709" s="134">
        <v>1</v>
      </c>
      <c r="AT709" s="134">
        <v>0.46949912119999998</v>
      </c>
      <c r="AU709" s="134">
        <v>5.5521782152227403E-2</v>
      </c>
      <c r="AV709" s="134">
        <v>9.0672454997900498E-2</v>
      </c>
      <c r="AW709" s="143">
        <v>0.01</v>
      </c>
      <c r="AX709" s="143">
        <v>0</v>
      </c>
      <c r="AY709" s="143">
        <v>-0.54</v>
      </c>
      <c r="AZ709" s="143">
        <v>0.02</v>
      </c>
      <c r="BA709" s="143">
        <v>16.8872</v>
      </c>
      <c r="BB709" s="143">
        <v>5.15</v>
      </c>
      <c r="BC709" s="143">
        <v>15.55</v>
      </c>
      <c r="BD709" s="143">
        <v>4</v>
      </c>
      <c r="BE709" s="143">
        <v>6750451.7840139996</v>
      </c>
      <c r="BF709" s="143">
        <v>6034.0309999999999</v>
      </c>
      <c r="BG709" s="143">
        <v>0</v>
      </c>
      <c r="BH709" s="143">
        <v>0</v>
      </c>
      <c r="BI709" s="143">
        <v>0</v>
      </c>
      <c r="BJ709" s="143">
        <v>0</v>
      </c>
      <c r="BK709" s="143"/>
      <c r="BL709" s="143">
        <v>2.8</v>
      </c>
      <c r="BM709" s="143">
        <v>3.5</v>
      </c>
    </row>
    <row r="710" spans="1:65" x14ac:dyDescent="0.25">
      <c r="A710" s="142" t="s">
        <v>5087</v>
      </c>
      <c r="B710" s="142" t="s">
        <v>1480</v>
      </c>
      <c r="C710" s="134" t="s">
        <v>5075</v>
      </c>
      <c r="D710" s="134" t="s">
        <v>5076</v>
      </c>
      <c r="E710" s="134" t="s">
        <v>5049</v>
      </c>
      <c r="F710" s="134" t="s">
        <v>5050</v>
      </c>
      <c r="G710" s="134" t="s">
        <v>692</v>
      </c>
      <c r="H710" s="134" t="s">
        <v>5088</v>
      </c>
      <c r="I710" s="134" t="s">
        <v>5085</v>
      </c>
      <c r="J710" s="134" t="s">
        <v>5055</v>
      </c>
      <c r="K710" s="134" t="s">
        <v>5055</v>
      </c>
      <c r="L710" s="143">
        <v>48.4</v>
      </c>
      <c r="M710" s="144">
        <v>1190</v>
      </c>
      <c r="N710" s="143">
        <v>30.489000000000001</v>
      </c>
      <c r="O710" s="144">
        <v>1243</v>
      </c>
      <c r="P710" s="143">
        <v>18.34</v>
      </c>
      <c r="Q710" s="144">
        <v>1160</v>
      </c>
      <c r="R710" s="143">
        <v>45.417000000000002</v>
      </c>
      <c r="S710" s="145">
        <v>1364</v>
      </c>
      <c r="V710" s="140" t="str">
        <f t="shared" si="11"/>
        <v>N/A</v>
      </c>
      <c r="W710" s="134">
        <v>0.29670246149878299</v>
      </c>
      <c r="X710" s="134">
        <v>5.1057689997347201E-2</v>
      </c>
      <c r="Y710" s="134">
        <v>0.95591338324693198</v>
      </c>
      <c r="Z710" s="134">
        <v>0.84475217989669504</v>
      </c>
      <c r="AA710" s="134">
        <v>0.521357366130488</v>
      </c>
      <c r="AB710" s="134">
        <v>0.81025013475518304</v>
      </c>
      <c r="AC710" s="134">
        <v>0.98421054211538705</v>
      </c>
      <c r="AD710" s="134">
        <v>0.288256485754461</v>
      </c>
      <c r="AE710" s="134">
        <v>0.33767288202053702</v>
      </c>
      <c r="AF710" s="134">
        <v>0.940525029151279</v>
      </c>
      <c r="AG710" s="134">
        <v>7.31848215034583E-2</v>
      </c>
      <c r="AH710" s="134">
        <v>0.33845249083024997</v>
      </c>
      <c r="AI710" s="134">
        <v>0.834205722646994</v>
      </c>
      <c r="AJ710" s="134">
        <v>0.93749310585726398</v>
      </c>
      <c r="AK710" s="134">
        <v>0.35436186222632199</v>
      </c>
      <c r="AL710" s="134">
        <v>0.54430473996052997</v>
      </c>
      <c r="AM710" s="134">
        <v>5.85470225348389E-2</v>
      </c>
      <c r="AN710" s="134">
        <v>0.59212944287571101</v>
      </c>
      <c r="AO710" s="134">
        <v>4.1662457726167099E-2</v>
      </c>
      <c r="AP710" s="134">
        <v>0.11421411249239</v>
      </c>
      <c r="AQ710" s="134">
        <v>0.29490142826062399</v>
      </c>
      <c r="AR710" s="134">
        <v>1</v>
      </c>
      <c r="AS710" s="134">
        <v>1</v>
      </c>
      <c r="AT710" s="134">
        <v>1</v>
      </c>
      <c r="AU710" s="134">
        <v>4.1450426646659197E-2</v>
      </c>
      <c r="AV710" s="134">
        <v>4.7110491013757597E-2</v>
      </c>
      <c r="AW710" s="143">
        <v>0.71</v>
      </c>
      <c r="AX710" s="143">
        <v>0</v>
      </c>
      <c r="AY710" s="143">
        <v>-0.52</v>
      </c>
      <c r="AZ710" s="143">
        <v>0.04</v>
      </c>
      <c r="BA710" s="143">
        <v>25.450600000000001</v>
      </c>
      <c r="BB710" s="143">
        <v>5.15</v>
      </c>
      <c r="BC710" s="143">
        <v>16.309999999999999</v>
      </c>
      <c r="BD710" s="143">
        <v>5</v>
      </c>
      <c r="BE710" s="143">
        <v>6093317.894851</v>
      </c>
      <c r="BF710" s="143">
        <v>5589.5990000000002</v>
      </c>
      <c r="BG710" s="143">
        <v>0</v>
      </c>
      <c r="BH710" s="143">
        <v>4.0345430000000002</v>
      </c>
      <c r="BI710" s="143">
        <v>0</v>
      </c>
      <c r="BJ710" s="143">
        <v>0</v>
      </c>
      <c r="BK710" s="143"/>
      <c r="BL710" s="143">
        <v>2.7999999999999901</v>
      </c>
      <c r="BM710" s="143">
        <v>3.5</v>
      </c>
    </row>
    <row r="711" spans="1:65" x14ac:dyDescent="0.25">
      <c r="A711" s="142" t="s">
        <v>5089</v>
      </c>
      <c r="B711" s="142" t="s">
        <v>708</v>
      </c>
      <c r="C711" s="134" t="s">
        <v>5075</v>
      </c>
      <c r="D711" s="134" t="s">
        <v>5076</v>
      </c>
      <c r="E711" s="134" t="s">
        <v>5049</v>
      </c>
      <c r="F711" s="134" t="s">
        <v>5050</v>
      </c>
      <c r="G711" s="134" t="s">
        <v>692</v>
      </c>
      <c r="H711" s="134" t="s">
        <v>5090</v>
      </c>
      <c r="I711" s="134" t="s">
        <v>5091</v>
      </c>
      <c r="J711" s="134" t="s">
        <v>5055</v>
      </c>
      <c r="K711" s="134" t="s">
        <v>5055</v>
      </c>
      <c r="L711" s="143">
        <v>38.9</v>
      </c>
      <c r="M711" s="144">
        <v>1452</v>
      </c>
      <c r="N711" s="143">
        <v>30.5</v>
      </c>
      <c r="O711" s="144">
        <v>1246</v>
      </c>
      <c r="P711" s="143">
        <v>22.84</v>
      </c>
      <c r="Q711" s="144">
        <v>817</v>
      </c>
      <c r="R711" s="143">
        <v>43.747</v>
      </c>
      <c r="S711" s="145">
        <v>1459</v>
      </c>
      <c r="V711" s="140" t="str">
        <f t="shared" si="11"/>
        <v>N/A</v>
      </c>
      <c r="W711" s="134">
        <v>0.35587367121763902</v>
      </c>
      <c r="X711" s="134">
        <v>4.0920447895816302E-2</v>
      </c>
      <c r="Y711" s="134">
        <v>0.99044491106978805</v>
      </c>
      <c r="Z711" s="134">
        <v>0.98553876885188496</v>
      </c>
      <c r="AA711" s="134">
        <v>0.454749417181465</v>
      </c>
      <c r="AB711" s="134">
        <v>0.55931413254082696</v>
      </c>
      <c r="AC711" s="134">
        <v>1</v>
      </c>
      <c r="AD711" s="134">
        <v>0.32002806765395903</v>
      </c>
      <c r="AE711" s="134">
        <v>0.40162962436743499</v>
      </c>
      <c r="AF711" s="134">
        <v>0.98322325486904905</v>
      </c>
      <c r="AG711" s="134">
        <v>0.12505608390085701</v>
      </c>
      <c r="AH711" s="134">
        <v>0.48794779197159399</v>
      </c>
      <c r="AI711" s="134">
        <v>1</v>
      </c>
      <c r="AJ711" s="134">
        <v>0.95587748648748005</v>
      </c>
      <c r="AK711" s="134">
        <v>0.64806544006990596</v>
      </c>
      <c r="AL711" s="134">
        <v>0.46115141234552598</v>
      </c>
      <c r="AM711" s="134">
        <v>0.12714582073181099</v>
      </c>
      <c r="AN711" s="134">
        <v>0.60557572497871004</v>
      </c>
      <c r="AO711" s="134">
        <v>9.4418885300113595E-2</v>
      </c>
      <c r="AP711" s="134">
        <v>0.12517696686624699</v>
      </c>
      <c r="AQ711" s="134">
        <v>5.9450110756946298E-2</v>
      </c>
      <c r="AR711" s="134">
        <v>0.96892966670000003</v>
      </c>
      <c r="AT711" s="134">
        <v>0.31372117760000001</v>
      </c>
      <c r="AU711" s="134">
        <v>7.2656513264288902E-2</v>
      </c>
      <c r="AV711" s="134">
        <v>9.7607933385162896E-2</v>
      </c>
      <c r="AW711" s="143">
        <v>0.01</v>
      </c>
      <c r="AX711" s="143">
        <v>0</v>
      </c>
      <c r="AY711" s="143">
        <v>-0.2</v>
      </c>
      <c r="AZ711" s="143">
        <v>-0.03</v>
      </c>
      <c r="BA711" s="143">
        <v>12.226699999999999</v>
      </c>
      <c r="BB711" s="143">
        <v>5.15</v>
      </c>
      <c r="BC711" s="143">
        <v>17.71</v>
      </c>
      <c r="BD711" s="143">
        <v>6</v>
      </c>
      <c r="BE711" s="143">
        <v>32197713.008621</v>
      </c>
      <c r="BF711" s="143">
        <v>13523.31</v>
      </c>
      <c r="BG711" s="143">
        <v>0</v>
      </c>
      <c r="BH711" s="143">
        <v>49.723356000000003</v>
      </c>
      <c r="BI711" s="143">
        <v>0</v>
      </c>
      <c r="BJ711" s="143">
        <v>0</v>
      </c>
      <c r="BK711" s="143"/>
      <c r="BL711" s="143">
        <v>2.8</v>
      </c>
      <c r="BM711" s="143">
        <v>3.4999999999999898</v>
      </c>
    </row>
    <row r="712" spans="1:65" x14ac:dyDescent="0.25">
      <c r="A712" s="142" t="s">
        <v>5092</v>
      </c>
      <c r="B712" s="142" t="s">
        <v>2733</v>
      </c>
      <c r="C712" s="134" t="s">
        <v>5075</v>
      </c>
      <c r="D712" s="134" t="s">
        <v>5076</v>
      </c>
      <c r="E712" s="134" t="s">
        <v>5049</v>
      </c>
      <c r="F712" s="134" t="s">
        <v>5050</v>
      </c>
      <c r="G712" s="134" t="s">
        <v>692</v>
      </c>
      <c r="H712" s="134" t="s">
        <v>5093</v>
      </c>
      <c r="I712" s="134" t="s">
        <v>5091</v>
      </c>
      <c r="J712" s="134" t="s">
        <v>5055</v>
      </c>
      <c r="K712" s="134" t="s">
        <v>5055</v>
      </c>
      <c r="L712" s="143">
        <v>45.4</v>
      </c>
      <c r="M712" s="144">
        <v>1286</v>
      </c>
      <c r="N712" s="143">
        <v>27.710999999999999</v>
      </c>
      <c r="O712" s="144">
        <v>819</v>
      </c>
      <c r="P712" s="143">
        <v>19.32</v>
      </c>
      <c r="Q712" s="144">
        <v>1075</v>
      </c>
      <c r="R712" s="143">
        <v>45.67</v>
      </c>
      <c r="S712" s="145">
        <v>1344</v>
      </c>
      <c r="V712" s="140" t="str">
        <f t="shared" si="11"/>
        <v>N/A</v>
      </c>
      <c r="W712" s="134">
        <v>0.31364059351988599</v>
      </c>
      <c r="X712" s="134">
        <v>9.7093595973339095E-2</v>
      </c>
      <c r="Y712" s="134">
        <v>0.97471615878252305</v>
      </c>
      <c r="Z712" s="134">
        <v>0.95133680946983601</v>
      </c>
      <c r="AA712" s="134">
        <v>0.28193696850771699</v>
      </c>
      <c r="AB712" s="134">
        <v>0.89365266669580301</v>
      </c>
      <c r="AC712" s="134">
        <v>1</v>
      </c>
      <c r="AD712" s="134">
        <v>0.32050145134705399</v>
      </c>
      <c r="AE712" s="134">
        <v>0.51847037310988597</v>
      </c>
      <c r="AF712" s="134">
        <v>0.97205174516076798</v>
      </c>
      <c r="AG712" s="134">
        <v>0.27066972838724901</v>
      </c>
      <c r="AH712" s="134">
        <v>0.566527737037264</v>
      </c>
      <c r="AI712" s="134">
        <v>1</v>
      </c>
      <c r="AJ712" s="134">
        <v>0.99632312387395705</v>
      </c>
      <c r="AK712" s="134">
        <v>0.60194669644157495</v>
      </c>
      <c r="AL712" s="134">
        <v>0.52084548884628701</v>
      </c>
      <c r="AM712" s="134">
        <v>0.217858560441691</v>
      </c>
      <c r="AN712" s="134">
        <v>0.71314598180269795</v>
      </c>
      <c r="AO712" s="134">
        <v>0.183533394772114</v>
      </c>
      <c r="AP712" s="134">
        <v>0.164838338506683</v>
      </c>
      <c r="AQ712" s="134">
        <v>0.24048361811951399</v>
      </c>
      <c r="AR712" s="134">
        <v>1</v>
      </c>
      <c r="AT712" s="134">
        <v>0.3597751615</v>
      </c>
      <c r="AU712" s="134">
        <v>0.12417058344304099</v>
      </c>
      <c r="AV712" s="134">
        <v>0.18692850136029501</v>
      </c>
      <c r="AW712" s="143">
        <v>0.05</v>
      </c>
      <c r="AX712" s="143">
        <v>0</v>
      </c>
      <c r="AY712" s="143">
        <v>-0.04</v>
      </c>
      <c r="AZ712" s="143">
        <v>0.03</v>
      </c>
      <c r="BA712" s="143">
        <v>10.132300000000001</v>
      </c>
      <c r="BB712" s="143">
        <v>5.15</v>
      </c>
      <c r="BC712" s="143">
        <v>14.72</v>
      </c>
      <c r="BD712" s="143">
        <v>3</v>
      </c>
      <c r="BE712" s="143">
        <v>9755449.7146969996</v>
      </c>
      <c r="BF712" s="143">
        <v>15207.06</v>
      </c>
      <c r="BG712" s="143">
        <v>0</v>
      </c>
      <c r="BH712" s="143">
        <v>0</v>
      </c>
      <c r="BI712" s="143">
        <v>0</v>
      </c>
      <c r="BJ712" s="143">
        <v>0</v>
      </c>
      <c r="BK712" s="143"/>
      <c r="BL712" s="143">
        <v>2.7999999999999901</v>
      </c>
      <c r="BM712" s="143">
        <v>3.4999999999999898</v>
      </c>
    </row>
    <row r="713" spans="1:65" x14ac:dyDescent="0.25">
      <c r="A713" s="142" t="s">
        <v>5094</v>
      </c>
      <c r="B713" s="142" t="s">
        <v>1453</v>
      </c>
      <c r="C713" s="134" t="s">
        <v>5075</v>
      </c>
      <c r="D713" s="134" t="s">
        <v>5076</v>
      </c>
      <c r="E713" s="134" t="s">
        <v>5049</v>
      </c>
      <c r="F713" s="134" t="s">
        <v>5050</v>
      </c>
      <c r="G713" s="134" t="s">
        <v>692</v>
      </c>
      <c r="H713" s="134" t="s">
        <v>5095</v>
      </c>
      <c r="I713" s="134" t="s">
        <v>5091</v>
      </c>
      <c r="J713" s="134" t="s">
        <v>5055</v>
      </c>
      <c r="K713" s="134" t="s">
        <v>5055</v>
      </c>
      <c r="L713" s="143">
        <v>49.3</v>
      </c>
      <c r="M713" s="144">
        <v>1165</v>
      </c>
      <c r="N713" s="143">
        <v>29.456</v>
      </c>
      <c r="O713" s="144">
        <v>1055</v>
      </c>
      <c r="P713" s="143">
        <v>18.239999999999998</v>
      </c>
      <c r="Q713" s="144">
        <v>1179</v>
      </c>
      <c r="R713" s="143">
        <v>46.027999999999999</v>
      </c>
      <c r="S713" s="145">
        <v>1318</v>
      </c>
      <c r="V713" s="140" t="str">
        <f t="shared" si="11"/>
        <v>N/A</v>
      </c>
      <c r="W713" s="134">
        <v>0.41118564497144899</v>
      </c>
      <c r="X713" s="134">
        <v>7.1669630805491005E-2</v>
      </c>
      <c r="Y713" s="134">
        <v>0.99330119100469105</v>
      </c>
      <c r="Z713" s="134">
        <v>0.98421251837622004</v>
      </c>
      <c r="AA713" s="134">
        <v>0.48372531429276999</v>
      </c>
      <c r="AB713" s="134">
        <v>0.859781769444809</v>
      </c>
      <c r="AC713" s="134">
        <v>1</v>
      </c>
      <c r="AD713" s="134">
        <v>0.38506402586778898</v>
      </c>
      <c r="AE713" s="134">
        <v>0.44146905018578397</v>
      </c>
      <c r="AF713" s="134">
        <v>0.99061791965816004</v>
      </c>
      <c r="AG713" s="134">
        <v>7.6125319685313997E-2</v>
      </c>
      <c r="AH713" s="134">
        <v>0.42913818859974801</v>
      </c>
      <c r="AI713" s="134">
        <v>1</v>
      </c>
      <c r="AJ713" s="134">
        <v>1</v>
      </c>
      <c r="AK713" s="134">
        <v>0.44174474489052901</v>
      </c>
      <c r="AL713" s="134">
        <v>0.60028635328211399</v>
      </c>
      <c r="AM713" s="134">
        <v>5.88372178700379E-2</v>
      </c>
      <c r="AN713" s="134">
        <v>0.66832504145937</v>
      </c>
      <c r="AO713" s="134">
        <v>4.7640128947356301E-2</v>
      </c>
      <c r="AP713" s="134">
        <v>0.172645156402882</v>
      </c>
      <c r="AQ713" s="134">
        <v>0.146734123235327</v>
      </c>
      <c r="AR713" s="134">
        <v>1</v>
      </c>
      <c r="AT713" s="134">
        <v>1</v>
      </c>
      <c r="AU713" s="134">
        <v>4.1797556824078402E-2</v>
      </c>
      <c r="AV713" s="134">
        <v>5.2892142181240803E-2</v>
      </c>
      <c r="AW713" s="143">
        <v>0</v>
      </c>
      <c r="AX713" s="143">
        <v>0</v>
      </c>
      <c r="AY713" s="143">
        <v>-0.25</v>
      </c>
      <c r="AZ713" s="143">
        <v>-0.01</v>
      </c>
      <c r="BA713" s="143">
        <v>13.737399999999999</v>
      </c>
      <c r="BB713" s="143">
        <v>5.16</v>
      </c>
      <c r="BC713" s="143">
        <v>17.14</v>
      </c>
      <c r="BD713" s="143">
        <v>4</v>
      </c>
      <c r="BE713" s="143">
        <v>7653690.1913930001</v>
      </c>
      <c r="BF713" s="143">
        <v>7057.2150000000001</v>
      </c>
      <c r="BG713" s="143">
        <v>0</v>
      </c>
      <c r="BH713" s="143">
        <v>0</v>
      </c>
      <c r="BI713" s="143">
        <v>0</v>
      </c>
      <c r="BJ713" s="143">
        <v>0</v>
      </c>
      <c r="BK713" s="143"/>
      <c r="BL713" s="143">
        <v>2.7999999999999901</v>
      </c>
      <c r="BM713" s="143">
        <v>3.4999999999999898</v>
      </c>
    </row>
    <row r="714" spans="1:65" x14ac:dyDescent="0.25">
      <c r="A714" s="142" t="s">
        <v>5096</v>
      </c>
      <c r="B714" s="142" t="s">
        <v>57</v>
      </c>
      <c r="C714" s="134" t="s">
        <v>5075</v>
      </c>
      <c r="D714" s="134" t="s">
        <v>5076</v>
      </c>
      <c r="E714" s="134" t="s">
        <v>5049</v>
      </c>
      <c r="F714" s="134" t="s">
        <v>5050</v>
      </c>
      <c r="G714" s="134" t="s">
        <v>692</v>
      </c>
      <c r="H714" s="134" t="s">
        <v>5095</v>
      </c>
      <c r="I714" s="134" t="s">
        <v>5091</v>
      </c>
      <c r="J714" s="134" t="s">
        <v>5055</v>
      </c>
      <c r="K714" s="134" t="s">
        <v>5055</v>
      </c>
      <c r="L714" s="143">
        <v>48.1</v>
      </c>
      <c r="M714" s="144">
        <v>1202</v>
      </c>
      <c r="N714" s="143">
        <v>29.244</v>
      </c>
      <c r="O714" s="144">
        <v>1008</v>
      </c>
      <c r="P714" s="143">
        <v>18.66</v>
      </c>
      <c r="Q714" s="144">
        <v>1132</v>
      </c>
      <c r="R714" s="143">
        <v>45.838999999999999</v>
      </c>
      <c r="S714" s="145">
        <v>1326</v>
      </c>
      <c r="V714" s="140" t="str">
        <f t="shared" si="11"/>
        <v>N/A</v>
      </c>
      <c r="W714" s="134">
        <v>0.39634374549979601</v>
      </c>
      <c r="X714" s="134">
        <v>5.3056426168543003E-2</v>
      </c>
      <c r="Y714" s="134">
        <v>0.99268638635502604</v>
      </c>
      <c r="Z714" s="134">
        <v>0.97227626409523704</v>
      </c>
      <c r="AA714" s="134">
        <v>0.49352563790007498</v>
      </c>
      <c r="AB714" s="134">
        <v>0.82918870096004005</v>
      </c>
      <c r="AC714" s="134">
        <v>1</v>
      </c>
      <c r="AD714" s="134">
        <v>0.396637415755553</v>
      </c>
      <c r="AE714" s="134">
        <v>0.52477559106178495</v>
      </c>
      <c r="AF714" s="134">
        <v>0.99018060077278203</v>
      </c>
      <c r="AG714" s="134">
        <v>8.8575126878988997E-2</v>
      </c>
      <c r="AH714" s="134">
        <v>0.42201083715577797</v>
      </c>
      <c r="AI714" s="134">
        <v>1</v>
      </c>
      <c r="AJ714" s="134">
        <v>1</v>
      </c>
      <c r="AK714" s="134">
        <v>0.478154279333948</v>
      </c>
      <c r="AL714" s="134">
        <v>0.499224612241359</v>
      </c>
      <c r="AM714" s="134">
        <v>7.7923371951337403E-2</v>
      </c>
      <c r="AN714" s="134">
        <v>0.58316525480704595</v>
      </c>
      <c r="AO714" s="134">
        <v>6.0871690180414398E-2</v>
      </c>
      <c r="AP714" s="134">
        <v>0.15509459623977701</v>
      </c>
      <c r="AQ714" s="134">
        <v>0.193608870677421</v>
      </c>
      <c r="AR714" s="134">
        <v>1</v>
      </c>
      <c r="AT714" s="134">
        <v>1</v>
      </c>
      <c r="AU714" s="134">
        <v>5.0240830646477601E-2</v>
      </c>
      <c r="AV714" s="134">
        <v>6.5995651804050898E-2</v>
      </c>
      <c r="AW714" s="143">
        <v>0.01</v>
      </c>
      <c r="AX714" s="143">
        <v>0</v>
      </c>
      <c r="AY714" s="143">
        <v>0.05</v>
      </c>
      <c r="AZ714" s="143">
        <v>0</v>
      </c>
      <c r="BA714" s="143">
        <v>12.6776</v>
      </c>
      <c r="BB714" s="143">
        <v>5.15</v>
      </c>
      <c r="BC714" s="143">
        <v>16.649999999999999</v>
      </c>
      <c r="BD714" s="143">
        <v>6</v>
      </c>
      <c r="BE714" s="143">
        <v>11389426.395655001</v>
      </c>
      <c r="BF714" s="143">
        <v>10206.23</v>
      </c>
      <c r="BG714" s="143">
        <v>0</v>
      </c>
      <c r="BH714" s="143">
        <v>0</v>
      </c>
      <c r="BI714" s="143">
        <v>0</v>
      </c>
      <c r="BJ714" s="143">
        <v>0</v>
      </c>
      <c r="BK714" s="143"/>
      <c r="BL714" s="143">
        <v>2.7999999999999901</v>
      </c>
      <c r="BM714" s="143">
        <v>3.4999999999999898</v>
      </c>
    </row>
    <row r="715" spans="1:65" x14ac:dyDescent="0.25">
      <c r="A715" s="142" t="s">
        <v>5097</v>
      </c>
      <c r="B715" s="142" t="s">
        <v>262</v>
      </c>
      <c r="C715" s="134" t="s">
        <v>5075</v>
      </c>
      <c r="D715" s="134" t="s">
        <v>5076</v>
      </c>
      <c r="E715" s="134" t="s">
        <v>5049</v>
      </c>
      <c r="F715" s="134" t="s">
        <v>5050</v>
      </c>
      <c r="G715" s="134" t="s">
        <v>692</v>
      </c>
      <c r="H715" s="134" t="s">
        <v>5091</v>
      </c>
      <c r="I715" s="134" t="s">
        <v>5091</v>
      </c>
      <c r="J715" s="134" t="s">
        <v>5055</v>
      </c>
      <c r="K715" s="134" t="s">
        <v>5055</v>
      </c>
      <c r="L715" s="143">
        <v>56.6</v>
      </c>
      <c r="M715" s="144">
        <v>938</v>
      </c>
      <c r="N715" s="143">
        <v>29.277999999999999</v>
      </c>
      <c r="O715" s="144">
        <v>1016</v>
      </c>
      <c r="P715" s="143">
        <v>21.8</v>
      </c>
      <c r="Q715" s="144">
        <v>878</v>
      </c>
      <c r="R715" s="143">
        <v>49.707000000000001</v>
      </c>
      <c r="S715" s="145">
        <v>1076</v>
      </c>
      <c r="V715" s="140" t="str">
        <f t="shared" si="11"/>
        <v>N/A</v>
      </c>
      <c r="W715" s="134">
        <v>0.519542629443008</v>
      </c>
      <c r="X715" s="134">
        <v>7.8936893947005801E-2</v>
      </c>
      <c r="Y715" s="134">
        <v>0.99454360873422198</v>
      </c>
      <c r="Z715" s="134">
        <v>0.974189125358215</v>
      </c>
      <c r="AA715" s="134">
        <v>0.79776567904915296</v>
      </c>
      <c r="AB715" s="134">
        <v>0.85941756624856103</v>
      </c>
      <c r="AC715" s="134">
        <v>1</v>
      </c>
      <c r="AD715" s="134">
        <v>0.49951741610684902</v>
      </c>
      <c r="AE715" s="134">
        <v>0.66923182991388996</v>
      </c>
      <c r="AF715" s="134">
        <v>0.99232743893736297</v>
      </c>
      <c r="AG715" s="134">
        <v>0.100759710913669</v>
      </c>
      <c r="AH715" s="134">
        <v>0.58160620416244502</v>
      </c>
      <c r="AI715" s="134">
        <v>1</v>
      </c>
      <c r="AJ715" s="134">
        <v>1</v>
      </c>
      <c r="AK715" s="134">
        <v>0.42475362881693302</v>
      </c>
      <c r="AL715" s="134">
        <v>0.65538844587668499</v>
      </c>
      <c r="AM715" s="134">
        <v>7.3439249117596903E-2</v>
      </c>
      <c r="AN715" s="134">
        <v>0.74900273407736095</v>
      </c>
      <c r="AO715" s="134">
        <v>6.8272099987376406E-2</v>
      </c>
      <c r="AP715" s="134">
        <v>0.23284897041042099</v>
      </c>
      <c r="AQ715" s="134">
        <v>0.237789667063216</v>
      </c>
      <c r="AR715" s="134">
        <v>1</v>
      </c>
      <c r="AT715" s="134">
        <v>1</v>
      </c>
      <c r="AU715" s="134">
        <v>3.2180123893704199E-2</v>
      </c>
      <c r="AV715" s="134">
        <v>6.2619715178416593E-2</v>
      </c>
      <c r="AW715" s="143">
        <v>0</v>
      </c>
      <c r="AX715" s="143">
        <v>0</v>
      </c>
      <c r="AY715" s="143">
        <v>-0.32</v>
      </c>
      <c r="AZ715" s="143">
        <v>0</v>
      </c>
      <c r="BA715" s="143">
        <v>15.698499999999999</v>
      </c>
      <c r="BB715" s="143">
        <v>5.15</v>
      </c>
      <c r="BC715" s="143">
        <v>18.25</v>
      </c>
      <c r="BD715" s="143">
        <v>3</v>
      </c>
      <c r="BE715" s="143">
        <v>2146007.6957840002</v>
      </c>
      <c r="BF715" s="143">
        <v>7075.7950000000001</v>
      </c>
      <c r="BG715" s="143">
        <v>0</v>
      </c>
      <c r="BH715" s="143">
        <v>47.202517999999998</v>
      </c>
      <c r="BI715" s="143">
        <v>0</v>
      </c>
      <c r="BJ715" s="143">
        <v>0</v>
      </c>
      <c r="BK715" s="143"/>
      <c r="BL715" s="143">
        <v>2.7999999999999901</v>
      </c>
      <c r="BM715" s="143">
        <v>3.5000000000000102</v>
      </c>
    </row>
    <row r="716" spans="1:65" x14ac:dyDescent="0.25">
      <c r="A716" s="142" t="s">
        <v>5098</v>
      </c>
      <c r="B716" s="142" t="s">
        <v>693</v>
      </c>
      <c r="C716" s="134" t="s">
        <v>5075</v>
      </c>
      <c r="D716" s="134" t="s">
        <v>5076</v>
      </c>
      <c r="E716" s="134" t="s">
        <v>5049</v>
      </c>
      <c r="F716" s="134" t="s">
        <v>5050</v>
      </c>
      <c r="G716" s="134" t="s">
        <v>692</v>
      </c>
      <c r="H716" s="134" t="s">
        <v>5091</v>
      </c>
      <c r="I716" s="134" t="s">
        <v>5091</v>
      </c>
      <c r="J716" s="134" t="s">
        <v>5055</v>
      </c>
      <c r="K716" s="134" t="s">
        <v>5055</v>
      </c>
      <c r="L716" s="143">
        <v>54.3</v>
      </c>
      <c r="M716" s="144">
        <v>1031</v>
      </c>
      <c r="N716" s="143">
        <v>29.588999999999999</v>
      </c>
      <c r="O716" s="144">
        <v>1075</v>
      </c>
      <c r="P716" s="143">
        <v>22.5</v>
      </c>
      <c r="Q716" s="144">
        <v>834</v>
      </c>
      <c r="R716" s="143">
        <v>49.07</v>
      </c>
      <c r="S716" s="145">
        <v>1116</v>
      </c>
      <c r="V716" s="140" t="str">
        <f t="shared" si="11"/>
        <v>N/A</v>
      </c>
      <c r="W716" s="134">
        <v>0.54786903014680099</v>
      </c>
      <c r="X716" s="134">
        <v>0.16419728778282799</v>
      </c>
      <c r="Y716" s="134">
        <v>0.99549143256912298</v>
      </c>
      <c r="Z716" s="134">
        <v>0.98691602896122999</v>
      </c>
      <c r="AA716" s="134">
        <v>0.77566311525491505</v>
      </c>
      <c r="AB716" s="134">
        <v>0.88746121235959996</v>
      </c>
      <c r="AC716" s="134">
        <v>0.99983021299304498</v>
      </c>
      <c r="AD716" s="134">
        <v>0.478395869812756</v>
      </c>
      <c r="AE716" s="134">
        <v>0.80111083617404399</v>
      </c>
      <c r="AF716" s="134">
        <v>0.99081670096969499</v>
      </c>
      <c r="AG716" s="134">
        <v>0.33553938601872801</v>
      </c>
      <c r="AH716" s="134">
        <v>0.61706388220028097</v>
      </c>
      <c r="AI716" s="134">
        <v>0.94479650077260202</v>
      </c>
      <c r="AJ716" s="134">
        <v>1</v>
      </c>
      <c r="AK716" s="134">
        <v>0.61408320792271498</v>
      </c>
      <c r="AL716" s="134">
        <v>0.71120248835699296</v>
      </c>
      <c r="AM716" s="134">
        <v>0.271701233660057</v>
      </c>
      <c r="AN716" s="134">
        <v>0.80726995652368805</v>
      </c>
      <c r="AO716" s="134">
        <v>0.24398540727762</v>
      </c>
      <c r="AP716" s="134">
        <v>0.27302249596523498</v>
      </c>
      <c r="AQ716" s="134">
        <v>0.41720680382433301</v>
      </c>
      <c r="AR716" s="134">
        <v>1</v>
      </c>
      <c r="AT716" s="134">
        <v>2.178049E-4</v>
      </c>
      <c r="AU716" s="134">
        <v>0.17398992786772</v>
      </c>
      <c r="AV716" s="134">
        <v>0.25025957400302301</v>
      </c>
      <c r="AW716" s="143">
        <v>0.01</v>
      </c>
      <c r="AX716" s="143">
        <v>0</v>
      </c>
      <c r="AY716" s="143">
        <v>-0.11</v>
      </c>
      <c r="AZ716" s="143">
        <v>-0.01</v>
      </c>
      <c r="BA716" s="143">
        <v>9.8894000000000002</v>
      </c>
      <c r="BB716" s="143">
        <v>5.16</v>
      </c>
      <c r="BC716" s="143">
        <v>17.940000000000001</v>
      </c>
      <c r="BD716" s="143">
        <v>4</v>
      </c>
      <c r="BE716" s="143">
        <v>10083258.375376999</v>
      </c>
      <c r="BF716" s="143">
        <v>20516.04</v>
      </c>
      <c r="BG716" s="143">
        <v>2999.2685970000002</v>
      </c>
      <c r="BH716" s="143">
        <v>27.145945000000001</v>
      </c>
      <c r="BI716" s="143">
        <v>0</v>
      </c>
      <c r="BJ716" s="143">
        <v>0</v>
      </c>
      <c r="BK716" s="143"/>
      <c r="BL716" s="143">
        <v>2.7999999999999901</v>
      </c>
      <c r="BM716" s="143">
        <v>3.5</v>
      </c>
    </row>
    <row r="717" spans="1:65" x14ac:dyDescent="0.25">
      <c r="A717" s="142" t="s">
        <v>5099</v>
      </c>
      <c r="B717" s="142" t="s">
        <v>2739</v>
      </c>
      <c r="C717" s="134" t="s">
        <v>5075</v>
      </c>
      <c r="D717" s="134" t="s">
        <v>5076</v>
      </c>
      <c r="E717" s="134" t="s">
        <v>5049</v>
      </c>
      <c r="F717" s="134" t="s">
        <v>5050</v>
      </c>
      <c r="G717" s="134" t="s">
        <v>692</v>
      </c>
      <c r="H717" s="134" t="s">
        <v>5091</v>
      </c>
      <c r="I717" s="134" t="s">
        <v>5091</v>
      </c>
      <c r="J717" s="134" t="s">
        <v>5055</v>
      </c>
      <c r="K717" s="134" t="s">
        <v>5055</v>
      </c>
      <c r="L717" s="143">
        <v>61.3</v>
      </c>
      <c r="M717" s="144">
        <v>800</v>
      </c>
      <c r="N717" s="143">
        <v>32.524999999999999</v>
      </c>
      <c r="O717" s="144">
        <v>1503</v>
      </c>
      <c r="P717" s="143">
        <v>26.78</v>
      </c>
      <c r="Q717" s="144">
        <v>674</v>
      </c>
      <c r="R717" s="143">
        <v>51.851999999999997</v>
      </c>
      <c r="S717" s="145">
        <v>916</v>
      </c>
      <c r="V717" s="140" t="str">
        <f t="shared" si="11"/>
        <v>N/A</v>
      </c>
      <c r="W717" s="134">
        <v>0.64071754997199204</v>
      </c>
      <c r="X717" s="134">
        <v>0.18466330234579401</v>
      </c>
      <c r="Y717" s="134">
        <v>0.99401846309596698</v>
      </c>
      <c r="Z717" s="134">
        <v>0.97673960704218599</v>
      </c>
      <c r="AA717" s="134">
        <v>0.96608985449485396</v>
      </c>
      <c r="AB717" s="134">
        <v>0.95483880366534102</v>
      </c>
      <c r="AC717" s="134">
        <v>0.99767429510276995</v>
      </c>
      <c r="AD717" s="134">
        <v>0.56708888803830104</v>
      </c>
      <c r="AE717" s="134">
        <v>0.78008563491629701</v>
      </c>
      <c r="AF717" s="134">
        <v>0.98926620673971999</v>
      </c>
      <c r="AG717" s="134">
        <v>0.19015293282896201</v>
      </c>
      <c r="AH717" s="134">
        <v>0.61577451208981504</v>
      </c>
      <c r="AI717" s="134">
        <v>0.579472221400536</v>
      </c>
      <c r="AJ717" s="134">
        <v>1</v>
      </c>
      <c r="AK717" s="134">
        <v>0.56068255740569894</v>
      </c>
      <c r="AL717" s="134">
        <v>0.813981366236735</v>
      </c>
      <c r="AM717" s="134">
        <v>0.13727618304629199</v>
      </c>
      <c r="AN717" s="134">
        <v>0.79382367442068902</v>
      </c>
      <c r="AO717" s="134">
        <v>0.13449942994894401</v>
      </c>
      <c r="AP717" s="134">
        <v>0.28448905021070597</v>
      </c>
      <c r="AQ717" s="134">
        <v>0.52550363412158296</v>
      </c>
      <c r="AR717" s="134">
        <v>0.99935119969999997</v>
      </c>
      <c r="AT717" s="134">
        <v>0.73816649590000005</v>
      </c>
      <c r="AU717" s="134">
        <v>5.6690010162119303E-2</v>
      </c>
      <c r="AV717" s="134">
        <v>0.12156965986882</v>
      </c>
      <c r="AW717" s="143">
        <v>0.05</v>
      </c>
      <c r="AX717" s="143">
        <v>0</v>
      </c>
      <c r="AY717" s="143">
        <v>-0.1</v>
      </c>
      <c r="AZ717" s="143">
        <v>0</v>
      </c>
      <c r="BA717" s="143">
        <v>9.7083999999999993</v>
      </c>
      <c r="BB717" s="143">
        <v>5.15</v>
      </c>
      <c r="BC717" s="143">
        <v>18.79</v>
      </c>
      <c r="BD717" s="143"/>
      <c r="BE717" s="143">
        <v>4400789.4187700003</v>
      </c>
      <c r="BF717" s="143">
        <v>15643.12</v>
      </c>
      <c r="BG717" s="143">
        <v>16395.714647000001</v>
      </c>
      <c r="BH717" s="143">
        <v>66.724980000000002</v>
      </c>
      <c r="BI717" s="143">
        <v>0</v>
      </c>
      <c r="BJ717" s="143">
        <v>0</v>
      </c>
      <c r="BK717" s="143"/>
      <c r="BL717" s="143">
        <v>2.7999999999999901</v>
      </c>
      <c r="BM717" s="143">
        <v>3.4999999999999898</v>
      </c>
    </row>
    <row r="718" spans="1:65" x14ac:dyDescent="0.25">
      <c r="A718" s="142" t="s">
        <v>5100</v>
      </c>
      <c r="B718" s="142" t="s">
        <v>1455</v>
      </c>
      <c r="C718" s="134" t="s">
        <v>5075</v>
      </c>
      <c r="D718" s="134" t="s">
        <v>5076</v>
      </c>
      <c r="E718" s="134" t="s">
        <v>5049</v>
      </c>
      <c r="F718" s="134" t="s">
        <v>5050</v>
      </c>
      <c r="G718" s="134" t="s">
        <v>692</v>
      </c>
      <c r="H718" s="134" t="s">
        <v>5091</v>
      </c>
      <c r="I718" s="134" t="s">
        <v>5091</v>
      </c>
      <c r="J718" s="134" t="s">
        <v>5055</v>
      </c>
      <c r="K718" s="134" t="s">
        <v>5055</v>
      </c>
      <c r="L718" s="143">
        <v>47</v>
      </c>
      <c r="M718" s="144">
        <v>1243</v>
      </c>
      <c r="N718" s="143">
        <v>30.388999999999999</v>
      </c>
      <c r="O718" s="144">
        <v>1228</v>
      </c>
      <c r="P718" s="143">
        <v>15.483000000000001</v>
      </c>
      <c r="Q718" s="144">
        <v>1473</v>
      </c>
      <c r="R718" s="143">
        <v>44.030999999999999</v>
      </c>
      <c r="S718" s="145">
        <v>1438</v>
      </c>
      <c r="V718" s="140" t="str">
        <f t="shared" si="11"/>
        <v>N/A</v>
      </c>
      <c r="W718" s="134">
        <v>0.485602221197943</v>
      </c>
      <c r="X718" s="134">
        <v>2.9133128250787201E-2</v>
      </c>
      <c r="Y718" s="134">
        <v>0.99705406105368799</v>
      </c>
      <c r="Z718" s="134">
        <v>0.99023165515039202</v>
      </c>
      <c r="AA718" s="134">
        <v>0.59008136080982099</v>
      </c>
      <c r="AB718" s="134">
        <v>0.69188409597482603</v>
      </c>
      <c r="AC718" s="134">
        <v>1</v>
      </c>
      <c r="AD718" s="134">
        <v>0.48342550622515501</v>
      </c>
      <c r="AE718" s="134">
        <v>0.38172981070337503</v>
      </c>
      <c r="AF718" s="134">
        <v>0.99200938883890599</v>
      </c>
      <c r="AG718" s="134">
        <v>2.4330638519175898E-2</v>
      </c>
      <c r="AH718" s="134">
        <v>0.581964362526463</v>
      </c>
      <c r="AI718" s="134">
        <v>1</v>
      </c>
      <c r="AJ718" s="134">
        <v>1</v>
      </c>
      <c r="AK718" s="134">
        <v>0.56796446429438296</v>
      </c>
      <c r="AL718" s="134">
        <v>0.484823234143332</v>
      </c>
      <c r="AM718" s="134">
        <v>2.2984437771174E-2</v>
      </c>
      <c r="AN718" s="134">
        <v>0.61005781901304301</v>
      </c>
      <c r="AO718" s="134">
        <v>1.70308061474173E-2</v>
      </c>
      <c r="AP718" s="134">
        <v>0.23129146218149599</v>
      </c>
      <c r="AQ718" s="134">
        <v>0.142423801577578</v>
      </c>
      <c r="AR718" s="134">
        <v>1</v>
      </c>
      <c r="AT718" s="134">
        <v>0.72615699</v>
      </c>
      <c r="AU718" s="134">
        <v>1.21401499610515E-2</v>
      </c>
      <c r="AV718" s="134">
        <v>1.76484266508408E-2</v>
      </c>
      <c r="AW718" s="143">
        <v>0</v>
      </c>
      <c r="AX718" s="143">
        <v>0</v>
      </c>
      <c r="AY718" s="143">
        <v>-0.02</v>
      </c>
      <c r="AZ718" s="143">
        <v>-0.03</v>
      </c>
      <c r="BA718" s="143">
        <v>9.7924000000000007</v>
      </c>
      <c r="BB718" s="143">
        <v>5.15</v>
      </c>
      <c r="BC718" s="143">
        <v>18.2</v>
      </c>
      <c r="BD718" s="143">
        <v>8</v>
      </c>
      <c r="BE718" s="143">
        <v>25058761.616525002</v>
      </c>
      <c r="BF718" s="143">
        <v>9711.4519999999993</v>
      </c>
      <c r="BG718" s="143">
        <v>0</v>
      </c>
      <c r="BH718" s="143">
        <v>0</v>
      </c>
      <c r="BI718" s="143">
        <v>0</v>
      </c>
      <c r="BJ718" s="143">
        <v>0</v>
      </c>
      <c r="BK718" s="143">
        <v>0</v>
      </c>
      <c r="BL718" s="143">
        <v>2.7999999999999901</v>
      </c>
      <c r="BM718" s="143">
        <v>3.5</v>
      </c>
    </row>
    <row r="719" spans="1:65" x14ac:dyDescent="0.25">
      <c r="A719" s="142" t="s">
        <v>5101</v>
      </c>
      <c r="B719" s="142" t="s">
        <v>1454</v>
      </c>
      <c r="C719" s="134" t="s">
        <v>5075</v>
      </c>
      <c r="D719" s="134" t="s">
        <v>5076</v>
      </c>
      <c r="E719" s="134" t="s">
        <v>5049</v>
      </c>
      <c r="F719" s="134" t="s">
        <v>5050</v>
      </c>
      <c r="G719" s="134" t="s">
        <v>692</v>
      </c>
      <c r="H719" s="134" t="s">
        <v>5091</v>
      </c>
      <c r="I719" s="134" t="s">
        <v>5091</v>
      </c>
      <c r="J719" s="134" t="s">
        <v>5055</v>
      </c>
      <c r="K719" s="134" t="s">
        <v>5055</v>
      </c>
      <c r="L719" s="143">
        <v>53.6</v>
      </c>
      <c r="M719" s="144">
        <v>1051</v>
      </c>
      <c r="N719" s="143">
        <v>29.844000000000001</v>
      </c>
      <c r="O719" s="144">
        <v>1137</v>
      </c>
      <c r="P719" s="143">
        <v>16.233000000000001</v>
      </c>
      <c r="Q719" s="144">
        <v>1404</v>
      </c>
      <c r="R719" s="143">
        <v>46.662999999999997</v>
      </c>
      <c r="S719" s="145">
        <v>1288</v>
      </c>
      <c r="V719" s="140" t="str">
        <f t="shared" si="11"/>
        <v>N/A</v>
      </c>
      <c r="W719" s="134">
        <v>0.57366098648860697</v>
      </c>
      <c r="X719" s="134">
        <v>8.1068393121561597E-2</v>
      </c>
      <c r="Y719" s="134">
        <v>0.99736146337852105</v>
      </c>
      <c r="Z719" s="134">
        <v>0.98992559734831498</v>
      </c>
      <c r="AA719" s="134">
        <v>0.90067959839721501</v>
      </c>
      <c r="AB719" s="134">
        <v>0.93371501828300096</v>
      </c>
      <c r="AC719" s="134">
        <v>1</v>
      </c>
      <c r="AD719" s="134">
        <v>0.53594088907389004</v>
      </c>
      <c r="AE719" s="134">
        <v>0.566544333976435</v>
      </c>
      <c r="AF719" s="134">
        <v>0.99276475782273998</v>
      </c>
      <c r="AG719" s="134">
        <v>9.0145798451429393E-2</v>
      </c>
      <c r="AH719" s="134">
        <v>0.61058121581154601</v>
      </c>
      <c r="AI719" s="134">
        <v>1</v>
      </c>
      <c r="AJ719" s="134">
        <v>1</v>
      </c>
      <c r="AK719" s="134">
        <v>0.57767367347929499</v>
      </c>
      <c r="AL719" s="134">
        <v>0.72762585936841695</v>
      </c>
      <c r="AM719" s="134">
        <v>7.51844427143077E-2</v>
      </c>
      <c r="AN719" s="134">
        <v>0.77589529828335801</v>
      </c>
      <c r="AO719" s="134">
        <v>6.5334816077179197E-2</v>
      </c>
      <c r="AP719" s="134">
        <v>0.27012858624759001</v>
      </c>
      <c r="AQ719" s="134">
        <v>0.218932009992403</v>
      </c>
      <c r="AR719" s="134">
        <v>1</v>
      </c>
      <c r="AT719" s="134">
        <v>0.37353353880000001</v>
      </c>
      <c r="AU719" s="134">
        <v>4.0922482433099101E-2</v>
      </c>
      <c r="AV719" s="134">
        <v>6.5336405046803103E-2</v>
      </c>
      <c r="AW719" s="143">
        <v>0</v>
      </c>
      <c r="AX719" s="143">
        <v>0</v>
      </c>
      <c r="AY719" s="143">
        <v>-0.06</v>
      </c>
      <c r="AZ719" s="143">
        <v>-0.01</v>
      </c>
      <c r="BA719" s="143">
        <v>8.1052</v>
      </c>
      <c r="BB719" s="143">
        <v>5.15</v>
      </c>
      <c r="BC719" s="143">
        <v>18.59</v>
      </c>
      <c r="BD719" s="143">
        <v>12</v>
      </c>
      <c r="BE719" s="143">
        <v>5557705.7979640001</v>
      </c>
      <c r="BF719" s="143">
        <v>16375.18</v>
      </c>
      <c r="BG719" s="143">
        <v>0</v>
      </c>
      <c r="BH719" s="143">
        <v>1.6157000000000001E-2</v>
      </c>
      <c r="BI719" s="143">
        <v>0</v>
      </c>
      <c r="BJ719" s="143">
        <v>0</v>
      </c>
      <c r="BK719" s="143">
        <v>0</v>
      </c>
      <c r="BL719" s="143">
        <v>2.8</v>
      </c>
      <c r="BM719" s="143">
        <v>3.5</v>
      </c>
    </row>
    <row r="720" spans="1:65" x14ac:dyDescent="0.25">
      <c r="A720" s="142" t="s">
        <v>5102</v>
      </c>
      <c r="B720" s="142" t="s">
        <v>1074</v>
      </c>
      <c r="C720" s="134" t="s">
        <v>5075</v>
      </c>
      <c r="D720" s="134" t="s">
        <v>5076</v>
      </c>
      <c r="E720" s="134" t="s">
        <v>5049</v>
      </c>
      <c r="F720" s="134" t="s">
        <v>5050</v>
      </c>
      <c r="G720" s="134" t="s">
        <v>692</v>
      </c>
      <c r="H720" s="134" t="s">
        <v>5091</v>
      </c>
      <c r="I720" s="134" t="s">
        <v>5091</v>
      </c>
      <c r="J720" s="134" t="s">
        <v>5055</v>
      </c>
      <c r="K720" s="134" t="s">
        <v>5055</v>
      </c>
      <c r="L720" s="143">
        <v>50.9</v>
      </c>
      <c r="M720" s="144">
        <v>1131</v>
      </c>
      <c r="N720" s="143">
        <v>29.256</v>
      </c>
      <c r="O720" s="144">
        <v>1012</v>
      </c>
      <c r="P720" s="143">
        <v>16.149999999999999</v>
      </c>
      <c r="Q720" s="144">
        <v>1410</v>
      </c>
      <c r="R720" s="143">
        <v>45.930999999999997</v>
      </c>
      <c r="S720" s="145">
        <v>1321</v>
      </c>
      <c r="V720" s="140" t="str">
        <f t="shared" si="11"/>
        <v>N/A</v>
      </c>
      <c r="W720" s="134">
        <v>0.39860076618441398</v>
      </c>
      <c r="X720" s="134">
        <v>3.3443518885074498E-2</v>
      </c>
      <c r="Y720" s="134">
        <v>0.99330119100469105</v>
      </c>
      <c r="Z720" s="134">
        <v>0.97589794808647601</v>
      </c>
      <c r="AA720" s="134">
        <v>0.74590787716930396</v>
      </c>
      <c r="AB720" s="134">
        <v>0.90749238815319799</v>
      </c>
      <c r="AC720" s="134">
        <v>1</v>
      </c>
      <c r="AD720" s="134">
        <v>0.37988878921593799</v>
      </c>
      <c r="AE720" s="134">
        <v>0.43796598707588003</v>
      </c>
      <c r="AF720" s="134">
        <v>0.98767595624743798</v>
      </c>
      <c r="AG720" s="134">
        <v>4.26130722829434E-2</v>
      </c>
      <c r="AH720" s="134">
        <v>0.76666663085082998</v>
      </c>
      <c r="AI720" s="134">
        <v>1</v>
      </c>
      <c r="AJ720" s="134">
        <v>1</v>
      </c>
      <c r="AK720" s="134">
        <v>0.63107432399631103</v>
      </c>
      <c r="AL720" s="134">
        <v>0.65166050656127195</v>
      </c>
      <c r="AM720" s="134">
        <v>3.4414063435900102E-2</v>
      </c>
      <c r="AN720" s="134">
        <v>0.64591457128770602</v>
      </c>
      <c r="AO720" s="134">
        <v>2.74706283784306E-2</v>
      </c>
      <c r="AP720" s="134">
        <v>0.23720466141694399</v>
      </c>
      <c r="AQ720" s="134">
        <v>0.29544021856886499</v>
      </c>
      <c r="AR720" s="134">
        <v>1</v>
      </c>
      <c r="AT720" s="134">
        <v>0.59754239860000002</v>
      </c>
      <c r="AU720" s="134">
        <v>1.9217927603784001E-2</v>
      </c>
      <c r="AV720" s="134">
        <v>2.88258796922609E-2</v>
      </c>
      <c r="AW720" s="143">
        <v>0</v>
      </c>
      <c r="AX720" s="143">
        <v>0</v>
      </c>
      <c r="AY720" s="143">
        <v>-0.02</v>
      </c>
      <c r="AZ720" s="143">
        <v>0</v>
      </c>
      <c r="BA720" s="143">
        <v>6.0068999999999999</v>
      </c>
      <c r="BB720" s="143">
        <v>5.15</v>
      </c>
      <c r="BC720" s="143">
        <v>18.100000000000001</v>
      </c>
      <c r="BD720" s="143">
        <v>11</v>
      </c>
      <c r="BE720" s="143">
        <v>4750365.2481899997</v>
      </c>
      <c r="BF720" s="143">
        <v>7438.9560000000001</v>
      </c>
      <c r="BG720" s="143">
        <v>0</v>
      </c>
      <c r="BH720" s="143">
        <v>14.713144</v>
      </c>
      <c r="BI720" s="143">
        <v>0</v>
      </c>
      <c r="BJ720" s="143">
        <v>0</v>
      </c>
      <c r="BK720" s="143">
        <v>0</v>
      </c>
      <c r="BL720" s="143">
        <v>2.8</v>
      </c>
      <c r="BM720" s="143">
        <v>3.5</v>
      </c>
    </row>
    <row r="721" spans="1:65" x14ac:dyDescent="0.25">
      <c r="A721" s="142" t="s">
        <v>5103</v>
      </c>
      <c r="B721" s="142" t="s">
        <v>269</v>
      </c>
      <c r="C721" s="134" t="s">
        <v>5075</v>
      </c>
      <c r="D721" s="134" t="s">
        <v>5076</v>
      </c>
      <c r="E721" s="134" t="s">
        <v>5049</v>
      </c>
      <c r="F721" s="134" t="s">
        <v>5050</v>
      </c>
      <c r="G721" s="134" t="s">
        <v>692</v>
      </c>
      <c r="H721" s="134" t="s">
        <v>5091</v>
      </c>
      <c r="I721" s="134" t="s">
        <v>5091</v>
      </c>
      <c r="J721" s="134" t="s">
        <v>5055</v>
      </c>
      <c r="K721" s="134" t="s">
        <v>5055</v>
      </c>
      <c r="L721" s="143">
        <v>58.2</v>
      </c>
      <c r="M721" s="144">
        <v>884</v>
      </c>
      <c r="N721" s="143">
        <v>28.7</v>
      </c>
      <c r="O721" s="144">
        <v>929</v>
      </c>
      <c r="P721" s="143">
        <v>37.966999999999999</v>
      </c>
      <c r="Q721" s="144">
        <v>223</v>
      </c>
      <c r="R721" s="143">
        <v>55.822000000000003</v>
      </c>
      <c r="S721" s="145">
        <v>651</v>
      </c>
      <c r="V721" s="140" t="str">
        <f t="shared" si="11"/>
        <v>N/A</v>
      </c>
      <c r="W721" s="134">
        <v>0.55829919825277796</v>
      </c>
      <c r="X721" s="134">
        <v>0.13876638912827299</v>
      </c>
      <c r="Y721" s="134">
        <v>0.99497909536106799</v>
      </c>
      <c r="Z721" s="134">
        <v>0.99400636804266895</v>
      </c>
      <c r="AA721" s="134">
        <v>0.93932953012221998</v>
      </c>
      <c r="AB721" s="134">
        <v>0.95411039727284697</v>
      </c>
      <c r="AC721" s="134">
        <v>1</v>
      </c>
      <c r="AD721" s="134">
        <v>0.505163527904957</v>
      </c>
      <c r="AE721" s="134">
        <v>0.82663747409656696</v>
      </c>
      <c r="AF721" s="134">
        <v>0.98886864411664999</v>
      </c>
      <c r="AG721" s="134">
        <v>5.4383427626692099E-2</v>
      </c>
      <c r="AH721" s="134">
        <v>0.62687742137438995</v>
      </c>
      <c r="AI721" s="134">
        <v>1</v>
      </c>
      <c r="AJ721" s="134">
        <v>1</v>
      </c>
      <c r="AK721" s="134">
        <v>0.63350162629253903</v>
      </c>
      <c r="AL721" s="134">
        <v>0.79450748210710997</v>
      </c>
      <c r="AM721" s="134">
        <v>4.3349614403914397E-2</v>
      </c>
      <c r="AN721" s="134">
        <v>0.83864461476401797</v>
      </c>
      <c r="AO721" s="134">
        <v>3.3240614969326801E-2</v>
      </c>
      <c r="AP721" s="134">
        <v>0.24740889677140801</v>
      </c>
      <c r="AQ721" s="134">
        <v>0.30352207157612299</v>
      </c>
      <c r="AR721" s="134">
        <v>0</v>
      </c>
      <c r="AS721" s="134">
        <v>1</v>
      </c>
      <c r="AT721" s="134">
        <v>1</v>
      </c>
      <c r="AU721" s="134">
        <v>3.1281414432961702E-2</v>
      </c>
      <c r="AV721" s="134">
        <v>3.8898441051713001E-2</v>
      </c>
      <c r="AW721" s="143">
        <v>0</v>
      </c>
      <c r="AX721" s="143">
        <v>0</v>
      </c>
      <c r="AY721" s="143">
        <v>-0.13</v>
      </c>
      <c r="AZ721" s="143">
        <v>-0.01</v>
      </c>
      <c r="BA721" s="143">
        <v>7.9976000000000003</v>
      </c>
      <c r="BB721" s="143">
        <v>5.15</v>
      </c>
      <c r="BC721" s="143">
        <v>18.34</v>
      </c>
      <c r="BD721" s="143">
        <v>4</v>
      </c>
      <c r="BE721" s="143">
        <v>3528656.4746710001</v>
      </c>
      <c r="BF721" s="143">
        <v>8723.5529999999999</v>
      </c>
      <c r="BG721" s="143">
        <v>0</v>
      </c>
      <c r="BH721" s="143">
        <v>94.283850000000001</v>
      </c>
      <c r="BI721" s="143">
        <v>0</v>
      </c>
      <c r="BJ721" s="143">
        <v>0</v>
      </c>
      <c r="BK721" s="143">
        <v>1</v>
      </c>
      <c r="BL721" s="143">
        <v>2.8</v>
      </c>
      <c r="BM721" s="143">
        <v>3.5</v>
      </c>
    </row>
    <row r="722" spans="1:65" x14ac:dyDescent="0.25">
      <c r="A722" s="142" t="s">
        <v>5104</v>
      </c>
      <c r="B722" s="142" t="s">
        <v>1054</v>
      </c>
      <c r="C722" s="134" t="s">
        <v>5075</v>
      </c>
      <c r="D722" s="134" t="s">
        <v>5076</v>
      </c>
      <c r="E722" s="134" t="s">
        <v>5049</v>
      </c>
      <c r="F722" s="134" t="s">
        <v>5050</v>
      </c>
      <c r="G722" s="134" t="s">
        <v>692</v>
      </c>
      <c r="H722" s="134" t="s">
        <v>5091</v>
      </c>
      <c r="I722" s="134" t="s">
        <v>5091</v>
      </c>
      <c r="J722" s="134" t="s">
        <v>5055</v>
      </c>
      <c r="K722" s="134" t="s">
        <v>5055</v>
      </c>
      <c r="L722" s="143">
        <v>61.7</v>
      </c>
      <c r="M722" s="144">
        <v>789</v>
      </c>
      <c r="N722" s="143">
        <v>28.922000000000001</v>
      </c>
      <c r="O722" s="144">
        <v>961</v>
      </c>
      <c r="P722" s="143">
        <v>25.74</v>
      </c>
      <c r="Q722" s="144">
        <v>700</v>
      </c>
      <c r="R722" s="143">
        <v>52.838999999999999</v>
      </c>
      <c r="S722" s="145">
        <v>844</v>
      </c>
      <c r="U722" s="140" t="s">
        <v>4410</v>
      </c>
      <c r="V722" s="140" t="str">
        <f t="shared" si="11"/>
        <v>Y</v>
      </c>
      <c r="W722" s="134">
        <v>0.62596780433844801</v>
      </c>
      <c r="X722" s="134">
        <v>0.20137462043035101</v>
      </c>
      <c r="Y722" s="134">
        <v>0.99263515263421997</v>
      </c>
      <c r="Z722" s="134">
        <v>0.98031028139974496</v>
      </c>
      <c r="AA722" s="134">
        <v>0.93007883000345903</v>
      </c>
      <c r="AB722" s="134">
        <v>0.95156097489911595</v>
      </c>
      <c r="AC722" s="134">
        <v>1</v>
      </c>
      <c r="AD722" s="134">
        <v>0.55352005366281698</v>
      </c>
      <c r="AE722" s="134">
        <v>0.71563846145981302</v>
      </c>
      <c r="AF722" s="134">
        <v>0.98318349860674203</v>
      </c>
      <c r="AG722" s="134">
        <v>0.19749521654704399</v>
      </c>
      <c r="AH722" s="134">
        <v>0.597293540506457</v>
      </c>
      <c r="AI722" s="134">
        <v>1</v>
      </c>
      <c r="AJ722" s="134">
        <v>1</v>
      </c>
      <c r="AK722" s="134">
        <v>0.66991116073595802</v>
      </c>
      <c r="AL722" s="134">
        <v>0.76996637764164799</v>
      </c>
      <c r="AM722" s="134">
        <v>0.16899115370564899</v>
      </c>
      <c r="AN722" s="134">
        <v>0.84312670879835105</v>
      </c>
      <c r="AO722" s="134">
        <v>0.14594567583010301</v>
      </c>
      <c r="AP722" s="134">
        <v>0.36537642080122301</v>
      </c>
      <c r="AQ722" s="134">
        <v>0.46084881006352302</v>
      </c>
      <c r="AR722" s="134">
        <v>1</v>
      </c>
      <c r="AT722" s="134">
        <v>0.44299677539999999</v>
      </c>
      <c r="AU722" s="134">
        <v>7.7480214391369304E-2</v>
      </c>
      <c r="AV722" s="134">
        <v>0.138445501426603</v>
      </c>
      <c r="AW722" s="143">
        <v>0.08</v>
      </c>
      <c r="AX722" s="143">
        <v>0</v>
      </c>
      <c r="AY722" s="143">
        <v>-0.12</v>
      </c>
      <c r="AZ722" s="143">
        <v>-0.01</v>
      </c>
      <c r="BA722" s="143">
        <v>11.0328</v>
      </c>
      <c r="BB722" s="143">
        <v>5.15</v>
      </c>
      <c r="BC722" s="143">
        <v>18.02</v>
      </c>
      <c r="BD722" s="143">
        <v>4</v>
      </c>
      <c r="BE722" s="143">
        <v>2283846.9455030002</v>
      </c>
      <c r="BF722" s="143">
        <v>11038.84</v>
      </c>
      <c r="BG722" s="143">
        <v>0</v>
      </c>
      <c r="BH722" s="143">
        <v>92.673894000000004</v>
      </c>
      <c r="BI722" s="143">
        <v>0</v>
      </c>
      <c r="BJ722" s="143">
        <v>0</v>
      </c>
      <c r="BK722" s="143"/>
      <c r="BL722" s="143">
        <v>2.8</v>
      </c>
      <c r="BM722" s="143">
        <v>3.4999999999999898</v>
      </c>
    </row>
    <row r="723" spans="1:65" x14ac:dyDescent="0.25">
      <c r="A723" s="142" t="s">
        <v>5105</v>
      </c>
      <c r="B723" s="142" t="s">
        <v>1055</v>
      </c>
      <c r="C723" s="134" t="s">
        <v>5075</v>
      </c>
      <c r="D723" s="134" t="s">
        <v>5076</v>
      </c>
      <c r="E723" s="134" t="s">
        <v>5049</v>
      </c>
      <c r="F723" s="134" t="s">
        <v>5050</v>
      </c>
      <c r="G723" s="134" t="s">
        <v>692</v>
      </c>
      <c r="H723" s="134" t="s">
        <v>5106</v>
      </c>
      <c r="I723" s="134" t="s">
        <v>5091</v>
      </c>
      <c r="J723" s="134" t="s">
        <v>5055</v>
      </c>
      <c r="K723" s="134" t="s">
        <v>5055</v>
      </c>
      <c r="L723" s="143">
        <v>70.099999999999994</v>
      </c>
      <c r="M723" s="144">
        <v>646</v>
      </c>
      <c r="N723" s="143">
        <v>27.943999999999999</v>
      </c>
      <c r="O723" s="144">
        <v>845</v>
      </c>
      <c r="P723" s="143">
        <v>27.56</v>
      </c>
      <c r="Q723" s="144">
        <v>644</v>
      </c>
      <c r="R723" s="143">
        <v>56.572000000000003</v>
      </c>
      <c r="S723" s="145">
        <v>594</v>
      </c>
      <c r="U723" s="140" t="s">
        <v>4410</v>
      </c>
      <c r="V723" s="140" t="str">
        <f t="shared" si="11"/>
        <v>Y</v>
      </c>
      <c r="W723" s="134">
        <v>0.478174001785793</v>
      </c>
      <c r="X723" s="134">
        <v>0.26755942336100602</v>
      </c>
      <c r="Y723" s="134">
        <v>0.93132119726032803</v>
      </c>
      <c r="Z723" s="134">
        <v>0.86839514510710503</v>
      </c>
      <c r="AA723" s="134">
        <v>0.96490613804325998</v>
      </c>
      <c r="AB723" s="134">
        <v>0.96030290779831895</v>
      </c>
      <c r="AC723" s="134">
        <v>0.93480325685362398</v>
      </c>
      <c r="AD723" s="134">
        <v>0.60902227961464295</v>
      </c>
      <c r="AE723" s="134">
        <v>0.81818802720113404</v>
      </c>
      <c r="AF723" s="134">
        <v>0.93273280173909801</v>
      </c>
      <c r="AG723" s="134">
        <v>0.42143757771880602</v>
      </c>
      <c r="AH723" s="134">
        <v>0.75298498134532199</v>
      </c>
      <c r="AI723" s="134">
        <v>0.89358696233927803</v>
      </c>
      <c r="AJ723" s="134">
        <v>0.99632312387395705</v>
      </c>
      <c r="AK723" s="134">
        <v>0.76214864799262105</v>
      </c>
      <c r="AL723" s="134">
        <v>0.784008947473403</v>
      </c>
      <c r="AM723" s="134">
        <v>0.51174682954372996</v>
      </c>
      <c r="AN723" s="134">
        <v>0.852090896867016</v>
      </c>
      <c r="AO723" s="134">
        <v>0.45155499523993597</v>
      </c>
      <c r="AP723" s="134">
        <v>0.42416174543039697</v>
      </c>
      <c r="AQ723" s="134">
        <v>0.65481328223770296</v>
      </c>
      <c r="AR723" s="134">
        <v>0.8871167177</v>
      </c>
      <c r="AT723" s="134">
        <v>0.98418237230000005</v>
      </c>
      <c r="AU723" s="134">
        <v>0.10899651573534901</v>
      </c>
      <c r="AV723" s="134">
        <v>0.30690037857484598</v>
      </c>
      <c r="AW723" s="143">
        <v>0.3</v>
      </c>
      <c r="AX723" s="143">
        <v>0</v>
      </c>
      <c r="AY723" s="143">
        <v>-0.2</v>
      </c>
      <c r="AZ723" s="143">
        <v>0.08</v>
      </c>
      <c r="BA723" s="143">
        <v>6.5952999999999999</v>
      </c>
      <c r="BB723" s="143">
        <v>5.15</v>
      </c>
      <c r="BC723" s="143">
        <v>16.309999999999999</v>
      </c>
      <c r="BD723" s="143">
        <v>4</v>
      </c>
      <c r="BE723" s="143">
        <v>1918564.260581</v>
      </c>
      <c r="BF723" s="143">
        <v>26501.19</v>
      </c>
      <c r="BG723" s="143">
        <v>18656.694041999999</v>
      </c>
      <c r="BH723" s="143">
        <v>53.678964000000001</v>
      </c>
      <c r="BI723" s="143">
        <v>0</v>
      </c>
      <c r="BJ723" s="143">
        <v>0</v>
      </c>
      <c r="BK723" s="143"/>
      <c r="BL723" s="143">
        <v>2.7999999999999901</v>
      </c>
      <c r="BM723" s="143">
        <v>3.5</v>
      </c>
    </row>
    <row r="724" spans="1:65" x14ac:dyDescent="0.25">
      <c r="A724" s="142" t="s">
        <v>5107</v>
      </c>
      <c r="B724" s="142" t="s">
        <v>1526</v>
      </c>
      <c r="C724" s="134" t="s">
        <v>5075</v>
      </c>
      <c r="D724" s="134" t="s">
        <v>5076</v>
      </c>
      <c r="E724" s="134" t="s">
        <v>5049</v>
      </c>
      <c r="F724" s="134" t="s">
        <v>5050</v>
      </c>
      <c r="G724" s="134" t="s">
        <v>4404</v>
      </c>
      <c r="H724" s="134" t="s">
        <v>5108</v>
      </c>
      <c r="I724" s="134" t="s">
        <v>5091</v>
      </c>
      <c r="J724" s="134" t="s">
        <v>5055</v>
      </c>
      <c r="K724" s="134" t="s">
        <v>5055</v>
      </c>
      <c r="L724" s="143">
        <v>71.099999999999994</v>
      </c>
      <c r="M724" s="144">
        <v>618</v>
      </c>
      <c r="N724" s="143">
        <v>31.25</v>
      </c>
      <c r="O724" s="144">
        <v>1352</v>
      </c>
      <c r="P724" s="143">
        <v>3.633</v>
      </c>
      <c r="Q724" s="144">
        <v>1776</v>
      </c>
      <c r="R724" s="143">
        <v>47.828000000000003</v>
      </c>
      <c r="S724" s="145">
        <v>1208</v>
      </c>
      <c r="V724" s="140" t="str">
        <f t="shared" si="11"/>
        <v>N/A</v>
      </c>
      <c r="W724" s="134">
        <v>0.37463136045985701</v>
      </c>
      <c r="X724" s="134">
        <v>0.22430196509123701</v>
      </c>
      <c r="Y724" s="134">
        <v>0.959474126842909</v>
      </c>
      <c r="Z724" s="134">
        <v>0.87293500250457301</v>
      </c>
      <c r="AB724" s="134">
        <v>0.99344420042830295</v>
      </c>
      <c r="AC724" s="134">
        <v>1</v>
      </c>
      <c r="AD724" s="134">
        <v>0.59543828943533905</v>
      </c>
      <c r="AE724" s="134">
        <v>0.96213893893730995</v>
      </c>
      <c r="AF724" s="134">
        <v>0.95678534043486196</v>
      </c>
      <c r="AG724" s="134">
        <v>7.9546160220367396E-2</v>
      </c>
      <c r="AH724" s="134">
        <v>0.87855530377022595</v>
      </c>
      <c r="AI724" s="134">
        <v>1</v>
      </c>
      <c r="AJ724" s="134">
        <v>1</v>
      </c>
      <c r="AK724" s="134">
        <v>0.83011311228700402</v>
      </c>
      <c r="AL724" s="134">
        <v>0.93889045226965295</v>
      </c>
      <c r="AM724" s="134">
        <v>0.13957580541690701</v>
      </c>
      <c r="AN724" s="134">
        <v>0.92828649545067499</v>
      </c>
      <c r="AO724" s="134">
        <v>0.11306953001564</v>
      </c>
      <c r="AP724" s="134">
        <v>0.53414829681350395</v>
      </c>
      <c r="AQ724" s="134">
        <v>0.63380046441883398</v>
      </c>
      <c r="AR724" s="134">
        <v>1</v>
      </c>
      <c r="AS724" s="134">
        <v>1</v>
      </c>
      <c r="AU724" s="134">
        <v>2.0888633081098701E-2</v>
      </c>
      <c r="AV724" s="134">
        <v>5.0549403926335397E-2</v>
      </c>
      <c r="AW724" s="143">
        <v>0.1</v>
      </c>
      <c r="AX724" s="143">
        <v>0</v>
      </c>
      <c r="AY724" s="143">
        <v>-0.08</v>
      </c>
      <c r="AZ724" s="143">
        <v>0</v>
      </c>
      <c r="BA724" s="143">
        <v>8.5768000000000004</v>
      </c>
      <c r="BB724" s="143">
        <v>5.15</v>
      </c>
      <c r="BC724" s="143">
        <v>16.809999999999999</v>
      </c>
      <c r="BD724" s="143"/>
      <c r="BE724" s="143">
        <v>1376325.5156690001</v>
      </c>
      <c r="BF724" s="143">
        <v>16806.009999999998</v>
      </c>
      <c r="BG724" s="143"/>
      <c r="BH724" s="143"/>
      <c r="BI724" s="143">
        <v>0</v>
      </c>
      <c r="BJ724" s="143">
        <v>0</v>
      </c>
      <c r="BK724" s="143"/>
      <c r="BL724" s="143"/>
      <c r="BM724" s="143"/>
    </row>
    <row r="725" spans="1:65" x14ac:dyDescent="0.25">
      <c r="A725" s="142" t="s">
        <v>5109</v>
      </c>
      <c r="B725" s="142" t="s">
        <v>386</v>
      </c>
      <c r="C725" s="134" t="s">
        <v>5075</v>
      </c>
      <c r="D725" s="134" t="s">
        <v>5076</v>
      </c>
      <c r="E725" s="134" t="s">
        <v>5049</v>
      </c>
      <c r="F725" s="134" t="s">
        <v>5050</v>
      </c>
      <c r="G725" s="134" t="s">
        <v>692</v>
      </c>
      <c r="H725" s="134" t="s">
        <v>5091</v>
      </c>
      <c r="I725" s="134" t="s">
        <v>5091</v>
      </c>
      <c r="J725" s="134" t="s">
        <v>5055</v>
      </c>
      <c r="K725" s="134" t="s">
        <v>5055</v>
      </c>
      <c r="L725" s="143">
        <v>43.4</v>
      </c>
      <c r="M725" s="144">
        <v>1331</v>
      </c>
      <c r="N725" s="143">
        <v>27.489000000000001</v>
      </c>
      <c r="O725" s="144">
        <v>786</v>
      </c>
      <c r="P725" s="143">
        <v>20.25</v>
      </c>
      <c r="Q725" s="144">
        <v>994</v>
      </c>
      <c r="R725" s="143">
        <v>45.387</v>
      </c>
      <c r="S725" s="145">
        <v>1370</v>
      </c>
      <c r="V725" s="140" t="str">
        <f t="shared" si="11"/>
        <v>N/A</v>
      </c>
      <c r="W725" s="134">
        <v>0.48205151884865299</v>
      </c>
      <c r="X725" s="134">
        <v>0.12987768224360299</v>
      </c>
      <c r="Y725" s="134">
        <v>0.97160371024359304</v>
      </c>
      <c r="Z725" s="134">
        <v>0.95031661679624801</v>
      </c>
      <c r="AA725" s="134">
        <v>0.81268753841124397</v>
      </c>
      <c r="AB725" s="134">
        <v>0.91404804568564901</v>
      </c>
      <c r="AC725" s="134">
        <v>0.72744114064976895</v>
      </c>
      <c r="AD725" s="134">
        <v>0.42466321461034701</v>
      </c>
      <c r="AE725" s="134">
        <v>0.52645349540981501</v>
      </c>
      <c r="AF725" s="134">
        <v>0.95428069590951803</v>
      </c>
      <c r="AG725" s="134">
        <v>4.53872009533587E-2</v>
      </c>
      <c r="AH725" s="134">
        <v>0.66100991346535798</v>
      </c>
      <c r="AI725" s="134">
        <v>0.54269265334404304</v>
      </c>
      <c r="AJ725" s="134">
        <v>1</v>
      </c>
      <c r="AK725" s="134">
        <v>0.65049274236613397</v>
      </c>
      <c r="AL725" s="134">
        <v>0.63086734134112699</v>
      </c>
      <c r="AM725" s="134">
        <v>2.9451980580015701E-2</v>
      </c>
      <c r="AN725" s="134">
        <v>0.82968042669535202</v>
      </c>
      <c r="AO725" s="134">
        <v>2.5667368204582E-2</v>
      </c>
      <c r="AP725" s="134">
        <v>0.16879432818496901</v>
      </c>
      <c r="AQ725" s="134">
        <v>0.16666936059935</v>
      </c>
      <c r="AR725" s="134">
        <v>1</v>
      </c>
      <c r="AT725" s="134">
        <v>0</v>
      </c>
      <c r="AU725" s="134">
        <v>8.2286325037607896E-3</v>
      </c>
      <c r="AV725" s="134">
        <v>2.2123606744256601E-2</v>
      </c>
      <c r="AW725" s="143">
        <v>0.13</v>
      </c>
      <c r="AX725" s="143">
        <v>0</v>
      </c>
      <c r="AY725" s="143">
        <v>-0.12</v>
      </c>
      <c r="AZ725" s="143">
        <v>0</v>
      </c>
      <c r="BA725" s="143">
        <v>10.148099999999999</v>
      </c>
      <c r="BB725" s="143">
        <v>5.15</v>
      </c>
      <c r="BC725" s="143">
        <v>15.77</v>
      </c>
      <c r="BD725" s="143">
        <v>1</v>
      </c>
      <c r="BE725" s="143">
        <v>1396211.808617</v>
      </c>
      <c r="BF725" s="143">
        <v>5291.6790000000001</v>
      </c>
      <c r="BG725" s="143">
        <v>0</v>
      </c>
      <c r="BH725" s="143">
        <v>83.460915</v>
      </c>
      <c r="BI725" s="143">
        <v>0</v>
      </c>
      <c r="BJ725" s="143">
        <v>0</v>
      </c>
      <c r="BK725" s="143">
        <v>0</v>
      </c>
      <c r="BL725" s="143">
        <v>2.8</v>
      </c>
      <c r="BM725" s="143">
        <v>3.5</v>
      </c>
    </row>
    <row r="726" spans="1:65" x14ac:dyDescent="0.25">
      <c r="A726" s="142" t="s">
        <v>5110</v>
      </c>
      <c r="B726" s="142" t="s">
        <v>395</v>
      </c>
      <c r="C726" s="134" t="s">
        <v>5075</v>
      </c>
      <c r="D726" s="134" t="s">
        <v>5076</v>
      </c>
      <c r="E726" s="134" t="s">
        <v>5049</v>
      </c>
      <c r="F726" s="134" t="s">
        <v>5050</v>
      </c>
      <c r="G726" s="134" t="s">
        <v>692</v>
      </c>
      <c r="H726" s="134" t="s">
        <v>5111</v>
      </c>
      <c r="I726" s="134" t="s">
        <v>5091</v>
      </c>
      <c r="J726" s="134" t="s">
        <v>5055</v>
      </c>
      <c r="K726" s="134" t="s">
        <v>5055</v>
      </c>
      <c r="L726" s="143">
        <v>73.8</v>
      </c>
      <c r="M726" s="144">
        <v>554</v>
      </c>
      <c r="N726" s="143">
        <v>26.978000000000002</v>
      </c>
      <c r="O726" s="144">
        <v>738</v>
      </c>
      <c r="P726" s="143">
        <v>25.86</v>
      </c>
      <c r="Q726" s="144">
        <v>696</v>
      </c>
      <c r="R726" s="143">
        <v>57.561</v>
      </c>
      <c r="S726" s="145">
        <v>528</v>
      </c>
      <c r="U726" s="140" t="s">
        <v>4410</v>
      </c>
      <c r="V726" s="140" t="str">
        <f t="shared" si="11"/>
        <v>Y</v>
      </c>
      <c r="W726" s="134">
        <v>0.55295908645771596</v>
      </c>
      <c r="X726" s="134">
        <v>0.38689799665234498</v>
      </c>
      <c r="Y726" s="134">
        <v>0.96452064834224305</v>
      </c>
      <c r="Z726" s="134">
        <v>0.90144938773136696</v>
      </c>
      <c r="AA726" s="134">
        <v>0.92419862017046694</v>
      </c>
      <c r="AB726" s="134">
        <v>0.98324665297262603</v>
      </c>
      <c r="AC726" s="134">
        <v>0.97950557510869896</v>
      </c>
      <c r="AD726" s="134">
        <v>0.68289166743122798</v>
      </c>
      <c r="AE726" s="134">
        <v>0.96422972419396602</v>
      </c>
      <c r="AF726" s="134">
        <v>0.96243072968246302</v>
      </c>
      <c r="AG726" s="134">
        <v>0.40836028632357801</v>
      </c>
      <c r="AH726" s="134">
        <v>0.81125734717113995</v>
      </c>
      <c r="AI726" s="134">
        <v>0.70573821817434901</v>
      </c>
      <c r="AJ726" s="134">
        <v>1</v>
      </c>
      <c r="AK726" s="134">
        <v>0.80826739162095296</v>
      </c>
      <c r="AL726" s="134">
        <v>0.86427457092340898</v>
      </c>
      <c r="AM726" s="134">
        <v>0.49720842730014803</v>
      </c>
      <c r="AN726" s="134">
        <v>0.82071623862668597</v>
      </c>
      <c r="AO726" s="134">
        <v>0.43323370788582399</v>
      </c>
      <c r="AP726" s="134">
        <v>0.57074890263852496</v>
      </c>
      <c r="AQ726" s="134">
        <v>0.68929585501478996</v>
      </c>
      <c r="AR726" s="134">
        <v>0.88807597930000004</v>
      </c>
      <c r="AS726" s="134">
        <v>1</v>
      </c>
      <c r="AU726" s="134">
        <v>6.6893942683008203E-2</v>
      </c>
      <c r="AV726" s="134">
        <v>0.32650131996592902</v>
      </c>
      <c r="AW726" s="143">
        <v>0.03</v>
      </c>
      <c r="AX726" s="143">
        <v>0</v>
      </c>
      <c r="AY726" s="143">
        <v>0.34</v>
      </c>
      <c r="AZ726" s="143">
        <v>-0.02</v>
      </c>
      <c r="BA726" s="143">
        <v>4.7295999999999996</v>
      </c>
      <c r="BB726" s="143">
        <v>5.14</v>
      </c>
      <c r="BC726" s="143">
        <v>16.82</v>
      </c>
      <c r="BD726" s="143">
        <v>1</v>
      </c>
      <c r="BE726" s="143">
        <v>570619.87683900003</v>
      </c>
      <c r="BF726" s="143">
        <v>11933.55</v>
      </c>
      <c r="BG726" s="143">
        <v>19302.725188</v>
      </c>
      <c r="BH726" s="143">
        <v>55.340750999999997</v>
      </c>
      <c r="BI726" s="143">
        <v>0</v>
      </c>
      <c r="BJ726" s="143">
        <v>0</v>
      </c>
      <c r="BK726" s="143"/>
      <c r="BL726" s="143">
        <v>2.8</v>
      </c>
      <c r="BM726" s="143">
        <v>3.5</v>
      </c>
    </row>
    <row r="727" spans="1:65" x14ac:dyDescent="0.25">
      <c r="A727" s="142" t="s">
        <v>5112</v>
      </c>
      <c r="B727" s="142" t="s">
        <v>107</v>
      </c>
      <c r="C727" s="134" t="s">
        <v>5075</v>
      </c>
      <c r="D727" s="134" t="s">
        <v>5076</v>
      </c>
      <c r="E727" s="134" t="s">
        <v>5049</v>
      </c>
      <c r="F727" s="134" t="s">
        <v>5050</v>
      </c>
      <c r="G727" s="134" t="s">
        <v>692</v>
      </c>
      <c r="H727" s="134" t="s">
        <v>5113</v>
      </c>
      <c r="I727" s="134" t="s">
        <v>5114</v>
      </c>
      <c r="J727" s="134" t="s">
        <v>5055</v>
      </c>
      <c r="K727" s="134" t="s">
        <v>5055</v>
      </c>
      <c r="L727" s="143">
        <v>68</v>
      </c>
      <c r="M727" s="144">
        <v>675</v>
      </c>
      <c r="N727" s="143">
        <v>28.544</v>
      </c>
      <c r="O727" s="144">
        <v>908</v>
      </c>
      <c r="P727" s="143">
        <v>27.42</v>
      </c>
      <c r="Q727" s="144">
        <v>651</v>
      </c>
      <c r="R727" s="143">
        <v>55.625</v>
      </c>
      <c r="S727" s="145">
        <v>667</v>
      </c>
      <c r="U727" s="140" t="s">
        <v>4410</v>
      </c>
      <c r="V727" s="140" t="str">
        <f t="shared" si="11"/>
        <v>Y</v>
      </c>
      <c r="W727" s="134">
        <v>0.46443613095235797</v>
      </c>
      <c r="X727" s="134">
        <v>0.26083497954814</v>
      </c>
      <c r="Y727" s="134">
        <v>0.77434107671250596</v>
      </c>
      <c r="Z727" s="134">
        <v>0.72541514190370004</v>
      </c>
      <c r="AA727" s="134">
        <v>0.98781928601940205</v>
      </c>
      <c r="AB727" s="134">
        <v>0.98361085252684199</v>
      </c>
      <c r="AC727" s="134">
        <v>0.99734867000171701</v>
      </c>
      <c r="AD727" s="134">
        <v>0.61905500365205801</v>
      </c>
      <c r="AE727" s="134">
        <v>0.82224542642493303</v>
      </c>
      <c r="AF727" s="134">
        <v>0.80113957350276899</v>
      </c>
      <c r="AG727" s="134">
        <v>0.430850890628178</v>
      </c>
      <c r="AH727" s="134">
        <v>0.75577861658466605</v>
      </c>
      <c r="AI727" s="134">
        <v>0.91978307738302401</v>
      </c>
      <c r="AJ727" s="134">
        <v>1</v>
      </c>
      <c r="AK727" s="134">
        <v>0.65534734695858998</v>
      </c>
      <c r="AL727" s="134">
        <v>0.932597712419446</v>
      </c>
      <c r="AM727" s="134">
        <v>0.65296078188079298</v>
      </c>
      <c r="AN727" s="134">
        <v>0.74452064004302798</v>
      </c>
      <c r="AO727" s="134">
        <v>0.49474875237868499</v>
      </c>
      <c r="AP727" s="134">
        <v>0.70740443668102904</v>
      </c>
      <c r="AQ727" s="134">
        <v>0.79489873441737902</v>
      </c>
      <c r="AR727" s="134">
        <v>0.77524070150000002</v>
      </c>
      <c r="AS727" s="134">
        <v>0</v>
      </c>
      <c r="AT727" s="134">
        <v>0.99989315869999995</v>
      </c>
      <c r="AU727" s="134">
        <v>7.7561406719832499E-2</v>
      </c>
      <c r="AV727" s="134">
        <v>0.35172240898643098</v>
      </c>
      <c r="AW727" s="143">
        <v>0.35</v>
      </c>
      <c r="AX727" s="143">
        <v>3</v>
      </c>
      <c r="AY727" s="143">
        <v>-0.1</v>
      </c>
      <c r="AZ727" s="143">
        <v>0.04</v>
      </c>
      <c r="BA727" s="143">
        <v>11.8155</v>
      </c>
      <c r="BB727" s="143">
        <v>5.14</v>
      </c>
      <c r="BC727" s="143">
        <v>14.91</v>
      </c>
      <c r="BD727" s="143">
        <v>7</v>
      </c>
      <c r="BE727" s="143">
        <v>1527667.9543270001</v>
      </c>
      <c r="BF727" s="143">
        <v>11031.37</v>
      </c>
      <c r="BG727" s="143">
        <v>29591.968971999999</v>
      </c>
      <c r="BH727" s="143">
        <v>57.844073999999999</v>
      </c>
      <c r="BI727" s="143">
        <v>0</v>
      </c>
      <c r="BJ727" s="143">
        <v>0</v>
      </c>
      <c r="BK727" s="143"/>
      <c r="BL727" s="143">
        <v>2.7999999999999901</v>
      </c>
      <c r="BM727" s="143">
        <v>3.5</v>
      </c>
    </row>
    <row r="728" spans="1:65" x14ac:dyDescent="0.25">
      <c r="A728" s="142" t="s">
        <v>5115</v>
      </c>
      <c r="B728" s="142" t="s">
        <v>342</v>
      </c>
      <c r="C728" s="134" t="s">
        <v>5116</v>
      </c>
      <c r="D728" s="134" t="s">
        <v>5117</v>
      </c>
      <c r="E728" s="134" t="s">
        <v>5049</v>
      </c>
      <c r="F728" s="134" t="s">
        <v>5050</v>
      </c>
      <c r="G728" s="134" t="s">
        <v>692</v>
      </c>
      <c r="H728" s="134" t="s">
        <v>5080</v>
      </c>
      <c r="I728" s="134" t="s">
        <v>5078</v>
      </c>
      <c r="J728" s="134" t="s">
        <v>5055</v>
      </c>
      <c r="K728" s="134" t="s">
        <v>5055</v>
      </c>
      <c r="L728" s="143">
        <v>43</v>
      </c>
      <c r="M728" s="144">
        <v>1344</v>
      </c>
      <c r="N728" s="143">
        <v>29.744</v>
      </c>
      <c r="O728" s="144">
        <v>1116</v>
      </c>
      <c r="P728" s="143">
        <v>15.282999999999999</v>
      </c>
      <c r="Q728" s="144">
        <v>1487</v>
      </c>
      <c r="R728" s="143">
        <v>42.845999999999997</v>
      </c>
      <c r="S728" s="145">
        <v>1503</v>
      </c>
      <c r="V728" s="140" t="str">
        <f t="shared" si="11"/>
        <v>N/A</v>
      </c>
      <c r="W728" s="134">
        <v>0.36854322035244802</v>
      </c>
      <c r="X728" s="134">
        <v>7.53167255692377E-2</v>
      </c>
      <c r="Y728" s="134">
        <v>0.99136711804428601</v>
      </c>
      <c r="Z728" s="134">
        <v>0.96220186144355202</v>
      </c>
      <c r="AA728" s="134">
        <v>0.53467563730877299</v>
      </c>
      <c r="AB728" s="134">
        <v>0.84630625118365999</v>
      </c>
      <c r="AC728" s="134">
        <v>0.94663306439381001</v>
      </c>
      <c r="AD728" s="134">
        <v>1</v>
      </c>
      <c r="AE728" s="134">
        <v>0.71654006782844404</v>
      </c>
      <c r="AF728" s="134">
        <v>0.97869104096604498</v>
      </c>
      <c r="AG728" s="134">
        <v>0.16614904578089601</v>
      </c>
      <c r="AH728" s="134">
        <v>0.35972709765295202</v>
      </c>
      <c r="AI728" s="134">
        <v>0.82719914448370702</v>
      </c>
      <c r="AJ728" s="134">
        <v>0.98896937162187004</v>
      </c>
      <c r="AK728" s="134">
        <v>0.31067042089421798</v>
      </c>
      <c r="AL728" s="134">
        <v>0.63311157157087306</v>
      </c>
      <c r="AM728" s="134">
        <v>0.12871857370937401</v>
      </c>
      <c r="AN728" s="134">
        <v>0.69969969969970003</v>
      </c>
      <c r="AO728" s="134">
        <v>0.101901472079412</v>
      </c>
      <c r="AP728" s="134">
        <v>0.22040070346426199</v>
      </c>
      <c r="AQ728" s="134">
        <v>0.19199250007596899</v>
      </c>
      <c r="AR728" s="134">
        <v>0.4967193298</v>
      </c>
      <c r="AT728" s="134">
        <v>0.48363858500000001</v>
      </c>
      <c r="AU728" s="134">
        <v>9.1348702249983302E-2</v>
      </c>
      <c r="AV728" s="134">
        <v>0.112409972787549</v>
      </c>
      <c r="AW728" s="143">
        <v>0.01</v>
      </c>
      <c r="AX728" s="143">
        <v>0</v>
      </c>
      <c r="AY728" s="143">
        <v>-0.26</v>
      </c>
      <c r="AZ728" s="143">
        <v>-0.01</v>
      </c>
      <c r="BA728" s="143">
        <v>15.7079</v>
      </c>
      <c r="BB728" s="143">
        <v>5.15</v>
      </c>
      <c r="BC728" s="143">
        <v>17.899999999999999</v>
      </c>
      <c r="BD728" s="143">
        <v>5</v>
      </c>
      <c r="BE728" s="143">
        <v>9657262.684254</v>
      </c>
      <c r="BF728" s="143">
        <v>7888.7879999999996</v>
      </c>
      <c r="BG728" s="143">
        <v>0</v>
      </c>
      <c r="BH728" s="143">
        <v>0</v>
      </c>
      <c r="BI728" s="143">
        <v>0</v>
      </c>
      <c r="BJ728" s="143">
        <v>0</v>
      </c>
      <c r="BK728" s="143">
        <v>0</v>
      </c>
      <c r="BL728" s="143">
        <v>2.7999999999999901</v>
      </c>
      <c r="BM728" s="143">
        <v>3.4999999999999898</v>
      </c>
    </row>
    <row r="729" spans="1:65" x14ac:dyDescent="0.25">
      <c r="A729" s="142" t="s">
        <v>5118</v>
      </c>
      <c r="B729" s="142" t="s">
        <v>487</v>
      </c>
      <c r="C729" s="134" t="s">
        <v>5116</v>
      </c>
      <c r="D729" s="134" t="s">
        <v>5117</v>
      </c>
      <c r="E729" s="134" t="s">
        <v>5049</v>
      </c>
      <c r="F729" s="134" t="s">
        <v>5050</v>
      </c>
      <c r="G729" s="134" t="s">
        <v>692</v>
      </c>
      <c r="H729" s="134" t="s">
        <v>5080</v>
      </c>
      <c r="I729" s="134" t="s">
        <v>5078</v>
      </c>
      <c r="J729" s="134" t="s">
        <v>5055</v>
      </c>
      <c r="K729" s="134" t="s">
        <v>5055</v>
      </c>
      <c r="L729" s="143">
        <v>38.299999999999997</v>
      </c>
      <c r="M729" s="144">
        <v>1471</v>
      </c>
      <c r="N729" s="143">
        <v>28.9</v>
      </c>
      <c r="O729" s="144">
        <v>957</v>
      </c>
      <c r="P729" s="143">
        <v>15.032999999999999</v>
      </c>
      <c r="Q729" s="144">
        <v>1509</v>
      </c>
      <c r="R729" s="143">
        <v>41.478000000000002</v>
      </c>
      <c r="S729" s="145">
        <v>1573</v>
      </c>
      <c r="V729" s="140" t="str">
        <f t="shared" si="11"/>
        <v>N/A</v>
      </c>
      <c r="W729" s="134">
        <v>0.34631244324639898</v>
      </c>
      <c r="X729" s="134">
        <v>3.0266551437101399E-2</v>
      </c>
      <c r="Y729" s="134">
        <v>0.98893351630602799</v>
      </c>
      <c r="Z729" s="134">
        <v>0.94919440485530104</v>
      </c>
      <c r="AA729" s="134">
        <v>0.42041905476463798</v>
      </c>
      <c r="AB729" s="134">
        <v>0.84703465757615504</v>
      </c>
      <c r="AC729" s="134">
        <v>0.99636056535001405</v>
      </c>
      <c r="AD729" s="134">
        <v>0.82936707616255601</v>
      </c>
      <c r="AE729" s="134">
        <v>0.72945638355714104</v>
      </c>
      <c r="AF729" s="134">
        <v>0.98576765565669999</v>
      </c>
      <c r="AG729" s="134">
        <v>9.7474510438712803E-2</v>
      </c>
      <c r="AH729" s="134">
        <v>0.43110805960185</v>
      </c>
      <c r="AI729" s="134">
        <v>0.85930073525881301</v>
      </c>
      <c r="AJ729" s="134">
        <v>0.99632312387395705</v>
      </c>
      <c r="AK729" s="134">
        <v>0.30581581630176202</v>
      </c>
      <c r="AL729" s="134">
        <v>0.49908508892083098</v>
      </c>
      <c r="AM729" s="134">
        <v>7.37768329493836E-2</v>
      </c>
      <c r="AN729" s="134">
        <v>0.64143247725337305</v>
      </c>
      <c r="AO729" s="134">
        <v>5.81728553231372E-2</v>
      </c>
      <c r="AP729" s="134">
        <v>0.17817881494310001</v>
      </c>
      <c r="AQ729" s="134">
        <v>0.20330709428613</v>
      </c>
      <c r="AR729" s="134">
        <v>0.20001474729999999</v>
      </c>
      <c r="AT729" s="134">
        <v>0.65385378890000001</v>
      </c>
      <c r="AU729" s="134">
        <v>4.6348848946504199E-2</v>
      </c>
      <c r="AV729" s="134">
        <v>6.3045843453341105E-2</v>
      </c>
      <c r="AW729" s="143">
        <v>0.02</v>
      </c>
      <c r="AX729" s="143">
        <v>0</v>
      </c>
      <c r="AY729" s="143">
        <v>-0.24</v>
      </c>
      <c r="AZ729" s="143">
        <v>-0.03</v>
      </c>
      <c r="BA729" s="143">
        <v>14.8713</v>
      </c>
      <c r="BB729" s="143">
        <v>5.15</v>
      </c>
      <c r="BC729" s="143">
        <v>17.32</v>
      </c>
      <c r="BD729" s="143">
        <v>2</v>
      </c>
      <c r="BE729" s="143">
        <v>6995752.115487</v>
      </c>
      <c r="BF729" s="143">
        <v>5524.2060000000001</v>
      </c>
      <c r="BG729" s="143">
        <v>0</v>
      </c>
      <c r="BH729" s="143">
        <v>0</v>
      </c>
      <c r="BI729" s="143">
        <v>0</v>
      </c>
      <c r="BJ729" s="143">
        <v>0</v>
      </c>
      <c r="BK729" s="143">
        <v>0</v>
      </c>
      <c r="BL729" s="143">
        <v>2.8</v>
      </c>
      <c r="BM729" s="143">
        <v>3.4999999999999898</v>
      </c>
    </row>
    <row r="730" spans="1:65" x14ac:dyDescent="0.25">
      <c r="A730" s="142" t="s">
        <v>5119</v>
      </c>
      <c r="B730" s="142" t="s">
        <v>2075</v>
      </c>
      <c r="C730" s="134" t="s">
        <v>5116</v>
      </c>
      <c r="D730" s="134" t="s">
        <v>5117</v>
      </c>
      <c r="E730" s="134" t="s">
        <v>5049</v>
      </c>
      <c r="F730" s="134" t="s">
        <v>5050</v>
      </c>
      <c r="G730" s="134" t="s">
        <v>692</v>
      </c>
      <c r="H730" s="134" t="s">
        <v>5083</v>
      </c>
      <c r="I730" s="134" t="s">
        <v>5083</v>
      </c>
      <c r="J730" s="134" t="s">
        <v>5055</v>
      </c>
      <c r="K730" s="134" t="s">
        <v>5055</v>
      </c>
      <c r="L730" s="143">
        <v>38.4</v>
      </c>
      <c r="M730" s="144">
        <v>1467</v>
      </c>
      <c r="N730" s="143">
        <v>29.811</v>
      </c>
      <c r="O730" s="144">
        <v>1128</v>
      </c>
      <c r="P730" s="143">
        <v>15.3</v>
      </c>
      <c r="Q730" s="144">
        <v>1485</v>
      </c>
      <c r="R730" s="143">
        <v>41.295999999999999</v>
      </c>
      <c r="S730" s="145">
        <v>1583</v>
      </c>
      <c r="V730" s="140" t="str">
        <f t="shared" si="11"/>
        <v>N/A</v>
      </c>
      <c r="W730" s="134">
        <v>0.450364710264054</v>
      </c>
      <c r="X730" s="134">
        <v>7.0594294317292694E-2</v>
      </c>
      <c r="Y730" s="134">
        <v>0.98238840847313502</v>
      </c>
      <c r="Z730" s="134">
        <v>0.93121350898330701</v>
      </c>
      <c r="AA730" s="134">
        <v>0.40306605393260903</v>
      </c>
      <c r="AB730" s="134">
        <v>0.91914689043311004</v>
      </c>
      <c r="AC730" s="134">
        <v>1</v>
      </c>
      <c r="AD730" s="134">
        <v>0.78801430865668198</v>
      </c>
      <c r="AE730" s="134">
        <v>0.69877242985087795</v>
      </c>
      <c r="AF730" s="134">
        <v>0.98246788588521505</v>
      </c>
      <c r="AG730" s="134">
        <v>9.4163977921217903E-2</v>
      </c>
      <c r="AH730" s="134">
        <v>0.36767821333416401</v>
      </c>
      <c r="AI730" s="134">
        <v>1</v>
      </c>
      <c r="AJ730" s="134">
        <v>1</v>
      </c>
      <c r="AK730" s="134">
        <v>0.22328753823001099</v>
      </c>
      <c r="AL730" s="134">
        <v>0.62023661669452401</v>
      </c>
      <c r="AM730" s="134">
        <v>7.1773578401971405E-2</v>
      </c>
      <c r="AN730" s="134">
        <v>0.69521760566536694</v>
      </c>
      <c r="AO730" s="134">
        <v>6.0427924391035802E-2</v>
      </c>
      <c r="AP730" s="134">
        <v>0.18249910140849901</v>
      </c>
      <c r="AQ730" s="134">
        <v>0.26095764563014201</v>
      </c>
      <c r="AR730" s="134">
        <v>0.3074005185</v>
      </c>
      <c r="AT730" s="134">
        <v>0.2665860498</v>
      </c>
      <c r="AU730" s="134">
        <v>3.5611761033519998E-2</v>
      </c>
      <c r="AV730" s="134">
        <v>5.8575812549329101E-2</v>
      </c>
      <c r="AW730" s="143">
        <v>0.04</v>
      </c>
      <c r="AX730" s="143">
        <v>0</v>
      </c>
      <c r="AY730" s="143">
        <v>-0.24</v>
      </c>
      <c r="AZ730" s="143">
        <v>-0.02</v>
      </c>
      <c r="BA730" s="143">
        <v>16.534099999999999</v>
      </c>
      <c r="BB730" s="143">
        <v>5.14</v>
      </c>
      <c r="BC730" s="143">
        <v>16.93</v>
      </c>
      <c r="BD730" s="143">
        <v>14</v>
      </c>
      <c r="BE730" s="143">
        <v>8815119.9805570003</v>
      </c>
      <c r="BF730" s="143">
        <v>7998.1409999999996</v>
      </c>
      <c r="BG730" s="143">
        <v>0</v>
      </c>
      <c r="BH730" s="143">
        <v>0</v>
      </c>
      <c r="BI730" s="143">
        <v>0</v>
      </c>
      <c r="BJ730" s="143">
        <v>0</v>
      </c>
      <c r="BK730" s="143">
        <v>0</v>
      </c>
      <c r="BL730" s="143">
        <v>2.7999999999999901</v>
      </c>
      <c r="BM730" s="143">
        <v>3.4999999999999898</v>
      </c>
    </row>
    <row r="731" spans="1:65" x14ac:dyDescent="0.25">
      <c r="A731" s="142" t="s">
        <v>5120</v>
      </c>
      <c r="B731" s="142" t="s">
        <v>969</v>
      </c>
      <c r="C731" s="134" t="s">
        <v>5116</v>
      </c>
      <c r="D731" s="134" t="s">
        <v>5117</v>
      </c>
      <c r="E731" s="134" t="s">
        <v>5049</v>
      </c>
      <c r="F731" s="134" t="s">
        <v>5050</v>
      </c>
      <c r="G731" s="134" t="s">
        <v>692</v>
      </c>
      <c r="H731" s="134" t="s">
        <v>5078</v>
      </c>
      <c r="I731" s="134" t="s">
        <v>5078</v>
      </c>
      <c r="J731" s="134" t="s">
        <v>5055</v>
      </c>
      <c r="K731" s="134" t="s">
        <v>5055</v>
      </c>
      <c r="L731" s="143">
        <v>55.5</v>
      </c>
      <c r="M731" s="144">
        <v>986</v>
      </c>
      <c r="N731" s="143">
        <v>28.233000000000001</v>
      </c>
      <c r="O731" s="144">
        <v>870</v>
      </c>
      <c r="P731" s="143">
        <v>48.283000000000001</v>
      </c>
      <c r="Q731" s="144">
        <v>47</v>
      </c>
      <c r="R731" s="143">
        <v>58.517000000000003</v>
      </c>
      <c r="S731" s="145">
        <v>465</v>
      </c>
      <c r="V731" s="140" t="str">
        <f t="shared" si="11"/>
        <v>N/A</v>
      </c>
      <c r="W731" s="134">
        <v>0.402884850586399</v>
      </c>
      <c r="X731" s="134">
        <v>7.7910703304681098E-2</v>
      </c>
      <c r="Y731" s="134">
        <v>0.99485101105905505</v>
      </c>
      <c r="Z731" s="134">
        <v>0.984136003925701</v>
      </c>
      <c r="AA731" s="134">
        <v>0.53109802367232695</v>
      </c>
      <c r="AB731" s="134">
        <v>0.90312194979823102</v>
      </c>
      <c r="AC731" s="134">
        <v>1</v>
      </c>
      <c r="AD731" s="134">
        <v>1</v>
      </c>
      <c r="AE731" s="134">
        <v>0.77064907175322706</v>
      </c>
      <c r="AF731" s="134">
        <v>0.993599639331188</v>
      </c>
      <c r="AG731" s="134">
        <v>7.4903632921819299E-2</v>
      </c>
      <c r="AH731" s="134">
        <v>0.68056536014077096</v>
      </c>
      <c r="AI731" s="134">
        <v>1</v>
      </c>
      <c r="AJ731" s="134">
        <v>0.99264624774791299</v>
      </c>
      <c r="AK731" s="134">
        <v>0.64078353318122205</v>
      </c>
      <c r="AL731" s="134">
        <v>0.62210999108117404</v>
      </c>
      <c r="AM731" s="134">
        <v>5.65066059641142E-2</v>
      </c>
      <c r="AN731" s="134">
        <v>0.81175205055802102</v>
      </c>
      <c r="AO731" s="134">
        <v>4.6148369474222899E-2</v>
      </c>
      <c r="AP731" s="134">
        <v>5.0673896430446203E-2</v>
      </c>
      <c r="AQ731" s="134">
        <v>2.38899575250133E-2</v>
      </c>
      <c r="AR731" s="134">
        <v>1</v>
      </c>
      <c r="AT731" s="134">
        <v>1</v>
      </c>
      <c r="AU731" s="134">
        <v>3.8128895106572698E-2</v>
      </c>
      <c r="AV731" s="134">
        <v>5.1231523139000097E-2</v>
      </c>
      <c r="AW731" s="143">
        <v>0</v>
      </c>
      <c r="AX731" s="143">
        <v>0</v>
      </c>
      <c r="AY731" s="143">
        <v>0.2</v>
      </c>
      <c r="AZ731" s="143">
        <v>0</v>
      </c>
      <c r="BA731" s="143">
        <v>6.2249999999999996</v>
      </c>
      <c r="BB731" s="143">
        <v>5.15</v>
      </c>
      <c r="BC731" s="143">
        <v>17.920000000000002</v>
      </c>
      <c r="BD731" s="143">
        <v>1</v>
      </c>
      <c r="BE731" s="143">
        <v>3569729.22927</v>
      </c>
      <c r="BF731" s="143">
        <v>4887.8950000000004</v>
      </c>
      <c r="BG731" s="143">
        <v>0</v>
      </c>
      <c r="BH731" s="143">
        <v>0</v>
      </c>
      <c r="BI731" s="143">
        <v>1</v>
      </c>
      <c r="BJ731" s="143">
        <v>0</v>
      </c>
      <c r="BK731" s="143">
        <v>1</v>
      </c>
      <c r="BL731" s="143">
        <v>2.7999999999999901</v>
      </c>
      <c r="BM731" s="143">
        <v>3.5</v>
      </c>
    </row>
    <row r="732" spans="1:65" x14ac:dyDescent="0.25">
      <c r="A732" s="142" t="s">
        <v>5121</v>
      </c>
      <c r="B732" s="142" t="s">
        <v>491</v>
      </c>
      <c r="C732" s="134" t="s">
        <v>5116</v>
      </c>
      <c r="D732" s="134" t="s">
        <v>5117</v>
      </c>
      <c r="E732" s="134" t="s">
        <v>5049</v>
      </c>
      <c r="F732" s="134" t="s">
        <v>5050</v>
      </c>
      <c r="G732" s="134" t="s">
        <v>692</v>
      </c>
      <c r="H732" s="134" t="s">
        <v>5078</v>
      </c>
      <c r="I732" s="134" t="s">
        <v>5078</v>
      </c>
      <c r="J732" s="134" t="s">
        <v>5055</v>
      </c>
      <c r="K732" s="134" t="s">
        <v>5055</v>
      </c>
      <c r="L732" s="143">
        <v>48.9</v>
      </c>
      <c r="M732" s="144">
        <v>1176</v>
      </c>
      <c r="N732" s="143">
        <v>30.225000000000001</v>
      </c>
      <c r="O732" s="144">
        <v>1200</v>
      </c>
      <c r="P732" s="143">
        <v>31.617000000000001</v>
      </c>
      <c r="Q732" s="144">
        <v>469</v>
      </c>
      <c r="R732" s="143">
        <v>50.097000000000001</v>
      </c>
      <c r="S732" s="145">
        <v>1045</v>
      </c>
      <c r="V732" s="140" t="str">
        <f t="shared" si="11"/>
        <v>N/A</v>
      </c>
      <c r="W732" s="134">
        <v>0.35355902765745201</v>
      </c>
      <c r="X732" s="134">
        <v>8.6793411165911702E-2</v>
      </c>
      <c r="Y732" s="134">
        <v>0.99149520234629995</v>
      </c>
      <c r="Z732" s="134">
        <v>0.982886267900556</v>
      </c>
      <c r="AA732" s="134">
        <v>0.27231719428916001</v>
      </c>
      <c r="AB732" s="134">
        <v>0.80041664845650695</v>
      </c>
      <c r="AC732" s="134">
        <v>1</v>
      </c>
      <c r="AD732" s="134">
        <v>0.39876842629536902</v>
      </c>
      <c r="AE732" s="134">
        <v>0.23582763584628699</v>
      </c>
      <c r="AF732" s="134">
        <v>0.98863010654280703</v>
      </c>
      <c r="AG732" s="134">
        <v>0.110019888098565</v>
      </c>
      <c r="AH732" s="134">
        <v>0.628023528139249</v>
      </c>
      <c r="AI732" s="134">
        <v>1</v>
      </c>
      <c r="AJ732" s="134">
        <v>0.99264624774791299</v>
      </c>
      <c r="AK732" s="134">
        <v>0.75243943880770903</v>
      </c>
      <c r="AL732" s="134">
        <v>0.52173405716063803</v>
      </c>
      <c r="AM732" s="134">
        <v>9.3168107324224494E-2</v>
      </c>
      <c r="AN732" s="134">
        <v>0.65487875935637196</v>
      </c>
      <c r="AO732" s="134">
        <v>8.3174389872946106E-2</v>
      </c>
      <c r="AP732" s="134">
        <v>0.19064620236658</v>
      </c>
      <c r="AQ732" s="134">
        <v>0.16343661939644699</v>
      </c>
      <c r="AR732" s="134">
        <v>0.96153687519999997</v>
      </c>
      <c r="AT732" s="134">
        <v>1</v>
      </c>
      <c r="AU732" s="134">
        <v>4.78711660498451E-2</v>
      </c>
      <c r="AV732" s="134">
        <v>7.81473006782816E-2</v>
      </c>
      <c r="AW732" s="143">
        <v>0.05</v>
      </c>
      <c r="AX732" s="143">
        <v>0</v>
      </c>
      <c r="AY732" s="143">
        <v>-0.06</v>
      </c>
      <c r="AZ732" s="143">
        <v>0</v>
      </c>
      <c r="BA732" s="143">
        <v>6.1172000000000004</v>
      </c>
      <c r="BB732" s="143">
        <v>5.14</v>
      </c>
      <c r="BC732" s="143">
        <v>16.18</v>
      </c>
      <c r="BD732" s="143"/>
      <c r="BE732" s="143">
        <v>4937214.6224300005</v>
      </c>
      <c r="BF732" s="143">
        <v>4801.9409999999998</v>
      </c>
      <c r="BG732" s="143">
        <v>0</v>
      </c>
      <c r="BH732" s="143">
        <v>0</v>
      </c>
      <c r="BI732" s="143">
        <v>0</v>
      </c>
      <c r="BJ732" s="143">
        <v>0</v>
      </c>
      <c r="BK732" s="143">
        <v>1</v>
      </c>
      <c r="BL732" s="143">
        <v>2.8</v>
      </c>
      <c r="BM732" s="143">
        <v>3.4999999999999898</v>
      </c>
    </row>
    <row r="733" spans="1:65" x14ac:dyDescent="0.25">
      <c r="A733" s="142" t="s">
        <v>5122</v>
      </c>
      <c r="B733" s="142" t="s">
        <v>490</v>
      </c>
      <c r="C733" s="134" t="s">
        <v>5116</v>
      </c>
      <c r="D733" s="134" t="s">
        <v>5117</v>
      </c>
      <c r="E733" s="134" t="s">
        <v>5049</v>
      </c>
      <c r="F733" s="134" t="s">
        <v>5050</v>
      </c>
      <c r="G733" s="134" t="s">
        <v>692</v>
      </c>
      <c r="H733" s="134" t="s">
        <v>5078</v>
      </c>
      <c r="I733" s="134" t="s">
        <v>5078</v>
      </c>
      <c r="J733" s="134" t="s">
        <v>5055</v>
      </c>
      <c r="K733" s="134" t="s">
        <v>5055</v>
      </c>
      <c r="L733" s="143">
        <v>55.3</v>
      </c>
      <c r="M733" s="144">
        <v>994</v>
      </c>
      <c r="N733" s="143">
        <v>28.544</v>
      </c>
      <c r="O733" s="144">
        <v>908</v>
      </c>
      <c r="P733" s="143">
        <v>15.317</v>
      </c>
      <c r="Q733" s="144">
        <v>1483</v>
      </c>
      <c r="R733" s="143">
        <v>47.357999999999997</v>
      </c>
      <c r="S733" s="145">
        <v>1235</v>
      </c>
      <c r="V733" s="140" t="str">
        <f t="shared" si="11"/>
        <v>N/A</v>
      </c>
      <c r="W733" s="134">
        <v>0.49871853470566901</v>
      </c>
      <c r="X733" s="134">
        <v>0.13769821685845199</v>
      </c>
      <c r="Y733" s="134">
        <v>0.98413035498052004</v>
      </c>
      <c r="Z733" s="134">
        <v>0.94256315247697697</v>
      </c>
      <c r="AA733" s="134">
        <v>0.59286098782650398</v>
      </c>
      <c r="AB733" s="134">
        <v>0.87507830368719297</v>
      </c>
      <c r="AC733" s="134">
        <v>1</v>
      </c>
      <c r="AD733" s="134">
        <v>0.68085974449155595</v>
      </c>
      <c r="AE733" s="134">
        <v>0.53803224073692102</v>
      </c>
      <c r="AF733" s="134">
        <v>0.96032364778018897</v>
      </c>
      <c r="AG733" s="134">
        <v>0.191217205905959</v>
      </c>
      <c r="AH733" s="134">
        <v>0.57308203509880296</v>
      </c>
      <c r="AI733" s="134">
        <v>1</v>
      </c>
      <c r="AJ733" s="134">
        <v>0.99264624774791299</v>
      </c>
      <c r="AK733" s="134">
        <v>0.43203553570561698</v>
      </c>
      <c r="AL733" s="134">
        <v>0.68319149129077295</v>
      </c>
      <c r="AM733" s="134">
        <v>0.15581667795350601</v>
      </c>
      <c r="AN733" s="134">
        <v>0.78037739231769099</v>
      </c>
      <c r="AO733" s="134">
        <v>0.13334846201865599</v>
      </c>
      <c r="AP733" s="134">
        <v>0.35741456200093302</v>
      </c>
      <c r="AQ733" s="134">
        <v>0.25287579262288501</v>
      </c>
      <c r="AR733" s="134">
        <v>0.97868114269999995</v>
      </c>
      <c r="AT733" s="134">
        <v>0.72722322559999997</v>
      </c>
      <c r="AU733" s="134">
        <v>8.2548570061320797E-2</v>
      </c>
      <c r="AV733" s="134">
        <v>0.13004475770228199</v>
      </c>
      <c r="AW733" s="143">
        <v>0.22</v>
      </c>
      <c r="AX733" s="143">
        <v>0</v>
      </c>
      <c r="AY733" s="143">
        <v>0.51</v>
      </c>
      <c r="AZ733" s="143">
        <v>0.17</v>
      </c>
      <c r="BA733" s="143">
        <v>12.0463</v>
      </c>
      <c r="BB733" s="143">
        <v>5.14</v>
      </c>
      <c r="BC733" s="143">
        <v>15.9</v>
      </c>
      <c r="BD733" s="143">
        <v>1</v>
      </c>
      <c r="BE733" s="143">
        <v>8574868.0301120002</v>
      </c>
      <c r="BF733" s="143">
        <v>8216.3019999999997</v>
      </c>
      <c r="BG733" s="143">
        <v>0</v>
      </c>
      <c r="BH733" s="143">
        <v>0</v>
      </c>
      <c r="BI733" s="143">
        <v>0</v>
      </c>
      <c r="BJ733" s="143">
        <v>0</v>
      </c>
      <c r="BK733" s="143">
        <v>0</v>
      </c>
      <c r="BL733" s="143">
        <v>2.7999999999999901</v>
      </c>
      <c r="BM733" s="143">
        <v>3.5</v>
      </c>
    </row>
    <row r="734" spans="1:65" x14ac:dyDescent="0.25">
      <c r="A734" s="142" t="s">
        <v>5123</v>
      </c>
      <c r="B734" s="142" t="s">
        <v>1075</v>
      </c>
      <c r="C734" s="134" t="s">
        <v>5116</v>
      </c>
      <c r="D734" s="134" t="s">
        <v>5117</v>
      </c>
      <c r="E734" s="134" t="s">
        <v>5049</v>
      </c>
      <c r="F734" s="134" t="s">
        <v>5050</v>
      </c>
      <c r="G734" s="134" t="s">
        <v>692</v>
      </c>
      <c r="H734" s="134" t="s">
        <v>5078</v>
      </c>
      <c r="I734" s="134" t="s">
        <v>5078</v>
      </c>
      <c r="J734" s="134" t="s">
        <v>5055</v>
      </c>
      <c r="K734" s="134" t="s">
        <v>5055</v>
      </c>
      <c r="L734" s="143">
        <v>55.7</v>
      </c>
      <c r="M734" s="144">
        <v>976</v>
      </c>
      <c r="N734" s="143">
        <v>28.266999999999999</v>
      </c>
      <c r="O734" s="144">
        <v>872</v>
      </c>
      <c r="P734" s="143">
        <v>48.45</v>
      </c>
      <c r="Q734" s="144">
        <v>45</v>
      </c>
      <c r="R734" s="143">
        <v>58.628</v>
      </c>
      <c r="S734" s="145">
        <v>460</v>
      </c>
      <c r="V734" s="140" t="str">
        <f t="shared" si="11"/>
        <v>N/A</v>
      </c>
      <c r="W734" s="134">
        <v>0.487530716656916</v>
      </c>
      <c r="X734" s="134">
        <v>0.136566362647499</v>
      </c>
      <c r="Y734" s="134">
        <v>0.98598757735971598</v>
      </c>
      <c r="Z734" s="134">
        <v>0.97635703478959002</v>
      </c>
      <c r="AA734" s="134">
        <v>0.47407700753608001</v>
      </c>
      <c r="AB734" s="134">
        <v>0.77419401832670498</v>
      </c>
      <c r="AC734" s="134">
        <v>0.99826208508899295</v>
      </c>
      <c r="AD734" s="134">
        <v>0.46378515231676598</v>
      </c>
      <c r="AE734" s="134">
        <v>0.13009328120691699</v>
      </c>
      <c r="AF734" s="134">
        <v>0.98437618647595304</v>
      </c>
      <c r="AG734" s="134">
        <v>0.14743353012108901</v>
      </c>
      <c r="AH734" s="134">
        <v>0.77039147783662298</v>
      </c>
      <c r="AI734" s="134">
        <v>0.85553980884418401</v>
      </c>
      <c r="AJ734" s="134">
        <v>0.99264624774791299</v>
      </c>
      <c r="AK734" s="134">
        <v>0.73302102043788497</v>
      </c>
      <c r="AL734" s="134">
        <v>0.63128876843555404</v>
      </c>
      <c r="AM734" s="134">
        <v>0.129040234809181</v>
      </c>
      <c r="AN734" s="134">
        <v>0.81175205055802102</v>
      </c>
      <c r="AO734" s="134">
        <v>0.11767327577963101</v>
      </c>
      <c r="AP734" s="134">
        <v>0.31203941087008602</v>
      </c>
      <c r="AQ734" s="134">
        <v>0.347164077815313</v>
      </c>
      <c r="AR734" s="134">
        <v>0.87704254999999998</v>
      </c>
      <c r="AT734" s="134">
        <v>1</v>
      </c>
      <c r="AU734" s="134">
        <v>7.0938363814850899E-2</v>
      </c>
      <c r="AV734" s="134">
        <v>0.112554716694565</v>
      </c>
      <c r="AW734" s="143">
        <v>0</v>
      </c>
      <c r="AX734" s="143">
        <v>0</v>
      </c>
      <c r="AY734" s="143">
        <v>-0.37</v>
      </c>
      <c r="AZ734" s="143">
        <v>-0.06</v>
      </c>
      <c r="BA734" s="143">
        <v>8.1041000000000007</v>
      </c>
      <c r="BB734" s="143">
        <v>5.15</v>
      </c>
      <c r="BC734" s="143">
        <v>16.5</v>
      </c>
      <c r="BD734" s="143">
        <v>6</v>
      </c>
      <c r="BE734" s="143">
        <v>12530159.855813</v>
      </c>
      <c r="BF734" s="143">
        <v>6287.3609999999999</v>
      </c>
      <c r="BG734" s="143">
        <v>0</v>
      </c>
      <c r="BH734" s="143">
        <v>0</v>
      </c>
      <c r="BI734" s="143">
        <v>1</v>
      </c>
      <c r="BJ734" s="143">
        <v>0</v>
      </c>
      <c r="BK734" s="143">
        <v>1</v>
      </c>
      <c r="BL734" s="143">
        <v>2.8</v>
      </c>
      <c r="BM734" s="143">
        <v>3.5</v>
      </c>
    </row>
    <row r="735" spans="1:65" x14ac:dyDescent="0.25">
      <c r="A735" s="142" t="s">
        <v>5124</v>
      </c>
      <c r="B735" s="142" t="s">
        <v>492</v>
      </c>
      <c r="C735" s="134" t="s">
        <v>5116</v>
      </c>
      <c r="D735" s="134" t="s">
        <v>5117</v>
      </c>
      <c r="E735" s="134" t="s">
        <v>5049</v>
      </c>
      <c r="F735" s="134" t="s">
        <v>5050</v>
      </c>
      <c r="G735" s="134" t="s">
        <v>692</v>
      </c>
      <c r="H735" s="134" t="s">
        <v>5078</v>
      </c>
      <c r="I735" s="134" t="s">
        <v>5078</v>
      </c>
      <c r="J735" s="134" t="s">
        <v>5055</v>
      </c>
      <c r="K735" s="134" t="s">
        <v>5055</v>
      </c>
      <c r="L735" s="143">
        <v>57.7</v>
      </c>
      <c r="M735" s="144">
        <v>899</v>
      </c>
      <c r="N735" s="143">
        <v>28.3</v>
      </c>
      <c r="O735" s="144">
        <v>876</v>
      </c>
      <c r="P735" s="143">
        <v>15.183</v>
      </c>
      <c r="Q735" s="144">
        <v>1496</v>
      </c>
      <c r="R735" s="143">
        <v>48.194000000000003</v>
      </c>
      <c r="S735" s="145">
        <v>1186</v>
      </c>
      <c r="V735" s="140" t="str">
        <f t="shared" si="11"/>
        <v>N/A</v>
      </c>
      <c r="W735" s="134">
        <v>0.54334055633192102</v>
      </c>
      <c r="X735" s="134">
        <v>0.194779732450622</v>
      </c>
      <c r="Y735" s="134">
        <v>0.99321153199328105</v>
      </c>
      <c r="Z735" s="134">
        <v>0.98354939313838796</v>
      </c>
      <c r="AA735" s="134">
        <v>0.60991011164340003</v>
      </c>
      <c r="AB735" s="134">
        <v>0.83064551374502904</v>
      </c>
      <c r="AC735" s="134">
        <v>0.99933465784784303</v>
      </c>
      <c r="AD735" s="134">
        <v>0.688224001828878</v>
      </c>
      <c r="AE735" s="134">
        <v>0.43601256346549799</v>
      </c>
      <c r="AF735" s="134">
        <v>0.98779522503435901</v>
      </c>
      <c r="AG735" s="134">
        <v>0.23061351681836201</v>
      </c>
      <c r="AH735" s="134">
        <v>0.55768122544600596</v>
      </c>
      <c r="AI735" s="134">
        <v>0.90275280000121005</v>
      </c>
      <c r="AJ735" s="134">
        <v>0.99264624774791299</v>
      </c>
      <c r="AK735" s="134">
        <v>0.69903878829069399</v>
      </c>
      <c r="AL735" s="134">
        <v>0.61308207034093398</v>
      </c>
      <c r="AM735" s="134">
        <v>0.20588123228889799</v>
      </c>
      <c r="AN735" s="134">
        <v>0.79382367442068902</v>
      </c>
      <c r="AO735" s="134">
        <v>0.17583232437568</v>
      </c>
      <c r="AP735" s="134">
        <v>0.38634241621270599</v>
      </c>
      <c r="AQ735" s="134">
        <v>0.34770286796191802</v>
      </c>
      <c r="AR735" s="134">
        <v>1</v>
      </c>
      <c r="AT735" s="134">
        <v>0.66531563459999998</v>
      </c>
      <c r="AU735" s="134">
        <v>9.5884804122093895E-2</v>
      </c>
      <c r="AV735" s="134">
        <v>0.17629961932869401</v>
      </c>
      <c r="AW735" s="143">
        <v>0.15</v>
      </c>
      <c r="AX735" s="143">
        <v>0</v>
      </c>
      <c r="AY735" s="143">
        <v>0.08</v>
      </c>
      <c r="AZ735" s="143">
        <v>0.02</v>
      </c>
      <c r="BA735" s="143">
        <v>8.6930999999999994</v>
      </c>
      <c r="BB735" s="143">
        <v>5.14</v>
      </c>
      <c r="BC735" s="143">
        <v>17.239999999999998</v>
      </c>
      <c r="BD735" s="143">
        <v>1</v>
      </c>
      <c r="BE735" s="143">
        <v>13647646.468576999</v>
      </c>
      <c r="BF735" s="143">
        <v>6960.3109999999997</v>
      </c>
      <c r="BG735" s="143">
        <v>0</v>
      </c>
      <c r="BH735" s="143">
        <v>0</v>
      </c>
      <c r="BI735" s="143">
        <v>0</v>
      </c>
      <c r="BJ735" s="143">
        <v>0</v>
      </c>
      <c r="BK735" s="143">
        <v>0</v>
      </c>
      <c r="BL735" s="143">
        <v>2.8</v>
      </c>
      <c r="BM735" s="143">
        <v>3.5</v>
      </c>
    </row>
    <row r="736" spans="1:65" x14ac:dyDescent="0.25">
      <c r="A736" s="142" t="s">
        <v>5125</v>
      </c>
      <c r="B736" s="142" t="s">
        <v>1179</v>
      </c>
      <c r="C736" s="134" t="s">
        <v>5116</v>
      </c>
      <c r="D736" s="134" t="s">
        <v>5117</v>
      </c>
      <c r="E736" s="134" t="s">
        <v>5049</v>
      </c>
      <c r="F736" s="134" t="s">
        <v>5050</v>
      </c>
      <c r="G736" s="134" t="s">
        <v>692</v>
      </c>
      <c r="H736" s="134" t="s">
        <v>5080</v>
      </c>
      <c r="I736" s="134" t="s">
        <v>5078</v>
      </c>
      <c r="J736" s="134" t="s">
        <v>5055</v>
      </c>
      <c r="K736" s="134" t="s">
        <v>5055</v>
      </c>
      <c r="L736" s="143">
        <v>60.4</v>
      </c>
      <c r="M736" s="144">
        <v>818</v>
      </c>
      <c r="N736" s="143">
        <v>30.632999999999999</v>
      </c>
      <c r="O736" s="144">
        <v>1270</v>
      </c>
      <c r="P736" s="143">
        <v>32.033000000000001</v>
      </c>
      <c r="Q736" s="144">
        <v>453</v>
      </c>
      <c r="R736" s="143">
        <v>53.933</v>
      </c>
      <c r="S736" s="145">
        <v>778</v>
      </c>
      <c r="V736" s="140" t="str">
        <f t="shared" si="11"/>
        <v>N/A</v>
      </c>
      <c r="W736" s="134">
        <v>0.51416403112622999</v>
      </c>
      <c r="X736" s="134">
        <v>0.111988940443116</v>
      </c>
      <c r="Y736" s="134">
        <v>0.98425843928253298</v>
      </c>
      <c r="Z736" s="134">
        <v>0.982886267900556</v>
      </c>
      <c r="AA736" s="134">
        <v>0.60382373424491798</v>
      </c>
      <c r="AB736" s="134">
        <v>0.74833559139314998</v>
      </c>
      <c r="AC736" s="134">
        <v>0.99465998314665205</v>
      </c>
      <c r="AD736" s="134">
        <v>0.56318903840856305</v>
      </c>
      <c r="AE736" s="134">
        <v>0.56340070808827902</v>
      </c>
      <c r="AF736" s="134">
        <v>0.97996324135987101</v>
      </c>
      <c r="AG736" s="134">
        <v>0.251462697463952</v>
      </c>
      <c r="AH736" s="134">
        <v>0.57333274595361605</v>
      </c>
      <c r="AI736" s="134">
        <v>0.90843643782334105</v>
      </c>
      <c r="AJ736" s="134">
        <v>0.99632312387395705</v>
      </c>
      <c r="AK736" s="134">
        <v>0.55097334822078703</v>
      </c>
      <c r="AL736" s="134">
        <v>0.58464497952997696</v>
      </c>
      <c r="AM736" s="134">
        <v>0.207331967193806</v>
      </c>
      <c r="AN736" s="134">
        <v>0.78934158038635704</v>
      </c>
      <c r="AO736" s="134">
        <v>0.18062560585887799</v>
      </c>
      <c r="AP736" s="134">
        <v>0.32385979780025898</v>
      </c>
      <c r="AR736" s="134">
        <v>1</v>
      </c>
      <c r="AS736" s="134">
        <v>1</v>
      </c>
      <c r="AT736" s="134">
        <v>0.23586775099999999</v>
      </c>
      <c r="AU736" s="134">
        <v>0.11032503382888501</v>
      </c>
      <c r="AV736" s="134">
        <v>0.17967378940493001</v>
      </c>
      <c r="AW736" s="143">
        <v>0.08</v>
      </c>
      <c r="AX736" s="143">
        <v>0</v>
      </c>
      <c r="AY736" s="143">
        <v>0.39</v>
      </c>
      <c r="AZ736" s="143">
        <v>0.02</v>
      </c>
      <c r="BA736" s="143">
        <v>9.7584</v>
      </c>
      <c r="BB736" s="143">
        <v>5.14</v>
      </c>
      <c r="BC736" s="143">
        <v>17.329999999999998</v>
      </c>
      <c r="BD736" s="143">
        <v>19</v>
      </c>
      <c r="BE736" s="143">
        <v>15623524.119713999</v>
      </c>
      <c r="BF736" s="143">
        <v>8636.8919999999998</v>
      </c>
      <c r="BG736" s="143">
        <v>0</v>
      </c>
      <c r="BH736" s="143">
        <v>0</v>
      </c>
      <c r="BI736" s="143">
        <v>1</v>
      </c>
      <c r="BJ736" s="143">
        <v>0</v>
      </c>
      <c r="BK736" s="143">
        <v>0</v>
      </c>
      <c r="BL736" s="143">
        <v>2.7999999999999901</v>
      </c>
      <c r="BM736" s="143">
        <v>3.4999999999999898</v>
      </c>
    </row>
    <row r="737" spans="1:65" x14ac:dyDescent="0.25">
      <c r="A737" s="142" t="s">
        <v>5126</v>
      </c>
      <c r="B737" s="142" t="s">
        <v>2762</v>
      </c>
      <c r="C737" s="134" t="s">
        <v>5116</v>
      </c>
      <c r="D737" s="134" t="s">
        <v>5117</v>
      </c>
      <c r="E737" s="134" t="s">
        <v>5049</v>
      </c>
      <c r="F737" s="134" t="s">
        <v>5050</v>
      </c>
      <c r="G737" s="134" t="s">
        <v>692</v>
      </c>
      <c r="H737" s="134" t="s">
        <v>5083</v>
      </c>
      <c r="I737" s="134" t="s">
        <v>5083</v>
      </c>
      <c r="J737" s="134" t="s">
        <v>5055</v>
      </c>
      <c r="K737" s="134" t="s">
        <v>5055</v>
      </c>
      <c r="L737" s="143">
        <v>44.8</v>
      </c>
      <c r="M737" s="144">
        <v>1302</v>
      </c>
      <c r="N737" s="143">
        <v>29.367000000000001</v>
      </c>
      <c r="O737" s="144">
        <v>1036</v>
      </c>
      <c r="P737" s="143">
        <v>15.65</v>
      </c>
      <c r="Q737" s="144">
        <v>1462</v>
      </c>
      <c r="R737" s="143">
        <v>43.694000000000003</v>
      </c>
      <c r="S737" s="145">
        <v>1462</v>
      </c>
      <c r="V737" s="140" t="str">
        <f t="shared" si="11"/>
        <v>N/A</v>
      </c>
      <c r="W737" s="134">
        <v>0.43863947070234199</v>
      </c>
      <c r="X737" s="134">
        <v>0.10833691955819801</v>
      </c>
      <c r="Y737" s="134">
        <v>0.98269581079796797</v>
      </c>
      <c r="Z737" s="134">
        <v>0.93026983076023695</v>
      </c>
      <c r="AA737" s="134">
        <v>0.57097689145631403</v>
      </c>
      <c r="AB737" s="134">
        <v>0.78730533339160602</v>
      </c>
      <c r="AC737" s="134">
        <v>0.99819368173059997</v>
      </c>
      <c r="AD737" s="134">
        <v>0.39128867128066402</v>
      </c>
      <c r="AE737" s="134">
        <v>0.73261126673253196</v>
      </c>
      <c r="AF737" s="134">
        <v>0.97093856981617099</v>
      </c>
      <c r="AG737" s="134">
        <v>0.37562695600971202</v>
      </c>
      <c r="AH737" s="134">
        <v>0.32971342674819798</v>
      </c>
      <c r="AI737" s="134">
        <v>0.86993187435889996</v>
      </c>
      <c r="AJ737" s="134">
        <v>1</v>
      </c>
      <c r="AK737" s="134">
        <v>0.20144181756396001</v>
      </c>
      <c r="AL737" s="134">
        <v>0.67626142034092696</v>
      </c>
      <c r="AM737" s="134">
        <v>0.282168815897828</v>
      </c>
      <c r="AN737" s="134">
        <v>0.72659226390569698</v>
      </c>
      <c r="AO737" s="134">
        <v>0.22403159734848699</v>
      </c>
      <c r="AP737" s="134">
        <v>0.19260483487965999</v>
      </c>
      <c r="AQ737" s="134">
        <v>0.438219621643202</v>
      </c>
      <c r="AR737" s="134">
        <v>1</v>
      </c>
      <c r="AT737" s="134">
        <v>0</v>
      </c>
      <c r="AU737" s="134">
        <v>0.168012677307016</v>
      </c>
      <c r="AV737" s="134">
        <v>0.24161987931846199</v>
      </c>
      <c r="AW737" s="143">
        <v>0.3</v>
      </c>
      <c r="AX737" s="143">
        <v>0</v>
      </c>
      <c r="AY737" s="143">
        <v>-0.57999999999999996</v>
      </c>
      <c r="AZ737" s="143">
        <v>-0.01</v>
      </c>
      <c r="BA737" s="143">
        <v>11.812900000000001</v>
      </c>
      <c r="BB737" s="143">
        <v>5.15</v>
      </c>
      <c r="BC737" s="143">
        <v>16.95</v>
      </c>
      <c r="BD737" s="143">
        <v>7</v>
      </c>
      <c r="BE737" s="143">
        <v>14952339.170175999</v>
      </c>
      <c r="BF737" s="143">
        <v>11181.31</v>
      </c>
      <c r="BG737" s="143">
        <v>0</v>
      </c>
      <c r="BH737" s="143">
        <v>0</v>
      </c>
      <c r="BI737" s="143">
        <v>0</v>
      </c>
      <c r="BJ737" s="143">
        <v>0</v>
      </c>
      <c r="BK737" s="143">
        <v>0</v>
      </c>
      <c r="BL737" s="143">
        <v>2.8</v>
      </c>
      <c r="BM737" s="143">
        <v>3.4999999999999898</v>
      </c>
    </row>
    <row r="738" spans="1:65" x14ac:dyDescent="0.25">
      <c r="A738" s="142" t="s">
        <v>5127</v>
      </c>
      <c r="B738" s="142" t="s">
        <v>967</v>
      </c>
      <c r="C738" s="134" t="s">
        <v>5116</v>
      </c>
      <c r="D738" s="134" t="s">
        <v>5117</v>
      </c>
      <c r="E738" s="134" t="s">
        <v>5049</v>
      </c>
      <c r="F738" s="134" t="s">
        <v>5050</v>
      </c>
      <c r="G738" s="134" t="s">
        <v>692</v>
      </c>
      <c r="H738" s="134" t="s">
        <v>5083</v>
      </c>
      <c r="I738" s="134" t="s">
        <v>5083</v>
      </c>
      <c r="J738" s="134" t="s">
        <v>5055</v>
      </c>
      <c r="K738" s="134" t="s">
        <v>5055</v>
      </c>
      <c r="L738" s="143">
        <v>40.9</v>
      </c>
      <c r="M738" s="144">
        <v>1398</v>
      </c>
      <c r="N738" s="143">
        <v>30.943999999999999</v>
      </c>
      <c r="O738" s="144">
        <v>1316</v>
      </c>
      <c r="P738" s="143">
        <v>18.2</v>
      </c>
      <c r="Q738" s="144">
        <v>1183</v>
      </c>
      <c r="R738" s="143">
        <v>42.719000000000001</v>
      </c>
      <c r="S738" s="145">
        <v>1508</v>
      </c>
      <c r="V738" s="140" t="str">
        <f t="shared" si="11"/>
        <v>N/A</v>
      </c>
      <c r="W738" s="134">
        <v>0.33440246838045101</v>
      </c>
      <c r="X738" s="134">
        <v>3.7721918573209903E-2</v>
      </c>
      <c r="Y738" s="134">
        <v>0.99219966600737397</v>
      </c>
      <c r="Z738" s="134">
        <v>0.96472683831068295</v>
      </c>
      <c r="AA738" s="134">
        <v>0.35620808971656298</v>
      </c>
      <c r="AB738" s="134">
        <v>0.82008362105385801</v>
      </c>
      <c r="AC738" s="134">
        <v>0.99754196897964598</v>
      </c>
      <c r="AD738" s="134">
        <v>0.62055553275298103</v>
      </c>
      <c r="AE738" s="134">
        <v>0.76713168118684105</v>
      </c>
      <c r="AF738" s="134">
        <v>0.99033962582200996</v>
      </c>
      <c r="AG738" s="134">
        <v>0.14415202751789</v>
      </c>
      <c r="AH738" s="134">
        <v>0.26778784560939001</v>
      </c>
      <c r="AI738" s="134">
        <v>0.890089076286536</v>
      </c>
      <c r="AJ738" s="134">
        <v>1</v>
      </c>
      <c r="AK738" s="134">
        <v>0.216005631341327</v>
      </c>
      <c r="AL738" s="134">
        <v>0.55090514539910895</v>
      </c>
      <c r="AM738" s="134">
        <v>0.111800790169356</v>
      </c>
      <c r="AN738" s="134">
        <v>0.63695038321903996</v>
      </c>
      <c r="AO738" s="134">
        <v>9.4604214790404595E-2</v>
      </c>
      <c r="AP738" s="134">
        <v>0.13922215827870801</v>
      </c>
      <c r="AQ738" s="134">
        <v>0.15750992713724599</v>
      </c>
      <c r="AR738" s="134">
        <v>1</v>
      </c>
      <c r="AT738" s="134">
        <v>0.36361011939999999</v>
      </c>
      <c r="AU738" s="134">
        <v>6.4938152734920401E-2</v>
      </c>
      <c r="AV738" s="134">
        <v>9.7743288138930295E-2</v>
      </c>
      <c r="AW738" s="143">
        <v>0</v>
      </c>
      <c r="AX738" s="143">
        <v>0</v>
      </c>
      <c r="AY738" s="143">
        <v>-0.15</v>
      </c>
      <c r="AZ738" s="143">
        <v>0</v>
      </c>
      <c r="BA738" s="143">
        <v>15.6012</v>
      </c>
      <c r="BB738" s="143">
        <v>5.15</v>
      </c>
      <c r="BC738" s="143">
        <v>16.82</v>
      </c>
      <c r="BD738" s="143">
        <v>22</v>
      </c>
      <c r="BE738" s="143">
        <v>6170482.8132309997</v>
      </c>
      <c r="BF738" s="143">
        <v>6833.1620000000003</v>
      </c>
      <c r="BG738" s="143">
        <v>0</v>
      </c>
      <c r="BH738" s="143">
        <v>0</v>
      </c>
      <c r="BI738" s="143">
        <v>0</v>
      </c>
      <c r="BJ738" s="143">
        <v>0</v>
      </c>
      <c r="BK738" s="143"/>
      <c r="BL738" s="143">
        <v>2.7999999999999901</v>
      </c>
      <c r="BM738" s="143">
        <v>3.5</v>
      </c>
    </row>
    <row r="739" spans="1:65" x14ac:dyDescent="0.25">
      <c r="A739" s="142" t="s">
        <v>5128</v>
      </c>
      <c r="B739" s="142" t="s">
        <v>144</v>
      </c>
      <c r="C739" s="134" t="s">
        <v>5116</v>
      </c>
      <c r="D739" s="134" t="s">
        <v>5117</v>
      </c>
      <c r="E739" s="134" t="s">
        <v>5049</v>
      </c>
      <c r="F739" s="134" t="s">
        <v>5050</v>
      </c>
      <c r="G739" s="134" t="s">
        <v>692</v>
      </c>
      <c r="H739" s="134" t="s">
        <v>5083</v>
      </c>
      <c r="I739" s="134" t="s">
        <v>5083</v>
      </c>
      <c r="J739" s="134" t="s">
        <v>5055</v>
      </c>
      <c r="K739" s="134" t="s">
        <v>5055</v>
      </c>
      <c r="L739" s="143">
        <v>49.3</v>
      </c>
      <c r="M739" s="144">
        <v>1165</v>
      </c>
      <c r="N739" s="143">
        <v>30.244</v>
      </c>
      <c r="O739" s="144">
        <v>1203</v>
      </c>
      <c r="P739" s="143">
        <v>18.079999999999998</v>
      </c>
      <c r="Q739" s="144">
        <v>1190</v>
      </c>
      <c r="R739" s="143">
        <v>45.712000000000003</v>
      </c>
      <c r="S739" s="145">
        <v>1339</v>
      </c>
      <c r="V739" s="140" t="str">
        <f t="shared" si="11"/>
        <v>N/A</v>
      </c>
      <c r="W739" s="134">
        <v>0.51495674656656998</v>
      </c>
      <c r="X739" s="134">
        <v>9.4903260222737401E-2</v>
      </c>
      <c r="Y739" s="134">
        <v>0.99570917588254604</v>
      </c>
      <c r="Z739" s="134">
        <v>0.975438861383361</v>
      </c>
      <c r="AA739" s="134">
        <v>0.64443792987876403</v>
      </c>
      <c r="AB739" s="134">
        <v>0.83610856168873704</v>
      </c>
      <c r="AC739" s="134">
        <v>1</v>
      </c>
      <c r="AD739" s="134">
        <v>1</v>
      </c>
      <c r="AE739" s="134">
        <v>0.67162872241538796</v>
      </c>
      <c r="AF739" s="134">
        <v>0.98727839362436798</v>
      </c>
      <c r="AG739" s="134">
        <v>0.10633277364108901</v>
      </c>
      <c r="AH739" s="134">
        <v>0</v>
      </c>
      <c r="AI739" s="134">
        <v>1</v>
      </c>
      <c r="AJ739" s="134">
        <v>1</v>
      </c>
      <c r="AK739" s="134">
        <v>0</v>
      </c>
      <c r="AL739" s="134">
        <v>0.60825394440522296</v>
      </c>
      <c r="AM739" s="134">
        <v>8.2382198261060399E-2</v>
      </c>
      <c r="AN739" s="134">
        <v>0.77141320424902504</v>
      </c>
      <c r="AO739" s="134">
        <v>7.1521982956966906E-2</v>
      </c>
      <c r="AP739" s="134">
        <v>0.19679085004176</v>
      </c>
      <c r="AQ739" s="134">
        <v>9.8243005191782307E-2</v>
      </c>
      <c r="AR739" s="134">
        <v>1</v>
      </c>
      <c r="AT739" s="134">
        <v>0.77796387069999995</v>
      </c>
      <c r="AU739" s="134">
        <v>4.12108750373745E-2</v>
      </c>
      <c r="AV739" s="134">
        <v>7.0576968866311998E-2</v>
      </c>
      <c r="AW739" s="143">
        <v>0</v>
      </c>
      <c r="AX739" s="143">
        <v>0</v>
      </c>
      <c r="AY739" s="143">
        <v>-0.54</v>
      </c>
      <c r="AZ739" s="143">
        <v>-0.04</v>
      </c>
      <c r="BA739" s="143">
        <v>23.369299999999999</v>
      </c>
      <c r="BB739" s="143">
        <v>5.16</v>
      </c>
      <c r="BC739" s="143">
        <v>16.510000000000002</v>
      </c>
      <c r="BD739" s="143">
        <v>6</v>
      </c>
      <c r="BE739" s="143">
        <v>7732807.3165830001</v>
      </c>
      <c r="BF739" s="143">
        <v>5879.9030000000002</v>
      </c>
      <c r="BG739" s="143">
        <v>0</v>
      </c>
      <c r="BH739" s="143">
        <v>0</v>
      </c>
      <c r="BI739" s="143">
        <v>0</v>
      </c>
      <c r="BJ739" s="143">
        <v>0</v>
      </c>
      <c r="BK739" s="143"/>
      <c r="BL739" s="143">
        <v>2.8</v>
      </c>
      <c r="BM739" s="143">
        <v>3.5</v>
      </c>
    </row>
    <row r="740" spans="1:65" x14ac:dyDescent="0.25">
      <c r="A740" s="142" t="s">
        <v>5129</v>
      </c>
      <c r="B740" s="142" t="s">
        <v>788</v>
      </c>
      <c r="C740" s="134" t="s">
        <v>5116</v>
      </c>
      <c r="D740" s="134" t="s">
        <v>5117</v>
      </c>
      <c r="E740" s="134" t="s">
        <v>5049</v>
      </c>
      <c r="F740" s="134" t="s">
        <v>5050</v>
      </c>
      <c r="G740" s="134" t="s">
        <v>692</v>
      </c>
      <c r="H740" s="134" t="s">
        <v>5095</v>
      </c>
      <c r="I740" s="134" t="s">
        <v>5083</v>
      </c>
      <c r="J740" s="134" t="s">
        <v>5055</v>
      </c>
      <c r="K740" s="134" t="s">
        <v>5055</v>
      </c>
      <c r="L740" s="143">
        <v>47.2</v>
      </c>
      <c r="M740" s="144">
        <v>1237</v>
      </c>
      <c r="N740" s="143">
        <v>29.067</v>
      </c>
      <c r="O740" s="144">
        <v>979</v>
      </c>
      <c r="P740" s="143">
        <v>17.98</v>
      </c>
      <c r="Q740" s="144">
        <v>1200</v>
      </c>
      <c r="R740" s="143">
        <v>45.371000000000002</v>
      </c>
      <c r="S740" s="145">
        <v>1371</v>
      </c>
      <c r="V740" s="140" t="str">
        <f t="shared" si="11"/>
        <v>N/A</v>
      </c>
      <c r="W740" s="134">
        <v>0.44340709548688301</v>
      </c>
      <c r="X740" s="134">
        <v>9.1740159748177494E-2</v>
      </c>
      <c r="Y740" s="134">
        <v>0.99686193460066796</v>
      </c>
      <c r="Z740" s="134">
        <v>0.98199359931116603</v>
      </c>
      <c r="AA740" s="134">
        <v>0.576535550082513</v>
      </c>
      <c r="AB740" s="134">
        <v>0.64016724210771703</v>
      </c>
      <c r="AC740" s="134">
        <v>1</v>
      </c>
      <c r="AD740" s="134">
        <v>0.610275403283559</v>
      </c>
      <c r="AE740" s="134">
        <v>0.35008375692333299</v>
      </c>
      <c r="AF740" s="134">
        <v>0.98978303814971202</v>
      </c>
      <c r="AG740" s="134">
        <v>0.113189511573335</v>
      </c>
      <c r="AH740" s="134">
        <v>0.20034662566469699</v>
      </c>
      <c r="AI740" s="134">
        <v>1</v>
      </c>
      <c r="AJ740" s="134">
        <v>1</v>
      </c>
      <c r="AK740" s="134">
        <v>0.225714840526239</v>
      </c>
      <c r="AL740" s="134">
        <v>0.60225020354214398</v>
      </c>
      <c r="AM740" s="134">
        <v>8.6208475004660404E-2</v>
      </c>
      <c r="AN740" s="134">
        <v>0.62798619515037402</v>
      </c>
      <c r="AO740" s="134">
        <v>7.1669718878052596E-2</v>
      </c>
      <c r="AP740" s="134">
        <v>0.18382935336203099</v>
      </c>
      <c r="AQ740" s="134">
        <v>0.128954046619361</v>
      </c>
      <c r="AR740" s="134">
        <v>1</v>
      </c>
      <c r="AT740" s="134">
        <v>1</v>
      </c>
      <c r="AU740" s="134">
        <v>5.64594706960036E-2</v>
      </c>
      <c r="AV740" s="134">
        <v>7.8042221150440197E-2</v>
      </c>
      <c r="AW740" s="143">
        <v>0.01</v>
      </c>
      <c r="AX740" s="143">
        <v>0</v>
      </c>
      <c r="AY740" s="143">
        <v>-0.38</v>
      </c>
      <c r="AZ740" s="143">
        <v>-0.01</v>
      </c>
      <c r="BA740" s="143">
        <v>13.3787</v>
      </c>
      <c r="BB740" s="143">
        <v>5.15</v>
      </c>
      <c r="BC740" s="143">
        <v>17.8</v>
      </c>
      <c r="BD740" s="143">
        <v>1</v>
      </c>
      <c r="BE740" s="143">
        <v>12851312.563129</v>
      </c>
      <c r="BF740" s="143">
        <v>5193.4049999999997</v>
      </c>
      <c r="BG740" s="143">
        <v>0</v>
      </c>
      <c r="BH740" s="143">
        <v>0</v>
      </c>
      <c r="BI740" s="143">
        <v>0</v>
      </c>
      <c r="BJ740" s="143">
        <v>0</v>
      </c>
      <c r="BK740" s="143"/>
      <c r="BL740" s="143">
        <v>2.8</v>
      </c>
      <c r="BM740" s="143">
        <v>3.4999999999999898</v>
      </c>
    </row>
    <row r="741" spans="1:65" x14ac:dyDescent="0.25">
      <c r="A741" s="142" t="s">
        <v>5130</v>
      </c>
      <c r="B741" s="142" t="s">
        <v>2767</v>
      </c>
      <c r="C741" s="134" t="s">
        <v>5116</v>
      </c>
      <c r="D741" s="134" t="s">
        <v>5117</v>
      </c>
      <c r="E741" s="134" t="s">
        <v>5049</v>
      </c>
      <c r="F741" s="134" t="s">
        <v>5050</v>
      </c>
      <c r="G741" s="134" t="s">
        <v>692</v>
      </c>
      <c r="H741" s="134" t="s">
        <v>5083</v>
      </c>
      <c r="I741" s="134" t="s">
        <v>5083</v>
      </c>
      <c r="J741" s="134" t="s">
        <v>5055</v>
      </c>
      <c r="K741" s="134" t="s">
        <v>5055</v>
      </c>
      <c r="L741" s="143">
        <v>47.4</v>
      </c>
      <c r="M741" s="144">
        <v>1227</v>
      </c>
      <c r="N741" s="143">
        <v>29.5</v>
      </c>
      <c r="O741" s="144">
        <v>1061</v>
      </c>
      <c r="P741" s="143">
        <v>33.966999999999999</v>
      </c>
      <c r="Q741" s="144">
        <v>359</v>
      </c>
      <c r="R741" s="143">
        <v>50.622</v>
      </c>
      <c r="S741" s="145">
        <v>1010</v>
      </c>
      <c r="V741" s="140" t="str">
        <f t="shared" si="11"/>
        <v>N/A</v>
      </c>
      <c r="W741" s="134">
        <v>0.31060742798066698</v>
      </c>
      <c r="X741" s="134">
        <v>4.2473122064499699E-2</v>
      </c>
      <c r="Y741" s="134">
        <v>0.98100509801138902</v>
      </c>
      <c r="Z741" s="134">
        <v>0.94320077289797</v>
      </c>
      <c r="AA741" s="134">
        <v>0.38415297664571202</v>
      </c>
      <c r="AB741" s="134">
        <v>0.87872033564966601</v>
      </c>
      <c r="AC741" s="134">
        <v>0.99494375593625295</v>
      </c>
      <c r="AD741" s="134">
        <v>0.33411753002134098</v>
      </c>
      <c r="AE741" s="134">
        <v>0.62761136480283497</v>
      </c>
      <c r="AF741" s="134">
        <v>0.97670322785069297</v>
      </c>
      <c r="AG741" s="134">
        <v>0.12229067329566699</v>
      </c>
      <c r="AH741" s="134">
        <v>0.32337402370507001</v>
      </c>
      <c r="AI741" s="134">
        <v>0.85108088081194999</v>
      </c>
      <c r="AJ741" s="134">
        <v>1</v>
      </c>
      <c r="AK741" s="134">
        <v>0.30581581630176202</v>
      </c>
      <c r="AL741" s="134">
        <v>0.47225518295326402</v>
      </c>
      <c r="AM741" s="134">
        <v>9.0580025496643804E-2</v>
      </c>
      <c r="AN741" s="134">
        <v>0.63695038321903996</v>
      </c>
      <c r="AO741" s="134">
        <v>6.9727417330676403E-2</v>
      </c>
      <c r="AP741" s="134">
        <v>0.14622919000134599</v>
      </c>
      <c r="AR741" s="134">
        <v>1</v>
      </c>
      <c r="AS741" s="134">
        <v>1</v>
      </c>
      <c r="AT741" s="134">
        <v>0.1078645273</v>
      </c>
      <c r="AU741" s="134">
        <v>5.4751365280214397E-2</v>
      </c>
      <c r="AV741" s="134">
        <v>7.6872549307378302E-2</v>
      </c>
      <c r="AW741" s="143">
        <v>0.01</v>
      </c>
      <c r="AX741" s="143">
        <v>0</v>
      </c>
      <c r="AY741" s="143">
        <v>-0.13</v>
      </c>
      <c r="AZ741" s="143">
        <v>-0.01</v>
      </c>
      <c r="BA741" s="143">
        <v>12.588100000000001</v>
      </c>
      <c r="BB741" s="143">
        <v>5.15</v>
      </c>
      <c r="BC741" s="143">
        <v>16.79</v>
      </c>
      <c r="BD741" s="143">
        <v>9</v>
      </c>
      <c r="BE741" s="143">
        <v>11892832.477156</v>
      </c>
      <c r="BF741" s="143">
        <v>9272.3040000000001</v>
      </c>
      <c r="BG741" s="143">
        <v>0</v>
      </c>
      <c r="BH741" s="143">
        <v>0</v>
      </c>
      <c r="BI741" s="143">
        <v>0</v>
      </c>
      <c r="BJ741" s="143">
        <v>1</v>
      </c>
      <c r="BK741" s="143">
        <v>1</v>
      </c>
      <c r="BL741" s="143">
        <v>2.7999999999999901</v>
      </c>
      <c r="BM741" s="143">
        <v>3.5</v>
      </c>
    </row>
    <row r="742" spans="1:65" x14ac:dyDescent="0.25">
      <c r="A742" s="142" t="s">
        <v>5131</v>
      </c>
      <c r="B742" s="142" t="s">
        <v>694</v>
      </c>
      <c r="C742" s="134" t="s">
        <v>5116</v>
      </c>
      <c r="D742" s="134" t="s">
        <v>5117</v>
      </c>
      <c r="E742" s="134" t="s">
        <v>5049</v>
      </c>
      <c r="F742" s="134" t="s">
        <v>5050</v>
      </c>
      <c r="G742" s="134" t="s">
        <v>692</v>
      </c>
      <c r="H742" s="134" t="s">
        <v>5083</v>
      </c>
      <c r="I742" s="134" t="s">
        <v>5083</v>
      </c>
      <c r="J742" s="134" t="s">
        <v>5055</v>
      </c>
      <c r="K742" s="134" t="s">
        <v>5055</v>
      </c>
      <c r="L742" s="143">
        <v>41.6</v>
      </c>
      <c r="M742" s="144">
        <v>1380</v>
      </c>
      <c r="N742" s="143">
        <v>30.210999999999999</v>
      </c>
      <c r="O742" s="144">
        <v>1198</v>
      </c>
      <c r="P742" s="143">
        <v>15.067</v>
      </c>
      <c r="Q742" s="144">
        <v>1508</v>
      </c>
      <c r="R742" s="143">
        <v>42.152000000000001</v>
      </c>
      <c r="S742" s="145">
        <v>1533</v>
      </c>
      <c r="V742" s="140" t="str">
        <f t="shared" si="11"/>
        <v>N/A</v>
      </c>
      <c r="W742" s="134">
        <v>0.34543227787616099</v>
      </c>
      <c r="X742" s="134">
        <v>9.2204276503927499E-2</v>
      </c>
      <c r="Y742" s="134">
        <v>0.95148166639726295</v>
      </c>
      <c r="Z742" s="134">
        <v>0.88709017585061101</v>
      </c>
      <c r="AA742" s="134">
        <v>0.52641965887226905</v>
      </c>
      <c r="AB742" s="134">
        <v>0.83610856168873704</v>
      </c>
      <c r="AC742" s="134">
        <v>1</v>
      </c>
      <c r="AD742" s="134">
        <v>0.29558583248160603</v>
      </c>
      <c r="AE742" s="134">
        <v>0.77177127546769597</v>
      </c>
      <c r="AF742" s="134">
        <v>0.93336890193601096</v>
      </c>
      <c r="AG742" s="134">
        <v>8.3044547647923697E-2</v>
      </c>
      <c r="AH742" s="134">
        <v>5.9733651951013898E-2</v>
      </c>
      <c r="AI742" s="134">
        <v>1</v>
      </c>
      <c r="AJ742" s="134">
        <v>1</v>
      </c>
      <c r="AK742" s="134">
        <v>0.18930530608282001</v>
      </c>
      <c r="AL742" s="134">
        <v>0.51579455416765796</v>
      </c>
      <c r="AM742" s="134">
        <v>7.3220551216876303E-2</v>
      </c>
      <c r="AN742" s="134">
        <v>0.704181793734032</v>
      </c>
      <c r="AO742" s="134">
        <v>6.2858837578163504E-2</v>
      </c>
      <c r="AP742" s="134">
        <v>0.217509171194125</v>
      </c>
      <c r="AQ742" s="134">
        <v>0.34878044841676498</v>
      </c>
      <c r="AR742" s="134">
        <v>1</v>
      </c>
      <c r="AT742" s="134">
        <v>0.25296274790000001</v>
      </c>
      <c r="AU742" s="134">
        <v>2.7591619472281202E-2</v>
      </c>
      <c r="AV742" s="134">
        <v>5.8329321288782897E-2</v>
      </c>
      <c r="AW742" s="143">
        <v>0.28999999999999998</v>
      </c>
      <c r="AX742" s="143">
        <v>0</v>
      </c>
      <c r="AY742" s="143">
        <v>-0.42</v>
      </c>
      <c r="AZ742" s="143">
        <v>-0.02</v>
      </c>
      <c r="BA742" s="143">
        <v>21.2483</v>
      </c>
      <c r="BB742" s="143">
        <v>5.15</v>
      </c>
      <c r="BC742" s="143">
        <v>17.29</v>
      </c>
      <c r="BD742" s="143">
        <v>2</v>
      </c>
      <c r="BE742" s="143">
        <v>15688968.738387</v>
      </c>
      <c r="BF742" s="143">
        <v>5825.8209999999999</v>
      </c>
      <c r="BG742" s="143">
        <v>0</v>
      </c>
      <c r="BH742" s="143">
        <v>0</v>
      </c>
      <c r="BI742" s="143">
        <v>0</v>
      </c>
      <c r="BJ742" s="143">
        <v>0</v>
      </c>
      <c r="BK742" s="143">
        <v>0</v>
      </c>
      <c r="BL742" s="143">
        <v>2.8</v>
      </c>
      <c r="BM742" s="143">
        <v>3.4999999999999898</v>
      </c>
    </row>
    <row r="743" spans="1:65" x14ac:dyDescent="0.25">
      <c r="A743" s="142" t="s">
        <v>5132</v>
      </c>
      <c r="B743" s="142" t="s">
        <v>789</v>
      </c>
      <c r="C743" s="134" t="s">
        <v>5116</v>
      </c>
      <c r="D743" s="134" t="s">
        <v>5117</v>
      </c>
      <c r="E743" s="134" t="s">
        <v>5049</v>
      </c>
      <c r="F743" s="134" t="s">
        <v>5050</v>
      </c>
      <c r="G743" s="134" t="s">
        <v>692</v>
      </c>
      <c r="H743" s="134" t="s">
        <v>5095</v>
      </c>
      <c r="I743" s="134" t="s">
        <v>5083</v>
      </c>
      <c r="J743" s="134" t="s">
        <v>5055</v>
      </c>
      <c r="K743" s="134" t="s">
        <v>5055</v>
      </c>
      <c r="L743" s="143">
        <v>43.8</v>
      </c>
      <c r="M743" s="144">
        <v>1321</v>
      </c>
      <c r="N743" s="143">
        <v>30.356000000000002</v>
      </c>
      <c r="O743" s="144">
        <v>1219</v>
      </c>
      <c r="P743" s="143">
        <v>18.04</v>
      </c>
      <c r="Q743" s="144">
        <v>1194</v>
      </c>
      <c r="R743" s="143">
        <v>43.828000000000003</v>
      </c>
      <c r="S743" s="145">
        <v>1456</v>
      </c>
      <c r="V743" s="140" t="str">
        <f t="shared" si="11"/>
        <v>N/A</v>
      </c>
      <c r="W743" s="134">
        <v>0.353270164930574</v>
      </c>
      <c r="X743" s="134">
        <v>2.7979054579939301E-2</v>
      </c>
      <c r="Y743" s="134">
        <v>0.99545300727851904</v>
      </c>
      <c r="Z743" s="134">
        <v>0.97860145867148496</v>
      </c>
      <c r="AA743" s="134">
        <v>0.54300229684331003</v>
      </c>
      <c r="AB743" s="134">
        <v>0.79021895896158401</v>
      </c>
      <c r="AC743" s="134">
        <v>1</v>
      </c>
      <c r="AD743" s="134">
        <v>0.41704026338024303</v>
      </c>
      <c r="AE743" s="134">
        <v>0.32445000420711001</v>
      </c>
      <c r="AF743" s="134">
        <v>0.98791449382128005</v>
      </c>
      <c r="AG743" s="134">
        <v>2.4108235099996999E-2</v>
      </c>
      <c r="AH743" s="134">
        <v>0.32985669009380503</v>
      </c>
      <c r="AI743" s="134">
        <v>1</v>
      </c>
      <c r="AJ743" s="134">
        <v>1</v>
      </c>
      <c r="AK743" s="134">
        <v>0.19173260837904799</v>
      </c>
      <c r="AL743" s="134">
        <v>0.49623605128698201</v>
      </c>
      <c r="AM743" s="134">
        <v>1.6567307801293299E-2</v>
      </c>
      <c r="AN743" s="134">
        <v>0.64591457128770602</v>
      </c>
      <c r="AO743" s="134">
        <v>1.31012991967434E-2</v>
      </c>
      <c r="AP743" s="134">
        <v>0.14651852371436799</v>
      </c>
      <c r="AQ743" s="134">
        <v>1.58081045177558E-2</v>
      </c>
      <c r="AR743" s="134">
        <v>1</v>
      </c>
      <c r="AT743" s="134">
        <v>1</v>
      </c>
      <c r="AU743" s="134">
        <v>1.1391429908707101E-2</v>
      </c>
      <c r="AV743" s="134">
        <v>1.45996262625995E-2</v>
      </c>
      <c r="AW743" s="143">
        <v>0</v>
      </c>
      <c r="AX743" s="143">
        <v>0</v>
      </c>
      <c r="AY743" s="143">
        <v>-0.13</v>
      </c>
      <c r="AZ743" s="143">
        <v>-0.03</v>
      </c>
      <c r="BA743" s="143">
        <v>14.948499999999999</v>
      </c>
      <c r="BB743" s="143">
        <v>5.15</v>
      </c>
      <c r="BC743" s="143">
        <v>18.12</v>
      </c>
      <c r="BD743" s="143">
        <v>9</v>
      </c>
      <c r="BE743" s="143">
        <v>12561500.026095999</v>
      </c>
      <c r="BF743" s="143">
        <v>5620.1530000000002</v>
      </c>
      <c r="BG743" s="143">
        <v>0</v>
      </c>
      <c r="BH743" s="143">
        <v>0</v>
      </c>
      <c r="BI743" s="143">
        <v>0</v>
      </c>
      <c r="BJ743" s="143">
        <v>0</v>
      </c>
      <c r="BK743" s="143"/>
      <c r="BL743" s="143">
        <v>2.8</v>
      </c>
      <c r="BM743" s="143">
        <v>3.4999999999999898</v>
      </c>
    </row>
    <row r="744" spans="1:65" x14ac:dyDescent="0.25">
      <c r="A744" s="142" t="s">
        <v>5133</v>
      </c>
      <c r="B744" s="142" t="s">
        <v>1052</v>
      </c>
      <c r="C744" s="134" t="s">
        <v>5116</v>
      </c>
      <c r="D744" s="134" t="s">
        <v>5117</v>
      </c>
      <c r="E744" s="134" t="s">
        <v>5049</v>
      </c>
      <c r="F744" s="134" t="s">
        <v>5050</v>
      </c>
      <c r="G744" s="134" t="s">
        <v>692</v>
      </c>
      <c r="H744" s="134" t="s">
        <v>5083</v>
      </c>
      <c r="I744" s="134" t="s">
        <v>5083</v>
      </c>
      <c r="J744" s="134" t="s">
        <v>5055</v>
      </c>
      <c r="K744" s="134" t="s">
        <v>5055</v>
      </c>
      <c r="L744" s="143">
        <v>44.5</v>
      </c>
      <c r="M744" s="144">
        <v>1306</v>
      </c>
      <c r="N744" s="143">
        <v>29.2</v>
      </c>
      <c r="O744" s="144">
        <v>997</v>
      </c>
      <c r="P744" s="143">
        <v>31.667000000000002</v>
      </c>
      <c r="Q744" s="144">
        <v>468</v>
      </c>
      <c r="R744" s="143">
        <v>48.988999999999997</v>
      </c>
      <c r="S744" s="145">
        <v>1124</v>
      </c>
      <c r="V744" s="140" t="str">
        <f t="shared" si="11"/>
        <v>N/A</v>
      </c>
      <c r="W744" s="134">
        <v>0.29648469193007498</v>
      </c>
      <c r="X744" s="134">
        <v>7.6174493628485204E-2</v>
      </c>
      <c r="Y744" s="134">
        <v>0.98583387619730001</v>
      </c>
      <c r="Z744" s="134">
        <v>0.96273746259718596</v>
      </c>
      <c r="AA744" s="134">
        <v>0.408499677053973</v>
      </c>
      <c r="AB744" s="134">
        <v>0.84302842241743503</v>
      </c>
      <c r="AC744" s="134">
        <v>1</v>
      </c>
      <c r="AD744" s="134">
        <v>0.29719360195990002</v>
      </c>
      <c r="AE744" s="134">
        <v>0.64536433419400296</v>
      </c>
      <c r="AF744" s="134">
        <v>0.97690200916222802</v>
      </c>
      <c r="AG744" s="134">
        <v>0.104772562284681</v>
      </c>
      <c r="AH744" s="134">
        <v>0.21624885702712099</v>
      </c>
      <c r="AI744" s="134">
        <v>1</v>
      </c>
      <c r="AJ744" s="134">
        <v>1</v>
      </c>
      <c r="AK744" s="134">
        <v>0.32766153696781403</v>
      </c>
      <c r="AL744" s="134">
        <v>0.52025834804693205</v>
      </c>
      <c r="AM744" s="134">
        <v>8.0651593998909005E-2</v>
      </c>
      <c r="AN744" s="134">
        <v>0.65039666532203799</v>
      </c>
      <c r="AO744" s="134">
        <v>6.8039737608261694E-2</v>
      </c>
      <c r="AP744" s="134">
        <v>0.146976801721932</v>
      </c>
      <c r="AQ744" s="134">
        <v>0.427443817579647</v>
      </c>
      <c r="AR744" s="134">
        <v>1</v>
      </c>
      <c r="AT744" s="134">
        <v>0.54666310969999998</v>
      </c>
      <c r="AU744" s="134">
        <v>4.2388512585231297E-2</v>
      </c>
      <c r="AV744" s="134">
        <v>7.0036756279287099E-2</v>
      </c>
      <c r="AW744" s="143">
        <v>0</v>
      </c>
      <c r="AX744" s="143">
        <v>0</v>
      </c>
      <c r="AY744" s="143">
        <v>-0.33</v>
      </c>
      <c r="AZ744" s="143">
        <v>0</v>
      </c>
      <c r="BA744" s="143">
        <v>12.664300000000001</v>
      </c>
      <c r="BB744" s="143">
        <v>5.15</v>
      </c>
      <c r="BC744" s="143">
        <v>17.77</v>
      </c>
      <c r="BD744" s="143">
        <v>6</v>
      </c>
      <c r="BE744" s="143">
        <v>5737620.7898150003</v>
      </c>
      <c r="BF744" s="143">
        <v>5238.7640000000001</v>
      </c>
      <c r="BG744" s="143">
        <v>0</v>
      </c>
      <c r="BH744" s="143">
        <v>0</v>
      </c>
      <c r="BI744" s="143">
        <v>0</v>
      </c>
      <c r="BJ744" s="143">
        <v>0</v>
      </c>
      <c r="BK744" s="143">
        <v>1</v>
      </c>
      <c r="BL744" s="143">
        <v>2.8</v>
      </c>
      <c r="BM744" s="143">
        <v>3.5</v>
      </c>
    </row>
    <row r="745" spans="1:65" x14ac:dyDescent="0.25">
      <c r="A745" s="142" t="s">
        <v>5134</v>
      </c>
      <c r="B745" s="142" t="s">
        <v>403</v>
      </c>
      <c r="C745" s="134" t="s">
        <v>5116</v>
      </c>
      <c r="D745" s="134" t="s">
        <v>5117</v>
      </c>
      <c r="E745" s="134" t="s">
        <v>5049</v>
      </c>
      <c r="F745" s="134" t="s">
        <v>5050</v>
      </c>
      <c r="G745" s="134" t="s">
        <v>692</v>
      </c>
      <c r="H745" s="134" t="s">
        <v>5083</v>
      </c>
      <c r="I745" s="134" t="s">
        <v>5083</v>
      </c>
      <c r="J745" s="134" t="s">
        <v>5055</v>
      </c>
      <c r="K745" s="134" t="s">
        <v>5055</v>
      </c>
      <c r="L745" s="143">
        <v>43.3</v>
      </c>
      <c r="M745" s="144">
        <v>1336</v>
      </c>
      <c r="N745" s="143">
        <v>30.878</v>
      </c>
      <c r="O745" s="144">
        <v>1306</v>
      </c>
      <c r="P745" s="143">
        <v>15.032999999999999</v>
      </c>
      <c r="Q745" s="144">
        <v>1509</v>
      </c>
      <c r="R745" s="143">
        <v>42.484999999999999</v>
      </c>
      <c r="S745" s="145">
        <v>1518</v>
      </c>
      <c r="V745" s="140" t="str">
        <f t="shared" si="11"/>
        <v>N/A</v>
      </c>
      <c r="W745" s="134">
        <v>0.38410214510506502</v>
      </c>
      <c r="X745" s="134">
        <v>4.6339619573979703E-2</v>
      </c>
      <c r="Y745" s="134">
        <v>0.95760409603351104</v>
      </c>
      <c r="Z745" s="134">
        <v>0.93881394440153998</v>
      </c>
      <c r="AA745" s="134">
        <v>0.61294101615269203</v>
      </c>
      <c r="AB745" s="134">
        <v>0.86123858222979799</v>
      </c>
      <c r="AC745" s="134">
        <v>1</v>
      </c>
      <c r="AD745" s="134">
        <v>0.365739957906697</v>
      </c>
      <c r="AE745" s="134">
        <v>0.87253468496756603</v>
      </c>
      <c r="AF745" s="134">
        <v>0.92824034409840195</v>
      </c>
      <c r="AG745" s="134">
        <v>6.2206083151600297E-2</v>
      </c>
      <c r="AH745" s="134">
        <v>0.28300957608017902</v>
      </c>
      <c r="AI745" s="134">
        <v>1</v>
      </c>
      <c r="AJ745" s="134">
        <v>1</v>
      </c>
      <c r="AK745" s="134">
        <v>4.8303315694938603E-3</v>
      </c>
      <c r="AL745" s="134">
        <v>0.60710818651607001</v>
      </c>
      <c r="AM745" s="134">
        <v>4.4303406475916601E-2</v>
      </c>
      <c r="AN745" s="134">
        <v>0.65487875935637196</v>
      </c>
      <c r="AO745" s="134">
        <v>3.7513029597841301E-2</v>
      </c>
      <c r="AP745" s="134">
        <v>0.22603321550485</v>
      </c>
      <c r="AQ745" s="134">
        <v>0.25449216322433599</v>
      </c>
      <c r="AR745" s="134">
        <v>1</v>
      </c>
      <c r="AT745" s="134">
        <v>0.41332482879999999</v>
      </c>
      <c r="AU745" s="134">
        <v>3.2324397573970001E-2</v>
      </c>
      <c r="AV745" s="134">
        <v>4.1941335403242901E-2</v>
      </c>
      <c r="AW745" s="143">
        <v>0.31</v>
      </c>
      <c r="AX745" s="143">
        <v>0</v>
      </c>
      <c r="AY745" s="143">
        <v>-0.31</v>
      </c>
      <c r="AZ745" s="143">
        <v>0.02</v>
      </c>
      <c r="BA745" s="143">
        <v>21.3291</v>
      </c>
      <c r="BB745" s="143">
        <v>5.15</v>
      </c>
      <c r="BC745" s="143">
        <v>17.14</v>
      </c>
      <c r="BD745" s="143">
        <v>11</v>
      </c>
      <c r="BE745" s="143">
        <v>8001534.834849</v>
      </c>
      <c r="BF745" s="143">
        <v>5542.2340000000004</v>
      </c>
      <c r="BG745" s="143">
        <v>0</v>
      </c>
      <c r="BH745" s="143">
        <v>0</v>
      </c>
      <c r="BI745" s="143">
        <v>0</v>
      </c>
      <c r="BJ745" s="143">
        <v>0</v>
      </c>
      <c r="BK745" s="143">
        <v>0</v>
      </c>
      <c r="BL745" s="143">
        <v>2.8</v>
      </c>
      <c r="BM745" s="143">
        <v>3.4999999999999898</v>
      </c>
    </row>
    <row r="746" spans="1:65" x14ac:dyDescent="0.25">
      <c r="A746" s="142" t="s">
        <v>5135</v>
      </c>
      <c r="B746" s="142" t="s">
        <v>2773</v>
      </c>
      <c r="C746" s="134" t="s">
        <v>5116</v>
      </c>
      <c r="D746" s="134" t="s">
        <v>5117</v>
      </c>
      <c r="E746" s="134" t="s">
        <v>5049</v>
      </c>
      <c r="F746" s="134" t="s">
        <v>5050</v>
      </c>
      <c r="G746" s="134" t="s">
        <v>692</v>
      </c>
      <c r="H746" s="134" t="s">
        <v>5095</v>
      </c>
      <c r="I746" s="134" t="s">
        <v>5083</v>
      </c>
      <c r="J746" s="134" t="s">
        <v>5055</v>
      </c>
      <c r="K746" s="134" t="s">
        <v>5055</v>
      </c>
      <c r="L746" s="143">
        <v>46.8</v>
      </c>
      <c r="M746" s="144">
        <v>1249</v>
      </c>
      <c r="N746" s="143">
        <v>28.832999999999998</v>
      </c>
      <c r="O746" s="144">
        <v>946</v>
      </c>
      <c r="P746" s="143">
        <v>15.266999999999999</v>
      </c>
      <c r="Q746" s="144">
        <v>1489</v>
      </c>
      <c r="R746" s="143">
        <v>44.411000000000001</v>
      </c>
      <c r="S746" s="145">
        <v>1422</v>
      </c>
      <c r="V746" s="140" t="str">
        <f t="shared" si="11"/>
        <v>N/A</v>
      </c>
      <c r="W746" s="134">
        <v>0.38868236191025202</v>
      </c>
      <c r="X746" s="134">
        <v>9.5231706756075798E-2</v>
      </c>
      <c r="Y746" s="134">
        <v>0.98550085701206502</v>
      </c>
      <c r="Z746" s="134">
        <v>0.98156001742489096</v>
      </c>
      <c r="AA746" s="134">
        <v>0.55051658597444497</v>
      </c>
      <c r="AB746" s="134">
        <v>0.84630625118365999</v>
      </c>
      <c r="AC746" s="134">
        <v>1</v>
      </c>
      <c r="AD746" s="134">
        <v>0.38467081115076002</v>
      </c>
      <c r="AE746" s="134">
        <v>0.78781472913859596</v>
      </c>
      <c r="AF746" s="134">
        <v>0.98048007276986204</v>
      </c>
      <c r="AG746" s="134">
        <v>0.18520211995459199</v>
      </c>
      <c r="AH746" s="134">
        <v>0.25897714985453402</v>
      </c>
      <c r="AI746" s="134">
        <v>1</v>
      </c>
      <c r="AJ746" s="134">
        <v>1</v>
      </c>
      <c r="AK746" s="134">
        <v>0.28639739793193902</v>
      </c>
      <c r="AL746" s="134">
        <v>0.59464308734613203</v>
      </c>
      <c r="AM746" s="134">
        <v>0.16103175302044001</v>
      </c>
      <c r="AN746" s="134">
        <v>0.65936085339070405</v>
      </c>
      <c r="AO746" s="134">
        <v>0.13820476938033699</v>
      </c>
      <c r="AP746" s="134">
        <v>0.20620997735347199</v>
      </c>
      <c r="AQ746" s="134">
        <v>0.31914698728239599</v>
      </c>
      <c r="AR746" s="134">
        <v>1</v>
      </c>
      <c r="AT746" s="134">
        <v>0.44935808350000001</v>
      </c>
      <c r="AU746" s="134">
        <v>8.4408590346855494E-2</v>
      </c>
      <c r="AV746" s="134">
        <v>0.139352397004711</v>
      </c>
      <c r="AW746" s="143">
        <v>0.17</v>
      </c>
      <c r="AX746" s="143">
        <v>0</v>
      </c>
      <c r="AY746" s="143">
        <v>-0.63</v>
      </c>
      <c r="AZ746" s="143">
        <v>-0.03</v>
      </c>
      <c r="BA746" s="143">
        <v>14.174300000000001</v>
      </c>
      <c r="BB746" s="143">
        <v>5.14</v>
      </c>
      <c r="BC746" s="143">
        <v>17.489999999999998</v>
      </c>
      <c r="BD746" s="143">
        <v>7</v>
      </c>
      <c r="BE746" s="143">
        <v>8204826.6483209999</v>
      </c>
      <c r="BF746" s="143">
        <v>7729.6080000000002</v>
      </c>
      <c r="BG746" s="143">
        <v>0</v>
      </c>
      <c r="BH746" s="143">
        <v>0</v>
      </c>
      <c r="BI746" s="143">
        <v>0</v>
      </c>
      <c r="BJ746" s="143">
        <v>0</v>
      </c>
      <c r="BK746" s="143">
        <v>0</v>
      </c>
      <c r="BL746" s="143">
        <v>2.7999999999999901</v>
      </c>
      <c r="BM746" s="143">
        <v>3.4999999999999898</v>
      </c>
    </row>
    <row r="747" spans="1:65" x14ac:dyDescent="0.25">
      <c r="A747" s="142" t="s">
        <v>5136</v>
      </c>
      <c r="B747" s="142" t="s">
        <v>1053</v>
      </c>
      <c r="C747" s="134" t="s">
        <v>5116</v>
      </c>
      <c r="D747" s="134" t="s">
        <v>5117</v>
      </c>
      <c r="E747" s="134" t="s">
        <v>5049</v>
      </c>
      <c r="F747" s="134" t="s">
        <v>5050</v>
      </c>
      <c r="G747" s="134" t="s">
        <v>692</v>
      </c>
      <c r="H747" s="134" t="s">
        <v>5095</v>
      </c>
      <c r="I747" s="134" t="s">
        <v>5091</v>
      </c>
      <c r="J747" s="134" t="s">
        <v>5055</v>
      </c>
      <c r="K747" s="134" t="s">
        <v>5055</v>
      </c>
      <c r="L747" s="143">
        <v>43.4</v>
      </c>
      <c r="M747" s="144">
        <v>1331</v>
      </c>
      <c r="N747" s="143">
        <v>31.189</v>
      </c>
      <c r="O747" s="144">
        <v>1345</v>
      </c>
      <c r="P747" s="143">
        <v>16.132999999999999</v>
      </c>
      <c r="Q747" s="144">
        <v>1411</v>
      </c>
      <c r="R747" s="143">
        <v>42.780999999999999</v>
      </c>
      <c r="S747" s="145">
        <v>1505</v>
      </c>
      <c r="V747" s="140" t="str">
        <f t="shared" si="11"/>
        <v>N/A</v>
      </c>
      <c r="W747" s="134">
        <v>0.38762430328408298</v>
      </c>
      <c r="X747" s="134">
        <v>6.8666438915356898E-2</v>
      </c>
      <c r="Y747" s="134">
        <v>0.98042871865232795</v>
      </c>
      <c r="Z747" s="134">
        <v>0.96926669570815105</v>
      </c>
      <c r="AA747" s="134">
        <v>0.68052159404439605</v>
      </c>
      <c r="AB747" s="134">
        <v>0.88418338359337401</v>
      </c>
      <c r="AC747" s="134">
        <v>0.99997176408637101</v>
      </c>
      <c r="AD747" s="134">
        <v>0.34245782112464301</v>
      </c>
      <c r="AE747" s="134">
        <v>0.75324041615752102</v>
      </c>
      <c r="AF747" s="134">
        <v>0.95229288279416602</v>
      </c>
      <c r="AG747" s="134">
        <v>0.13595663155819901</v>
      </c>
      <c r="AH747" s="134">
        <v>0.36732005497014603</v>
      </c>
      <c r="AI747" s="134">
        <v>0.93735037400776999</v>
      </c>
      <c r="AJ747" s="134">
        <v>1</v>
      </c>
      <c r="AK747" s="134">
        <v>0.398053303558425</v>
      </c>
      <c r="AL747" s="134">
        <v>0.48248086140041002</v>
      </c>
      <c r="AM747" s="134">
        <v>0.11978752325822099</v>
      </c>
      <c r="AN747" s="134">
        <v>0.61902200708170896</v>
      </c>
      <c r="AO747" s="134">
        <v>0.130071294871758</v>
      </c>
      <c r="AP747" s="134">
        <v>0.23423459416661799</v>
      </c>
      <c r="AQ747" s="134">
        <v>0.346625287507072</v>
      </c>
      <c r="AR747" s="134">
        <v>1</v>
      </c>
      <c r="AT747" s="134">
        <v>6.4230114869999994E-2</v>
      </c>
      <c r="AU747" s="134">
        <v>0.13282516332505301</v>
      </c>
      <c r="AV747" s="134">
        <v>0.14261290019261799</v>
      </c>
      <c r="AW747" s="143">
        <v>0.16</v>
      </c>
      <c r="AX747" s="143">
        <v>0</v>
      </c>
      <c r="AY747" s="143">
        <v>-0.17</v>
      </c>
      <c r="AZ747" s="143">
        <v>0</v>
      </c>
      <c r="BA747" s="143">
        <v>14.020099999999999</v>
      </c>
      <c r="BB747" s="143">
        <v>5.15</v>
      </c>
      <c r="BC747" s="143">
        <v>16.64</v>
      </c>
      <c r="BD747" s="143">
        <v>24</v>
      </c>
      <c r="BE747" s="143">
        <v>9534666.8415690009</v>
      </c>
      <c r="BF747" s="143">
        <v>11877.89</v>
      </c>
      <c r="BG747" s="143">
        <v>3311.1145769999998</v>
      </c>
      <c r="BH747" s="143">
        <v>9.2049999999999996E-3</v>
      </c>
      <c r="BI747" s="143">
        <v>0</v>
      </c>
      <c r="BJ747" s="143">
        <v>0</v>
      </c>
      <c r="BK747" s="143">
        <v>0</v>
      </c>
      <c r="BL747" s="143">
        <v>2.7999999999999901</v>
      </c>
      <c r="BM747" s="143">
        <v>3.5</v>
      </c>
    </row>
    <row r="748" spans="1:65" x14ac:dyDescent="0.25">
      <c r="A748" s="142" t="s">
        <v>5137</v>
      </c>
      <c r="B748" s="142" t="s">
        <v>387</v>
      </c>
      <c r="C748" s="134" t="s">
        <v>5116</v>
      </c>
      <c r="D748" s="134" t="s">
        <v>5117</v>
      </c>
      <c r="E748" s="134" t="s">
        <v>5049</v>
      </c>
      <c r="F748" s="134" t="s">
        <v>5050</v>
      </c>
      <c r="G748" s="134" t="s">
        <v>692</v>
      </c>
      <c r="H748" s="134" t="s">
        <v>5095</v>
      </c>
      <c r="I748" s="134" t="s">
        <v>5091</v>
      </c>
      <c r="J748" s="134" t="s">
        <v>5055</v>
      </c>
      <c r="K748" s="134" t="s">
        <v>5055</v>
      </c>
      <c r="L748" s="143">
        <v>58.4</v>
      </c>
      <c r="M748" s="144">
        <v>878</v>
      </c>
      <c r="N748" s="143">
        <v>28.143999999999998</v>
      </c>
      <c r="O748" s="144">
        <v>862</v>
      </c>
      <c r="P748" s="143">
        <v>26.26</v>
      </c>
      <c r="Q748" s="144">
        <v>686</v>
      </c>
      <c r="R748" s="143">
        <v>52.171999999999997</v>
      </c>
      <c r="S748" s="145">
        <v>886</v>
      </c>
      <c r="V748" s="140" t="str">
        <f t="shared" si="11"/>
        <v>N/A</v>
      </c>
      <c r="W748" s="134">
        <v>0.54086886638173304</v>
      </c>
      <c r="X748" s="134">
        <v>0.19534987040908999</v>
      </c>
      <c r="Y748" s="134">
        <v>0.994812585768451</v>
      </c>
      <c r="Z748" s="134">
        <v>0.991302857457659</v>
      </c>
      <c r="AA748" s="134">
        <v>0.91298431422447002</v>
      </c>
      <c r="AB748" s="134">
        <v>0.88090555482714905</v>
      </c>
      <c r="AC748" s="134">
        <v>1</v>
      </c>
      <c r="AD748" s="134">
        <v>0.47510507445099498</v>
      </c>
      <c r="AE748" s="134">
        <v>0.71602075438594903</v>
      </c>
      <c r="AF748" s="134">
        <v>0.98946498805125505</v>
      </c>
      <c r="AG748" s="134">
        <v>0.201793142781062</v>
      </c>
      <c r="AH748" s="134">
        <v>0.71881667341795197</v>
      </c>
      <c r="AI748" s="134">
        <v>1</v>
      </c>
      <c r="AJ748" s="134">
        <v>1</v>
      </c>
      <c r="AK748" s="134">
        <v>0.80341278702849706</v>
      </c>
      <c r="AL748" s="134">
        <v>0.678880458780868</v>
      </c>
      <c r="AM748" s="134">
        <v>0.15958678688325201</v>
      </c>
      <c r="AN748" s="134">
        <v>0.78934158038635704</v>
      </c>
      <c r="AO748" s="134">
        <v>0.18684071188443499</v>
      </c>
      <c r="AP748" s="134">
        <v>0.29171579546708698</v>
      </c>
      <c r="AQ748" s="134">
        <v>0.378952699536102</v>
      </c>
      <c r="AR748" s="134">
        <v>1</v>
      </c>
      <c r="AT748" s="134">
        <v>0.3324335236</v>
      </c>
      <c r="AU748" s="134">
        <v>0.14228447951381501</v>
      </c>
      <c r="AV748" s="134">
        <v>0.18124220844783101</v>
      </c>
      <c r="AW748" s="143">
        <v>0.02</v>
      </c>
      <c r="AX748" s="143">
        <v>0</v>
      </c>
      <c r="AY748" s="143">
        <v>0.22</v>
      </c>
      <c r="AZ748" s="143">
        <v>-0.05</v>
      </c>
      <c r="BA748" s="143">
        <v>7.1544999999999996</v>
      </c>
      <c r="BB748" s="143">
        <v>5.15</v>
      </c>
      <c r="BC748" s="143">
        <v>16.600000000000001</v>
      </c>
      <c r="BD748" s="143">
        <v>5</v>
      </c>
      <c r="BE748" s="143">
        <v>5005914.0606610002</v>
      </c>
      <c r="BF748" s="143">
        <v>8504.1880000000001</v>
      </c>
      <c r="BG748" s="143">
        <v>14946.579549</v>
      </c>
      <c r="BH748" s="143">
        <v>75.462687000000003</v>
      </c>
      <c r="BI748" s="143">
        <v>0</v>
      </c>
      <c r="BJ748" s="143">
        <v>0</v>
      </c>
      <c r="BK748" s="143"/>
      <c r="BL748" s="143">
        <v>2.8</v>
      </c>
      <c r="BM748" s="143">
        <v>3.4999999999999898</v>
      </c>
    </row>
    <row r="749" spans="1:65" x14ac:dyDescent="0.25">
      <c r="A749" s="142" t="s">
        <v>5138</v>
      </c>
      <c r="B749" s="142" t="s">
        <v>262</v>
      </c>
      <c r="C749" s="134" t="s">
        <v>5116</v>
      </c>
      <c r="D749" s="134" t="s">
        <v>5117</v>
      </c>
      <c r="E749" s="134" t="s">
        <v>5049</v>
      </c>
      <c r="F749" s="134" t="s">
        <v>5050</v>
      </c>
      <c r="G749" s="134" t="s">
        <v>692</v>
      </c>
      <c r="H749" s="134" t="s">
        <v>5083</v>
      </c>
      <c r="I749" s="134" t="s">
        <v>5083</v>
      </c>
      <c r="J749" s="134" t="s">
        <v>5055</v>
      </c>
      <c r="K749" s="134" t="s">
        <v>5055</v>
      </c>
      <c r="L749" s="143">
        <v>49</v>
      </c>
      <c r="M749" s="144">
        <v>1173</v>
      </c>
      <c r="N749" s="143">
        <v>28.222000000000001</v>
      </c>
      <c r="O749" s="144">
        <v>868</v>
      </c>
      <c r="P749" s="143">
        <v>32.299999999999997</v>
      </c>
      <c r="Q749" s="144">
        <v>440</v>
      </c>
      <c r="R749" s="143">
        <v>51.026000000000003</v>
      </c>
      <c r="S749" s="145">
        <v>983</v>
      </c>
      <c r="V749" s="140" t="str">
        <f t="shared" si="11"/>
        <v>N/A</v>
      </c>
      <c r="W749" s="134">
        <v>0.43952530214383201</v>
      </c>
      <c r="X749" s="134">
        <v>5.3754550984786098E-2</v>
      </c>
      <c r="Y749" s="134">
        <v>0.99114937473086295</v>
      </c>
      <c r="Z749" s="134">
        <v>0.97541335656652095</v>
      </c>
      <c r="AA749" s="134">
        <v>0.595686884247419</v>
      </c>
      <c r="AB749" s="134">
        <v>0.52580743848608003</v>
      </c>
      <c r="AC749" s="134">
        <v>1</v>
      </c>
      <c r="AD749" s="134">
        <v>0.43382610003130401</v>
      </c>
      <c r="AE749" s="134">
        <v>0.61939684270972095</v>
      </c>
      <c r="AF749" s="134">
        <v>0.98552911808285804</v>
      </c>
      <c r="AG749" s="134">
        <v>0.32469616109725202</v>
      </c>
      <c r="AH749" s="134">
        <v>0.49403648415990897</v>
      </c>
      <c r="AI749" s="134">
        <v>1</v>
      </c>
      <c r="AJ749" s="134">
        <v>1</v>
      </c>
      <c r="AK749" s="134">
        <v>0.40533521044710902</v>
      </c>
      <c r="AL749" s="134">
        <v>0.53559234192398297</v>
      </c>
      <c r="AM749" s="134">
        <v>0.24887772196748401</v>
      </c>
      <c r="AN749" s="134">
        <v>0.72659226390569698</v>
      </c>
      <c r="AO749" s="134">
        <v>0.24408686257105</v>
      </c>
      <c r="AP749" s="134">
        <v>0.18372535768607201</v>
      </c>
      <c r="AQ749" s="134">
        <v>9.1238732477734494E-2</v>
      </c>
      <c r="AR749" s="134">
        <v>1</v>
      </c>
      <c r="AT749" s="134">
        <v>0.75991972780000006</v>
      </c>
      <c r="AU749" s="134">
        <v>0.105220618188131</v>
      </c>
      <c r="AV749" s="134">
        <v>0.217474136990782</v>
      </c>
      <c r="AW749" s="143">
        <v>0</v>
      </c>
      <c r="AX749" s="143">
        <v>0</v>
      </c>
      <c r="AY749" s="143">
        <v>-0.2</v>
      </c>
      <c r="AZ749" s="143">
        <v>-0.03</v>
      </c>
      <c r="BA749" s="143">
        <v>10.0434</v>
      </c>
      <c r="BB749" s="143">
        <v>5.14</v>
      </c>
      <c r="BC749" s="143">
        <v>15.73</v>
      </c>
      <c r="BD749" s="143">
        <v>4</v>
      </c>
      <c r="BE749" s="143">
        <v>24436086.885113999</v>
      </c>
      <c r="BF749" s="143">
        <v>10936.06</v>
      </c>
      <c r="BG749" s="143">
        <v>0</v>
      </c>
      <c r="BH749" s="143">
        <v>0</v>
      </c>
      <c r="BI749" s="143">
        <v>0</v>
      </c>
      <c r="BJ749" s="143">
        <v>0</v>
      </c>
      <c r="BK749" s="143">
        <v>1</v>
      </c>
      <c r="BL749" s="143">
        <v>2.8</v>
      </c>
      <c r="BM749" s="143">
        <v>3.4999999999999898</v>
      </c>
    </row>
    <row r="750" spans="1:65" x14ac:dyDescent="0.25">
      <c r="A750" s="142" t="s">
        <v>5139</v>
      </c>
      <c r="B750" s="142" t="s">
        <v>492</v>
      </c>
      <c r="C750" s="134" t="s">
        <v>5116</v>
      </c>
      <c r="D750" s="134" t="s">
        <v>5117</v>
      </c>
      <c r="E750" s="134" t="s">
        <v>5049</v>
      </c>
      <c r="F750" s="134" t="s">
        <v>5050</v>
      </c>
      <c r="G750" s="134" t="s">
        <v>692</v>
      </c>
      <c r="H750" s="134" t="s">
        <v>5095</v>
      </c>
      <c r="I750" s="134" t="s">
        <v>5083</v>
      </c>
      <c r="J750" s="134" t="s">
        <v>5055</v>
      </c>
      <c r="K750" s="134" t="s">
        <v>5055</v>
      </c>
      <c r="L750" s="143">
        <v>59.4</v>
      </c>
      <c r="M750" s="144">
        <v>850</v>
      </c>
      <c r="N750" s="143">
        <v>27.321999999999999</v>
      </c>
      <c r="O750" s="144">
        <v>770</v>
      </c>
      <c r="P750" s="143">
        <v>37.6</v>
      </c>
      <c r="Q750" s="144">
        <v>239</v>
      </c>
      <c r="R750" s="143">
        <v>56.558999999999997</v>
      </c>
      <c r="S750" s="145">
        <v>596</v>
      </c>
      <c r="V750" s="140" t="str">
        <f t="shared" si="11"/>
        <v>N/A</v>
      </c>
      <c r="W750" s="134">
        <v>0.48554267399628898</v>
      </c>
      <c r="X750" s="134">
        <v>0.19521581530837401</v>
      </c>
      <c r="Y750" s="134">
        <v>0.98762705642548998</v>
      </c>
      <c r="Z750" s="134">
        <v>0.986354922990756</v>
      </c>
      <c r="AA750" s="134">
        <v>0.70311491436080398</v>
      </c>
      <c r="AB750" s="134">
        <v>0.84047900004370402</v>
      </c>
      <c r="AC750" s="134">
        <v>1</v>
      </c>
      <c r="AD750" s="134">
        <v>0.43764055454572798</v>
      </c>
      <c r="AE750" s="134">
        <v>0.85950215764740301</v>
      </c>
      <c r="AF750" s="134">
        <v>0.98024153519601998</v>
      </c>
      <c r="AG750" s="134">
        <v>0.35927555190585497</v>
      </c>
      <c r="AH750" s="134">
        <v>0.49500351174275897</v>
      </c>
      <c r="AI750" s="134">
        <v>1</v>
      </c>
      <c r="AJ750" s="134">
        <v>1</v>
      </c>
      <c r="AK750" s="134">
        <v>0.43446283800184499</v>
      </c>
      <c r="AL750" s="134">
        <v>0.70320713542642099</v>
      </c>
      <c r="AM750" s="134">
        <v>0.32111277566617002</v>
      </c>
      <c r="AN750" s="134">
        <v>0.79382367442068902</v>
      </c>
      <c r="AO750" s="134">
        <v>0.33082965486600302</v>
      </c>
      <c r="AP750" s="134">
        <v>0.29840350011076999</v>
      </c>
      <c r="AR750" s="134">
        <v>0.9671731724</v>
      </c>
      <c r="AT750" s="134">
        <v>0.51886171489999999</v>
      </c>
      <c r="AU750" s="134">
        <v>0.15973631299892799</v>
      </c>
      <c r="AV750" s="134">
        <v>0.29138040943938598</v>
      </c>
      <c r="AW750" s="143">
        <v>7.0000000000000007E-2</v>
      </c>
      <c r="AX750" s="143">
        <v>0</v>
      </c>
      <c r="AY750" s="143">
        <v>-0.11</v>
      </c>
      <c r="AZ750" s="143">
        <v>-0.04</v>
      </c>
      <c r="BA750" s="143">
        <v>12.7967</v>
      </c>
      <c r="BB750" s="143">
        <v>5.14</v>
      </c>
      <c r="BC750" s="143">
        <v>14.97</v>
      </c>
      <c r="BD750" s="143">
        <v>3</v>
      </c>
      <c r="BE750" s="143">
        <v>8121820.0111020003</v>
      </c>
      <c r="BF750" s="143">
        <v>12182.71</v>
      </c>
      <c r="BG750" s="143">
        <v>26366.129439</v>
      </c>
      <c r="BH750" s="143">
        <v>31.473859999999998</v>
      </c>
      <c r="BI750" s="143">
        <v>0</v>
      </c>
      <c r="BJ750" s="143">
        <v>0</v>
      </c>
      <c r="BK750" s="143">
        <v>1</v>
      </c>
      <c r="BL750" s="143">
        <v>2.7999999999999901</v>
      </c>
      <c r="BM750" s="143">
        <v>3.5</v>
      </c>
    </row>
    <row r="751" spans="1:65" x14ac:dyDescent="0.25">
      <c r="A751" s="142" t="s">
        <v>5140</v>
      </c>
      <c r="B751" s="142" t="s">
        <v>394</v>
      </c>
      <c r="C751" s="134" t="s">
        <v>5141</v>
      </c>
      <c r="D751" s="134" t="s">
        <v>5142</v>
      </c>
      <c r="E751" s="134" t="s">
        <v>5049</v>
      </c>
      <c r="F751" s="134" t="s">
        <v>5050</v>
      </c>
      <c r="G751" s="134" t="s">
        <v>692</v>
      </c>
      <c r="H751" s="134" t="s">
        <v>5143</v>
      </c>
      <c r="I751" s="134" t="s">
        <v>5083</v>
      </c>
      <c r="J751" s="134" t="s">
        <v>5055</v>
      </c>
      <c r="K751" s="134" t="s">
        <v>5055</v>
      </c>
      <c r="L751" s="143">
        <v>66.5</v>
      </c>
      <c r="M751" s="144">
        <v>702</v>
      </c>
      <c r="N751" s="143">
        <v>25.044</v>
      </c>
      <c r="O751" s="144">
        <v>575</v>
      </c>
      <c r="P751" s="143">
        <v>25.74</v>
      </c>
      <c r="Q751" s="144">
        <v>700</v>
      </c>
      <c r="R751" s="143">
        <v>55.731999999999999</v>
      </c>
      <c r="S751" s="145">
        <v>656</v>
      </c>
      <c r="U751" s="140" t="s">
        <v>4410</v>
      </c>
      <c r="V751" s="140" t="str">
        <f t="shared" si="11"/>
        <v>Y</v>
      </c>
      <c r="W751" s="134">
        <v>0.435744963548305</v>
      </c>
      <c r="X751" s="134">
        <v>0.30627862039843701</v>
      </c>
      <c r="Y751" s="134">
        <v>0.93557359608717805</v>
      </c>
      <c r="Z751" s="134">
        <v>0.86446740331379002</v>
      </c>
      <c r="AA751" s="134">
        <v>0.54361492381116905</v>
      </c>
      <c r="AB751" s="134">
        <v>0.97596258904768196</v>
      </c>
      <c r="AC751" s="134">
        <v>0.99582212505336198</v>
      </c>
      <c r="AD751" s="134">
        <v>0.68817957964526899</v>
      </c>
      <c r="AE751" s="134">
        <v>0.89945768134724602</v>
      </c>
      <c r="AF751" s="134">
        <v>0.94171771702049101</v>
      </c>
      <c r="AG751" s="134">
        <v>0.45837428523564699</v>
      </c>
      <c r="AH751" s="134">
        <v>0.83611353763402696</v>
      </c>
      <c r="AI751" s="134">
        <v>0.87911130673871396</v>
      </c>
      <c r="AJ751" s="134">
        <v>1</v>
      </c>
      <c r="AK751" s="134">
        <v>0.68690227680955396</v>
      </c>
      <c r="AL751" s="134">
        <v>0.928026252250849</v>
      </c>
      <c r="AM751" s="134">
        <v>0.49052423238846499</v>
      </c>
      <c r="AN751" s="134">
        <v>0.96414324772533699</v>
      </c>
      <c r="AO751" s="134">
        <v>0.427404720045446</v>
      </c>
      <c r="AP751" s="134">
        <v>0.43856389949294</v>
      </c>
      <c r="AQ751" s="134">
        <v>0.78627809110187996</v>
      </c>
      <c r="AR751" s="134">
        <v>0.2691552982</v>
      </c>
      <c r="AS751" s="134">
        <v>1</v>
      </c>
      <c r="AU751" s="134">
        <v>7.8802133938385699E-2</v>
      </c>
      <c r="AV751" s="134">
        <v>0.32517179025086801</v>
      </c>
      <c r="AW751" s="143">
        <v>0.53</v>
      </c>
      <c r="AX751" s="143">
        <v>0</v>
      </c>
      <c r="AY751" s="143">
        <v>-0.52</v>
      </c>
      <c r="AZ751" s="143">
        <v>-0.03</v>
      </c>
      <c r="BA751" s="143">
        <v>6.1269999999999998</v>
      </c>
      <c r="BB751" s="143">
        <v>5.14</v>
      </c>
      <c r="BC751" s="143">
        <v>12.16</v>
      </c>
      <c r="BD751" s="143">
        <v>3</v>
      </c>
      <c r="BE751" s="143">
        <v>1004669.365563</v>
      </c>
      <c r="BF751" s="143">
        <v>7443.2470000000003</v>
      </c>
      <c r="BG751" s="143">
        <v>7266.9531429999997</v>
      </c>
      <c r="BH751" s="143">
        <v>25.960525000000001</v>
      </c>
      <c r="BI751" s="143">
        <v>0</v>
      </c>
      <c r="BJ751" s="143">
        <v>2</v>
      </c>
      <c r="BK751" s="143"/>
      <c r="BL751" s="143">
        <v>2.7999999999999901</v>
      </c>
      <c r="BM751" s="143">
        <v>3.5</v>
      </c>
    </row>
    <row r="752" spans="1:65" x14ac:dyDescent="0.25">
      <c r="A752" s="142" t="s">
        <v>5144</v>
      </c>
      <c r="B752" s="142" t="s">
        <v>997</v>
      </c>
      <c r="C752" s="134" t="s">
        <v>5141</v>
      </c>
      <c r="D752" s="134" t="s">
        <v>5142</v>
      </c>
      <c r="E752" s="134" t="s">
        <v>5049</v>
      </c>
      <c r="F752" s="134" t="s">
        <v>5050</v>
      </c>
      <c r="G752" s="134" t="s">
        <v>692</v>
      </c>
      <c r="H752" s="134" t="s">
        <v>5145</v>
      </c>
      <c r="I752" s="134" t="s">
        <v>5145</v>
      </c>
      <c r="J752" s="134" t="s">
        <v>5055</v>
      </c>
      <c r="K752" s="134" t="s">
        <v>5055</v>
      </c>
      <c r="L752" s="143">
        <v>49</v>
      </c>
      <c r="M752" s="144">
        <v>1173</v>
      </c>
      <c r="N752" s="143">
        <v>29.622</v>
      </c>
      <c r="O752" s="144">
        <v>1087</v>
      </c>
      <c r="P752" s="143">
        <v>23.68</v>
      </c>
      <c r="Q752" s="144">
        <v>774</v>
      </c>
      <c r="R752" s="143">
        <v>47.686</v>
      </c>
      <c r="S752" s="145">
        <v>1216</v>
      </c>
      <c r="V752" s="140" t="str">
        <f t="shared" si="11"/>
        <v>N/A</v>
      </c>
      <c r="W752" s="134">
        <v>0.55662343095307198</v>
      </c>
      <c r="X752" s="134">
        <v>6.3117249940715603E-2</v>
      </c>
      <c r="Y752" s="134">
        <v>0.93495879143751304</v>
      </c>
      <c r="Z752" s="134">
        <v>0.859570478480566</v>
      </c>
      <c r="AA752" s="134">
        <v>0.89516786725685304</v>
      </c>
      <c r="AB752" s="134">
        <v>0.97887621461765995</v>
      </c>
      <c r="AC752" s="134">
        <v>1</v>
      </c>
      <c r="AD752" s="134">
        <v>0.53620115080844699</v>
      </c>
      <c r="AE752" s="134">
        <v>0.54930976834798495</v>
      </c>
      <c r="AF752" s="134">
        <v>0.92247568606387997</v>
      </c>
      <c r="AG752" s="134">
        <v>1.3185488200873801E-2</v>
      </c>
      <c r="AH752" s="134">
        <v>0</v>
      </c>
      <c r="AI752" s="134">
        <v>1</v>
      </c>
      <c r="AJ752" s="134">
        <v>0.97793874324373997</v>
      </c>
      <c r="AK752" s="134">
        <v>0.34707995533763802</v>
      </c>
      <c r="AL752" s="134">
        <v>0.74442394335227502</v>
      </c>
      <c r="AM752" s="134">
        <v>1.01541637846352E-2</v>
      </c>
      <c r="AN752" s="134">
        <v>0.69521760566536694</v>
      </c>
      <c r="AO752" s="134">
        <v>6.94797953444841E-3</v>
      </c>
      <c r="AP752" s="134">
        <v>0.25756277991670001</v>
      </c>
      <c r="AQ752" s="134">
        <v>0.26419038683304502</v>
      </c>
      <c r="AR752" s="134">
        <v>1</v>
      </c>
      <c r="AT752" s="134">
        <v>0.593548089</v>
      </c>
      <c r="AU752" s="134">
        <v>9.0745785490300296E-3</v>
      </c>
      <c r="AV752" s="134">
        <v>9.3906324828769792E-3</v>
      </c>
      <c r="AW752" s="143">
        <v>1.25</v>
      </c>
      <c r="AX752" s="143">
        <v>2</v>
      </c>
      <c r="AY752" s="143">
        <v>-1.43</v>
      </c>
      <c r="AZ752" s="143">
        <v>0.04</v>
      </c>
      <c r="BA752" s="143">
        <v>27.1249</v>
      </c>
      <c r="BB752" s="143">
        <v>5.13</v>
      </c>
      <c r="BC752" s="143">
        <v>14.76</v>
      </c>
      <c r="BD752" s="143">
        <v>8</v>
      </c>
      <c r="BE752" s="143">
        <v>5239252.3357619997</v>
      </c>
      <c r="BF752" s="143">
        <v>7003.6890000000003</v>
      </c>
      <c r="BG752" s="143">
        <v>0</v>
      </c>
      <c r="BH752" s="143">
        <v>43.059122000000002</v>
      </c>
      <c r="BI752" s="143">
        <v>0</v>
      </c>
      <c r="BJ752" s="143">
        <v>1</v>
      </c>
      <c r="BK752" s="143"/>
      <c r="BL752" s="143">
        <v>2.8</v>
      </c>
      <c r="BM752" s="143">
        <v>3.5</v>
      </c>
    </row>
    <row r="753" spans="1:65" x14ac:dyDescent="0.25">
      <c r="A753" s="142" t="s">
        <v>5146</v>
      </c>
      <c r="B753" s="142" t="s">
        <v>2782</v>
      </c>
      <c r="C753" s="134" t="s">
        <v>5141</v>
      </c>
      <c r="D753" s="134" t="s">
        <v>5142</v>
      </c>
      <c r="E753" s="134" t="s">
        <v>5049</v>
      </c>
      <c r="F753" s="134" t="s">
        <v>5050</v>
      </c>
      <c r="G753" s="134" t="s">
        <v>692</v>
      </c>
      <c r="H753" s="134" t="s">
        <v>5147</v>
      </c>
      <c r="I753" s="134" t="s">
        <v>5145</v>
      </c>
      <c r="J753" s="134" t="s">
        <v>5055</v>
      </c>
      <c r="K753" s="134" t="s">
        <v>5055</v>
      </c>
      <c r="L753" s="143">
        <v>63.2</v>
      </c>
      <c r="M753" s="144">
        <v>756</v>
      </c>
      <c r="N753" s="143">
        <v>26.466999999999999</v>
      </c>
      <c r="O753" s="144">
        <v>698</v>
      </c>
      <c r="P753" s="143">
        <v>57.3</v>
      </c>
      <c r="Q753" s="144">
        <v>4</v>
      </c>
      <c r="R753" s="143">
        <v>64.677999999999997</v>
      </c>
      <c r="S753" s="145">
        <v>144</v>
      </c>
      <c r="U753" s="140" t="s">
        <v>4410</v>
      </c>
      <c r="V753" s="140" t="str">
        <f t="shared" si="11"/>
        <v>Y</v>
      </c>
      <c r="W753" s="134">
        <v>0.35513152279055399</v>
      </c>
      <c r="X753" s="134">
        <v>0.14781360867076099</v>
      </c>
      <c r="Y753" s="134">
        <v>0.67079772696474305</v>
      </c>
      <c r="Z753" s="134">
        <v>0.65583800156497596</v>
      </c>
      <c r="AA753" s="134">
        <v>0.93433188606376505</v>
      </c>
      <c r="AB753" s="134">
        <v>0.96867854697492795</v>
      </c>
      <c r="AC753" s="134">
        <v>0.99510402075286197</v>
      </c>
      <c r="AD753" s="134">
        <v>0.55833771786731101</v>
      </c>
      <c r="AE753" s="134">
        <v>0.79381213419607199</v>
      </c>
      <c r="AF753" s="134">
        <v>0.76587576883641795</v>
      </c>
      <c r="AG753" s="134">
        <v>0.15264060201565</v>
      </c>
      <c r="AH753" s="134">
        <v>0.62118270338649495</v>
      </c>
      <c r="AI753" s="134">
        <v>0.82403708282089705</v>
      </c>
      <c r="AJ753" s="134">
        <v>0.99264624774791299</v>
      </c>
      <c r="AK753" s="134">
        <v>0.79127627554735702</v>
      </c>
      <c r="AL753" s="134">
        <v>0.94169901385488497</v>
      </c>
      <c r="AM753" s="134">
        <v>0.42161841416173801</v>
      </c>
      <c r="AN753" s="134">
        <v>0.54730850253238295</v>
      </c>
      <c r="AO753" s="134">
        <v>0.37133279893963</v>
      </c>
      <c r="AP753" s="134">
        <v>0.50519501398519395</v>
      </c>
      <c r="AQ753" s="134">
        <v>0.77173075568881599</v>
      </c>
      <c r="AR753" s="134">
        <v>0.63816905290000003</v>
      </c>
      <c r="AS753" s="134">
        <v>1</v>
      </c>
      <c r="AT753" s="134">
        <v>0.84671536030000005</v>
      </c>
      <c r="AU753" s="134">
        <v>0.14589748673952899</v>
      </c>
      <c r="AV753" s="134">
        <v>0.18529664152505201</v>
      </c>
      <c r="AW753" s="143">
        <v>1.47</v>
      </c>
      <c r="AX753" s="143">
        <v>1</v>
      </c>
      <c r="AY753" s="143">
        <v>-1.32</v>
      </c>
      <c r="AZ753" s="143">
        <v>0.04</v>
      </c>
      <c r="BA753" s="143">
        <v>12.898999999999999</v>
      </c>
      <c r="BB753" s="143">
        <v>5.13</v>
      </c>
      <c r="BC753" s="143">
        <v>12.4</v>
      </c>
      <c r="BD753" s="143">
        <v>6</v>
      </c>
      <c r="BE753" s="143">
        <v>2023304.558835</v>
      </c>
      <c r="BF753" s="143">
        <v>10858.71</v>
      </c>
      <c r="BG753" s="143">
        <v>21965.023074000001</v>
      </c>
      <c r="BH753" s="143">
        <v>31.933609000000001</v>
      </c>
      <c r="BI753" s="143">
        <v>1</v>
      </c>
      <c r="BJ753" s="143">
        <v>2</v>
      </c>
      <c r="BK753" s="143">
        <v>1</v>
      </c>
      <c r="BL753" s="143">
        <v>2.8</v>
      </c>
      <c r="BM753" s="143">
        <v>3.4999999999999898</v>
      </c>
    </row>
    <row r="754" spans="1:65" x14ac:dyDescent="0.25">
      <c r="A754" s="142" t="s">
        <v>5148</v>
      </c>
      <c r="B754" s="142" t="s">
        <v>1155</v>
      </c>
      <c r="C754" s="134" t="s">
        <v>5141</v>
      </c>
      <c r="D754" s="134" t="s">
        <v>5142</v>
      </c>
      <c r="E754" s="134" t="s">
        <v>5049</v>
      </c>
      <c r="F754" s="134" t="s">
        <v>5050</v>
      </c>
      <c r="G754" s="134" t="s">
        <v>692</v>
      </c>
      <c r="H754" s="134" t="s">
        <v>5149</v>
      </c>
      <c r="I754" s="134" t="s">
        <v>5149</v>
      </c>
      <c r="J754" s="134" t="s">
        <v>5055</v>
      </c>
      <c r="K754" s="134" t="s">
        <v>5055</v>
      </c>
      <c r="L754" s="143">
        <v>60</v>
      </c>
      <c r="M754" s="144">
        <v>831</v>
      </c>
      <c r="N754" s="143">
        <v>27.122</v>
      </c>
      <c r="O754" s="144">
        <v>752</v>
      </c>
      <c r="P754" s="143">
        <v>42</v>
      </c>
      <c r="Q754" s="144">
        <v>117</v>
      </c>
      <c r="R754" s="143">
        <v>58.292999999999999</v>
      </c>
      <c r="S754" s="145">
        <v>481</v>
      </c>
      <c r="V754" s="140" t="str">
        <f t="shared" si="11"/>
        <v>N/A</v>
      </c>
      <c r="W754" s="134">
        <v>0.80514822060631897</v>
      </c>
      <c r="X754" s="134">
        <v>0.38782207699377103</v>
      </c>
      <c r="Y754" s="134">
        <v>0.99415935582818205</v>
      </c>
      <c r="Z754" s="134">
        <v>0.97640804442327001</v>
      </c>
      <c r="AA754" s="134">
        <v>0.63480877016304005</v>
      </c>
      <c r="AB754" s="134">
        <v>0.97304896347770398</v>
      </c>
      <c r="AC754" s="134">
        <v>0.99348336661895498</v>
      </c>
      <c r="AD754" s="134">
        <v>0.73528130936965397</v>
      </c>
      <c r="AE754" s="134">
        <v>0.49512412390201899</v>
      </c>
      <c r="AF754" s="134">
        <v>0.89325483326819899</v>
      </c>
      <c r="AG754" s="134">
        <v>6.7595154324154194E-2</v>
      </c>
      <c r="AH754" s="134">
        <v>0.400449703641862</v>
      </c>
      <c r="AI754" s="134">
        <v>0.45830222205384902</v>
      </c>
      <c r="AJ754" s="134">
        <v>0.98896937162187004</v>
      </c>
      <c r="AK754" s="134">
        <v>0.34707995533763802</v>
      </c>
      <c r="AL754" s="134">
        <v>0.854587652492799</v>
      </c>
      <c r="AM754" s="134">
        <v>4.8156366140705897E-2</v>
      </c>
      <c r="AN754" s="134">
        <v>0.852090896867016</v>
      </c>
      <c r="AO754" s="134">
        <v>3.6751253167964897E-2</v>
      </c>
      <c r="AP754" s="134">
        <v>0.58404276149780698</v>
      </c>
      <c r="AQ754" s="134">
        <v>0.69576133742059598</v>
      </c>
      <c r="AR754" s="134">
        <v>1</v>
      </c>
      <c r="AT754" s="134">
        <v>0.46650002429999998</v>
      </c>
      <c r="AU754" s="134">
        <v>3.6632503599682099E-2</v>
      </c>
      <c r="AV754" s="134">
        <v>4.4392591811935299E-2</v>
      </c>
      <c r="AW754" s="143">
        <v>1</v>
      </c>
      <c r="AX754" s="143">
        <v>0</v>
      </c>
      <c r="AY754" s="143">
        <v>0.32</v>
      </c>
      <c r="AZ754" s="143">
        <v>0.68</v>
      </c>
      <c r="BA754" s="143">
        <v>13.940899999999999</v>
      </c>
      <c r="BB754" s="143">
        <v>5.13</v>
      </c>
      <c r="BC754" s="143">
        <v>9.65</v>
      </c>
      <c r="BD754" s="143">
        <v>3</v>
      </c>
      <c r="BE754" s="143">
        <v>5173555.0594469998</v>
      </c>
      <c r="BF754" s="143">
        <v>5019.5159999999996</v>
      </c>
      <c r="BG754" s="143">
        <v>0</v>
      </c>
      <c r="BH754" s="143">
        <v>76.771876000000006</v>
      </c>
      <c r="BI754" s="143">
        <v>1</v>
      </c>
      <c r="BJ754" s="143">
        <v>3</v>
      </c>
      <c r="BK754" s="143">
        <v>0</v>
      </c>
      <c r="BL754" s="143">
        <v>2.8</v>
      </c>
      <c r="BM754" s="143">
        <v>3.5</v>
      </c>
    </row>
    <row r="755" spans="1:65" x14ac:dyDescent="0.25">
      <c r="A755" s="142" t="s">
        <v>5150</v>
      </c>
      <c r="B755" s="142" t="s">
        <v>331</v>
      </c>
      <c r="C755" s="134" t="s">
        <v>5141</v>
      </c>
      <c r="D755" s="134" t="s">
        <v>5142</v>
      </c>
      <c r="E755" s="134" t="s">
        <v>5049</v>
      </c>
      <c r="F755" s="134" t="s">
        <v>5050</v>
      </c>
      <c r="G755" s="134" t="s">
        <v>692</v>
      </c>
      <c r="H755" s="134" t="s">
        <v>5149</v>
      </c>
      <c r="I755" s="134" t="s">
        <v>5149</v>
      </c>
      <c r="J755" s="134" t="s">
        <v>5055</v>
      </c>
      <c r="K755" s="134" t="s">
        <v>5055</v>
      </c>
      <c r="L755" s="143">
        <v>80.400000000000006</v>
      </c>
      <c r="M755" s="144">
        <v>421</v>
      </c>
      <c r="N755" s="143">
        <v>27.821999999999999</v>
      </c>
      <c r="O755" s="144">
        <v>831</v>
      </c>
      <c r="P755" s="143">
        <v>56.866999999999997</v>
      </c>
      <c r="Q755" s="144">
        <v>5</v>
      </c>
      <c r="R755" s="143">
        <v>69.814999999999998</v>
      </c>
      <c r="S755" s="145">
        <v>22</v>
      </c>
      <c r="T755" s="140" t="s">
        <v>4410</v>
      </c>
      <c r="U755" s="140" t="s">
        <v>4410</v>
      </c>
      <c r="V755" s="140" t="str">
        <f t="shared" si="11"/>
        <v>Y</v>
      </c>
      <c r="W755" s="134">
        <v>0.91092190421471397</v>
      </c>
      <c r="X755" s="134">
        <v>0.47392052286757302</v>
      </c>
      <c r="Y755" s="134">
        <v>0.99746393082013196</v>
      </c>
      <c r="Z755" s="134">
        <v>0.99806163392018199</v>
      </c>
      <c r="AA755" s="134">
        <v>0.61967698276914795</v>
      </c>
      <c r="AB755" s="134">
        <v>0.98688868493509896</v>
      </c>
      <c r="AC755" s="134">
        <v>0.98271200645030099</v>
      </c>
      <c r="AD755" s="134">
        <v>0.75830475225892502</v>
      </c>
      <c r="AE755" s="134">
        <v>0.56959369429773499</v>
      </c>
      <c r="AF755" s="134">
        <v>0.92502008685153103</v>
      </c>
      <c r="AG755" s="134">
        <v>0.179090193855867</v>
      </c>
      <c r="AH755" s="134">
        <v>0.59865454228972803</v>
      </c>
      <c r="AI755" s="134">
        <v>0.64658753095403998</v>
      </c>
      <c r="AJ755" s="134">
        <v>0.99264624774791299</v>
      </c>
      <c r="AK755" s="134">
        <v>0.50485460459245601</v>
      </c>
      <c r="AL755" s="134">
        <v>0.96510736990940804</v>
      </c>
      <c r="AM755" s="134">
        <v>0.149367422491088</v>
      </c>
      <c r="AN755" s="134">
        <v>0.95966115369100402</v>
      </c>
      <c r="AO755" s="134">
        <v>0.121344894912011</v>
      </c>
      <c r="AP755" s="134">
        <v>0.83283995703199998</v>
      </c>
      <c r="AQ755" s="134">
        <v>0.84338985246092402</v>
      </c>
      <c r="AR755" s="134">
        <v>1</v>
      </c>
      <c r="AS755" s="134">
        <v>1</v>
      </c>
      <c r="AT755" s="134">
        <v>0.9376999681</v>
      </c>
      <c r="AU755" s="134">
        <v>0.12934685237381299</v>
      </c>
      <c r="AV755" s="134">
        <v>0.14470907776717501</v>
      </c>
      <c r="AW755" s="143">
        <v>0.61</v>
      </c>
      <c r="AX755" s="143">
        <v>0</v>
      </c>
      <c r="AY755" s="143">
        <v>0.28999999999999998</v>
      </c>
      <c r="AZ755" s="143">
        <v>0.56000000000000005</v>
      </c>
      <c r="BA755" s="143">
        <v>13.832599999999999</v>
      </c>
      <c r="BB755" s="143">
        <v>5.13</v>
      </c>
      <c r="BC755" s="143">
        <v>10.89</v>
      </c>
      <c r="BD755" s="143">
        <v>7</v>
      </c>
      <c r="BE755" s="143">
        <v>12012348.112854</v>
      </c>
      <c r="BF755" s="143">
        <v>8982.3680000000004</v>
      </c>
      <c r="BG755" s="143">
        <v>0</v>
      </c>
      <c r="BH755" s="143">
        <v>99.803832999999997</v>
      </c>
      <c r="BI755" s="143">
        <v>1</v>
      </c>
      <c r="BJ755" s="143">
        <v>1</v>
      </c>
      <c r="BK755" s="143">
        <v>1</v>
      </c>
      <c r="BL755" s="143">
        <v>2.7999999999999901</v>
      </c>
      <c r="BM755" s="143">
        <v>3.4999999999999898</v>
      </c>
    </row>
    <row r="756" spans="1:65" x14ac:dyDescent="0.25">
      <c r="A756" s="142" t="s">
        <v>5151</v>
      </c>
      <c r="B756" s="142" t="s">
        <v>201</v>
      </c>
      <c r="C756" s="134" t="s">
        <v>5141</v>
      </c>
      <c r="D756" s="134" t="s">
        <v>5142</v>
      </c>
      <c r="E756" s="134" t="s">
        <v>5049</v>
      </c>
      <c r="F756" s="134" t="s">
        <v>5050</v>
      </c>
      <c r="G756" s="134" t="s">
        <v>692</v>
      </c>
      <c r="H756" s="134" t="s">
        <v>5149</v>
      </c>
      <c r="I756" s="134" t="s">
        <v>5149</v>
      </c>
      <c r="J756" s="134" t="s">
        <v>5055</v>
      </c>
      <c r="K756" s="134" t="s">
        <v>5055</v>
      </c>
      <c r="L756" s="143">
        <v>65.7</v>
      </c>
      <c r="M756" s="144">
        <v>716</v>
      </c>
      <c r="N756" s="143">
        <v>27.1</v>
      </c>
      <c r="O756" s="144">
        <v>749</v>
      </c>
      <c r="P756" s="143">
        <v>56.6</v>
      </c>
      <c r="Q756" s="144">
        <v>7</v>
      </c>
      <c r="R756" s="143">
        <v>65.066999999999993</v>
      </c>
      <c r="S756" s="145">
        <v>128</v>
      </c>
      <c r="U756" s="140" t="s">
        <v>4410</v>
      </c>
      <c r="V756" s="140" t="str">
        <f t="shared" si="11"/>
        <v>Y</v>
      </c>
      <c r="W756" s="134">
        <v>0.74113904129378605</v>
      </c>
      <c r="X756" s="134">
        <v>0.29649686658205898</v>
      </c>
      <c r="Y756" s="134">
        <v>0.99105971571945295</v>
      </c>
      <c r="Z756" s="134">
        <v>0.96648667067262295</v>
      </c>
      <c r="AA756" s="134">
        <v>0.71886053520549698</v>
      </c>
      <c r="AB756" s="134">
        <v>0.94864734932913797</v>
      </c>
      <c r="AC756" s="134">
        <v>0.99771366191077204</v>
      </c>
      <c r="AD756" s="134">
        <v>0.67415920683874697</v>
      </c>
      <c r="AE756" s="134">
        <v>0.72734569905537105</v>
      </c>
      <c r="AF756" s="134">
        <v>0.95304825177799901</v>
      </c>
      <c r="AG756" s="134">
        <v>0.17520671919946099</v>
      </c>
      <c r="AH756" s="134">
        <v>0.63389732530915299</v>
      </c>
      <c r="AI756" s="134">
        <v>0.87370200335178805</v>
      </c>
      <c r="AJ756" s="134">
        <v>0.98161561936978303</v>
      </c>
      <c r="AK756" s="134">
        <v>0.53398223214719198</v>
      </c>
      <c r="AL756" s="134">
        <v>0.858316258472542</v>
      </c>
      <c r="AM756" s="134">
        <v>0.120026216468248</v>
      </c>
      <c r="AN756" s="134">
        <v>0.83864461476401797</v>
      </c>
      <c r="AO756" s="134">
        <v>0.107309453288069</v>
      </c>
      <c r="AP756" s="134">
        <v>0.55958907460594498</v>
      </c>
      <c r="AQ756" s="134">
        <v>0.71246383374335298</v>
      </c>
      <c r="AR756" s="134">
        <v>3.4327075229999997E-2</v>
      </c>
      <c r="AS756" s="134">
        <v>1</v>
      </c>
      <c r="AT756" s="134">
        <v>1</v>
      </c>
      <c r="AU756" s="134">
        <v>8.7272015978340306E-2</v>
      </c>
      <c r="AV756" s="134">
        <v>0.124087530447857</v>
      </c>
      <c r="AW756" s="143">
        <v>0.56999999999999995</v>
      </c>
      <c r="AX756" s="143">
        <v>0</v>
      </c>
      <c r="AY756" s="143">
        <v>0.04</v>
      </c>
      <c r="AZ756" s="143">
        <v>0.49</v>
      </c>
      <c r="BA756" s="143">
        <v>11.3576</v>
      </c>
      <c r="BB756" s="143">
        <v>5.12</v>
      </c>
      <c r="BC756" s="143">
        <v>10.9</v>
      </c>
      <c r="BD756" s="143">
        <v>12</v>
      </c>
      <c r="BE756" s="143">
        <v>9848730.9531169999</v>
      </c>
      <c r="BF756" s="143">
        <v>8939.1299999999992</v>
      </c>
      <c r="BG756" s="143">
        <v>0</v>
      </c>
      <c r="BH756" s="143">
        <v>95.664501999999999</v>
      </c>
      <c r="BI756" s="143">
        <v>1</v>
      </c>
      <c r="BJ756" s="143">
        <v>1</v>
      </c>
      <c r="BK756" s="143">
        <v>1</v>
      </c>
      <c r="BL756" s="143">
        <v>2.8</v>
      </c>
      <c r="BM756" s="143">
        <v>3.5</v>
      </c>
    </row>
    <row r="757" spans="1:65" x14ac:dyDescent="0.25">
      <c r="A757" s="142" t="s">
        <v>5152</v>
      </c>
      <c r="B757" s="142" t="s">
        <v>2787</v>
      </c>
      <c r="C757" s="134" t="s">
        <v>5141</v>
      </c>
      <c r="D757" s="134" t="s">
        <v>5142</v>
      </c>
      <c r="E757" s="134" t="s">
        <v>5049</v>
      </c>
      <c r="F757" s="134" t="s">
        <v>5050</v>
      </c>
      <c r="G757" s="134" t="s">
        <v>692</v>
      </c>
      <c r="H757" s="134" t="s">
        <v>5149</v>
      </c>
      <c r="I757" s="134" t="s">
        <v>5149</v>
      </c>
      <c r="J757" s="134" t="s">
        <v>5055</v>
      </c>
      <c r="K757" s="134" t="s">
        <v>5055</v>
      </c>
      <c r="L757" s="143">
        <v>71.5</v>
      </c>
      <c r="M757" s="144">
        <v>606</v>
      </c>
      <c r="N757" s="143">
        <v>28.466999999999999</v>
      </c>
      <c r="O757" s="144">
        <v>899</v>
      </c>
      <c r="P757" s="143">
        <v>23.5</v>
      </c>
      <c r="Q757" s="144">
        <v>784</v>
      </c>
      <c r="R757" s="143">
        <v>55.511000000000003</v>
      </c>
      <c r="S757" s="145">
        <v>678</v>
      </c>
      <c r="U757" s="140" t="s">
        <v>4410</v>
      </c>
      <c r="V757" s="140" t="str">
        <f t="shared" si="11"/>
        <v>Y</v>
      </c>
      <c r="W757" s="134">
        <v>0.57973715301148299</v>
      </c>
      <c r="X757" s="134">
        <v>0.34322775942357098</v>
      </c>
      <c r="Y757" s="134">
        <v>0.94877908762477703</v>
      </c>
      <c r="Z757" s="134">
        <v>0.96077359170052901</v>
      </c>
      <c r="AA757" s="134">
        <v>0.59710302885424005</v>
      </c>
      <c r="AB757" s="134">
        <v>0.94354850458167605</v>
      </c>
      <c r="AC757" s="134">
        <v>0.99298450118440595</v>
      </c>
      <c r="AD757" s="134">
        <v>0.54554705562587402</v>
      </c>
      <c r="AE757" s="134">
        <v>0.66044614263101298</v>
      </c>
      <c r="AF757" s="134">
        <v>0.902279504811899</v>
      </c>
      <c r="AG757" s="134">
        <v>9.8914794264184397E-2</v>
      </c>
      <c r="AH757" s="134">
        <v>0.57211500751595301</v>
      </c>
      <c r="AI757" s="134">
        <v>0.63364947280416095</v>
      </c>
      <c r="AJ757" s="134">
        <v>0.959554362613524</v>
      </c>
      <c r="AK757" s="134">
        <v>0.53398223214719198</v>
      </c>
      <c r="AL757" s="134">
        <v>0.72643267307406001</v>
      </c>
      <c r="AM757" s="134">
        <v>9.0195860013892307E-2</v>
      </c>
      <c r="AN757" s="134">
        <v>0.79382367442068902</v>
      </c>
      <c r="AO757" s="134">
        <v>7.8306241859603207E-2</v>
      </c>
      <c r="AP757" s="134">
        <v>0.71555811854141405</v>
      </c>
      <c r="AR757" s="134">
        <v>1</v>
      </c>
      <c r="AS757" s="134">
        <v>1</v>
      </c>
      <c r="AT757" s="134">
        <v>0.9864829531</v>
      </c>
      <c r="AU757" s="134">
        <v>6.2913550238721902E-2</v>
      </c>
      <c r="AV757" s="134">
        <v>9.6073113836024696E-2</v>
      </c>
      <c r="AW757" s="143">
        <v>0.45</v>
      </c>
      <c r="AX757" s="143">
        <v>0</v>
      </c>
      <c r="AY757" s="143">
        <v>0.35</v>
      </c>
      <c r="AZ757" s="143">
        <v>0.33</v>
      </c>
      <c r="BA757" s="143">
        <v>17.290900000000001</v>
      </c>
      <c r="BB757" s="143">
        <v>5.13</v>
      </c>
      <c r="BC757" s="143">
        <v>11.94</v>
      </c>
      <c r="BD757" s="143">
        <v>10</v>
      </c>
      <c r="BE757" s="143">
        <v>13052348.415769</v>
      </c>
      <c r="BF757" s="143">
        <v>5954.4179999999997</v>
      </c>
      <c r="BG757" s="143">
        <v>0</v>
      </c>
      <c r="BH757" s="143">
        <v>42.331131999999997</v>
      </c>
      <c r="BI757" s="143">
        <v>0</v>
      </c>
      <c r="BJ757" s="143">
        <v>1</v>
      </c>
      <c r="BK757" s="143"/>
      <c r="BL757" s="143">
        <v>2.7999999999999901</v>
      </c>
      <c r="BM757" s="143">
        <v>3.5</v>
      </c>
    </row>
    <row r="758" spans="1:65" x14ac:dyDescent="0.25">
      <c r="A758" s="142" t="s">
        <v>5153</v>
      </c>
      <c r="B758" s="142" t="s">
        <v>1001</v>
      </c>
      <c r="C758" s="134" t="s">
        <v>5141</v>
      </c>
      <c r="D758" s="134" t="s">
        <v>5142</v>
      </c>
      <c r="E758" s="134" t="s">
        <v>5049</v>
      </c>
      <c r="F758" s="134" t="s">
        <v>5050</v>
      </c>
      <c r="G758" s="134" t="s">
        <v>692</v>
      </c>
      <c r="H758" s="134" t="s">
        <v>5149</v>
      </c>
      <c r="I758" s="134" t="s">
        <v>5149</v>
      </c>
      <c r="J758" s="134" t="s">
        <v>5055</v>
      </c>
      <c r="K758" s="134" t="s">
        <v>5055</v>
      </c>
      <c r="L758" s="143">
        <v>59.2</v>
      </c>
      <c r="M758" s="144">
        <v>856</v>
      </c>
      <c r="N758" s="143">
        <v>25.411000000000001</v>
      </c>
      <c r="O758" s="144">
        <v>607</v>
      </c>
      <c r="P758" s="143">
        <v>40.68</v>
      </c>
      <c r="Q758" s="144">
        <v>142</v>
      </c>
      <c r="R758" s="143">
        <v>58.155999999999999</v>
      </c>
      <c r="S758" s="145">
        <v>491</v>
      </c>
      <c r="V758" s="140" t="str">
        <f t="shared" si="11"/>
        <v>N/A</v>
      </c>
      <c r="W758" s="134">
        <v>0.58389754600895305</v>
      </c>
      <c r="X758" s="134">
        <v>0.119002952502795</v>
      </c>
      <c r="Y758" s="134">
        <v>0.977879841042258</v>
      </c>
      <c r="Z758" s="134">
        <v>0.91481391175537397</v>
      </c>
      <c r="AA758" s="134">
        <v>0.76776065198884702</v>
      </c>
      <c r="AB758" s="134">
        <v>0.92825197033929197</v>
      </c>
      <c r="AC758" s="134">
        <v>1</v>
      </c>
      <c r="AD758" s="134">
        <v>0.52880198286094804</v>
      </c>
      <c r="AE758" s="134">
        <v>0.84690752742972297</v>
      </c>
      <c r="AF758" s="134">
        <v>0.95483728358181696</v>
      </c>
      <c r="AG758" s="134">
        <v>3.2397508284792501E-2</v>
      </c>
      <c r="AH758" s="134">
        <v>0.50209504735032695</v>
      </c>
      <c r="AI758" s="134">
        <v>1</v>
      </c>
      <c r="AJ758" s="134">
        <v>0.959554362613524</v>
      </c>
      <c r="AK758" s="134">
        <v>0.46844507014903602</v>
      </c>
      <c r="AL758" s="134">
        <v>0.79756566186510902</v>
      </c>
      <c r="AM758" s="134">
        <v>3.8564271096581199E-2</v>
      </c>
      <c r="AN758" s="134">
        <v>0.69521760566536694</v>
      </c>
      <c r="AO758" s="134">
        <v>4.0181696423866597E-2</v>
      </c>
      <c r="AP758" s="134">
        <v>0.34661962843279498</v>
      </c>
      <c r="AQ758" s="134">
        <v>0.354707140514329</v>
      </c>
      <c r="AR758" s="134">
        <v>1</v>
      </c>
      <c r="AT758" s="134">
        <v>1</v>
      </c>
      <c r="AU758" s="134">
        <v>4.1467810427843803E-2</v>
      </c>
      <c r="AV758" s="134">
        <v>4.2468845333420102E-2</v>
      </c>
      <c r="AW758" s="143">
        <v>0.11</v>
      </c>
      <c r="AX758" s="143">
        <v>0</v>
      </c>
      <c r="AY758" s="143">
        <v>-0.28999999999999998</v>
      </c>
      <c r="AZ758" s="143">
        <v>0.01</v>
      </c>
      <c r="BA758" s="143">
        <v>18.8111</v>
      </c>
      <c r="BB758" s="143">
        <v>5.12</v>
      </c>
      <c r="BC758" s="143">
        <v>10.97</v>
      </c>
      <c r="BD758" s="143">
        <v>6</v>
      </c>
      <c r="BE758" s="143">
        <v>5280302.3300820002</v>
      </c>
      <c r="BF758" s="143">
        <v>5381.0889999999999</v>
      </c>
      <c r="BG758" s="143">
        <v>0</v>
      </c>
      <c r="BH758" s="143">
        <v>5.7710369999999998</v>
      </c>
      <c r="BI758" s="143">
        <v>1</v>
      </c>
      <c r="BJ758" s="143">
        <v>1</v>
      </c>
      <c r="BK758" s="143"/>
      <c r="BL758" s="143">
        <v>2.7999999999999901</v>
      </c>
      <c r="BM758" s="143">
        <v>3.4999999999999898</v>
      </c>
    </row>
    <row r="759" spans="1:65" x14ac:dyDescent="0.25">
      <c r="A759" s="142" t="s">
        <v>5154</v>
      </c>
      <c r="B759" s="142" t="s">
        <v>109</v>
      </c>
      <c r="C759" s="134" t="s">
        <v>5141</v>
      </c>
      <c r="D759" s="134" t="s">
        <v>5142</v>
      </c>
      <c r="E759" s="134" t="s">
        <v>5049</v>
      </c>
      <c r="F759" s="134" t="s">
        <v>5050</v>
      </c>
      <c r="G759" s="134" t="s">
        <v>692</v>
      </c>
      <c r="H759" s="134" t="s">
        <v>5149</v>
      </c>
      <c r="I759" s="134" t="s">
        <v>5149</v>
      </c>
      <c r="J759" s="134" t="s">
        <v>5055</v>
      </c>
      <c r="K759" s="134" t="s">
        <v>5055</v>
      </c>
      <c r="L759" s="143">
        <v>38.1</v>
      </c>
      <c r="M759" s="144">
        <v>1477</v>
      </c>
      <c r="N759" s="143">
        <v>28.422000000000001</v>
      </c>
      <c r="O759" s="144">
        <v>890</v>
      </c>
      <c r="P759" s="143">
        <v>20.02</v>
      </c>
      <c r="Q759" s="144">
        <v>1015</v>
      </c>
      <c r="R759" s="143">
        <v>43.232999999999997</v>
      </c>
      <c r="S759" s="145">
        <v>1482</v>
      </c>
      <c r="V759" s="140" t="str">
        <f t="shared" si="11"/>
        <v>N/A</v>
      </c>
      <c r="W759" s="134">
        <v>0.46669283091596198</v>
      </c>
      <c r="X759" s="134">
        <v>1.08601143892197E-2</v>
      </c>
      <c r="Y759" s="134">
        <v>0.90086275024150297</v>
      </c>
      <c r="Z759" s="134">
        <v>0.57310037573696204</v>
      </c>
      <c r="AA759" s="134">
        <v>0.75418137311137201</v>
      </c>
      <c r="AB759" s="134">
        <v>0.920967906414347</v>
      </c>
      <c r="AC759" s="134">
        <v>1</v>
      </c>
      <c r="AD759" s="134">
        <v>0.42188886632908601</v>
      </c>
      <c r="AF759" s="134">
        <v>0.908918800617176</v>
      </c>
      <c r="AG759" s="134">
        <v>2.8090699876615E-2</v>
      </c>
      <c r="AH759" s="134">
        <v>0.55374148344180196</v>
      </c>
      <c r="AI759" s="134">
        <v>1</v>
      </c>
      <c r="AJ759" s="134">
        <v>0.959554362613524</v>
      </c>
      <c r="AK759" s="134">
        <v>0.43446283800184499</v>
      </c>
      <c r="AL759" s="134">
        <v>0.67435276036365899</v>
      </c>
      <c r="AM759" s="134">
        <v>2.2867594427759701E-2</v>
      </c>
      <c r="AN759" s="134">
        <v>0.51145175025772005</v>
      </c>
      <c r="AO759" s="134">
        <v>1.7902221941425701E-2</v>
      </c>
      <c r="AP759" s="134">
        <v>0.224096091848627</v>
      </c>
      <c r="AQ759" s="134">
        <v>0.16559178014450299</v>
      </c>
      <c r="AR759" s="134">
        <v>0</v>
      </c>
      <c r="AT759" s="134">
        <v>1</v>
      </c>
      <c r="AU759" s="134">
        <v>1.41539047265851E-2</v>
      </c>
      <c r="AV759" s="134">
        <v>1.9886706507713299E-2</v>
      </c>
      <c r="AW759" s="143">
        <v>0.13</v>
      </c>
      <c r="AX759" s="143">
        <v>0</v>
      </c>
      <c r="AY759" s="143">
        <v>-0.08</v>
      </c>
      <c r="AZ759" s="143">
        <v>-0.01</v>
      </c>
      <c r="BA759" s="143">
        <v>23.187100000000001</v>
      </c>
      <c r="BB759" s="143">
        <v>5.13</v>
      </c>
      <c r="BC759" s="143">
        <v>15.28</v>
      </c>
      <c r="BD759" s="143">
        <v>6</v>
      </c>
      <c r="BE759" s="143">
        <v>3275992.364149</v>
      </c>
      <c r="BF759" s="143">
        <v>3814.03</v>
      </c>
      <c r="BG759" s="143">
        <v>0</v>
      </c>
      <c r="BH759" s="143">
        <v>0</v>
      </c>
      <c r="BI759" s="143">
        <v>0</v>
      </c>
      <c r="BJ759" s="143">
        <v>1</v>
      </c>
      <c r="BK759" s="143"/>
      <c r="BL759" s="143">
        <v>2.7999999999999901</v>
      </c>
      <c r="BM759" s="143">
        <v>3.5</v>
      </c>
    </row>
    <row r="760" spans="1:65" x14ac:dyDescent="0.25">
      <c r="A760" s="142" t="s">
        <v>5155</v>
      </c>
      <c r="B760" s="142" t="s">
        <v>1440</v>
      </c>
      <c r="C760" s="134" t="s">
        <v>5141</v>
      </c>
      <c r="D760" s="134" t="s">
        <v>5142</v>
      </c>
      <c r="E760" s="134" t="s">
        <v>5049</v>
      </c>
      <c r="F760" s="134" t="s">
        <v>5050</v>
      </c>
      <c r="G760" s="134" t="s">
        <v>692</v>
      </c>
      <c r="H760" s="134" t="s">
        <v>5149</v>
      </c>
      <c r="I760" s="134" t="s">
        <v>5149</v>
      </c>
      <c r="J760" s="134" t="s">
        <v>5055</v>
      </c>
      <c r="K760" s="134" t="s">
        <v>5055</v>
      </c>
      <c r="L760" s="143">
        <v>53.4</v>
      </c>
      <c r="M760" s="144">
        <v>1057</v>
      </c>
      <c r="N760" s="143">
        <v>27.978000000000002</v>
      </c>
      <c r="O760" s="144">
        <v>849</v>
      </c>
      <c r="P760" s="143">
        <v>21.06</v>
      </c>
      <c r="Q760" s="144">
        <v>924</v>
      </c>
      <c r="R760" s="143">
        <v>48.826999999999998</v>
      </c>
      <c r="S760" s="145">
        <v>1141</v>
      </c>
      <c r="V760" s="140" t="str">
        <f t="shared" si="11"/>
        <v>N/A</v>
      </c>
      <c r="W760" s="134">
        <v>0.49253781313213202</v>
      </c>
      <c r="X760" s="134">
        <v>9.0312392169464406E-2</v>
      </c>
      <c r="Y760" s="134">
        <v>0.98373329364427797</v>
      </c>
      <c r="Z760" s="134">
        <v>0.97015936429754102</v>
      </c>
      <c r="AA760" s="134">
        <v>0.88204617445496503</v>
      </c>
      <c r="AB760" s="134">
        <v>0.90093673062074797</v>
      </c>
      <c r="AC760" s="134">
        <v>1</v>
      </c>
      <c r="AD760" s="134">
        <v>0.41611795432573301</v>
      </c>
      <c r="AE760" s="134">
        <v>0.46774753844370798</v>
      </c>
      <c r="AF760" s="134">
        <v>0.97360223939074297</v>
      </c>
      <c r="AG760" s="134">
        <v>0.136223281526172</v>
      </c>
      <c r="AH760" s="134">
        <v>0.24422102525697001</v>
      </c>
      <c r="AI760" s="134">
        <v>1</v>
      </c>
      <c r="AJ760" s="134">
        <v>0.96690811486561001</v>
      </c>
      <c r="AK760" s="134">
        <v>0.359216466818778</v>
      </c>
      <c r="AL760" s="134">
        <v>0.776193022485407</v>
      </c>
      <c r="AM760" s="134">
        <v>0.109598650654861</v>
      </c>
      <c r="AN760" s="134">
        <v>0.69969969969970003</v>
      </c>
      <c r="AO760" s="134">
        <v>0.10912966100624701</v>
      </c>
      <c r="AP760" s="134">
        <v>0.29097655051224702</v>
      </c>
      <c r="AQ760" s="134">
        <v>0.104169697289346</v>
      </c>
      <c r="AR760" s="134">
        <v>1</v>
      </c>
      <c r="AT760" s="134">
        <v>1</v>
      </c>
      <c r="AU760" s="134">
        <v>3.00054547624579E-2</v>
      </c>
      <c r="AV760" s="134">
        <v>8.9536918836196702E-2</v>
      </c>
      <c r="AW760" s="143">
        <v>0.01</v>
      </c>
      <c r="AX760" s="143">
        <v>0</v>
      </c>
      <c r="AY760" s="143">
        <v>-0.23</v>
      </c>
      <c r="AZ760" s="143">
        <v>0.01</v>
      </c>
      <c r="BA760" s="143">
        <v>19.478100000000001</v>
      </c>
      <c r="BB760" s="143">
        <v>5.12</v>
      </c>
      <c r="BC760" s="143">
        <v>14.25</v>
      </c>
      <c r="BD760" s="143">
        <v>14</v>
      </c>
      <c r="BE760" s="143">
        <v>8597006.694534</v>
      </c>
      <c r="BF760" s="143">
        <v>11565.59</v>
      </c>
      <c r="BG760" s="143">
        <v>0</v>
      </c>
      <c r="BH760" s="143">
        <v>0</v>
      </c>
      <c r="BI760" s="143">
        <v>0</v>
      </c>
      <c r="BJ760" s="143">
        <v>1</v>
      </c>
      <c r="BK760" s="143"/>
      <c r="BL760" s="143">
        <v>2.7999999999999901</v>
      </c>
      <c r="BM760" s="143">
        <v>3.5</v>
      </c>
    </row>
    <row r="761" spans="1:65" x14ac:dyDescent="0.25">
      <c r="A761" s="142" t="s">
        <v>5156</v>
      </c>
      <c r="B761" s="142" t="s">
        <v>63</v>
      </c>
      <c r="C761" s="134" t="s">
        <v>5141</v>
      </c>
      <c r="D761" s="134" t="s">
        <v>5142</v>
      </c>
      <c r="E761" s="134" t="s">
        <v>5049</v>
      </c>
      <c r="F761" s="134" t="s">
        <v>5050</v>
      </c>
      <c r="G761" s="134" t="s">
        <v>692</v>
      </c>
      <c r="H761" s="134" t="s">
        <v>5149</v>
      </c>
      <c r="I761" s="134" t="s">
        <v>5149</v>
      </c>
      <c r="J761" s="134" t="s">
        <v>5055</v>
      </c>
      <c r="K761" s="134" t="s">
        <v>5055</v>
      </c>
      <c r="L761" s="143">
        <v>47.2</v>
      </c>
      <c r="M761" s="144">
        <v>1237</v>
      </c>
      <c r="N761" s="143">
        <v>27.443999999999999</v>
      </c>
      <c r="O761" s="144">
        <v>784</v>
      </c>
      <c r="P761" s="143">
        <v>20.399999999999999</v>
      </c>
      <c r="Q761" s="144">
        <v>977</v>
      </c>
      <c r="R761" s="143">
        <v>46.719000000000001</v>
      </c>
      <c r="S761" s="145">
        <v>1283</v>
      </c>
      <c r="V761" s="140" t="str">
        <f t="shared" si="11"/>
        <v>N/A</v>
      </c>
      <c r="W761" s="134">
        <v>0.46208417684750802</v>
      </c>
      <c r="X761" s="134">
        <v>6.3434286792934502E-2</v>
      </c>
      <c r="Y761" s="134">
        <v>0.97726503639259299</v>
      </c>
      <c r="Z761" s="134">
        <v>0.92463326623866204</v>
      </c>
      <c r="AA761" s="134">
        <v>0.67815767090976398</v>
      </c>
      <c r="AB761" s="134">
        <v>0.95665981964657698</v>
      </c>
      <c r="AC761" s="134">
        <v>1</v>
      </c>
      <c r="AD761" s="134">
        <v>0.40894894555072198</v>
      </c>
      <c r="AE761" s="134">
        <v>0.57916921104668795</v>
      </c>
      <c r="AF761" s="134">
        <v>0.97233003899691794</v>
      </c>
      <c r="AG761" s="134">
        <v>4.5325082289386899E-2</v>
      </c>
      <c r="AH761" s="134">
        <v>0.40603697412055101</v>
      </c>
      <c r="AI761" s="134">
        <v>1</v>
      </c>
      <c r="AJ761" s="134">
        <v>0.95587748648748005</v>
      </c>
      <c r="AK761" s="134">
        <v>0.41504441963202099</v>
      </c>
      <c r="AL761" s="134">
        <v>0.72540305763499802</v>
      </c>
      <c r="AM761" s="134">
        <v>3.8414249347915E-2</v>
      </c>
      <c r="AN761" s="134">
        <v>0.71762807583703103</v>
      </c>
      <c r="AO761" s="134">
        <v>3.5741262917831397E-2</v>
      </c>
      <c r="AP761" s="134">
        <v>0.237123574972849</v>
      </c>
      <c r="AQ761" s="134">
        <v>0.16666936059935</v>
      </c>
      <c r="AR761" s="134">
        <v>1</v>
      </c>
      <c r="AT761" s="134">
        <v>0.42011558090000001</v>
      </c>
      <c r="AU761" s="134">
        <v>1.7771969159286E-2</v>
      </c>
      <c r="AV761" s="134">
        <v>3.3474087389526098E-2</v>
      </c>
      <c r="AW761" s="143">
        <v>0.02</v>
      </c>
      <c r="AX761" s="143">
        <v>0</v>
      </c>
      <c r="AY761" s="143">
        <v>-0.32</v>
      </c>
      <c r="AZ761" s="143">
        <v>-0.04</v>
      </c>
      <c r="BA761" s="143">
        <v>13.0435</v>
      </c>
      <c r="BB761" s="143">
        <v>5.12</v>
      </c>
      <c r="BC761" s="143">
        <v>14.57</v>
      </c>
      <c r="BD761" s="143">
        <v>16</v>
      </c>
      <c r="BE761" s="143">
        <v>9597965.0104109999</v>
      </c>
      <c r="BF761" s="143">
        <v>6676.9889999999996</v>
      </c>
      <c r="BG761" s="143">
        <v>0</v>
      </c>
      <c r="BH761" s="143">
        <v>0</v>
      </c>
      <c r="BI761" s="143">
        <v>0</v>
      </c>
      <c r="BJ761" s="143">
        <v>1</v>
      </c>
      <c r="BK761" s="143"/>
      <c r="BL761" s="143">
        <v>2.8</v>
      </c>
      <c r="BM761" s="143">
        <v>3.4999999999999898</v>
      </c>
    </row>
    <row r="762" spans="1:65" x14ac:dyDescent="0.25">
      <c r="A762" s="142" t="s">
        <v>5157</v>
      </c>
      <c r="B762" s="142" t="s">
        <v>1158</v>
      </c>
      <c r="C762" s="134" t="s">
        <v>5141</v>
      </c>
      <c r="D762" s="134" t="s">
        <v>5142</v>
      </c>
      <c r="E762" s="134" t="s">
        <v>5049</v>
      </c>
      <c r="F762" s="134" t="s">
        <v>5050</v>
      </c>
      <c r="G762" s="134" t="s">
        <v>692</v>
      </c>
      <c r="H762" s="134" t="s">
        <v>5158</v>
      </c>
      <c r="I762" s="134" t="s">
        <v>5149</v>
      </c>
      <c r="J762" s="134" t="s">
        <v>5055</v>
      </c>
      <c r="K762" s="134" t="s">
        <v>5055</v>
      </c>
      <c r="L762" s="143">
        <v>48.9</v>
      </c>
      <c r="M762" s="144">
        <v>1176</v>
      </c>
      <c r="N762" s="143">
        <v>29.122</v>
      </c>
      <c r="O762" s="144">
        <v>989</v>
      </c>
      <c r="P762" s="143">
        <v>40.06</v>
      </c>
      <c r="Q762" s="144">
        <v>164</v>
      </c>
      <c r="R762" s="143">
        <v>53.279000000000003</v>
      </c>
      <c r="S762" s="145">
        <v>816</v>
      </c>
      <c r="V762" s="140" t="str">
        <f t="shared" si="11"/>
        <v>N/A</v>
      </c>
      <c r="W762" s="134">
        <v>0.50709833336724097</v>
      </c>
      <c r="X762" s="134">
        <v>3.7963494632504098E-2</v>
      </c>
      <c r="Y762" s="134">
        <v>0.98761424799528896</v>
      </c>
      <c r="Z762" s="134">
        <v>0.94781714474595702</v>
      </c>
      <c r="AA762" s="134">
        <v>0.71706376873358302</v>
      </c>
      <c r="AB762" s="134">
        <v>0.94828314613289</v>
      </c>
      <c r="AC762" s="134">
        <v>1</v>
      </c>
      <c r="AD762" s="134">
        <v>0.449886130463585</v>
      </c>
      <c r="AE762" s="134">
        <v>0.18949832708137901</v>
      </c>
      <c r="AF762" s="134">
        <v>0.98155349185215301</v>
      </c>
      <c r="AG762" s="134">
        <v>1.6345439174978799E-2</v>
      </c>
      <c r="AH762" s="134">
        <v>3.7885991745882301E-2</v>
      </c>
      <c r="AI762" s="134">
        <v>1</v>
      </c>
      <c r="AJ762" s="134">
        <v>0.97426186711769702</v>
      </c>
      <c r="AK762" s="134">
        <v>0.33251614156026998</v>
      </c>
      <c r="AL762" s="134">
        <v>0.67132229479424299</v>
      </c>
      <c r="AM762" s="134">
        <v>1.37236284430749E-2</v>
      </c>
      <c r="AN762" s="134">
        <v>0.67280713549370297</v>
      </c>
      <c r="AO762" s="134">
        <v>1.24097421370212E-2</v>
      </c>
      <c r="AP762" s="134">
        <v>0.32947206784486999</v>
      </c>
      <c r="AQ762" s="134">
        <v>8.2618089323872101E-2</v>
      </c>
      <c r="AR762" s="134">
        <v>1</v>
      </c>
      <c r="AT762" s="134">
        <v>1</v>
      </c>
      <c r="AU762" s="134">
        <v>1.10795110656647E-2</v>
      </c>
      <c r="AV762" s="134">
        <v>1.3410125868833901E-2</v>
      </c>
      <c r="AW762" s="143">
        <v>0</v>
      </c>
      <c r="AX762" s="143">
        <v>0</v>
      </c>
      <c r="AY762" s="143">
        <v>-0.18</v>
      </c>
      <c r="AZ762" s="143">
        <v>-0.01</v>
      </c>
      <c r="BA762" s="143">
        <v>18.882200000000001</v>
      </c>
      <c r="BB762" s="143">
        <v>5.13</v>
      </c>
      <c r="BC762" s="143">
        <v>15.8</v>
      </c>
      <c r="BD762" s="143">
        <v>17</v>
      </c>
      <c r="BE762" s="143">
        <v>3211938.835742</v>
      </c>
      <c r="BF762" s="143">
        <v>4100.9719999999998</v>
      </c>
      <c r="BG762" s="143">
        <v>0</v>
      </c>
      <c r="BH762" s="143">
        <v>0</v>
      </c>
      <c r="BI762" s="143">
        <v>1</v>
      </c>
      <c r="BJ762" s="143">
        <v>1</v>
      </c>
      <c r="BK762" s="143"/>
      <c r="BL762" s="143">
        <v>2.8</v>
      </c>
      <c r="BM762" s="143">
        <v>3.4999999999999898</v>
      </c>
    </row>
    <row r="763" spans="1:65" x14ac:dyDescent="0.25">
      <c r="A763" s="142" t="s">
        <v>5159</v>
      </c>
      <c r="B763" s="142" t="s">
        <v>456</v>
      </c>
      <c r="C763" s="134" t="s">
        <v>5141</v>
      </c>
      <c r="D763" s="134" t="s">
        <v>5142</v>
      </c>
      <c r="E763" s="134" t="s">
        <v>5049</v>
      </c>
      <c r="F763" s="134" t="s">
        <v>5050</v>
      </c>
      <c r="G763" s="134" t="s">
        <v>692</v>
      </c>
      <c r="H763" s="134" t="s">
        <v>5158</v>
      </c>
      <c r="I763" s="134" t="s">
        <v>5149</v>
      </c>
      <c r="J763" s="134" t="s">
        <v>5055</v>
      </c>
      <c r="K763" s="134" t="s">
        <v>5055</v>
      </c>
      <c r="L763" s="143">
        <v>47.2</v>
      </c>
      <c r="M763" s="144">
        <v>1237</v>
      </c>
      <c r="N763" s="143">
        <v>27.289000000000001</v>
      </c>
      <c r="O763" s="144">
        <v>766</v>
      </c>
      <c r="P763" s="143">
        <v>20</v>
      </c>
      <c r="Q763" s="144">
        <v>1020</v>
      </c>
      <c r="R763" s="143">
        <v>46.637</v>
      </c>
      <c r="S763" s="145">
        <v>1289</v>
      </c>
      <c r="V763" s="140" t="str">
        <f t="shared" si="11"/>
        <v>N/A</v>
      </c>
      <c r="W763" s="134">
        <v>0.35682054655884998</v>
      </c>
      <c r="X763" s="134">
        <v>0.124446374079557</v>
      </c>
      <c r="Y763" s="134">
        <v>0.80017568042864196</v>
      </c>
      <c r="Z763" s="134">
        <v>0.71485614773206096</v>
      </c>
      <c r="AA763" s="134">
        <v>0.52103526652235699</v>
      </c>
      <c r="AB763" s="134">
        <v>0.85577553428608899</v>
      </c>
      <c r="AC763" s="134">
        <v>1</v>
      </c>
      <c r="AD763" s="134">
        <v>0.28570895191656898</v>
      </c>
      <c r="AE763" s="134">
        <v>0.86324821896764403</v>
      </c>
      <c r="AF763" s="134">
        <v>0.70190794278437796</v>
      </c>
      <c r="AG763" s="134">
        <v>9.5971165224257804E-2</v>
      </c>
      <c r="AH763" s="134">
        <v>0.710579031045525</v>
      </c>
      <c r="AI763" s="134">
        <v>1</v>
      </c>
      <c r="AJ763" s="134">
        <v>0.95587748648748005</v>
      </c>
      <c r="AK763" s="134">
        <v>0.70874799747560602</v>
      </c>
      <c r="AL763" s="134">
        <v>0.79355948542961297</v>
      </c>
      <c r="AM763" s="134">
        <v>8.9724057159898396E-2</v>
      </c>
      <c r="AN763" s="134">
        <v>0.538344314463718</v>
      </c>
      <c r="AO763" s="134">
        <v>8.2873920080537899E-2</v>
      </c>
      <c r="AP763" s="134">
        <v>0.67271172746361596</v>
      </c>
      <c r="AQ763" s="134">
        <v>0.47000824352562798</v>
      </c>
      <c r="AR763" s="134">
        <v>1</v>
      </c>
      <c r="AT763" s="134">
        <v>4.2137164000000002E-4</v>
      </c>
      <c r="AU763" s="134">
        <v>4.3845829503221502E-2</v>
      </c>
      <c r="AV763" s="134">
        <v>7.6475747671911995E-2</v>
      </c>
      <c r="AW763" s="143">
        <v>2.14</v>
      </c>
      <c r="AX763" s="143">
        <v>0</v>
      </c>
      <c r="AY763" s="143">
        <v>-2.35</v>
      </c>
      <c r="AZ763" s="143">
        <v>0.19</v>
      </c>
      <c r="BA763" s="143">
        <v>13.232100000000001</v>
      </c>
      <c r="BB763" s="143">
        <v>5.13</v>
      </c>
      <c r="BC763" s="143">
        <v>14.36</v>
      </c>
      <c r="BD763" s="143">
        <v>5</v>
      </c>
      <c r="BE763" s="143">
        <v>3439497.3388809999</v>
      </c>
      <c r="BF763" s="143">
        <v>3663.732</v>
      </c>
      <c r="BG763" s="143">
        <v>0</v>
      </c>
      <c r="BH763" s="143">
        <v>0</v>
      </c>
      <c r="BI763" s="143">
        <v>0</v>
      </c>
      <c r="BJ763" s="143">
        <v>1</v>
      </c>
      <c r="BK763" s="143"/>
      <c r="BL763" s="143">
        <v>2.8</v>
      </c>
      <c r="BM763" s="143">
        <v>3.49999999999998</v>
      </c>
    </row>
    <row r="764" spans="1:65" x14ac:dyDescent="0.25">
      <c r="A764" s="142" t="s">
        <v>5160</v>
      </c>
      <c r="B764" s="142" t="s">
        <v>98</v>
      </c>
      <c r="C764" s="134" t="s">
        <v>5141</v>
      </c>
      <c r="D764" s="134" t="s">
        <v>5142</v>
      </c>
      <c r="E764" s="134" t="s">
        <v>5049</v>
      </c>
      <c r="F764" s="134" t="s">
        <v>5050</v>
      </c>
      <c r="G764" s="134" t="s">
        <v>692</v>
      </c>
      <c r="H764" s="134" t="s">
        <v>5158</v>
      </c>
      <c r="I764" s="134" t="s">
        <v>5149</v>
      </c>
      <c r="J764" s="134" t="s">
        <v>5055</v>
      </c>
      <c r="K764" s="134" t="s">
        <v>5055</v>
      </c>
      <c r="L764" s="143">
        <v>54</v>
      </c>
      <c r="M764" s="144">
        <v>1039</v>
      </c>
      <c r="N764" s="143">
        <v>26.344000000000001</v>
      </c>
      <c r="O764" s="144">
        <v>681</v>
      </c>
      <c r="P764" s="143">
        <v>22.04</v>
      </c>
      <c r="Q764" s="144">
        <v>860</v>
      </c>
      <c r="R764" s="143">
        <v>49.899000000000001</v>
      </c>
      <c r="S764" s="145">
        <v>1064</v>
      </c>
      <c r="V764" s="140" t="str">
        <f t="shared" si="11"/>
        <v>N/A</v>
      </c>
      <c r="W764" s="134">
        <v>0.57630383455342504</v>
      </c>
      <c r="X764" s="134">
        <v>7.7463083863391E-2</v>
      </c>
      <c r="Y764" s="134">
        <v>0.98482201021139304</v>
      </c>
      <c r="Z764" s="134">
        <v>0.97475023132868899</v>
      </c>
      <c r="AA764" s="134">
        <v>0.88244907708294895</v>
      </c>
      <c r="AB764" s="134">
        <v>0.93917806622670896</v>
      </c>
      <c r="AC764" s="134">
        <v>1</v>
      </c>
      <c r="AD764" s="134">
        <v>0.51555006156947003</v>
      </c>
      <c r="AE764" s="134">
        <v>0.49819508911801402</v>
      </c>
      <c r="AF764" s="134">
        <v>0.97101808234078502</v>
      </c>
      <c r="AG764" s="134">
        <v>1.24379105003204E-2</v>
      </c>
      <c r="AH764" s="134">
        <v>8.5521054160349594E-2</v>
      </c>
      <c r="AI764" s="134">
        <v>1</v>
      </c>
      <c r="AJ764" s="134">
        <v>0.97793874324373997</v>
      </c>
      <c r="AK764" s="134">
        <v>0.42475362881693302</v>
      </c>
      <c r="AL764" s="134">
        <v>0.67843088892793202</v>
      </c>
      <c r="AM764" s="134">
        <v>9.27519079380211E-3</v>
      </c>
      <c r="AN764" s="134">
        <v>0.71314598180269795</v>
      </c>
      <c r="AO764" s="134">
        <v>7.6296887743801901E-3</v>
      </c>
      <c r="AP764" s="134">
        <v>0.30172099244303802</v>
      </c>
      <c r="AQ764" s="134">
        <v>0.18768217841821999</v>
      </c>
      <c r="AR764" s="134">
        <v>1</v>
      </c>
      <c r="AT764" s="134">
        <v>1</v>
      </c>
      <c r="AU764" s="134">
        <v>7.1872183011464901E-3</v>
      </c>
      <c r="AV764" s="134">
        <v>8.7805477768013295E-3</v>
      </c>
      <c r="AW764" s="143">
        <v>0</v>
      </c>
      <c r="AX764" s="143">
        <v>1</v>
      </c>
      <c r="AY764" s="143">
        <v>-0.19</v>
      </c>
      <c r="AZ764" s="143">
        <v>-0.01</v>
      </c>
      <c r="BA764" s="143">
        <v>14.870100000000001</v>
      </c>
      <c r="BB764" s="143">
        <v>5.12</v>
      </c>
      <c r="BC764" s="143">
        <v>14.78</v>
      </c>
      <c r="BD764" s="143">
        <v>2</v>
      </c>
      <c r="BE764" s="143">
        <v>2511746.2934949999</v>
      </c>
      <c r="BF764" s="143">
        <v>3164.9810000000002</v>
      </c>
      <c r="BG764" s="143">
        <v>0</v>
      </c>
      <c r="BH764" s="143">
        <v>27.764771</v>
      </c>
      <c r="BI764" s="143">
        <v>0</v>
      </c>
      <c r="BJ764" s="143">
        <v>1</v>
      </c>
      <c r="BK764" s="143"/>
      <c r="BL764" s="143">
        <v>2.80000000000001</v>
      </c>
      <c r="BM764" s="143">
        <v>3.4999999999999898</v>
      </c>
    </row>
    <row r="765" spans="1:65" x14ac:dyDescent="0.25">
      <c r="A765" s="142" t="s">
        <v>5161</v>
      </c>
      <c r="B765" s="142" t="s">
        <v>678</v>
      </c>
      <c r="C765" s="134" t="s">
        <v>5141</v>
      </c>
      <c r="D765" s="134" t="s">
        <v>5142</v>
      </c>
      <c r="E765" s="134" t="s">
        <v>5049</v>
      </c>
      <c r="F765" s="134" t="s">
        <v>5050</v>
      </c>
      <c r="G765" s="134" t="s">
        <v>692</v>
      </c>
      <c r="H765" s="134" t="s">
        <v>5158</v>
      </c>
      <c r="I765" s="134" t="s">
        <v>5145</v>
      </c>
      <c r="J765" s="134" t="s">
        <v>5055</v>
      </c>
      <c r="K765" s="134" t="s">
        <v>5055</v>
      </c>
      <c r="L765" s="143">
        <v>55</v>
      </c>
      <c r="M765" s="144">
        <v>1003</v>
      </c>
      <c r="N765" s="143">
        <v>28.466999999999999</v>
      </c>
      <c r="O765" s="144">
        <v>899</v>
      </c>
      <c r="P765" s="143">
        <v>25.18</v>
      </c>
      <c r="Q765" s="144">
        <v>714</v>
      </c>
      <c r="R765" s="143">
        <v>50.570999999999998</v>
      </c>
      <c r="S765" s="145">
        <v>1011</v>
      </c>
      <c r="V765" s="140" t="str">
        <f t="shared" si="11"/>
        <v>N/A</v>
      </c>
      <c r="W765" s="134">
        <v>0.53681131792284698</v>
      </c>
      <c r="X765" s="134">
        <v>7.3873475895416096E-2</v>
      </c>
      <c r="Y765" s="134">
        <v>0.98352835876105604</v>
      </c>
      <c r="Z765" s="134">
        <v>0.93180011977062005</v>
      </c>
      <c r="AA765" s="134">
        <v>0.96017330915613397</v>
      </c>
      <c r="AB765" s="134">
        <v>0.96977113471147802</v>
      </c>
      <c r="AC765" s="134">
        <v>1</v>
      </c>
      <c r="AD765" s="134">
        <v>0.51201060650228403</v>
      </c>
      <c r="AE765" s="134">
        <v>0.12024156293577901</v>
      </c>
      <c r="AF765" s="134">
        <v>0.96497513047011396</v>
      </c>
      <c r="AG765" s="134">
        <v>2.2084527767815298E-3</v>
      </c>
      <c r="AH765" s="134">
        <v>0.362019311182671</v>
      </c>
      <c r="AI765" s="134">
        <v>1</v>
      </c>
      <c r="AJ765" s="134">
        <v>0.98161561936978303</v>
      </c>
      <c r="AK765" s="134">
        <v>0.417471721928249</v>
      </c>
      <c r="AL765" s="134">
        <v>0.75657913884644701</v>
      </c>
      <c r="AM765" s="134">
        <v>1.7443627254325399E-3</v>
      </c>
      <c r="AN765" s="134">
        <v>0.76244901618035898</v>
      </c>
      <c r="AO765" s="134">
        <v>2.7049686715473402E-3</v>
      </c>
      <c r="AP765" s="134">
        <v>0.33422490011347</v>
      </c>
      <c r="AQ765" s="134">
        <v>0.19253129022257401</v>
      </c>
      <c r="AR765" s="134">
        <v>1</v>
      </c>
      <c r="AT765" s="134">
        <v>1</v>
      </c>
      <c r="AU765" s="134">
        <v>2.0779234305508599E-3</v>
      </c>
      <c r="AV765" s="134">
        <v>2.5966177157515599E-3</v>
      </c>
      <c r="AW765" s="143">
        <v>0</v>
      </c>
      <c r="AX765" s="143">
        <v>3</v>
      </c>
      <c r="AY765" s="143">
        <v>0.02</v>
      </c>
      <c r="AZ765" s="143">
        <v>0.03</v>
      </c>
      <c r="BA765" s="143">
        <v>19.1035</v>
      </c>
      <c r="BB765" s="143">
        <v>5.13</v>
      </c>
      <c r="BC765" s="143">
        <v>14.47</v>
      </c>
      <c r="BD765" s="143">
        <v>6</v>
      </c>
      <c r="BE765" s="143">
        <v>3298638.926122</v>
      </c>
      <c r="BF765" s="143">
        <v>3955.1179999999999</v>
      </c>
      <c r="BG765" s="143">
        <v>0</v>
      </c>
      <c r="BH765" s="143">
        <v>68.165424999999999</v>
      </c>
      <c r="BI765" s="143">
        <v>0</v>
      </c>
      <c r="BJ765" s="143">
        <v>1</v>
      </c>
      <c r="BK765" s="143"/>
      <c r="BL765" s="143">
        <v>2.8</v>
      </c>
      <c r="BM765" s="143">
        <v>3.4999999999999898</v>
      </c>
    </row>
    <row r="766" spans="1:65" x14ac:dyDescent="0.25">
      <c r="A766" s="142" t="s">
        <v>5162</v>
      </c>
      <c r="B766" s="142" t="s">
        <v>337</v>
      </c>
      <c r="C766" s="134" t="s">
        <v>5141</v>
      </c>
      <c r="D766" s="134" t="s">
        <v>5142</v>
      </c>
      <c r="E766" s="134" t="s">
        <v>5049</v>
      </c>
      <c r="F766" s="134" t="s">
        <v>5050</v>
      </c>
      <c r="G766" s="134" t="s">
        <v>692</v>
      </c>
      <c r="H766" s="134" t="s">
        <v>5145</v>
      </c>
      <c r="I766" s="134" t="s">
        <v>5145</v>
      </c>
      <c r="J766" s="134" t="s">
        <v>5055</v>
      </c>
      <c r="K766" s="134" t="s">
        <v>5055</v>
      </c>
      <c r="L766" s="143">
        <v>50.9</v>
      </c>
      <c r="M766" s="144">
        <v>1131</v>
      </c>
      <c r="N766" s="143">
        <v>28.744</v>
      </c>
      <c r="O766" s="144">
        <v>937</v>
      </c>
      <c r="P766" s="143">
        <v>40.86</v>
      </c>
      <c r="Q766" s="144">
        <v>136</v>
      </c>
      <c r="R766" s="143">
        <v>54.338999999999999</v>
      </c>
      <c r="S766" s="145">
        <v>753</v>
      </c>
      <c r="V766" s="140" t="str">
        <f t="shared" si="11"/>
        <v>N/A</v>
      </c>
      <c r="W766" s="134">
        <v>0.51196570238722905</v>
      </c>
      <c r="X766" s="134">
        <v>4.3108072549286398E-2</v>
      </c>
      <c r="Y766" s="134">
        <v>0.99207158170536003</v>
      </c>
      <c r="Z766" s="134">
        <v>0.94858228925114796</v>
      </c>
      <c r="AA766" s="134">
        <v>0.83660515394483204</v>
      </c>
      <c r="AB766" s="134">
        <v>0.94464111417041796</v>
      </c>
      <c r="AC766" s="134">
        <v>0.99623271982055395</v>
      </c>
      <c r="AD766" s="134">
        <v>0.472381837811581</v>
      </c>
      <c r="AE766" s="134">
        <v>0.45553679309177397</v>
      </c>
      <c r="AF766" s="134">
        <v>0.98107641670446799</v>
      </c>
      <c r="AG766" s="134">
        <v>2.4685153595770899E-2</v>
      </c>
      <c r="AH766" s="134">
        <v>0.399518491895413</v>
      </c>
      <c r="AI766" s="134">
        <v>0.86677525058324301</v>
      </c>
      <c r="AJ766" s="134">
        <v>0.98529249549582698</v>
      </c>
      <c r="AK766" s="134">
        <v>0.43446283800184499</v>
      </c>
      <c r="AL766" s="134">
        <v>0.70923997142562401</v>
      </c>
      <c r="AM766" s="134">
        <v>1.88732763394561E-2</v>
      </c>
      <c r="AN766" s="134">
        <v>0.65487875935637196</v>
      </c>
      <c r="AO766" s="134">
        <v>1.8441315239169101E-2</v>
      </c>
      <c r="AP766" s="134">
        <v>0.23866918144793101</v>
      </c>
      <c r="AQ766" s="134">
        <v>0.19899677262838</v>
      </c>
      <c r="AR766" s="134">
        <v>1</v>
      </c>
      <c r="AT766" s="134">
        <v>0.84810450169999996</v>
      </c>
      <c r="AU766" s="134">
        <v>1.21889255471881E-2</v>
      </c>
      <c r="AV766" s="134">
        <v>1.7860181630858899E-2</v>
      </c>
      <c r="AW766" s="143">
        <v>0</v>
      </c>
      <c r="AX766" s="143">
        <v>3</v>
      </c>
      <c r="AY766" s="143">
        <v>-0.13</v>
      </c>
      <c r="AZ766" s="143">
        <v>-0.01</v>
      </c>
      <c r="BA766" s="143">
        <v>21.335100000000001</v>
      </c>
      <c r="BB766" s="143">
        <v>5.13</v>
      </c>
      <c r="BC766" s="143">
        <v>15.94</v>
      </c>
      <c r="BD766" s="143">
        <v>1</v>
      </c>
      <c r="BE766" s="143">
        <v>4919884.3145329999</v>
      </c>
      <c r="BF766" s="143">
        <v>5802.2529999999997</v>
      </c>
      <c r="BG766" s="143">
        <v>0</v>
      </c>
      <c r="BH766" s="143">
        <v>7.7275049999999998</v>
      </c>
      <c r="BI766" s="143">
        <v>1</v>
      </c>
      <c r="BJ766" s="143">
        <v>1</v>
      </c>
      <c r="BK766" s="143"/>
      <c r="BL766" s="143">
        <v>2.8</v>
      </c>
      <c r="BM766" s="143">
        <v>3.4999999999999898</v>
      </c>
    </row>
    <row r="767" spans="1:65" x14ac:dyDescent="0.25">
      <c r="A767" s="142" t="s">
        <v>5163</v>
      </c>
      <c r="B767" s="142" t="s">
        <v>2798</v>
      </c>
      <c r="C767" s="134" t="s">
        <v>5141</v>
      </c>
      <c r="D767" s="134" t="s">
        <v>5142</v>
      </c>
      <c r="E767" s="134" t="s">
        <v>5049</v>
      </c>
      <c r="F767" s="134" t="s">
        <v>5050</v>
      </c>
      <c r="G767" s="134" t="s">
        <v>692</v>
      </c>
      <c r="H767" s="134" t="s">
        <v>5145</v>
      </c>
      <c r="I767" s="134" t="s">
        <v>5145</v>
      </c>
      <c r="J767" s="134" t="s">
        <v>5055</v>
      </c>
      <c r="K767" s="134" t="s">
        <v>5055</v>
      </c>
      <c r="L767" s="143">
        <v>50.8</v>
      </c>
      <c r="M767" s="144">
        <v>1135</v>
      </c>
      <c r="N767" s="143">
        <v>30.178000000000001</v>
      </c>
      <c r="O767" s="144">
        <v>1185</v>
      </c>
      <c r="P767" s="143">
        <v>23.82</v>
      </c>
      <c r="Q767" s="144">
        <v>766</v>
      </c>
      <c r="R767" s="143">
        <v>48.146999999999998</v>
      </c>
      <c r="S767" s="145">
        <v>1190</v>
      </c>
      <c r="V767" s="140" t="str">
        <f t="shared" si="11"/>
        <v>N/A</v>
      </c>
      <c r="W767" s="134">
        <v>0.26930647245746903</v>
      </c>
      <c r="X767" s="134">
        <v>0.103741782969016</v>
      </c>
      <c r="Y767" s="134">
        <v>0.93315280277912205</v>
      </c>
      <c r="Z767" s="134">
        <v>0.953377194817013</v>
      </c>
      <c r="AA767" s="134">
        <v>0.70721914996685897</v>
      </c>
      <c r="AB767" s="134">
        <v>0.75015660737438605</v>
      </c>
      <c r="AC767" s="134">
        <v>1</v>
      </c>
      <c r="AD767" s="134">
        <v>0.22489675944307599</v>
      </c>
      <c r="AE767" s="134">
        <v>0.79239394342427605</v>
      </c>
      <c r="AF767" s="134">
        <v>0.86995766355626902</v>
      </c>
      <c r="AG767" s="134">
        <v>0.14902324152184199</v>
      </c>
      <c r="AH767" s="134">
        <v>0.46309160150870599</v>
      </c>
      <c r="AI767" s="134">
        <v>1</v>
      </c>
      <c r="AJ767" s="134">
        <v>0.97793874324373997</v>
      </c>
      <c r="AK767" s="134">
        <v>0.71117529977183402</v>
      </c>
      <c r="AL767" s="134">
        <v>0.61761853063219696</v>
      </c>
      <c r="AM767" s="134">
        <v>0.122707574959717</v>
      </c>
      <c r="AN767" s="134">
        <v>0.65487875935637196</v>
      </c>
      <c r="AO767" s="134">
        <v>0.12397994521352999</v>
      </c>
      <c r="AP767" s="134">
        <v>0.51873731180798999</v>
      </c>
      <c r="AR767" s="134">
        <v>0.94233224800000004</v>
      </c>
      <c r="AS767" s="134">
        <v>0</v>
      </c>
      <c r="AT767" s="134">
        <v>0.11842605170000001</v>
      </c>
      <c r="AU767" s="134">
        <v>5.9515284775737101E-2</v>
      </c>
      <c r="AV767" s="134">
        <v>0.10978843358158701</v>
      </c>
      <c r="AW767" s="143">
        <v>1.23</v>
      </c>
      <c r="AX767" s="143">
        <v>10</v>
      </c>
      <c r="AY767" s="143">
        <v>-1.33</v>
      </c>
      <c r="AZ767" s="143">
        <v>0</v>
      </c>
      <c r="BA767" s="143">
        <v>13.6031</v>
      </c>
      <c r="BB767" s="143">
        <v>5.13</v>
      </c>
      <c r="BC767" s="143">
        <v>15.32</v>
      </c>
      <c r="BD767" s="143">
        <v>5</v>
      </c>
      <c r="BE767" s="143">
        <v>5581165.4900099998</v>
      </c>
      <c r="BF767" s="143">
        <v>4478.7730000000001</v>
      </c>
      <c r="BG767" s="143">
        <v>0</v>
      </c>
      <c r="BH767" s="143">
        <v>19.526418</v>
      </c>
      <c r="BI767" s="143">
        <v>0</v>
      </c>
      <c r="BJ767" s="143">
        <v>2</v>
      </c>
      <c r="BK767" s="143"/>
      <c r="BL767" s="143">
        <v>2.8</v>
      </c>
      <c r="BM767" s="143">
        <v>3.4999999999999898</v>
      </c>
    </row>
    <row r="768" spans="1:65" x14ac:dyDescent="0.25">
      <c r="A768" s="142" t="s">
        <v>5164</v>
      </c>
      <c r="B768" s="142" t="s">
        <v>680</v>
      </c>
      <c r="C768" s="134" t="s">
        <v>5141</v>
      </c>
      <c r="D768" s="134" t="s">
        <v>5142</v>
      </c>
      <c r="E768" s="134" t="s">
        <v>5049</v>
      </c>
      <c r="F768" s="134" t="s">
        <v>5050</v>
      </c>
      <c r="G768" s="134" t="s">
        <v>692</v>
      </c>
      <c r="H768" s="134" t="s">
        <v>5145</v>
      </c>
      <c r="I768" s="134" t="s">
        <v>5145</v>
      </c>
      <c r="J768" s="134" t="s">
        <v>5055</v>
      </c>
      <c r="K768" s="134" t="s">
        <v>5055</v>
      </c>
      <c r="L768" s="143">
        <v>54.8</v>
      </c>
      <c r="M768" s="144">
        <v>1010</v>
      </c>
      <c r="N768" s="143">
        <v>28.943999999999999</v>
      </c>
      <c r="O768" s="144">
        <v>966</v>
      </c>
      <c r="P768" s="143">
        <v>23.74</v>
      </c>
      <c r="Q768" s="144">
        <v>771</v>
      </c>
      <c r="R768" s="143">
        <v>49.865000000000002</v>
      </c>
      <c r="S768" s="145">
        <v>1067</v>
      </c>
      <c r="V768" s="140" t="str">
        <f t="shared" si="11"/>
        <v>N/A</v>
      </c>
      <c r="W768" s="134">
        <v>0.51062850957161698</v>
      </c>
      <c r="X768" s="134">
        <v>0.103270052068131</v>
      </c>
      <c r="Y768" s="134">
        <v>0.976150702965075</v>
      </c>
      <c r="Z768" s="134">
        <v>0.957585489595565</v>
      </c>
      <c r="AA768" s="134">
        <v>0.96377508378862597</v>
      </c>
      <c r="AB768" s="134">
        <v>0.98688868493509896</v>
      </c>
      <c r="AC768" s="134">
        <v>1</v>
      </c>
      <c r="AD768" s="134">
        <v>0.53402028290020298</v>
      </c>
      <c r="AE768" s="134">
        <v>0.56611985465065595</v>
      </c>
      <c r="AF768" s="134">
        <v>0.97618639644070104</v>
      </c>
      <c r="AG768" s="134">
        <v>1.7729756480943399E-2</v>
      </c>
      <c r="AH768" s="134">
        <v>0.27093963921275399</v>
      </c>
      <c r="AI768" s="134">
        <v>1</v>
      </c>
      <c r="AJ768" s="134">
        <v>0.98161561936978303</v>
      </c>
      <c r="AK768" s="134">
        <v>0.58495558036797901</v>
      </c>
      <c r="AL768" s="134">
        <v>0.68343087140418401</v>
      </c>
      <c r="AM768" s="134">
        <v>1.35589084029682E-2</v>
      </c>
      <c r="AN768" s="134">
        <v>0.76244901618035898</v>
      </c>
      <c r="AO768" s="134">
        <v>1.0546616827590701E-2</v>
      </c>
      <c r="AP768" s="134">
        <v>0.26099970179945098</v>
      </c>
      <c r="AQ768" s="134">
        <v>0.13595831917177201</v>
      </c>
      <c r="AR768" s="134">
        <v>0.99142349600000002</v>
      </c>
      <c r="AT768" s="134">
        <v>0.85671450059999998</v>
      </c>
      <c r="AU768" s="134">
        <v>1.30659982283256E-2</v>
      </c>
      <c r="AV768" s="134">
        <v>1.29514317955304E-2</v>
      </c>
      <c r="AW768" s="143">
        <v>0.03</v>
      </c>
      <c r="AX768" s="143">
        <v>8</v>
      </c>
      <c r="AY768" s="143">
        <v>-0.19</v>
      </c>
      <c r="AZ768" s="143">
        <v>-0.02</v>
      </c>
      <c r="BA768" s="143">
        <v>12.997199999999999</v>
      </c>
      <c r="BB768" s="143">
        <v>5.13</v>
      </c>
      <c r="BC768" s="143">
        <v>15</v>
      </c>
      <c r="BD768" s="143">
        <v>3</v>
      </c>
      <c r="BE768" s="143">
        <v>5849180.5603839997</v>
      </c>
      <c r="BF768" s="143">
        <v>9596.1010000000006</v>
      </c>
      <c r="BG768" s="143">
        <v>0</v>
      </c>
      <c r="BH768" s="143">
        <v>39.122988999999997</v>
      </c>
      <c r="BI768" s="143">
        <v>0</v>
      </c>
      <c r="BJ768" s="143">
        <v>1</v>
      </c>
      <c r="BK768" s="143"/>
      <c r="BL768" s="143">
        <v>2.8</v>
      </c>
      <c r="BM768" s="143">
        <v>3.5</v>
      </c>
    </row>
    <row r="769" spans="1:65" x14ac:dyDescent="0.25">
      <c r="A769" s="142" t="s">
        <v>5165</v>
      </c>
      <c r="B769" s="142" t="s">
        <v>455</v>
      </c>
      <c r="C769" s="134" t="s">
        <v>5141</v>
      </c>
      <c r="D769" s="134" t="s">
        <v>5142</v>
      </c>
      <c r="E769" s="134" t="s">
        <v>5049</v>
      </c>
      <c r="F769" s="134" t="s">
        <v>5050</v>
      </c>
      <c r="G769" s="134" t="s">
        <v>692</v>
      </c>
      <c r="H769" s="134" t="s">
        <v>5145</v>
      </c>
      <c r="I769" s="134" t="s">
        <v>5145</v>
      </c>
      <c r="J769" s="134" t="s">
        <v>5055</v>
      </c>
      <c r="K769" s="134" t="s">
        <v>5055</v>
      </c>
      <c r="L769" s="143">
        <v>53.4</v>
      </c>
      <c r="M769" s="144">
        <v>1057</v>
      </c>
      <c r="N769" s="143">
        <v>29.989000000000001</v>
      </c>
      <c r="O769" s="144">
        <v>1152</v>
      </c>
      <c r="P769" s="143">
        <v>34.799999999999997</v>
      </c>
      <c r="Q769" s="144">
        <v>321</v>
      </c>
      <c r="R769" s="143">
        <v>52.737000000000002</v>
      </c>
      <c r="S769" s="145">
        <v>852</v>
      </c>
      <c r="V769" s="140" t="str">
        <f t="shared" si="11"/>
        <v>N/A</v>
      </c>
      <c r="W769" s="134">
        <v>0.51569825355162602</v>
      </c>
      <c r="X769" s="134">
        <v>0.10084425464751</v>
      </c>
      <c r="Y769" s="134">
        <v>0.91264650602675101</v>
      </c>
      <c r="Z769" s="134">
        <v>0.894308039016249</v>
      </c>
      <c r="AA769" s="134">
        <v>0.95366499176896902</v>
      </c>
      <c r="AB769" s="134">
        <v>0.94245589499293403</v>
      </c>
      <c r="AC769" s="134">
        <v>0.97443867756043401</v>
      </c>
      <c r="AD769" s="134">
        <v>0.491861017585557</v>
      </c>
      <c r="AE769" s="134">
        <v>0.70858810206086598</v>
      </c>
      <c r="AF769" s="134">
        <v>0.89031286985747804</v>
      </c>
      <c r="AG769" s="134">
        <v>4.2380329791969297E-2</v>
      </c>
      <c r="AH769" s="134">
        <v>0.107261266856276</v>
      </c>
      <c r="AI769" s="134">
        <v>0.92896941169653102</v>
      </c>
      <c r="AJ769" s="134">
        <v>0.98529249549582698</v>
      </c>
      <c r="AK769" s="134">
        <v>0.48543618622263202</v>
      </c>
      <c r="AL769" s="134">
        <v>0.67436985554184004</v>
      </c>
      <c r="AM769" s="134">
        <v>3.6141327523757698E-2</v>
      </c>
      <c r="AN769" s="134">
        <v>0.722110169871364</v>
      </c>
      <c r="AO769" s="134">
        <v>3.5303045812784699E-2</v>
      </c>
      <c r="AP769" s="134">
        <v>0.29168473004544698</v>
      </c>
      <c r="AQ769" s="134">
        <v>0.67528730990996799</v>
      </c>
      <c r="AR769" s="134">
        <v>0.98974830290000004</v>
      </c>
      <c r="AT769" s="134">
        <v>0.46204425180000003</v>
      </c>
      <c r="AU769" s="134">
        <v>2.6966859178664801E-2</v>
      </c>
      <c r="AV769" s="134">
        <v>3.4123541429901101E-2</v>
      </c>
      <c r="AW769" s="143">
        <v>0.49</v>
      </c>
      <c r="AX769" s="143">
        <v>8</v>
      </c>
      <c r="AY769" s="143">
        <v>-0.54</v>
      </c>
      <c r="AZ769" s="143">
        <v>0</v>
      </c>
      <c r="BA769" s="143">
        <v>17.8871</v>
      </c>
      <c r="BB769" s="143">
        <v>5.13</v>
      </c>
      <c r="BC769" s="143">
        <v>15.26</v>
      </c>
      <c r="BD769" s="143">
        <v>5</v>
      </c>
      <c r="BE769" s="143">
        <v>5034977.9293449996</v>
      </c>
      <c r="BF769" s="143">
        <v>7355.5119999999997</v>
      </c>
      <c r="BG769" s="143">
        <v>0</v>
      </c>
      <c r="BH769" s="143">
        <v>16.789228999999999</v>
      </c>
      <c r="BI769" s="143">
        <v>1</v>
      </c>
      <c r="BJ769" s="143">
        <v>1</v>
      </c>
      <c r="BK769" s="143">
        <v>0</v>
      </c>
      <c r="BL769" s="143">
        <v>2.8</v>
      </c>
      <c r="BM769" s="143">
        <v>3.5</v>
      </c>
    </row>
    <row r="770" spans="1:65" x14ac:dyDescent="0.25">
      <c r="A770" s="142" t="s">
        <v>5166</v>
      </c>
      <c r="B770" s="142" t="s">
        <v>2802</v>
      </c>
      <c r="C770" s="134" t="s">
        <v>5141</v>
      </c>
      <c r="D770" s="134" t="s">
        <v>5142</v>
      </c>
      <c r="E770" s="134" t="s">
        <v>5049</v>
      </c>
      <c r="F770" s="134" t="s">
        <v>5050</v>
      </c>
      <c r="G770" s="134" t="s">
        <v>692</v>
      </c>
      <c r="H770" s="134" t="s">
        <v>5145</v>
      </c>
      <c r="I770" s="134" t="s">
        <v>5145</v>
      </c>
      <c r="J770" s="134" t="s">
        <v>5055</v>
      </c>
      <c r="K770" s="134" t="s">
        <v>5055</v>
      </c>
      <c r="L770" s="143">
        <v>54</v>
      </c>
      <c r="M770" s="144">
        <v>1039</v>
      </c>
      <c r="N770" s="143">
        <v>32</v>
      </c>
      <c r="O770" s="144">
        <v>1448</v>
      </c>
      <c r="P770" s="143">
        <v>20.28</v>
      </c>
      <c r="Q770" s="144">
        <v>989</v>
      </c>
      <c r="R770" s="143">
        <v>47.427</v>
      </c>
      <c r="S770" s="145">
        <v>1232</v>
      </c>
      <c r="V770" s="140" t="str">
        <f t="shared" si="11"/>
        <v>N/A</v>
      </c>
      <c r="W770" s="134">
        <v>0.50818985388590099</v>
      </c>
      <c r="X770" s="134">
        <v>0.18197089447960099</v>
      </c>
      <c r="Y770" s="134">
        <v>0.60830539601232603</v>
      </c>
      <c r="Z770" s="134">
        <v>0.84487970398089396</v>
      </c>
      <c r="AA770" s="134">
        <v>0.96181067886229799</v>
      </c>
      <c r="AB770" s="134">
        <v>0.73704529230948501</v>
      </c>
      <c r="AC770" s="134">
        <v>1</v>
      </c>
      <c r="AD770" s="134">
        <v>0.46635557664456501</v>
      </c>
      <c r="AE770" s="134">
        <v>0.83741308589086405</v>
      </c>
      <c r="AF770" s="134">
        <v>0.47156015897734199</v>
      </c>
      <c r="AG770" s="134">
        <v>0.20539901661031901</v>
      </c>
      <c r="AH770" s="134">
        <v>0.35840191170608399</v>
      </c>
      <c r="AI770" s="134">
        <v>1</v>
      </c>
      <c r="AJ770" s="134">
        <v>0.98529249549582698</v>
      </c>
      <c r="AK770" s="134">
        <v>0.44659934948298502</v>
      </c>
      <c r="AL770" s="134">
        <v>0.84342235829116297</v>
      </c>
      <c r="AM770" s="134">
        <v>0.20509278700014599</v>
      </c>
      <c r="AN770" s="134">
        <v>0.69521760566536694</v>
      </c>
      <c r="AO770" s="134">
        <v>0.17658172869001801</v>
      </c>
      <c r="AP770" s="134">
        <v>0.66927072739637095</v>
      </c>
      <c r="AQ770" s="134">
        <v>0.735093022163674</v>
      </c>
      <c r="AR770" s="134">
        <v>0.93302450029999995</v>
      </c>
      <c r="AS770" s="134">
        <v>0</v>
      </c>
      <c r="AT770" s="134">
        <v>0.2484912343</v>
      </c>
      <c r="AU770" s="134">
        <v>0.12981580232048401</v>
      </c>
      <c r="AV770" s="134">
        <v>0.18140385418336799</v>
      </c>
      <c r="AW770" s="143">
        <v>3.37</v>
      </c>
      <c r="AX770" s="143">
        <v>8</v>
      </c>
      <c r="AY770" s="143">
        <v>-3.14</v>
      </c>
      <c r="AZ770" s="143">
        <v>0.09</v>
      </c>
      <c r="BA770" s="143">
        <v>31.3215</v>
      </c>
      <c r="BB770" s="143">
        <v>5.13</v>
      </c>
      <c r="BC770" s="143">
        <v>13.77</v>
      </c>
      <c r="BD770" s="143">
        <v>9</v>
      </c>
      <c r="BE770" s="143">
        <v>3218162.6979609998</v>
      </c>
      <c r="BF770" s="143">
        <v>5792.69</v>
      </c>
      <c r="BG770" s="143">
        <v>0</v>
      </c>
      <c r="BH770" s="143">
        <v>0.111438</v>
      </c>
      <c r="BI770" s="143">
        <v>0</v>
      </c>
      <c r="BJ770" s="143">
        <v>1</v>
      </c>
      <c r="BK770" s="143"/>
      <c r="BL770" s="143">
        <v>2.7999999999999901</v>
      </c>
      <c r="BM770" s="143">
        <v>3.5</v>
      </c>
    </row>
    <row r="771" spans="1:65" x14ac:dyDescent="0.25">
      <c r="A771" s="142" t="s">
        <v>5167</v>
      </c>
      <c r="B771" s="142" t="s">
        <v>2804</v>
      </c>
      <c r="C771" s="134" t="s">
        <v>5141</v>
      </c>
      <c r="D771" s="134" t="s">
        <v>5142</v>
      </c>
      <c r="E771" s="134" t="s">
        <v>5049</v>
      </c>
      <c r="F771" s="134" t="s">
        <v>5050</v>
      </c>
      <c r="G771" s="134" t="s">
        <v>692</v>
      </c>
      <c r="H771" s="134" t="s">
        <v>5168</v>
      </c>
      <c r="I771" s="134" t="s">
        <v>5145</v>
      </c>
      <c r="J771" s="134" t="s">
        <v>5055</v>
      </c>
      <c r="K771" s="134" t="s">
        <v>5055</v>
      </c>
      <c r="L771" s="143">
        <v>40.200000000000003</v>
      </c>
      <c r="M771" s="144">
        <v>1417</v>
      </c>
      <c r="N771" s="143">
        <v>28.867000000000001</v>
      </c>
      <c r="O771" s="144">
        <v>949</v>
      </c>
      <c r="P771" s="143">
        <v>25.08</v>
      </c>
      <c r="Q771" s="144">
        <v>718</v>
      </c>
      <c r="R771" s="143">
        <v>45.470999999999997</v>
      </c>
      <c r="S771" s="145">
        <v>1361</v>
      </c>
      <c r="V771" s="140" t="str">
        <f t="shared" ref="V771:V834" si="12">IF(OR(T771="Y",U771="Y"),"Y","N/A")</f>
        <v>N/A</v>
      </c>
      <c r="W771" s="134">
        <v>0.40648857881005401</v>
      </c>
      <c r="X771" s="134">
        <v>0.30402068026830098</v>
      </c>
      <c r="Y771" s="134">
        <v>0</v>
      </c>
      <c r="Z771" s="134">
        <v>0</v>
      </c>
      <c r="AA771" s="134">
        <v>0.99755956751461095</v>
      </c>
      <c r="AB771" s="134">
        <v>0.99344434246754998</v>
      </c>
      <c r="AC771" s="134">
        <v>0.98350198043911796</v>
      </c>
      <c r="AD771" s="134">
        <v>0.51373554602252103</v>
      </c>
      <c r="AE771" s="134">
        <v>0.97970849414351102</v>
      </c>
      <c r="AF771" s="134">
        <v>0.31452292286450201</v>
      </c>
      <c r="AG771" s="134">
        <v>3.4558599403451802E-2</v>
      </c>
      <c r="AH771" s="134">
        <v>0.69191898028015897</v>
      </c>
      <c r="AI771" s="134">
        <v>0.491491599409008</v>
      </c>
      <c r="AJ771" s="134">
        <v>0.99632312387395705</v>
      </c>
      <c r="AK771" s="134">
        <v>0.60922860333025897</v>
      </c>
      <c r="AL771" s="134">
        <v>0.83023664259919505</v>
      </c>
      <c r="AM771" s="134">
        <v>0.20134948426931101</v>
      </c>
      <c r="AN771" s="134">
        <v>9.0134911030433501E-2</v>
      </c>
      <c r="AO771" s="134">
        <v>0.191635078280954</v>
      </c>
      <c r="AP771" s="134">
        <v>0.59484031552708405</v>
      </c>
      <c r="AR771" s="134">
        <v>0.77226660110000001</v>
      </c>
      <c r="AS771" s="134">
        <v>0</v>
      </c>
      <c r="AT771" s="134">
        <v>1</v>
      </c>
      <c r="AU771" s="134">
        <v>9.6764770717906401E-2</v>
      </c>
      <c r="AV771" s="134">
        <v>4.5805192596132402E-2</v>
      </c>
      <c r="AW771" s="143">
        <v>0.52</v>
      </c>
      <c r="AX771" s="143">
        <v>2</v>
      </c>
      <c r="AY771" s="143">
        <v>-0.34</v>
      </c>
      <c r="AZ771" s="143">
        <v>0.03</v>
      </c>
      <c r="BA771" s="143">
        <v>19.890999999999998</v>
      </c>
      <c r="BB771" s="143">
        <v>5.13</v>
      </c>
      <c r="BC771" s="143">
        <v>13.16</v>
      </c>
      <c r="BD771" s="143">
        <v>17</v>
      </c>
      <c r="BE771" s="143">
        <v>396711</v>
      </c>
      <c r="BF771" s="143">
        <v>7328.7150000000001</v>
      </c>
      <c r="BG771" s="143">
        <v>20007.751056000001</v>
      </c>
      <c r="BH771" s="143">
        <v>22.34216</v>
      </c>
      <c r="BI771" s="143">
        <v>0</v>
      </c>
      <c r="BJ771" s="143">
        <v>1</v>
      </c>
      <c r="BK771" s="143"/>
      <c r="BL771" s="143">
        <v>2.8</v>
      </c>
      <c r="BM771" s="143">
        <v>3.4999999999999898</v>
      </c>
    </row>
    <row r="772" spans="1:65" x14ac:dyDescent="0.25">
      <c r="A772" s="142" t="s">
        <v>5169</v>
      </c>
      <c r="B772" s="142" t="s">
        <v>1374</v>
      </c>
      <c r="C772" s="134" t="s">
        <v>5170</v>
      </c>
      <c r="D772" s="134" t="s">
        <v>5171</v>
      </c>
      <c r="E772" s="134" t="s">
        <v>5049</v>
      </c>
      <c r="F772" s="134" t="s">
        <v>5050</v>
      </c>
      <c r="G772" s="134" t="s">
        <v>692</v>
      </c>
      <c r="H772" s="134" t="s">
        <v>5172</v>
      </c>
      <c r="I772" s="134" t="s">
        <v>5172</v>
      </c>
      <c r="J772" s="134" t="s">
        <v>4571</v>
      </c>
      <c r="K772" s="134" t="s">
        <v>4571</v>
      </c>
      <c r="L772" s="143">
        <v>55.5</v>
      </c>
      <c r="M772" s="144">
        <v>986</v>
      </c>
      <c r="N772" s="143">
        <v>31.332999999999998</v>
      </c>
      <c r="O772" s="144">
        <v>1364</v>
      </c>
      <c r="P772" s="143">
        <v>29.3</v>
      </c>
      <c r="Q772" s="144">
        <v>582</v>
      </c>
      <c r="R772" s="143">
        <v>51.155999999999999</v>
      </c>
      <c r="S772" s="145">
        <v>974</v>
      </c>
      <c r="V772" s="140" t="str">
        <f t="shared" si="12"/>
        <v>N/A</v>
      </c>
      <c r="W772" s="134">
        <v>0.62728543317218799</v>
      </c>
      <c r="X772" s="134">
        <v>0.597171728465962</v>
      </c>
      <c r="Y772" s="134">
        <v>0.986090044801327</v>
      </c>
      <c r="Z772" s="134">
        <v>0.97454619279397103</v>
      </c>
      <c r="AA772" s="134">
        <v>0.96246181927262497</v>
      </c>
      <c r="AB772" s="134">
        <v>0.77710764389668296</v>
      </c>
      <c r="AC772" s="134">
        <v>1</v>
      </c>
      <c r="AD772" s="134">
        <v>0.55027263525681602</v>
      </c>
      <c r="AE772" s="134">
        <v>0.59288570384891903</v>
      </c>
      <c r="AF772" s="134">
        <v>0.98401838011519005</v>
      </c>
      <c r="AG772" s="134">
        <v>0.23639056054737401</v>
      </c>
      <c r="AH772" s="134">
        <v>0.80420162739997403</v>
      </c>
      <c r="AI772" s="134">
        <v>1</v>
      </c>
      <c r="AJ772" s="134">
        <v>0.72423429054675104</v>
      </c>
      <c r="AK772" s="134">
        <v>0.86894994902665201</v>
      </c>
      <c r="AL772" s="134">
        <v>0.55504474993840003</v>
      </c>
      <c r="AM772" s="134">
        <v>0.30679444485477803</v>
      </c>
      <c r="AN772" s="134">
        <v>0.91932230738200904</v>
      </c>
      <c r="AO772" s="134">
        <v>0.30826004345987101</v>
      </c>
      <c r="AP772" s="134">
        <v>0.55030760197093098</v>
      </c>
      <c r="AQ772" s="134">
        <v>0.50179686524641598</v>
      </c>
      <c r="AR772" s="134">
        <v>0.21491325</v>
      </c>
      <c r="AT772" s="134">
        <v>0</v>
      </c>
      <c r="AU772" s="134">
        <v>0.351672692323029</v>
      </c>
      <c r="AV772" s="134">
        <v>0.32209221876260102</v>
      </c>
      <c r="AW772" s="143">
        <v>0.13</v>
      </c>
      <c r="AX772" s="143">
        <v>0</v>
      </c>
      <c r="AY772" s="143">
        <v>-0.12</v>
      </c>
      <c r="AZ772" s="143">
        <v>-0.02</v>
      </c>
      <c r="BA772" s="143">
        <v>6.3103999999999996</v>
      </c>
      <c r="BB772" s="143">
        <v>5.13</v>
      </c>
      <c r="BC772" s="143">
        <v>24.87</v>
      </c>
      <c r="BD772" s="143">
        <v>3</v>
      </c>
      <c r="BE772" s="143">
        <v>20674626.329670001</v>
      </c>
      <c r="BF772" s="143">
        <v>3397.6410000000001</v>
      </c>
      <c r="BG772" s="143">
        <v>0</v>
      </c>
      <c r="BH772" s="143">
        <v>0</v>
      </c>
      <c r="BI772" s="143">
        <v>0</v>
      </c>
      <c r="BJ772" s="143">
        <v>1</v>
      </c>
      <c r="BK772" s="143">
        <v>1</v>
      </c>
      <c r="BL772" s="143">
        <v>2.7021700075472399</v>
      </c>
      <c r="BM772" s="143">
        <v>1.9005918202401499</v>
      </c>
    </row>
    <row r="773" spans="1:65" x14ac:dyDescent="0.25">
      <c r="A773" s="142" t="s">
        <v>5173</v>
      </c>
      <c r="B773" s="142" t="s">
        <v>496</v>
      </c>
      <c r="C773" s="134" t="s">
        <v>5170</v>
      </c>
      <c r="D773" s="134" t="s">
        <v>5171</v>
      </c>
      <c r="E773" s="134" t="s">
        <v>5049</v>
      </c>
      <c r="F773" s="134" t="s">
        <v>5050</v>
      </c>
      <c r="G773" s="134" t="s">
        <v>692</v>
      </c>
      <c r="H773" s="134" t="s">
        <v>5172</v>
      </c>
      <c r="I773" s="134" t="s">
        <v>5172</v>
      </c>
      <c r="J773" s="134" t="s">
        <v>4605</v>
      </c>
      <c r="K773" s="134" t="s">
        <v>4571</v>
      </c>
      <c r="L773" s="143">
        <v>55.4</v>
      </c>
      <c r="M773" s="144">
        <v>992</v>
      </c>
      <c r="N773" s="143">
        <v>34.924999999999997</v>
      </c>
      <c r="O773" s="144">
        <v>1699</v>
      </c>
      <c r="P773" s="143">
        <v>30.283000000000001</v>
      </c>
      <c r="Q773" s="144">
        <v>533</v>
      </c>
      <c r="R773" s="143">
        <v>50.253</v>
      </c>
      <c r="S773" s="145">
        <v>1033</v>
      </c>
      <c r="V773" s="140" t="str">
        <f t="shared" si="12"/>
        <v>N/A</v>
      </c>
      <c r="W773" s="134">
        <v>0.66171162684690898</v>
      </c>
      <c r="X773" s="134">
        <v>0.67574070772758899</v>
      </c>
      <c r="Y773" s="134">
        <v>0.98940742822347805</v>
      </c>
      <c r="Z773" s="134">
        <v>0.98663547597599299</v>
      </c>
      <c r="AA773" s="134">
        <v>0.87930128474582903</v>
      </c>
      <c r="AB773" s="134">
        <v>0.80150925804524897</v>
      </c>
      <c r="AC773" s="134">
        <v>1</v>
      </c>
      <c r="AD773" s="134">
        <v>0.586013678960836</v>
      </c>
      <c r="AE773" s="134">
        <v>0.72962183156651905</v>
      </c>
      <c r="AF773" s="134">
        <v>0.99260573277351205</v>
      </c>
      <c r="AG773" s="134">
        <v>0.16989703178139001</v>
      </c>
      <c r="AH773" s="134">
        <v>0.83571956343360698</v>
      </c>
      <c r="AI773" s="134">
        <v>1</v>
      </c>
      <c r="AJ773" s="134">
        <v>0.73526491892488099</v>
      </c>
      <c r="AK773" s="134">
        <v>0.94176901791349099</v>
      </c>
      <c r="AL773" s="134">
        <v>0.67603889731129296</v>
      </c>
      <c r="AM773" s="134">
        <v>0.29871125851302799</v>
      </c>
      <c r="AN773" s="134">
        <v>0.94621487158800599</v>
      </c>
      <c r="AO773" s="134">
        <v>0.31828201697722602</v>
      </c>
      <c r="AP773" s="134">
        <v>0.42557656343912098</v>
      </c>
      <c r="AQ773" s="134">
        <v>0.26957828894564101</v>
      </c>
      <c r="AR773" s="134">
        <v>0.2464094765</v>
      </c>
      <c r="AT773" s="134">
        <v>0</v>
      </c>
      <c r="AU773" s="134">
        <v>0.41809202209384899</v>
      </c>
      <c r="AV773" s="134">
        <v>0.33557877782711898</v>
      </c>
      <c r="AW773" s="143">
        <v>0</v>
      </c>
      <c r="AX773" s="143">
        <v>0</v>
      </c>
      <c r="AY773" s="143">
        <v>-0.03</v>
      </c>
      <c r="AZ773" s="143">
        <v>-0.06</v>
      </c>
      <c r="BA773" s="143">
        <v>5.7187999999999999</v>
      </c>
      <c r="BB773" s="143">
        <v>5.13</v>
      </c>
      <c r="BC773" s="143">
        <v>25.13</v>
      </c>
      <c r="BD773" s="143"/>
      <c r="BE773" s="143">
        <v>21350386.623059001</v>
      </c>
      <c r="BF773" s="143">
        <v>3573.7159999999999</v>
      </c>
      <c r="BG773" s="143">
        <v>0</v>
      </c>
      <c r="BH773" s="143">
        <v>0</v>
      </c>
      <c r="BI773" s="143">
        <v>0</v>
      </c>
      <c r="BJ773" s="143">
        <v>1</v>
      </c>
      <c r="BK773" s="143">
        <v>1</v>
      </c>
      <c r="BL773" s="143">
        <v>3.0372816634214601</v>
      </c>
      <c r="BM773" s="143">
        <v>1.99198590820585</v>
      </c>
    </row>
    <row r="774" spans="1:65" x14ac:dyDescent="0.25">
      <c r="A774" s="142" t="s">
        <v>5174</v>
      </c>
      <c r="B774" s="142" t="s">
        <v>852</v>
      </c>
      <c r="C774" s="134" t="s">
        <v>5170</v>
      </c>
      <c r="D774" s="134" t="s">
        <v>5171</v>
      </c>
      <c r="E774" s="134" t="s">
        <v>5049</v>
      </c>
      <c r="F774" s="134" t="s">
        <v>5050</v>
      </c>
      <c r="G774" s="134" t="s">
        <v>692</v>
      </c>
      <c r="H774" s="134" t="s">
        <v>5172</v>
      </c>
      <c r="I774" s="134" t="s">
        <v>5172</v>
      </c>
      <c r="J774" s="134" t="s">
        <v>4571</v>
      </c>
      <c r="K774" s="134" t="s">
        <v>4571</v>
      </c>
      <c r="L774" s="143">
        <v>39.200000000000003</v>
      </c>
      <c r="M774" s="144">
        <v>1443</v>
      </c>
      <c r="N774" s="143">
        <v>32.744</v>
      </c>
      <c r="O774" s="144">
        <v>1529</v>
      </c>
      <c r="P774" s="143">
        <v>29.5</v>
      </c>
      <c r="Q774" s="144">
        <v>569</v>
      </c>
      <c r="R774" s="143">
        <v>45.319000000000003</v>
      </c>
      <c r="S774" s="145">
        <v>1373</v>
      </c>
      <c r="V774" s="140" t="str">
        <f t="shared" si="12"/>
        <v>N/A</v>
      </c>
      <c r="W774" s="134">
        <v>0.25300796504588102</v>
      </c>
      <c r="X774" s="134">
        <v>0.241804577440693</v>
      </c>
      <c r="Y774" s="134">
        <v>0.95543947132948204</v>
      </c>
      <c r="Z774" s="134">
        <v>0.96704777664309705</v>
      </c>
      <c r="AA774" s="134">
        <v>0.89933117352120695</v>
      </c>
      <c r="AB774" s="134">
        <v>0.62924114622029903</v>
      </c>
      <c r="AC774" s="134">
        <v>0.99876762125813701</v>
      </c>
      <c r="AD774" s="134">
        <v>0.19312925393219199</v>
      </c>
      <c r="AE774" s="134">
        <v>0.51525067525040902</v>
      </c>
      <c r="AF774" s="134">
        <v>0.91225832665096795</v>
      </c>
      <c r="AG774" s="134">
        <v>0.16551619642330601</v>
      </c>
      <c r="AH774" s="134">
        <v>0.63353916694513501</v>
      </c>
      <c r="AI774" s="134">
        <v>0.84994296806699099</v>
      </c>
      <c r="AJ774" s="134">
        <v>0.49626797073206602</v>
      </c>
      <c r="AK774" s="134">
        <v>0.80341278702849706</v>
      </c>
      <c r="AL774" s="134">
        <v>0.55487827433138104</v>
      </c>
      <c r="AM774" s="134">
        <v>0.19508375777742301</v>
      </c>
      <c r="AN774" s="134">
        <v>0.59661153691004398</v>
      </c>
      <c r="AO774" s="134">
        <v>0.17484767995971601</v>
      </c>
      <c r="AP774" s="134">
        <v>0.48324206620523802</v>
      </c>
      <c r="AQ774" s="134">
        <v>0.41882317442578398</v>
      </c>
      <c r="AR774" s="134">
        <v>0.38471914670000001</v>
      </c>
      <c r="AT774" s="134">
        <v>0</v>
      </c>
      <c r="AU774" s="134">
        <v>0.182029431542406</v>
      </c>
      <c r="AV774" s="134">
        <v>0.17821874373438801</v>
      </c>
      <c r="AW774" s="143">
        <v>0.82</v>
      </c>
      <c r="AX774" s="143">
        <v>0</v>
      </c>
      <c r="AY774" s="143">
        <v>-0.53</v>
      </c>
      <c r="AZ774" s="143">
        <v>0.1</v>
      </c>
      <c r="BA774" s="143">
        <v>8.8820999999999994</v>
      </c>
      <c r="BB774" s="143">
        <v>5.14</v>
      </c>
      <c r="BC774" s="143">
        <v>24.99</v>
      </c>
      <c r="BD774" s="143">
        <v>1</v>
      </c>
      <c r="BE774" s="143">
        <v>24638119.184870999</v>
      </c>
      <c r="BF774" s="143">
        <v>3725.7930000000001</v>
      </c>
      <c r="BG774" s="143">
        <v>0</v>
      </c>
      <c r="BH774" s="143">
        <v>0</v>
      </c>
      <c r="BI774" s="143">
        <v>0</v>
      </c>
      <c r="BJ774" s="143">
        <v>1</v>
      </c>
      <c r="BK774" s="143">
        <v>1</v>
      </c>
      <c r="BL774" s="143">
        <v>2.7599465474795601</v>
      </c>
      <c r="BM774" s="143">
        <v>1.9163490584035201</v>
      </c>
    </row>
    <row r="775" spans="1:65" x14ac:dyDescent="0.25">
      <c r="A775" s="142" t="s">
        <v>5175</v>
      </c>
      <c r="B775" s="142" t="s">
        <v>517</v>
      </c>
      <c r="C775" s="134" t="s">
        <v>5170</v>
      </c>
      <c r="D775" s="134" t="s">
        <v>5171</v>
      </c>
      <c r="E775" s="134" t="s">
        <v>5049</v>
      </c>
      <c r="F775" s="134" t="s">
        <v>5050</v>
      </c>
      <c r="G775" s="134" t="s">
        <v>692</v>
      </c>
      <c r="H775" s="134" t="s">
        <v>5172</v>
      </c>
      <c r="I775" s="134" t="s">
        <v>5172</v>
      </c>
      <c r="J775" s="134" t="s">
        <v>4628</v>
      </c>
      <c r="K775" s="134" t="s">
        <v>4407</v>
      </c>
      <c r="L775" s="143">
        <v>79.099999999999994</v>
      </c>
      <c r="M775" s="144">
        <v>440</v>
      </c>
      <c r="N775" s="143">
        <v>32.155999999999999</v>
      </c>
      <c r="O775" s="144">
        <v>1470</v>
      </c>
      <c r="P775" s="143">
        <v>31.917000000000002</v>
      </c>
      <c r="Q775" s="144">
        <v>461</v>
      </c>
      <c r="R775" s="143">
        <v>59.62</v>
      </c>
      <c r="S775" s="145">
        <v>398</v>
      </c>
      <c r="T775" s="140" t="s">
        <v>4410</v>
      </c>
      <c r="U775" s="140" t="s">
        <v>4410</v>
      </c>
      <c r="V775" s="140" t="str">
        <f t="shared" si="12"/>
        <v>Y</v>
      </c>
      <c r="W775" s="134">
        <v>0.65559387349917897</v>
      </c>
      <c r="X775" s="134">
        <v>0.67071502584075404</v>
      </c>
      <c r="Y775" s="134">
        <v>0.93261484871066502</v>
      </c>
      <c r="Z775" s="134">
        <v>0.94983202527629396</v>
      </c>
      <c r="AA775" s="134">
        <v>0.85059006178836605</v>
      </c>
      <c r="AB775" s="134">
        <v>0.87216467811721499</v>
      </c>
      <c r="AC775" s="134">
        <v>0.99742027776478204</v>
      </c>
      <c r="AD775" s="134">
        <v>0.56845970436308502</v>
      </c>
      <c r="AE775" s="134">
        <v>0.718937528879803</v>
      </c>
      <c r="AF775" s="134">
        <v>0.93523744626444205</v>
      </c>
      <c r="AG775" s="134">
        <v>0.41878906731285198</v>
      </c>
      <c r="AH775" s="134">
        <v>0.80420162739997403</v>
      </c>
      <c r="AI775" s="134">
        <v>0.90020542873616505</v>
      </c>
      <c r="AJ775" s="134">
        <v>0.75364929955509796</v>
      </c>
      <c r="AK775" s="134">
        <v>0.83739501917568804</v>
      </c>
      <c r="AL775" s="134">
        <v>0.62945334629684302</v>
      </c>
      <c r="AM775" s="134">
        <v>0.62506393780292102</v>
      </c>
      <c r="AN775" s="134">
        <v>0.94173277755367302</v>
      </c>
      <c r="AO775" s="134">
        <v>0.57479586888671397</v>
      </c>
      <c r="AP775" s="134">
        <v>0.54339750150367705</v>
      </c>
      <c r="AQ775" s="134">
        <v>0.63056772321593102</v>
      </c>
      <c r="AR775" s="134">
        <v>0.84385635449999996</v>
      </c>
      <c r="AS775" s="134">
        <v>1</v>
      </c>
      <c r="AT775" s="134">
        <v>0.91080624389999998</v>
      </c>
      <c r="AU775" s="134">
        <v>0.81401128286848501</v>
      </c>
      <c r="AV775" s="134">
        <v>0.65898276423074498</v>
      </c>
      <c r="AW775" s="143">
        <v>0.14000000000000001</v>
      </c>
      <c r="AX775" s="143">
        <v>0</v>
      </c>
      <c r="AY775" s="143">
        <v>-0.12</v>
      </c>
      <c r="AZ775" s="143">
        <v>-0.02</v>
      </c>
      <c r="BA775" s="143">
        <v>9.4497999999999998</v>
      </c>
      <c r="BB775" s="143">
        <v>5.13</v>
      </c>
      <c r="BC775" s="143">
        <v>25.22</v>
      </c>
      <c r="BD775" s="143">
        <v>6</v>
      </c>
      <c r="BE775" s="143">
        <v>19742457.408913001</v>
      </c>
      <c r="BF775" s="143">
        <v>7294.0910000000003</v>
      </c>
      <c r="BG775" s="143">
        <v>0</v>
      </c>
      <c r="BH775" s="143">
        <v>0</v>
      </c>
      <c r="BI775" s="143">
        <v>0</v>
      </c>
      <c r="BJ775" s="143">
        <v>1</v>
      </c>
      <c r="BK775" s="143">
        <v>1</v>
      </c>
      <c r="BL775" s="143">
        <v>3.47373696661993</v>
      </c>
      <c r="BM775" s="143">
        <v>2.1110191727145202</v>
      </c>
    </row>
    <row r="776" spans="1:65" x14ac:dyDescent="0.25">
      <c r="A776" s="142" t="s">
        <v>5176</v>
      </c>
      <c r="B776" s="142" t="s">
        <v>1379</v>
      </c>
      <c r="C776" s="134" t="s">
        <v>5170</v>
      </c>
      <c r="D776" s="134" t="s">
        <v>5171</v>
      </c>
      <c r="E776" s="134" t="s">
        <v>5049</v>
      </c>
      <c r="F776" s="134" t="s">
        <v>5050</v>
      </c>
      <c r="G776" s="134" t="s">
        <v>692</v>
      </c>
      <c r="H776" s="134" t="s">
        <v>5172</v>
      </c>
      <c r="I776" s="134" t="s">
        <v>5172</v>
      </c>
      <c r="J776" s="134" t="s">
        <v>4407</v>
      </c>
      <c r="K776" s="134" t="s">
        <v>4407</v>
      </c>
      <c r="L776" s="143">
        <v>77.900000000000006</v>
      </c>
      <c r="M776" s="144">
        <v>471</v>
      </c>
      <c r="N776" s="143">
        <v>34.637999999999998</v>
      </c>
      <c r="O776" s="144">
        <v>1677</v>
      </c>
      <c r="P776" s="143">
        <v>21.74</v>
      </c>
      <c r="Q776" s="144">
        <v>881</v>
      </c>
      <c r="R776" s="143">
        <v>55.000999999999998</v>
      </c>
      <c r="S776" s="145">
        <v>709</v>
      </c>
      <c r="T776" s="140" t="s">
        <v>4410</v>
      </c>
      <c r="U776" s="140" t="s">
        <v>4410</v>
      </c>
      <c r="V776" s="140" t="str">
        <f t="shared" si="12"/>
        <v>Y</v>
      </c>
      <c r="W776" s="134">
        <v>0.78830459437742895</v>
      </c>
      <c r="X776" s="134">
        <v>0.79931701425009005</v>
      </c>
      <c r="Y776" s="134">
        <v>0.98880543200401505</v>
      </c>
      <c r="Z776" s="134">
        <v>0.980667348835501</v>
      </c>
      <c r="AA776" s="134">
        <v>0.90179684860676601</v>
      </c>
      <c r="AB776" s="134">
        <v>0.90202934020948999</v>
      </c>
      <c r="AC776" s="134">
        <v>0.97380216204694103</v>
      </c>
      <c r="AD776" s="134">
        <v>0.72113300067433805</v>
      </c>
      <c r="AE776" s="134">
        <v>0.78199243743812497</v>
      </c>
      <c r="AF776" s="134">
        <v>0.99185036378967795</v>
      </c>
      <c r="AG776" s="134">
        <v>0.17041000190364</v>
      </c>
      <c r="AH776" s="134">
        <v>0.754739957329013</v>
      </c>
      <c r="AI776" s="134">
        <v>0.72444071557212797</v>
      </c>
      <c r="AJ776" s="134">
        <v>0.83454057432805095</v>
      </c>
      <c r="AK776" s="134">
        <v>0.76700325258507696</v>
      </c>
      <c r="AL776" s="134">
        <v>0.74253190236438005</v>
      </c>
      <c r="AM776" s="134">
        <v>0.23105308730409599</v>
      </c>
      <c r="AN776" s="134">
        <v>0.96862534175966997</v>
      </c>
      <c r="AO776" s="134">
        <v>0.247156682009914</v>
      </c>
      <c r="AP776" s="134">
        <v>0.41953019793138102</v>
      </c>
      <c r="AQ776" s="134">
        <v>0.63864957622318796</v>
      </c>
      <c r="AR776" s="134">
        <v>0.79365260510000002</v>
      </c>
      <c r="AS776" s="134">
        <v>1</v>
      </c>
      <c r="AT776" s="134">
        <v>1</v>
      </c>
      <c r="AU776" s="134">
        <v>0.31518278271618799</v>
      </c>
      <c r="AV776" s="134">
        <v>0.267833593157352</v>
      </c>
      <c r="AW776" s="143">
        <v>0</v>
      </c>
      <c r="AX776" s="143">
        <v>0</v>
      </c>
      <c r="AY776" s="143">
        <v>7.0000000000000007E-2</v>
      </c>
      <c r="AZ776" s="143">
        <v>-0.01</v>
      </c>
      <c r="BA776" s="143">
        <v>4.1230000000000002</v>
      </c>
      <c r="BB776" s="143">
        <v>5.14</v>
      </c>
      <c r="BC776" s="143">
        <v>25.17</v>
      </c>
      <c r="BD776" s="143"/>
      <c r="BE776" s="143">
        <v>5829937.5092420001</v>
      </c>
      <c r="BF776" s="143">
        <v>2690.3009999999999</v>
      </c>
      <c r="BG776" s="143">
        <v>0</v>
      </c>
      <c r="BH776" s="143">
        <v>16.019072000000001</v>
      </c>
      <c r="BI776" s="143">
        <v>0</v>
      </c>
      <c r="BJ776" s="143">
        <v>2</v>
      </c>
      <c r="BK776" s="143"/>
      <c r="BL776" s="143">
        <v>3.6523203529743</v>
      </c>
      <c r="BM776" s="143">
        <v>2.1597237326293501</v>
      </c>
    </row>
    <row r="777" spans="1:65" x14ac:dyDescent="0.25">
      <c r="A777" s="142" t="s">
        <v>5177</v>
      </c>
      <c r="B777" s="142" t="s">
        <v>2811</v>
      </c>
      <c r="C777" s="134" t="s">
        <v>5170</v>
      </c>
      <c r="D777" s="134" t="s">
        <v>5171</v>
      </c>
      <c r="E777" s="134" t="s">
        <v>5049</v>
      </c>
      <c r="F777" s="134" t="s">
        <v>5050</v>
      </c>
      <c r="G777" s="134" t="s">
        <v>692</v>
      </c>
      <c r="H777" s="134" t="s">
        <v>5172</v>
      </c>
      <c r="I777" s="134" t="s">
        <v>5172</v>
      </c>
      <c r="J777" s="134" t="s">
        <v>4605</v>
      </c>
      <c r="K777" s="134" t="s">
        <v>4571</v>
      </c>
      <c r="L777" s="143">
        <v>65</v>
      </c>
      <c r="M777" s="144">
        <v>730</v>
      </c>
      <c r="N777" s="143">
        <v>33.311</v>
      </c>
      <c r="O777" s="144">
        <v>1582</v>
      </c>
      <c r="P777" s="143">
        <v>18.559999999999999</v>
      </c>
      <c r="Q777" s="144">
        <v>1139</v>
      </c>
      <c r="R777" s="143">
        <v>50.082999999999998</v>
      </c>
      <c r="S777" s="145">
        <v>1047</v>
      </c>
      <c r="U777" s="140" t="s">
        <v>4410</v>
      </c>
      <c r="V777" s="140" t="str">
        <f t="shared" si="12"/>
        <v>Y</v>
      </c>
      <c r="W777" s="134">
        <v>0.55810142029396104</v>
      </c>
      <c r="X777" s="134">
        <v>0.57128974939505595</v>
      </c>
      <c r="Y777" s="134">
        <v>0.97060465268788798</v>
      </c>
      <c r="Z777" s="134">
        <v>0.95365774780224999</v>
      </c>
      <c r="AA777" s="134">
        <v>0.888360075733861</v>
      </c>
      <c r="AB777" s="134">
        <v>0.78839794298034804</v>
      </c>
      <c r="AC777" s="134">
        <v>0.992527971044041</v>
      </c>
      <c r="AD777" s="134">
        <v>0.47640774191998397</v>
      </c>
      <c r="AE777" s="134">
        <v>0.66327513302641905</v>
      </c>
      <c r="AF777" s="134">
        <v>0.97340345807920803</v>
      </c>
      <c r="AG777" s="134">
        <v>0.51300380969631099</v>
      </c>
      <c r="AH777" s="134">
        <v>0.74779168506705296</v>
      </c>
      <c r="AI777" s="134">
        <v>0.65900466740128805</v>
      </c>
      <c r="AJ777" s="134">
        <v>0.68011177703423198</v>
      </c>
      <c r="AK777" s="134">
        <v>0.781567066362445</v>
      </c>
      <c r="AL777" s="134">
        <v>0.56680061349880195</v>
      </c>
      <c r="AM777" s="134">
        <v>0.58604675781067395</v>
      </c>
      <c r="AN777" s="134">
        <v>0.88794764914167901</v>
      </c>
      <c r="AO777" s="134">
        <v>0.63659195156505899</v>
      </c>
      <c r="AP777" s="134">
        <v>0.45441302284099999</v>
      </c>
      <c r="AQ777" s="134">
        <v>0.64134352727948696</v>
      </c>
      <c r="AR777" s="134">
        <v>0.59674860539999997</v>
      </c>
      <c r="AS777" s="134">
        <v>0.74557108790000004</v>
      </c>
      <c r="AT777" s="134">
        <v>0.25355556899999998</v>
      </c>
      <c r="AU777" s="134">
        <v>0.79503447649182701</v>
      </c>
      <c r="AV777" s="134">
        <v>0.70662431431304995</v>
      </c>
      <c r="AW777" s="143">
        <v>0.11</v>
      </c>
      <c r="AX777" s="143">
        <v>0</v>
      </c>
      <c r="AY777" s="143">
        <v>-0.19</v>
      </c>
      <c r="AZ777" s="143">
        <v>-0.02</v>
      </c>
      <c r="BA777" s="143">
        <v>9.8751999999999995</v>
      </c>
      <c r="BB777" s="143">
        <v>5.14</v>
      </c>
      <c r="BC777" s="143">
        <v>24.97</v>
      </c>
      <c r="BD777" s="143">
        <v>6</v>
      </c>
      <c r="BE777" s="143">
        <v>35703424.304278001</v>
      </c>
      <c r="BF777" s="143">
        <v>7667.08</v>
      </c>
      <c r="BG777" s="143">
        <v>0</v>
      </c>
      <c r="BH777" s="143">
        <v>0</v>
      </c>
      <c r="BI777" s="143">
        <v>0</v>
      </c>
      <c r="BJ777" s="143">
        <v>2</v>
      </c>
      <c r="BK777" s="143"/>
      <c r="BL777" s="143">
        <v>2.8829066262176899</v>
      </c>
      <c r="BM777" s="143">
        <v>1.9498836253320899</v>
      </c>
    </row>
    <row r="778" spans="1:65" x14ac:dyDescent="0.25">
      <c r="A778" s="142" t="s">
        <v>5178</v>
      </c>
      <c r="B778" s="142" t="s">
        <v>1337</v>
      </c>
      <c r="C778" s="134" t="s">
        <v>5170</v>
      </c>
      <c r="D778" s="134" t="s">
        <v>5171</v>
      </c>
      <c r="E778" s="134" t="s">
        <v>5049</v>
      </c>
      <c r="F778" s="134" t="s">
        <v>5050</v>
      </c>
      <c r="G778" s="134" t="s">
        <v>692</v>
      </c>
      <c r="H778" s="134" t="s">
        <v>5179</v>
      </c>
      <c r="I778" s="134" t="s">
        <v>5180</v>
      </c>
      <c r="J778" s="134" t="s">
        <v>4571</v>
      </c>
      <c r="K778" s="134" t="s">
        <v>4571</v>
      </c>
      <c r="L778" s="143">
        <v>41</v>
      </c>
      <c r="M778" s="144">
        <v>1394</v>
      </c>
      <c r="N778" s="143">
        <v>35</v>
      </c>
      <c r="O778" s="144">
        <v>1702</v>
      </c>
      <c r="P778" s="143">
        <v>30.167000000000002</v>
      </c>
      <c r="Q778" s="144">
        <v>542</v>
      </c>
      <c r="R778" s="143">
        <v>45.389000000000003</v>
      </c>
      <c r="S778" s="145">
        <v>1369</v>
      </c>
      <c r="V778" s="140" t="str">
        <f t="shared" si="12"/>
        <v>N/A</v>
      </c>
      <c r="W778" s="134">
        <v>0.19525380767519801</v>
      </c>
      <c r="X778" s="134">
        <v>0.18698873148963099</v>
      </c>
      <c r="Y778" s="134">
        <v>0.97914787563219197</v>
      </c>
      <c r="Z778" s="134">
        <v>0.97202121592683999</v>
      </c>
      <c r="AA778" s="134">
        <v>0.96714601279546397</v>
      </c>
      <c r="AB778" s="134">
        <v>0.69042728318983704</v>
      </c>
      <c r="AC778" s="134">
        <v>0.99697318064871998</v>
      </c>
      <c r="AD778" s="134">
        <v>0.165310305668838</v>
      </c>
      <c r="AE778" s="134">
        <v>0.32875574600993401</v>
      </c>
      <c r="AF778" s="134">
        <v>0.96342463624013897</v>
      </c>
      <c r="AG778" s="134">
        <v>0.55066474977536395</v>
      </c>
      <c r="AH778" s="134">
        <v>0.73575756403602899</v>
      </c>
      <c r="AI778" s="134">
        <v>0.88053038613607004</v>
      </c>
      <c r="AJ778" s="134">
        <v>0.87498621171452695</v>
      </c>
      <c r="AK778" s="134">
        <v>0.83496771687946003</v>
      </c>
      <c r="AL778" s="134">
        <v>0.57273216413870098</v>
      </c>
      <c r="AM778" s="134">
        <v>0.52256358768542199</v>
      </c>
      <c r="AN778" s="134">
        <v>0.69073551163103397</v>
      </c>
      <c r="AO778" s="134">
        <v>0.47015528251592797</v>
      </c>
      <c r="AP778" s="134">
        <v>0.13450922128541301</v>
      </c>
      <c r="AQ778" s="134">
        <v>0.35740109157062699</v>
      </c>
      <c r="AR778" s="134">
        <v>5.974894142E-2</v>
      </c>
      <c r="AT778" s="134">
        <v>0.1886075626</v>
      </c>
      <c r="AU778" s="134">
        <v>0.40603321297117501</v>
      </c>
      <c r="AV778" s="134">
        <v>0.48296074662861999</v>
      </c>
      <c r="AW778" s="143">
        <v>0.22</v>
      </c>
      <c r="AX778" s="143">
        <v>0</v>
      </c>
      <c r="AY778" s="143">
        <v>-0.15</v>
      </c>
      <c r="AZ778" s="143">
        <v>-0.01</v>
      </c>
      <c r="BA778" s="143">
        <v>7.6661999999999999</v>
      </c>
      <c r="BB778" s="143">
        <v>5.14</v>
      </c>
      <c r="BC778" s="143">
        <v>24.19</v>
      </c>
      <c r="BD778" s="143">
        <v>2</v>
      </c>
      <c r="BE778" s="143">
        <v>85906207.243803993</v>
      </c>
      <c r="BF778" s="143">
        <v>11384.15</v>
      </c>
      <c r="BG778" s="143">
        <v>0</v>
      </c>
      <c r="BH778" s="143">
        <v>0</v>
      </c>
      <c r="BI778" s="143">
        <v>0</v>
      </c>
      <c r="BJ778" s="143">
        <v>1</v>
      </c>
      <c r="BK778" s="143">
        <v>1</v>
      </c>
      <c r="BL778" s="143">
        <v>2.69999999999999</v>
      </c>
      <c r="BM778" s="143">
        <v>1.8999999999999899</v>
      </c>
    </row>
    <row r="779" spans="1:65" x14ac:dyDescent="0.25">
      <c r="A779" s="142" t="s">
        <v>5181</v>
      </c>
      <c r="B779" s="142" t="s">
        <v>614</v>
      </c>
      <c r="C779" s="134" t="s">
        <v>5170</v>
      </c>
      <c r="D779" s="134" t="s">
        <v>5171</v>
      </c>
      <c r="E779" s="134" t="s">
        <v>5049</v>
      </c>
      <c r="F779" s="134" t="s">
        <v>5050</v>
      </c>
      <c r="G779" s="134" t="s">
        <v>692</v>
      </c>
      <c r="H779" s="134" t="s">
        <v>5182</v>
      </c>
      <c r="I779" s="134" t="s">
        <v>5180</v>
      </c>
      <c r="J779" s="134" t="s">
        <v>4571</v>
      </c>
      <c r="K779" s="134" t="s">
        <v>4571</v>
      </c>
      <c r="L779" s="143">
        <v>47.4</v>
      </c>
      <c r="M779" s="144">
        <v>1227</v>
      </c>
      <c r="N779" s="143">
        <v>32.767000000000003</v>
      </c>
      <c r="O779" s="144">
        <v>1532</v>
      </c>
      <c r="P779" s="143">
        <v>30.216999999999999</v>
      </c>
      <c r="Q779" s="144">
        <v>540</v>
      </c>
      <c r="R779" s="143">
        <v>48.283000000000001</v>
      </c>
      <c r="S779" s="145">
        <v>1179</v>
      </c>
      <c r="V779" s="140" t="str">
        <f t="shared" si="12"/>
        <v>N/A</v>
      </c>
      <c r="W779" s="134">
        <v>0.24304412529469199</v>
      </c>
      <c r="X779" s="134">
        <v>0.23599002397150101</v>
      </c>
      <c r="Y779" s="134">
        <v>0.98351555033085503</v>
      </c>
      <c r="Z779" s="134">
        <v>0.97143460513952695</v>
      </c>
      <c r="AA779" s="134">
        <v>0.98161783835180905</v>
      </c>
      <c r="AB779" s="134">
        <v>0.66384044986378798</v>
      </c>
      <c r="AC779" s="134">
        <v>1</v>
      </c>
      <c r="AD779" s="134">
        <v>0.18008292895873601</v>
      </c>
      <c r="AE779" s="134">
        <v>0.50112971607748402</v>
      </c>
      <c r="AF779" s="134">
        <v>0.98191129821291601</v>
      </c>
      <c r="AG779" s="134">
        <v>0.72319853723340399</v>
      </c>
      <c r="AH779" s="134">
        <v>0.75448924647419902</v>
      </c>
      <c r="AI779" s="134">
        <v>1</v>
      </c>
      <c r="AJ779" s="134">
        <v>0.91543184910100395</v>
      </c>
      <c r="AK779" s="134">
        <v>0.91264139035875502</v>
      </c>
      <c r="AL779" s="134">
        <v>0.579790187021059</v>
      </c>
      <c r="AM779" s="134">
        <v>0.715324462132788</v>
      </c>
      <c r="AN779" s="134">
        <v>0.84312670879835105</v>
      </c>
      <c r="AO779" s="134">
        <v>0.72252572664192705</v>
      </c>
      <c r="AP779" s="134">
        <v>0.109332414898486</v>
      </c>
      <c r="AQ779" s="134">
        <v>0.30998755398192901</v>
      </c>
      <c r="AR779" s="134">
        <v>0.16467474169999999</v>
      </c>
      <c r="AT779" s="134">
        <v>7.513415071E-2</v>
      </c>
      <c r="AU779" s="134">
        <v>0.55178037021447701</v>
      </c>
      <c r="AV779" s="134">
        <v>0.70039539312352395</v>
      </c>
      <c r="AW779" s="143">
        <v>0.06</v>
      </c>
      <c r="AX779" s="143">
        <v>0</v>
      </c>
      <c r="AY779" s="143">
        <v>0</v>
      </c>
      <c r="AZ779" s="143">
        <v>0.01</v>
      </c>
      <c r="BA779" s="143">
        <v>6.5636999999999999</v>
      </c>
      <c r="BB779" s="143">
        <v>5.14</v>
      </c>
      <c r="BC779" s="143">
        <v>23.53</v>
      </c>
      <c r="BD779" s="143">
        <v>6</v>
      </c>
      <c r="BE779" s="143">
        <v>42346989.096556999</v>
      </c>
      <c r="BF779" s="143">
        <v>11850.28</v>
      </c>
      <c r="BG779" s="143">
        <v>0</v>
      </c>
      <c r="BH779" s="143">
        <v>0</v>
      </c>
      <c r="BI779" s="143">
        <v>0</v>
      </c>
      <c r="BJ779" s="143">
        <v>1</v>
      </c>
      <c r="BK779" s="143">
        <v>1</v>
      </c>
      <c r="BL779" s="143">
        <v>2.69999999999999</v>
      </c>
      <c r="BM779" s="143">
        <v>1.8999999999999899</v>
      </c>
    </row>
    <row r="780" spans="1:65" x14ac:dyDescent="0.25">
      <c r="A780" s="142" t="s">
        <v>5183</v>
      </c>
      <c r="B780" s="142" t="s">
        <v>2815</v>
      </c>
      <c r="C780" s="134" t="s">
        <v>5170</v>
      </c>
      <c r="D780" s="134" t="s">
        <v>5171</v>
      </c>
      <c r="E780" s="134" t="s">
        <v>5049</v>
      </c>
      <c r="F780" s="134" t="s">
        <v>5050</v>
      </c>
      <c r="G780" s="134" t="s">
        <v>692</v>
      </c>
      <c r="H780" s="134" t="s">
        <v>5180</v>
      </c>
      <c r="I780" s="134" t="s">
        <v>5180</v>
      </c>
      <c r="J780" s="134" t="s">
        <v>4571</v>
      </c>
      <c r="K780" s="134" t="s">
        <v>4571</v>
      </c>
      <c r="L780" s="143">
        <v>53.5</v>
      </c>
      <c r="M780" s="144">
        <v>1055</v>
      </c>
      <c r="N780" s="143">
        <v>33.444000000000003</v>
      </c>
      <c r="O780" s="144">
        <v>1592</v>
      </c>
      <c r="P780" s="143">
        <v>15.86</v>
      </c>
      <c r="Q780" s="144">
        <v>1441</v>
      </c>
      <c r="R780" s="143">
        <v>45.305</v>
      </c>
      <c r="S780" s="145">
        <v>1374</v>
      </c>
      <c r="V780" s="140" t="str">
        <f t="shared" si="12"/>
        <v>N/A</v>
      </c>
      <c r="W780" s="134">
        <v>0.34831213877054501</v>
      </c>
      <c r="X780" s="134">
        <v>0.30965099449838401</v>
      </c>
      <c r="Y780" s="134">
        <v>0.97643248842950503</v>
      </c>
      <c r="Z780" s="134">
        <v>0.96003395201217701</v>
      </c>
      <c r="AA780" s="134">
        <v>0.93164525224522698</v>
      </c>
      <c r="AB780" s="134">
        <v>0.74287254344944098</v>
      </c>
      <c r="AC780" s="134">
        <v>0.94646058382930498</v>
      </c>
      <c r="AD780" s="134">
        <v>0.30991872841516599</v>
      </c>
      <c r="AE780" s="134">
        <v>0.35138459900394198</v>
      </c>
      <c r="AF780" s="134">
        <v>0.96855319407774798</v>
      </c>
      <c r="AG780" s="134">
        <v>0.46050385236521502</v>
      </c>
      <c r="AH780" s="134">
        <v>0.72443975973304298</v>
      </c>
      <c r="AI780" s="134">
        <v>0.76756002345067897</v>
      </c>
      <c r="AJ780" s="134">
        <v>0.93013935360517697</v>
      </c>
      <c r="AK780" s="134">
        <v>0.83739501917568804</v>
      </c>
      <c r="AL780" s="134">
        <v>0.60293110591764798</v>
      </c>
      <c r="AM780" s="134">
        <v>0.49623590712854199</v>
      </c>
      <c r="AN780" s="134">
        <v>0.76244901618035898</v>
      </c>
      <c r="AO780" s="134">
        <v>0.44123516501564403</v>
      </c>
      <c r="AP780" s="134">
        <v>0.36194279770305599</v>
      </c>
      <c r="AQ780" s="134">
        <v>0.30459965186933302</v>
      </c>
      <c r="AR780" s="134">
        <v>0.42777471430000003</v>
      </c>
      <c r="AS780" s="134">
        <v>1</v>
      </c>
      <c r="AT780" s="134">
        <v>0</v>
      </c>
      <c r="AU780" s="134">
        <v>0.42287242695486499</v>
      </c>
      <c r="AV780" s="134">
        <v>0.47709433159667802</v>
      </c>
      <c r="AW780" s="143">
        <v>0.01</v>
      </c>
      <c r="AX780" s="143">
        <v>0</v>
      </c>
      <c r="AY780" s="143">
        <v>0.08</v>
      </c>
      <c r="AZ780" s="143">
        <v>0.05</v>
      </c>
      <c r="BA780" s="143">
        <v>7.3005000000000004</v>
      </c>
      <c r="BB780" s="143">
        <v>5.14</v>
      </c>
      <c r="BC780" s="143">
        <v>24.19</v>
      </c>
      <c r="BD780" s="143">
        <v>4</v>
      </c>
      <c r="BE780" s="143">
        <v>50096370.906617001</v>
      </c>
      <c r="BF780" s="143">
        <v>8867.2060000000001</v>
      </c>
      <c r="BG780" s="143">
        <v>0</v>
      </c>
      <c r="BH780" s="143">
        <v>0</v>
      </c>
      <c r="BI780" s="143">
        <v>0</v>
      </c>
      <c r="BJ780" s="143">
        <v>1</v>
      </c>
      <c r="BK780" s="143"/>
      <c r="BL780" s="143">
        <v>2.69999999999999</v>
      </c>
      <c r="BM780" s="143">
        <v>1.8999999999999899</v>
      </c>
    </row>
    <row r="781" spans="1:65" x14ac:dyDescent="0.25">
      <c r="A781" s="142" t="s">
        <v>5184</v>
      </c>
      <c r="B781" s="142" t="s">
        <v>49</v>
      </c>
      <c r="C781" s="134" t="s">
        <v>5170</v>
      </c>
      <c r="D781" s="134" t="s">
        <v>5171</v>
      </c>
      <c r="E781" s="134" t="s">
        <v>5049</v>
      </c>
      <c r="F781" s="134" t="s">
        <v>5050</v>
      </c>
      <c r="G781" s="134" t="s">
        <v>692</v>
      </c>
      <c r="H781" s="134" t="s">
        <v>5172</v>
      </c>
      <c r="I781" s="134" t="s">
        <v>5172</v>
      </c>
      <c r="J781" s="134" t="s">
        <v>4571</v>
      </c>
      <c r="K781" s="134" t="s">
        <v>4571</v>
      </c>
      <c r="L781" s="143">
        <v>48.6</v>
      </c>
      <c r="M781" s="144">
        <v>1184</v>
      </c>
      <c r="N781" s="143">
        <v>34.700000000000003</v>
      </c>
      <c r="O781" s="144">
        <v>1679</v>
      </c>
      <c r="P781" s="143">
        <v>29.632999999999999</v>
      </c>
      <c r="Q781" s="144">
        <v>561</v>
      </c>
      <c r="R781" s="143">
        <v>47.844000000000001</v>
      </c>
      <c r="S781" s="145">
        <v>1207</v>
      </c>
      <c r="V781" s="140" t="str">
        <f t="shared" si="12"/>
        <v>N/A</v>
      </c>
      <c r="W781" s="134">
        <v>0.34797089161133199</v>
      </c>
      <c r="X781" s="134">
        <v>0.34466487163495002</v>
      </c>
      <c r="Y781" s="134">
        <v>0.98382295265568698</v>
      </c>
      <c r="Z781" s="134">
        <v>0.965772535801111</v>
      </c>
      <c r="AA781" s="134">
        <v>0.922472472122148</v>
      </c>
      <c r="AB781" s="134">
        <v>0.63106216220153599</v>
      </c>
      <c r="AC781" s="134">
        <v>1</v>
      </c>
      <c r="AD781" s="134">
        <v>0.292551013420218</v>
      </c>
      <c r="AE781" s="134">
        <v>0.50861672176922301</v>
      </c>
      <c r="AF781" s="134">
        <v>0.98493277414825198</v>
      </c>
      <c r="AG781" s="134">
        <v>0.27634248128705802</v>
      </c>
      <c r="AH781" s="134">
        <v>0.66290815279465598</v>
      </c>
      <c r="AI781" s="134">
        <v>1</v>
      </c>
      <c r="AJ781" s="134">
        <v>0.54039048424458602</v>
      </c>
      <c r="AK781" s="134">
        <v>0.76943055488130496</v>
      </c>
      <c r="AL781" s="134">
        <v>0.490665118430823</v>
      </c>
      <c r="AM781" s="134">
        <v>0.41783473456853898</v>
      </c>
      <c r="AN781" s="134">
        <v>0.77141320424902504</v>
      </c>
      <c r="AO781" s="134">
        <v>0.37359418386555099</v>
      </c>
      <c r="AP781" s="134">
        <v>0.126874846112282</v>
      </c>
      <c r="AQ781" s="134">
        <v>0.15535476638918999</v>
      </c>
      <c r="AR781" s="134">
        <v>1</v>
      </c>
      <c r="AT781" s="134">
        <v>0.20028794029999999</v>
      </c>
      <c r="AU781" s="134">
        <v>0.458583549044977</v>
      </c>
      <c r="AV781" s="134">
        <v>0.41013322942083902</v>
      </c>
      <c r="AW781" s="143">
        <v>0</v>
      </c>
      <c r="AX781" s="143">
        <v>0</v>
      </c>
      <c r="AY781" s="143">
        <v>0.01</v>
      </c>
      <c r="AZ781" s="143">
        <v>0</v>
      </c>
      <c r="BA781" s="143">
        <v>9.3328000000000007</v>
      </c>
      <c r="BB781" s="143">
        <v>5.14</v>
      </c>
      <c r="BC781" s="143">
        <v>24.77</v>
      </c>
      <c r="BD781" s="143">
        <v>2</v>
      </c>
      <c r="BE781" s="143">
        <v>72228610.757041007</v>
      </c>
      <c r="BF781" s="143">
        <v>6708.4</v>
      </c>
      <c r="BG781" s="143">
        <v>0</v>
      </c>
      <c r="BH781" s="143">
        <v>0</v>
      </c>
      <c r="BI781" s="143">
        <v>0</v>
      </c>
      <c r="BJ781" s="143">
        <v>1</v>
      </c>
      <c r="BK781" s="143">
        <v>1</v>
      </c>
      <c r="BL781" s="143">
        <v>2.7</v>
      </c>
      <c r="BM781" s="143">
        <v>1.8999999999999899</v>
      </c>
    </row>
    <row r="782" spans="1:65" x14ac:dyDescent="0.25">
      <c r="A782" s="142" t="s">
        <v>5185</v>
      </c>
      <c r="B782" s="142" t="s">
        <v>1361</v>
      </c>
      <c r="C782" s="134" t="s">
        <v>5170</v>
      </c>
      <c r="D782" s="134" t="s">
        <v>5171</v>
      </c>
      <c r="E782" s="134" t="s">
        <v>5049</v>
      </c>
      <c r="F782" s="134" t="s">
        <v>5050</v>
      </c>
      <c r="G782" s="134" t="s">
        <v>692</v>
      </c>
      <c r="H782" s="134" t="s">
        <v>5186</v>
      </c>
      <c r="I782" s="134" t="s">
        <v>5172</v>
      </c>
      <c r="J782" s="134" t="s">
        <v>4571</v>
      </c>
      <c r="K782" s="134" t="s">
        <v>4571</v>
      </c>
      <c r="L782" s="143">
        <v>41</v>
      </c>
      <c r="M782" s="144">
        <v>1394</v>
      </c>
      <c r="N782" s="143">
        <v>32.533000000000001</v>
      </c>
      <c r="O782" s="144">
        <v>1504</v>
      </c>
      <c r="P782" s="143">
        <v>15.14</v>
      </c>
      <c r="Q782" s="144">
        <v>1500</v>
      </c>
      <c r="R782" s="143">
        <v>41.201999999999998</v>
      </c>
      <c r="S782" s="145">
        <v>1592</v>
      </c>
      <c r="V782" s="140" t="str">
        <f t="shared" si="12"/>
        <v>N/A</v>
      </c>
      <c r="W782" s="134">
        <v>0.43500313584223399</v>
      </c>
      <c r="X782" s="134">
        <v>0.41367313802079397</v>
      </c>
      <c r="Y782" s="134">
        <v>0.99061142066240604</v>
      </c>
      <c r="Z782" s="134">
        <v>0.98788521200113899</v>
      </c>
      <c r="AA782" s="134">
        <v>0.97211805434578702</v>
      </c>
      <c r="AB782" s="134">
        <v>0.64963652521014503</v>
      </c>
      <c r="AC782" s="134">
        <v>1</v>
      </c>
      <c r="AD782" s="134">
        <v>0.36736988621540301</v>
      </c>
      <c r="AE782" s="134">
        <v>0.53378392246999795</v>
      </c>
      <c r="AF782" s="134">
        <v>0.98811327513281599</v>
      </c>
      <c r="AG782" s="134">
        <v>0.13962853503376901</v>
      </c>
      <c r="AH782" s="134">
        <v>0.82347054738417202</v>
      </c>
      <c r="AI782" s="134">
        <v>1</v>
      </c>
      <c r="AJ782" s="134">
        <v>0.63231238739566897</v>
      </c>
      <c r="AK782" s="134">
        <v>0.88594106510024795</v>
      </c>
      <c r="AL782" s="134">
        <v>0.486363704934825</v>
      </c>
      <c r="AM782" s="134">
        <v>0.21607508062205499</v>
      </c>
      <c r="AN782" s="134">
        <v>0.87898346107301395</v>
      </c>
      <c r="AO782" s="134">
        <v>0.19957142289606</v>
      </c>
      <c r="AP782" s="134">
        <v>0.16296547277986101</v>
      </c>
      <c r="AQ782" s="134">
        <v>0.18337185676046999</v>
      </c>
      <c r="AR782" s="134">
        <v>8.1675575200000003E-3</v>
      </c>
      <c r="AT782" s="134">
        <v>0</v>
      </c>
      <c r="AU782" s="134">
        <v>0.227158910369718</v>
      </c>
      <c r="AV782" s="134">
        <v>0.205228010218932</v>
      </c>
      <c r="AW782" s="143">
        <v>0</v>
      </c>
      <c r="AX782" s="143">
        <v>0</v>
      </c>
      <c r="AY782" s="143">
        <v>0.11</v>
      </c>
      <c r="AZ782" s="143">
        <v>0.01</v>
      </c>
      <c r="BA782" s="143">
        <v>6.2076000000000002</v>
      </c>
      <c r="BB782" s="143">
        <v>5.14</v>
      </c>
      <c r="BC782" s="143">
        <v>24.73</v>
      </c>
      <c r="BD782" s="143">
        <v>1</v>
      </c>
      <c r="BE782" s="143">
        <v>37871266.243252002</v>
      </c>
      <c r="BF782" s="143">
        <v>3511.7739999999999</v>
      </c>
      <c r="BG782" s="143">
        <v>0</v>
      </c>
      <c r="BH782" s="143">
        <v>0</v>
      </c>
      <c r="BI782" s="143">
        <v>0</v>
      </c>
      <c r="BJ782" s="143">
        <v>1</v>
      </c>
      <c r="BK782" s="143"/>
      <c r="BL782" s="143">
        <v>2.69999999999999</v>
      </c>
      <c r="BM782" s="143">
        <v>1.9</v>
      </c>
    </row>
    <row r="783" spans="1:65" x14ac:dyDescent="0.25">
      <c r="A783" s="142" t="s">
        <v>5187</v>
      </c>
      <c r="B783" s="142" t="s">
        <v>622</v>
      </c>
      <c r="C783" s="134" t="s">
        <v>5170</v>
      </c>
      <c r="D783" s="134" t="s">
        <v>5171</v>
      </c>
      <c r="E783" s="134" t="s">
        <v>5049</v>
      </c>
      <c r="F783" s="134" t="s">
        <v>5050</v>
      </c>
      <c r="G783" s="134" t="s">
        <v>692</v>
      </c>
      <c r="H783" s="134" t="s">
        <v>5172</v>
      </c>
      <c r="I783" s="134" t="s">
        <v>5172</v>
      </c>
      <c r="J783" s="134" t="s">
        <v>4628</v>
      </c>
      <c r="K783" s="134" t="s">
        <v>4407</v>
      </c>
      <c r="L783" s="143">
        <v>70.2</v>
      </c>
      <c r="M783" s="144">
        <v>644</v>
      </c>
      <c r="N783" s="143">
        <v>32.643999999999998</v>
      </c>
      <c r="O783" s="144">
        <v>1520</v>
      </c>
      <c r="P783" s="143">
        <v>21.66</v>
      </c>
      <c r="Q783" s="144">
        <v>885</v>
      </c>
      <c r="R783" s="143">
        <v>53.072000000000003</v>
      </c>
      <c r="S783" s="145">
        <v>830</v>
      </c>
      <c r="U783" s="140" t="s">
        <v>4410</v>
      </c>
      <c r="V783" s="140" t="str">
        <f t="shared" si="12"/>
        <v>Y</v>
      </c>
      <c r="W783" s="134">
        <v>0.77937818020048899</v>
      </c>
      <c r="X783" s="134">
        <v>0.77898009405691904</v>
      </c>
      <c r="Y783" s="134">
        <v>0.99556828315033097</v>
      </c>
      <c r="Z783" s="134">
        <v>0.99252708866596595</v>
      </c>
      <c r="AA783" s="134">
        <v>0.87777729309893504</v>
      </c>
      <c r="AB783" s="134">
        <v>0.85322611191235798</v>
      </c>
      <c r="AC783" s="134">
        <v>1</v>
      </c>
      <c r="AD783" s="134">
        <v>0.69170398343142103</v>
      </c>
      <c r="AE783" s="134">
        <v>0.692431961807633</v>
      </c>
      <c r="AF783" s="134">
        <v>0.99348037054426697</v>
      </c>
      <c r="AG783" s="134">
        <v>0.25312446647814801</v>
      </c>
      <c r="AH783" s="134">
        <v>0.82175138723688301</v>
      </c>
      <c r="AI783" s="134">
        <v>1</v>
      </c>
      <c r="AJ783" s="134">
        <v>0.83086369820200801</v>
      </c>
      <c r="AK783" s="134">
        <v>0.79127627554735702</v>
      </c>
      <c r="AL783" s="134">
        <v>0.69352721697127795</v>
      </c>
      <c r="AM783" s="134">
        <v>0.38222849271148202</v>
      </c>
      <c r="AN783" s="134">
        <v>0.98655371789700097</v>
      </c>
      <c r="AO783" s="134">
        <v>0.338918825433421</v>
      </c>
      <c r="AP783" s="134">
        <v>0.58699526008130398</v>
      </c>
      <c r="AQ783" s="134">
        <v>0.55567588540255697</v>
      </c>
      <c r="AR783" s="134">
        <v>0.97110578739999998</v>
      </c>
      <c r="AS783" s="134">
        <v>0.24991878510000001</v>
      </c>
      <c r="AT783" s="134">
        <v>0</v>
      </c>
      <c r="AU783" s="134">
        <v>0.45377427861596398</v>
      </c>
      <c r="AV783" s="134">
        <v>0.37616039453463801</v>
      </c>
      <c r="AW783" s="143">
        <v>0</v>
      </c>
      <c r="AX783" s="143">
        <v>0</v>
      </c>
      <c r="AY783" s="143">
        <v>0.37</v>
      </c>
      <c r="AZ783" s="143">
        <v>0.1</v>
      </c>
      <c r="BA783" s="143">
        <v>5.1059000000000001</v>
      </c>
      <c r="BB783" s="143">
        <v>5.15</v>
      </c>
      <c r="BC783" s="143">
        <v>25.63</v>
      </c>
      <c r="BD783" s="143">
        <v>3</v>
      </c>
      <c r="BE783" s="143">
        <v>12994684.314339001</v>
      </c>
      <c r="BF783" s="143">
        <v>4039.0059999999999</v>
      </c>
      <c r="BG783" s="143">
        <v>0</v>
      </c>
      <c r="BH783" s="143">
        <v>41.820010000000003</v>
      </c>
      <c r="BI783" s="143">
        <v>0</v>
      </c>
      <c r="BJ783" s="143">
        <v>1</v>
      </c>
      <c r="BK783" s="143"/>
      <c r="BL783" s="143">
        <v>3.6542979911547202</v>
      </c>
      <c r="BM783" s="143">
        <v>2.1602630884967402</v>
      </c>
    </row>
    <row r="784" spans="1:65" x14ac:dyDescent="0.25">
      <c r="A784" s="142" t="s">
        <v>5188</v>
      </c>
      <c r="B784" s="142" t="s">
        <v>205</v>
      </c>
      <c r="C784" s="134" t="s">
        <v>5170</v>
      </c>
      <c r="D784" s="134" t="s">
        <v>5171</v>
      </c>
      <c r="E784" s="134" t="s">
        <v>5049</v>
      </c>
      <c r="F784" s="134" t="s">
        <v>5050</v>
      </c>
      <c r="G784" s="134" t="s">
        <v>692</v>
      </c>
      <c r="H784" s="134" t="s">
        <v>5172</v>
      </c>
      <c r="I784" s="134" t="s">
        <v>5172</v>
      </c>
      <c r="J784" s="134" t="s">
        <v>4628</v>
      </c>
      <c r="K784" s="134" t="s">
        <v>4407</v>
      </c>
      <c r="L784" s="143">
        <v>79.3</v>
      </c>
      <c r="M784" s="144">
        <v>435</v>
      </c>
      <c r="N784" s="143">
        <v>34.6</v>
      </c>
      <c r="O784" s="144">
        <v>1675</v>
      </c>
      <c r="P784" s="143">
        <v>20.6</v>
      </c>
      <c r="Q784" s="144">
        <v>960</v>
      </c>
      <c r="R784" s="143">
        <v>55.1</v>
      </c>
      <c r="S784" s="145">
        <v>705</v>
      </c>
      <c r="T784" s="140" t="s">
        <v>4410</v>
      </c>
      <c r="U784" s="140" t="s">
        <v>4410</v>
      </c>
      <c r="V784" s="140" t="str">
        <f t="shared" si="12"/>
        <v>Y</v>
      </c>
      <c r="W784" s="134">
        <v>0.80377018931488597</v>
      </c>
      <c r="X784" s="134">
        <v>0.77413415214161196</v>
      </c>
      <c r="Y784" s="134">
        <v>0.99513279652348496</v>
      </c>
      <c r="Z784" s="134">
        <v>0.98938999619468104</v>
      </c>
      <c r="AA784" s="134">
        <v>0.95595799877642296</v>
      </c>
      <c r="AB784" s="134">
        <v>0.87034366213597902</v>
      </c>
      <c r="AC784" s="134">
        <v>1</v>
      </c>
      <c r="AD784" s="134">
        <v>0.74725523056939402</v>
      </c>
      <c r="AE784" s="134">
        <v>0.682536124067328</v>
      </c>
      <c r="AF784" s="134">
        <v>0.99403695821656601</v>
      </c>
      <c r="AG784" s="134">
        <v>0.42882534535978201</v>
      </c>
      <c r="AH784" s="134">
        <v>0.81337048151884905</v>
      </c>
      <c r="AI784" s="134">
        <v>1</v>
      </c>
      <c r="AJ784" s="134">
        <v>0.86763245946244105</v>
      </c>
      <c r="AK784" s="134">
        <v>0.825258507694548</v>
      </c>
      <c r="AL784" s="134">
        <v>0.781217719160756</v>
      </c>
      <c r="AM784" s="134">
        <v>0.51017520765723501</v>
      </c>
      <c r="AN784" s="134">
        <v>0.97758952982833602</v>
      </c>
      <c r="AO784" s="134">
        <v>0.38618125738127101</v>
      </c>
      <c r="AP784" s="134">
        <v>0.64004007676734798</v>
      </c>
      <c r="AQ784" s="134">
        <v>0.63703320562173704</v>
      </c>
      <c r="AR784" s="134">
        <v>0.86141850890000005</v>
      </c>
      <c r="AS784" s="134">
        <v>1</v>
      </c>
      <c r="AT784" s="134">
        <v>0.15950588299999999</v>
      </c>
      <c r="AU784" s="134">
        <v>0.52558682294148396</v>
      </c>
      <c r="AV784" s="134">
        <v>0.50359278283944997</v>
      </c>
      <c r="AW784" s="143">
        <v>0</v>
      </c>
      <c r="AX784" s="143">
        <v>0</v>
      </c>
      <c r="AY784" s="143">
        <v>1.37</v>
      </c>
      <c r="AZ784" s="143">
        <v>0.51</v>
      </c>
      <c r="BA784" s="143">
        <v>4.0728999999999997</v>
      </c>
      <c r="BB784" s="143">
        <v>5.14</v>
      </c>
      <c r="BC784" s="143">
        <v>25.27</v>
      </c>
      <c r="BD784" s="143">
        <v>4</v>
      </c>
      <c r="BE784" s="143">
        <v>32311663.276852001</v>
      </c>
      <c r="BF784" s="143">
        <v>5895.616</v>
      </c>
      <c r="BG784" s="143">
        <v>0</v>
      </c>
      <c r="BH784" s="143">
        <v>18.741959999999999</v>
      </c>
      <c r="BI784" s="143">
        <v>0</v>
      </c>
      <c r="BJ784" s="143">
        <v>2</v>
      </c>
      <c r="BK784" s="143"/>
      <c r="BL784" s="143">
        <v>3.1377606308826298</v>
      </c>
      <c r="BM784" s="143">
        <v>2.0193892629679899</v>
      </c>
    </row>
    <row r="785" spans="1:65" x14ac:dyDescent="0.25">
      <c r="A785" s="142" t="s">
        <v>5189</v>
      </c>
      <c r="B785" s="142" t="s">
        <v>2822</v>
      </c>
      <c r="C785" s="134" t="s">
        <v>5170</v>
      </c>
      <c r="D785" s="134" t="s">
        <v>5171</v>
      </c>
      <c r="E785" s="134" t="s">
        <v>5049</v>
      </c>
      <c r="F785" s="134" t="s">
        <v>5050</v>
      </c>
      <c r="G785" s="134" t="s">
        <v>692</v>
      </c>
      <c r="H785" s="134" t="s">
        <v>5186</v>
      </c>
      <c r="I785" s="134" t="s">
        <v>5180</v>
      </c>
      <c r="J785" s="134" t="s">
        <v>4605</v>
      </c>
      <c r="K785" s="134" t="s">
        <v>4571</v>
      </c>
      <c r="L785" s="143">
        <v>55.1</v>
      </c>
      <c r="M785" s="144">
        <v>999</v>
      </c>
      <c r="N785" s="143">
        <v>32.844000000000001</v>
      </c>
      <c r="O785" s="144">
        <v>1539</v>
      </c>
      <c r="P785" s="143">
        <v>16.04</v>
      </c>
      <c r="Q785" s="144">
        <v>1419</v>
      </c>
      <c r="R785" s="143">
        <v>46.098999999999997</v>
      </c>
      <c r="S785" s="145">
        <v>1313</v>
      </c>
      <c r="V785" s="140" t="str">
        <f t="shared" si="12"/>
        <v>N/A</v>
      </c>
      <c r="W785" s="134">
        <v>0.34931492647524898</v>
      </c>
      <c r="X785" s="134">
        <v>0.31652818267729799</v>
      </c>
      <c r="Y785" s="134">
        <v>0.98437371515434502</v>
      </c>
      <c r="Z785" s="134">
        <v>0.97916256464195806</v>
      </c>
      <c r="AA785" s="134">
        <v>0.93303557498338097</v>
      </c>
      <c r="AB785" s="134">
        <v>0.78439170782162804</v>
      </c>
      <c r="AC785" s="134">
        <v>1</v>
      </c>
      <c r="AD785" s="134">
        <v>0.30585153780670299</v>
      </c>
      <c r="AE785" s="134">
        <v>0.36887080480060702</v>
      </c>
      <c r="AF785" s="134">
        <v>0.97888982227758103</v>
      </c>
      <c r="AG785" s="134">
        <v>0.55127825841806799</v>
      </c>
      <c r="AH785" s="134">
        <v>0.80681618345730999</v>
      </c>
      <c r="AI785" s="134">
        <v>1</v>
      </c>
      <c r="AJ785" s="134">
        <v>0.90440122072287399</v>
      </c>
      <c r="AK785" s="134">
        <v>0.905359483470071</v>
      </c>
      <c r="AL785" s="134">
        <v>0.54351921890407096</v>
      </c>
      <c r="AM785" s="134">
        <v>0.59204636027493396</v>
      </c>
      <c r="AN785" s="134">
        <v>0.82519833266101905</v>
      </c>
      <c r="AO785" s="134">
        <v>0.49468351589953002</v>
      </c>
      <c r="AP785" s="134">
        <v>0.53470336234715199</v>
      </c>
      <c r="AQ785" s="134">
        <v>0.56914564036077397</v>
      </c>
      <c r="AR785" s="134">
        <v>0.45349419559999998</v>
      </c>
      <c r="AT785" s="134">
        <v>0</v>
      </c>
      <c r="AU785" s="134">
        <v>0.45766249851218599</v>
      </c>
      <c r="AV785" s="134">
        <v>0.53885818157475396</v>
      </c>
      <c r="AW785" s="143">
        <v>0</v>
      </c>
      <c r="AX785" s="143">
        <v>0</v>
      </c>
      <c r="AY785" s="143">
        <v>-0.06</v>
      </c>
      <c r="AZ785" s="143">
        <v>-0.01</v>
      </c>
      <c r="BA785" s="143">
        <v>4.3116000000000003</v>
      </c>
      <c r="BB785" s="143">
        <v>5.15</v>
      </c>
      <c r="BC785" s="143">
        <v>24.21</v>
      </c>
      <c r="BD785" s="143">
        <v>5</v>
      </c>
      <c r="BE785" s="143">
        <v>37768336.196272999</v>
      </c>
      <c r="BF785" s="143">
        <v>9979.73</v>
      </c>
      <c r="BG785" s="143">
        <v>0</v>
      </c>
      <c r="BH785" s="143">
        <v>0</v>
      </c>
      <c r="BI785" s="143">
        <v>0</v>
      </c>
      <c r="BJ785" s="143">
        <v>1</v>
      </c>
      <c r="BK785" s="143"/>
      <c r="BL785" s="143">
        <v>2.7038965764266099</v>
      </c>
      <c r="BM785" s="143">
        <v>1.9010627026617899</v>
      </c>
    </row>
    <row r="786" spans="1:65" x14ac:dyDescent="0.25">
      <c r="A786" s="142" t="s">
        <v>5190</v>
      </c>
      <c r="B786" s="142" t="s">
        <v>617</v>
      </c>
      <c r="C786" s="134" t="s">
        <v>5170</v>
      </c>
      <c r="D786" s="134" t="s">
        <v>5171</v>
      </c>
      <c r="E786" s="134" t="s">
        <v>5049</v>
      </c>
      <c r="F786" s="134" t="s">
        <v>5050</v>
      </c>
      <c r="G786" s="134" t="s">
        <v>692</v>
      </c>
      <c r="H786" s="134" t="s">
        <v>5180</v>
      </c>
      <c r="I786" s="134" t="s">
        <v>5180</v>
      </c>
      <c r="J786" s="134" t="s">
        <v>4571</v>
      </c>
      <c r="K786" s="134" t="s">
        <v>4571</v>
      </c>
      <c r="L786" s="143">
        <v>47.5</v>
      </c>
      <c r="M786" s="144">
        <v>1222</v>
      </c>
      <c r="N786" s="143">
        <v>35.287999999999997</v>
      </c>
      <c r="O786" s="144">
        <v>1717</v>
      </c>
      <c r="P786" s="143">
        <v>29.533000000000001</v>
      </c>
      <c r="Q786" s="144">
        <v>568</v>
      </c>
      <c r="R786" s="143">
        <v>47.247999999999998</v>
      </c>
      <c r="S786" s="145">
        <v>1241</v>
      </c>
      <c r="V786" s="140" t="str">
        <f t="shared" si="12"/>
        <v>N/A</v>
      </c>
      <c r="W786" s="134">
        <v>0.21301095425981201</v>
      </c>
      <c r="X786" s="134">
        <v>0.20143495676225701</v>
      </c>
      <c r="Y786" s="134">
        <v>0.989112834328847</v>
      </c>
      <c r="Z786" s="134">
        <v>0.97679061667586498</v>
      </c>
      <c r="AA786" s="134">
        <v>0.90908281475839603</v>
      </c>
      <c r="AB786" s="134">
        <v>0.66602566904127203</v>
      </c>
      <c r="AC786" s="134">
        <v>1</v>
      </c>
      <c r="AD786" s="134">
        <v>0.181821770009373</v>
      </c>
      <c r="AE786" s="134">
        <v>0.39714569903836</v>
      </c>
      <c r="AF786" s="134">
        <v>0.98795425008358795</v>
      </c>
      <c r="AG786" s="134">
        <v>0.27381833905836001</v>
      </c>
      <c r="AH786" s="134">
        <v>0.70359494294716296</v>
      </c>
      <c r="AI786" s="134">
        <v>1</v>
      </c>
      <c r="AJ786" s="134">
        <v>0.91543184910100395</v>
      </c>
      <c r="AK786" s="134">
        <v>0.83739501917568804</v>
      </c>
      <c r="AL786" s="134">
        <v>0.61361497323514103</v>
      </c>
      <c r="AM786" s="134">
        <v>0.28323362926317303</v>
      </c>
      <c r="AN786" s="134">
        <v>0.79830576845502199</v>
      </c>
      <c r="AO786" s="134">
        <v>0.25994223877971601</v>
      </c>
      <c r="AP786" s="134">
        <v>0.106238599229329</v>
      </c>
      <c r="AQ786" s="134">
        <v>0.140807430976126</v>
      </c>
      <c r="AR786" s="134">
        <v>0.125348083</v>
      </c>
      <c r="AT786" s="134">
        <v>1</v>
      </c>
      <c r="AU786" s="134">
        <v>0.22365195977673499</v>
      </c>
      <c r="AV786" s="134">
        <v>0.26927025798846299</v>
      </c>
      <c r="AW786" s="143">
        <v>0</v>
      </c>
      <c r="AX786" s="143">
        <v>0</v>
      </c>
      <c r="AY786" s="143">
        <v>0.05</v>
      </c>
      <c r="AZ786" s="143">
        <v>0</v>
      </c>
      <c r="BA786" s="143">
        <v>8.0503</v>
      </c>
      <c r="BB786" s="143">
        <v>5.14</v>
      </c>
      <c r="BC786" s="143">
        <v>23.31</v>
      </c>
      <c r="BD786" s="143"/>
      <c r="BE786" s="143">
        <v>24709746.696224999</v>
      </c>
      <c r="BF786" s="143">
        <v>5799.8159999999998</v>
      </c>
      <c r="BG786" s="143">
        <v>0</v>
      </c>
      <c r="BH786" s="143">
        <v>0</v>
      </c>
      <c r="BI786" s="143">
        <v>0</v>
      </c>
      <c r="BJ786" s="143">
        <v>1</v>
      </c>
      <c r="BK786" s="143">
        <v>1</v>
      </c>
      <c r="BL786" s="143">
        <v>2.69999999999999</v>
      </c>
      <c r="BM786" s="143">
        <v>1.9</v>
      </c>
    </row>
    <row r="787" spans="1:65" x14ac:dyDescent="0.25">
      <c r="A787" s="142" t="s">
        <v>5191</v>
      </c>
      <c r="B787" s="142" t="s">
        <v>1328</v>
      </c>
      <c r="C787" s="134" t="s">
        <v>5170</v>
      </c>
      <c r="D787" s="134" t="s">
        <v>5171</v>
      </c>
      <c r="E787" s="134" t="s">
        <v>5049</v>
      </c>
      <c r="F787" s="134" t="s">
        <v>5050</v>
      </c>
      <c r="G787" s="134" t="s">
        <v>692</v>
      </c>
      <c r="H787" s="134" t="s">
        <v>5180</v>
      </c>
      <c r="I787" s="134" t="s">
        <v>5180</v>
      </c>
      <c r="J787" s="134" t="s">
        <v>4571</v>
      </c>
      <c r="K787" s="134" t="s">
        <v>4571</v>
      </c>
      <c r="L787" s="143">
        <v>36.6</v>
      </c>
      <c r="M787" s="144">
        <v>1520</v>
      </c>
      <c r="N787" s="143">
        <v>34.262</v>
      </c>
      <c r="O787" s="144">
        <v>1648</v>
      </c>
      <c r="P787" s="143">
        <v>29.483000000000001</v>
      </c>
      <c r="Q787" s="144">
        <v>570</v>
      </c>
      <c r="R787" s="143">
        <v>43.94</v>
      </c>
      <c r="S787" s="145">
        <v>1447</v>
      </c>
      <c r="V787" s="140" t="str">
        <f t="shared" si="12"/>
        <v>N/A</v>
      </c>
      <c r="W787" s="134">
        <v>0.151264034075132</v>
      </c>
      <c r="X787" s="134">
        <v>0.13940090122288501</v>
      </c>
      <c r="Y787" s="134">
        <v>0.98495009451340598</v>
      </c>
      <c r="Z787" s="134">
        <v>0.97663758777482701</v>
      </c>
      <c r="AA787" s="134">
        <v>0.93726215109341404</v>
      </c>
      <c r="AB787" s="134">
        <v>0.764360532028029</v>
      </c>
      <c r="AC787" s="134">
        <v>1</v>
      </c>
      <c r="AD787" s="134">
        <v>0.12725439584625201</v>
      </c>
      <c r="AE787" s="134">
        <v>0.33216249677348503</v>
      </c>
      <c r="AF787" s="134">
        <v>0.98417740516441798</v>
      </c>
      <c r="AG787" s="134">
        <v>0.22297202074613401</v>
      </c>
      <c r="AH787" s="134">
        <v>0.70796447498819004</v>
      </c>
      <c r="AI787" s="134">
        <v>1</v>
      </c>
      <c r="AJ787" s="134">
        <v>0.90072434459683004</v>
      </c>
      <c r="AK787" s="134">
        <v>0.83496771687946003</v>
      </c>
      <c r="AL787" s="134">
        <v>0.61773138737951805</v>
      </c>
      <c r="AM787" s="134">
        <v>0.21483003354206801</v>
      </c>
      <c r="AN787" s="134">
        <v>0.77141320424902504</v>
      </c>
      <c r="AO787" s="134">
        <v>0.201681632342015</v>
      </c>
      <c r="AP787" s="134">
        <v>6.6560607499605198E-2</v>
      </c>
      <c r="AQ787" s="134">
        <v>6.7531963764203798E-2</v>
      </c>
      <c r="AR787" s="134">
        <v>0.1097931751</v>
      </c>
      <c r="AT787" s="134">
        <v>0.17123610389999999</v>
      </c>
      <c r="AU787" s="134">
        <v>0.12521069184752801</v>
      </c>
      <c r="AV787" s="134">
        <v>0.187119594213774</v>
      </c>
      <c r="AW787" s="143">
        <v>0</v>
      </c>
      <c r="AX787" s="143">
        <v>0</v>
      </c>
      <c r="AY787" s="143">
        <v>0.24</v>
      </c>
      <c r="AZ787" s="143">
        <v>0.09</v>
      </c>
      <c r="BA787" s="143">
        <v>8.3941999999999997</v>
      </c>
      <c r="BB787" s="143">
        <v>5.14</v>
      </c>
      <c r="BC787" s="143">
        <v>21.7</v>
      </c>
      <c r="BD787" s="143"/>
      <c r="BE787" s="143">
        <v>13846805.818523001</v>
      </c>
      <c r="BF787" s="143">
        <v>5346.1670000000004</v>
      </c>
      <c r="BG787" s="143">
        <v>0</v>
      </c>
      <c r="BH787" s="143">
        <v>0</v>
      </c>
      <c r="BI787" s="143">
        <v>0</v>
      </c>
      <c r="BJ787" s="143">
        <v>1</v>
      </c>
      <c r="BK787" s="143">
        <v>1</v>
      </c>
      <c r="BL787" s="143">
        <v>2.7</v>
      </c>
      <c r="BM787" s="143">
        <v>1.8999999999999899</v>
      </c>
    </row>
    <row r="788" spans="1:65" x14ac:dyDescent="0.25">
      <c r="A788" s="142" t="s">
        <v>5192</v>
      </c>
      <c r="B788" s="142" t="s">
        <v>1324</v>
      </c>
      <c r="C788" s="134" t="s">
        <v>5170</v>
      </c>
      <c r="D788" s="134" t="s">
        <v>5171</v>
      </c>
      <c r="E788" s="134" t="s">
        <v>5049</v>
      </c>
      <c r="F788" s="134" t="s">
        <v>5050</v>
      </c>
      <c r="G788" s="134" t="s">
        <v>692</v>
      </c>
      <c r="H788" s="134" t="s">
        <v>5180</v>
      </c>
      <c r="I788" s="134" t="s">
        <v>5180</v>
      </c>
      <c r="J788" s="134" t="s">
        <v>4571</v>
      </c>
      <c r="K788" s="134" t="s">
        <v>4571</v>
      </c>
      <c r="L788" s="143">
        <v>38.200000000000003</v>
      </c>
      <c r="M788" s="144">
        <v>1474</v>
      </c>
      <c r="N788" s="143">
        <v>29.989000000000001</v>
      </c>
      <c r="O788" s="144">
        <v>1152</v>
      </c>
      <c r="P788" s="143">
        <v>29.483000000000001</v>
      </c>
      <c r="Q788" s="144">
        <v>570</v>
      </c>
      <c r="R788" s="143">
        <v>45.898000000000003</v>
      </c>
      <c r="S788" s="145">
        <v>1324</v>
      </c>
      <c r="V788" s="140" t="str">
        <f t="shared" si="12"/>
        <v>N/A</v>
      </c>
      <c r="W788" s="134">
        <v>0.165830648009512</v>
      </c>
      <c r="X788" s="134">
        <v>0.131926118016682</v>
      </c>
      <c r="Y788" s="134">
        <v>0.95645133731538901</v>
      </c>
      <c r="Z788" s="134">
        <v>0.95406582487168501</v>
      </c>
      <c r="AA788" s="134">
        <v>0.74250393440197904</v>
      </c>
      <c r="AB788" s="134">
        <v>0.87434989729469903</v>
      </c>
      <c r="AD788" s="134">
        <v>0.14528980239154099</v>
      </c>
      <c r="AE788" s="134">
        <v>0.10459097721842001</v>
      </c>
      <c r="AF788" s="134">
        <v>0.93957087885590995</v>
      </c>
      <c r="AG788" s="134">
        <v>0.22912718928393699</v>
      </c>
      <c r="AH788" s="134">
        <v>0.69367395626384998</v>
      </c>
      <c r="AI788" s="134">
        <v>0.868533849345135</v>
      </c>
      <c r="AJ788" s="134">
        <v>0.91175497297496</v>
      </c>
      <c r="AK788" s="134">
        <v>0.83496771687946003</v>
      </c>
      <c r="AL788" s="134">
        <v>0.70019552693377196</v>
      </c>
      <c r="AM788" s="134">
        <v>0.20297570115614699</v>
      </c>
      <c r="AN788" s="134">
        <v>0.67728922952803605</v>
      </c>
      <c r="AO788" s="134">
        <v>0.160813659820986</v>
      </c>
      <c r="AP788" s="134">
        <v>0.144852739113631</v>
      </c>
      <c r="AQ788" s="134">
        <v>0.13595831917177201</v>
      </c>
      <c r="AR788" s="134">
        <v>0.46316050269999998</v>
      </c>
      <c r="AT788" s="134">
        <v>0.46101949450000002</v>
      </c>
      <c r="AU788" s="134">
        <v>0.14723657673156201</v>
      </c>
      <c r="AV788" s="134">
        <v>0.17957578936327201</v>
      </c>
      <c r="AW788" s="143">
        <v>0.16</v>
      </c>
      <c r="AX788" s="143">
        <v>0</v>
      </c>
      <c r="AY788" s="143">
        <v>-0.14000000000000001</v>
      </c>
      <c r="AZ788" s="143">
        <v>0.01</v>
      </c>
      <c r="BA788" s="143">
        <v>7.4733000000000001</v>
      </c>
      <c r="BB788" s="143">
        <v>5.14</v>
      </c>
      <c r="BC788" s="143">
        <v>22.28</v>
      </c>
      <c r="BD788" s="143">
        <v>1</v>
      </c>
      <c r="BE788" s="143">
        <v>7831866.7941960003</v>
      </c>
      <c r="BF788" s="143">
        <v>5318.79</v>
      </c>
      <c r="BG788" s="143">
        <v>0</v>
      </c>
      <c r="BH788" s="143">
        <v>0</v>
      </c>
      <c r="BI788" s="143">
        <v>0</v>
      </c>
      <c r="BJ788" s="143">
        <v>1</v>
      </c>
      <c r="BK788" s="143">
        <v>1</v>
      </c>
      <c r="BL788" s="143">
        <v>2.69999999999999</v>
      </c>
      <c r="BM788" s="143">
        <v>1.8999999999999899</v>
      </c>
    </row>
    <row r="789" spans="1:65" x14ac:dyDescent="0.25">
      <c r="A789" s="142" t="s">
        <v>5193</v>
      </c>
      <c r="B789" s="142" t="s">
        <v>1303</v>
      </c>
      <c r="C789" s="134" t="s">
        <v>5170</v>
      </c>
      <c r="D789" s="134" t="s">
        <v>5171</v>
      </c>
      <c r="E789" s="134" t="s">
        <v>5049</v>
      </c>
      <c r="F789" s="134" t="s">
        <v>5050</v>
      </c>
      <c r="G789" s="134" t="s">
        <v>692</v>
      </c>
      <c r="H789" s="134" t="s">
        <v>5180</v>
      </c>
      <c r="I789" s="134" t="s">
        <v>5180</v>
      </c>
      <c r="J789" s="134" t="s">
        <v>4571</v>
      </c>
      <c r="K789" s="134" t="s">
        <v>4571</v>
      </c>
      <c r="L789" s="143">
        <v>45.9</v>
      </c>
      <c r="M789" s="144">
        <v>1274</v>
      </c>
      <c r="N789" s="143">
        <v>30.222000000000001</v>
      </c>
      <c r="O789" s="144">
        <v>1199</v>
      </c>
      <c r="P789" s="143">
        <v>15.84</v>
      </c>
      <c r="Q789" s="144">
        <v>1446</v>
      </c>
      <c r="R789" s="143">
        <v>43.838999999999999</v>
      </c>
      <c r="S789" s="145">
        <v>1455</v>
      </c>
      <c r="V789" s="140" t="str">
        <f t="shared" si="12"/>
        <v>N/A</v>
      </c>
      <c r="W789" s="134">
        <v>0.19319531329843001</v>
      </c>
      <c r="X789" s="134">
        <v>0.15173904658553899</v>
      </c>
      <c r="Y789" s="134">
        <v>0.987473355263074</v>
      </c>
      <c r="Z789" s="134">
        <v>0.98444206172777804</v>
      </c>
      <c r="AA789" s="134">
        <v>0.67445757575185294</v>
      </c>
      <c r="AB789" s="134">
        <v>0.83355913931500702</v>
      </c>
      <c r="AC789" s="134">
        <v>1</v>
      </c>
      <c r="AD789" s="134">
        <v>0.165610913198391</v>
      </c>
      <c r="AF789" s="134">
        <v>0.98155349185215301</v>
      </c>
      <c r="AG789" s="134">
        <v>0.34000986522976501</v>
      </c>
      <c r="AH789" s="134">
        <v>0.73618735407285196</v>
      </c>
      <c r="AI789" s="134">
        <v>1</v>
      </c>
      <c r="AJ789" s="134">
        <v>0.90072434459683004</v>
      </c>
      <c r="AK789" s="134">
        <v>0.87380455361910803</v>
      </c>
      <c r="AL789" s="134">
        <v>0.64930927670653504</v>
      </c>
      <c r="AM789" s="134">
        <v>0.311169155227697</v>
      </c>
      <c r="AN789" s="134">
        <v>0.74900273407736095</v>
      </c>
      <c r="AO789" s="134">
        <v>0.262202068730363</v>
      </c>
      <c r="AP789" s="134">
        <v>8.5459461406953596E-2</v>
      </c>
      <c r="AQ789" s="134">
        <v>0.32507367954159699</v>
      </c>
      <c r="AR789" s="134">
        <v>0.2399552636</v>
      </c>
      <c r="AT789" s="134">
        <v>0.57547269329999995</v>
      </c>
      <c r="AU789" s="134">
        <v>0.22016800638060899</v>
      </c>
      <c r="AV789" s="134">
        <v>0.27860800676662201</v>
      </c>
      <c r="AW789" s="143">
        <v>0.02</v>
      </c>
      <c r="AX789" s="143">
        <v>0</v>
      </c>
      <c r="AY789" s="143">
        <v>-0.02</v>
      </c>
      <c r="AZ789" s="143">
        <v>0.01</v>
      </c>
      <c r="BA789" s="143">
        <v>5.6680000000000001</v>
      </c>
      <c r="BB789" s="143">
        <v>5.14</v>
      </c>
      <c r="BC789" s="143">
        <v>21.66</v>
      </c>
      <c r="BD789" s="143">
        <v>4</v>
      </c>
      <c r="BE789" s="143">
        <v>15959541.612895999</v>
      </c>
      <c r="BF789" s="143">
        <v>8787.4500000000007</v>
      </c>
      <c r="BG789" s="143">
        <v>0</v>
      </c>
      <c r="BH789" s="143">
        <v>0</v>
      </c>
      <c r="BI789" s="143">
        <v>0</v>
      </c>
      <c r="BJ789" s="143">
        <v>1</v>
      </c>
      <c r="BK789" s="143"/>
      <c r="BL789" s="143">
        <v>2.7</v>
      </c>
      <c r="BM789" s="143">
        <v>1.8999999999999899</v>
      </c>
    </row>
    <row r="790" spans="1:65" x14ac:dyDescent="0.25">
      <c r="A790" s="142" t="s">
        <v>5194</v>
      </c>
      <c r="B790" s="142" t="s">
        <v>2828</v>
      </c>
      <c r="C790" s="134" t="s">
        <v>5170</v>
      </c>
      <c r="D790" s="134" t="s">
        <v>5171</v>
      </c>
      <c r="E790" s="134" t="s">
        <v>5049</v>
      </c>
      <c r="F790" s="134" t="s">
        <v>5050</v>
      </c>
      <c r="G790" s="134" t="s">
        <v>692</v>
      </c>
      <c r="H790" s="134" t="s">
        <v>5180</v>
      </c>
      <c r="I790" s="134" t="s">
        <v>5180</v>
      </c>
      <c r="J790" s="134" t="s">
        <v>4571</v>
      </c>
      <c r="K790" s="134" t="s">
        <v>4571</v>
      </c>
      <c r="L790" s="143">
        <v>59.5</v>
      </c>
      <c r="M790" s="144">
        <v>848</v>
      </c>
      <c r="N790" s="143">
        <v>30.077999999999999</v>
      </c>
      <c r="O790" s="144">
        <v>1164</v>
      </c>
      <c r="P790" s="143">
        <v>15.96</v>
      </c>
      <c r="Q790" s="144">
        <v>1432</v>
      </c>
      <c r="R790" s="143">
        <v>48.460999999999999</v>
      </c>
      <c r="S790" s="145">
        <v>1165</v>
      </c>
      <c r="V790" s="140" t="str">
        <f t="shared" si="12"/>
        <v>N/A</v>
      </c>
      <c r="W790" s="134">
        <v>0.42365089482015</v>
      </c>
      <c r="X790" s="134">
        <v>0.26545526588943602</v>
      </c>
      <c r="Y790" s="134">
        <v>0.98493728608320497</v>
      </c>
      <c r="Z790" s="134">
        <v>0.97806585751785102</v>
      </c>
      <c r="AA790" s="134">
        <v>0.75372468014653404</v>
      </c>
      <c r="AB790" s="134">
        <v>0.92133210961059397</v>
      </c>
      <c r="AC790" s="134">
        <v>1</v>
      </c>
      <c r="AD790" s="134">
        <v>0.39967495240934903</v>
      </c>
      <c r="AE790" s="134">
        <v>0.37687189327612503</v>
      </c>
      <c r="AF790" s="134">
        <v>0.98171251690138095</v>
      </c>
      <c r="AG790" s="134">
        <v>0.32516590799839401</v>
      </c>
      <c r="AH790" s="134">
        <v>0.764374417321112</v>
      </c>
      <c r="AI790" s="134">
        <v>1</v>
      </c>
      <c r="AJ790" s="134">
        <v>0.93381622973122003</v>
      </c>
      <c r="AK790" s="134">
        <v>0.88108646050779205</v>
      </c>
      <c r="AL790" s="134">
        <v>0.78050586451278003</v>
      </c>
      <c r="AM790" s="134">
        <v>0.32851429049633801</v>
      </c>
      <c r="AN790" s="134">
        <v>0.94173277755367302</v>
      </c>
      <c r="AO790" s="134">
        <v>0.25436942703883703</v>
      </c>
      <c r="AP790" s="134">
        <v>0.47609193009978801</v>
      </c>
      <c r="AQ790" s="134">
        <v>0.38380181134045599</v>
      </c>
      <c r="AR790" s="134">
        <v>0.83178432700000005</v>
      </c>
      <c r="AT790" s="134">
        <v>0.26588723939999998</v>
      </c>
      <c r="AU790" s="134">
        <v>0.31423799850370199</v>
      </c>
      <c r="AV790" s="134">
        <v>0.315529066589051</v>
      </c>
      <c r="AW790" s="143">
        <v>0</v>
      </c>
      <c r="AX790" s="143">
        <v>0</v>
      </c>
      <c r="AY790" s="143">
        <v>0.01</v>
      </c>
      <c r="AZ790" s="143">
        <v>0.03</v>
      </c>
      <c r="BA790" s="143">
        <v>5.1723999999999997</v>
      </c>
      <c r="BB790" s="143">
        <v>5.15</v>
      </c>
      <c r="BC790" s="143">
        <v>21.43</v>
      </c>
      <c r="BD790" s="143">
        <v>2</v>
      </c>
      <c r="BE790" s="143">
        <v>9822241.2077399995</v>
      </c>
      <c r="BF790" s="143">
        <v>9577.07</v>
      </c>
      <c r="BG790" s="143">
        <v>0</v>
      </c>
      <c r="BH790" s="143">
        <v>0</v>
      </c>
      <c r="BI790" s="143">
        <v>0</v>
      </c>
      <c r="BJ790" s="143">
        <v>1</v>
      </c>
      <c r="BK790" s="143"/>
      <c r="BL790" s="143">
        <v>2.69999999999999</v>
      </c>
      <c r="BM790" s="143">
        <v>1.9</v>
      </c>
    </row>
    <row r="791" spans="1:65" x14ac:dyDescent="0.25">
      <c r="A791" s="142" t="s">
        <v>5195</v>
      </c>
      <c r="B791" s="142" t="s">
        <v>1335</v>
      </c>
      <c r="C791" s="134" t="s">
        <v>5170</v>
      </c>
      <c r="D791" s="134" t="s">
        <v>5171</v>
      </c>
      <c r="E791" s="134" t="s">
        <v>5049</v>
      </c>
      <c r="F791" s="134" t="s">
        <v>5050</v>
      </c>
      <c r="G791" s="134" t="s">
        <v>692</v>
      </c>
      <c r="H791" s="134" t="s">
        <v>5180</v>
      </c>
      <c r="I791" s="134" t="s">
        <v>5180</v>
      </c>
      <c r="J791" s="134" t="s">
        <v>4571</v>
      </c>
      <c r="K791" s="134" t="s">
        <v>4571</v>
      </c>
      <c r="L791" s="143">
        <v>61.4</v>
      </c>
      <c r="M791" s="144">
        <v>796</v>
      </c>
      <c r="N791" s="143">
        <v>31.622</v>
      </c>
      <c r="O791" s="144">
        <v>1402</v>
      </c>
      <c r="P791" s="143">
        <v>16.940000000000001</v>
      </c>
      <c r="Q791" s="144">
        <v>1294</v>
      </c>
      <c r="R791" s="143">
        <v>48.905999999999999</v>
      </c>
      <c r="S791" s="145">
        <v>1132</v>
      </c>
      <c r="V791" s="140" t="str">
        <f t="shared" si="12"/>
        <v>N/A</v>
      </c>
      <c r="W791" s="134">
        <v>0.55410512954880597</v>
      </c>
      <c r="X791" s="134">
        <v>0.319271582242731</v>
      </c>
      <c r="Y791" s="134">
        <v>0.99305783083086496</v>
      </c>
      <c r="Z791" s="134">
        <v>0.98643143744127504</v>
      </c>
      <c r="AA791" s="134">
        <v>0.73715659831383795</v>
      </c>
      <c r="AB791" s="134">
        <v>0.81498477630639699</v>
      </c>
      <c r="AC791" s="134">
        <v>1</v>
      </c>
      <c r="AD791" s="134">
        <v>0.51851840413962202</v>
      </c>
      <c r="AE791" s="134">
        <v>0.14637541210921601</v>
      </c>
      <c r="AF791" s="134">
        <v>0.99077694470738797</v>
      </c>
      <c r="AG791" s="134">
        <v>0.34924652091383901</v>
      </c>
      <c r="AH791" s="134">
        <v>0.79352850815222198</v>
      </c>
      <c r="AI791" s="134">
        <v>1</v>
      </c>
      <c r="AJ791" s="134">
        <v>0.94484685810934999</v>
      </c>
      <c r="AK791" s="134">
        <v>0.92720520413612295</v>
      </c>
      <c r="AL791" s="134">
        <v>0.80242554959426404</v>
      </c>
      <c r="AM791" s="134">
        <v>0.36532283991741599</v>
      </c>
      <c r="AN791" s="134">
        <v>0.91484021334767596</v>
      </c>
      <c r="AO791" s="134">
        <v>0.33179480771838199</v>
      </c>
      <c r="AP791" s="134">
        <v>0.173372858747916</v>
      </c>
      <c r="AQ791" s="134">
        <v>0.27766014195289901</v>
      </c>
      <c r="AR791" s="134">
        <v>0.63481040060000005</v>
      </c>
      <c r="AT791" s="134">
        <v>1</v>
      </c>
      <c r="AU791" s="134">
        <v>0.28937472056312402</v>
      </c>
      <c r="AV791" s="134">
        <v>0.347852428633599</v>
      </c>
      <c r="AW791" s="143">
        <v>0.01</v>
      </c>
      <c r="AX791" s="143">
        <v>0</v>
      </c>
      <c r="AY791" s="143">
        <v>0.05</v>
      </c>
      <c r="AZ791" s="143">
        <v>0.03</v>
      </c>
      <c r="BA791" s="143">
        <v>5.2873000000000001</v>
      </c>
      <c r="BB791" s="143">
        <v>5.15</v>
      </c>
      <c r="BC791" s="143">
        <v>19.61</v>
      </c>
      <c r="BD791" s="143">
        <v>1</v>
      </c>
      <c r="BE791" s="143">
        <v>57227813.729030997</v>
      </c>
      <c r="BF791" s="143">
        <v>8312.8420000000006</v>
      </c>
      <c r="BG791" s="143">
        <v>0</v>
      </c>
      <c r="BH791" s="143">
        <v>0</v>
      </c>
      <c r="BI791" s="143">
        <v>0</v>
      </c>
      <c r="BJ791" s="143">
        <v>1</v>
      </c>
      <c r="BK791" s="143"/>
      <c r="BL791" s="143">
        <v>2.75760890793428</v>
      </c>
      <c r="BM791" s="143">
        <v>2.2456534476056702</v>
      </c>
    </row>
    <row r="792" spans="1:65" x14ac:dyDescent="0.25">
      <c r="A792" s="142" t="s">
        <v>5196</v>
      </c>
      <c r="B792" s="142" t="s">
        <v>912</v>
      </c>
      <c r="C792" s="134" t="s">
        <v>5170</v>
      </c>
      <c r="D792" s="134" t="s">
        <v>5171</v>
      </c>
      <c r="E792" s="134" t="s">
        <v>5049</v>
      </c>
      <c r="F792" s="134" t="s">
        <v>5050</v>
      </c>
      <c r="G792" s="134" t="s">
        <v>692</v>
      </c>
      <c r="H792" s="134" t="s">
        <v>5180</v>
      </c>
      <c r="I792" s="134" t="s">
        <v>5180</v>
      </c>
      <c r="J792" s="134" t="s">
        <v>4571</v>
      </c>
      <c r="K792" s="134" t="s">
        <v>4571</v>
      </c>
      <c r="L792" s="143">
        <v>85.7</v>
      </c>
      <c r="M792" s="144">
        <v>264</v>
      </c>
      <c r="N792" s="143">
        <v>36.700000000000003</v>
      </c>
      <c r="O792" s="144">
        <v>1746</v>
      </c>
      <c r="P792" s="143">
        <v>19.760000000000002</v>
      </c>
      <c r="Q792" s="144">
        <v>1040</v>
      </c>
      <c r="R792" s="143">
        <v>56.253</v>
      </c>
      <c r="S792" s="145">
        <v>626</v>
      </c>
      <c r="T792" s="140" t="s">
        <v>4410</v>
      </c>
      <c r="U792" s="140" t="s">
        <v>4410</v>
      </c>
      <c r="V792" s="140" t="str">
        <f t="shared" si="12"/>
        <v>Y</v>
      </c>
      <c r="W792" s="134">
        <v>0.92054214485258501</v>
      </c>
      <c r="X792" s="134">
        <v>0.67831128927161699</v>
      </c>
      <c r="Y792" s="134">
        <v>0.99747673925033298</v>
      </c>
      <c r="Z792" s="134">
        <v>0.99375131987427101</v>
      </c>
      <c r="AA792" s="134">
        <v>0.81816000401587696</v>
      </c>
      <c r="AB792" s="134">
        <v>0.96831432192648903</v>
      </c>
      <c r="AC792" s="134">
        <v>0.98581388503356204</v>
      </c>
      <c r="AD792" s="134">
        <v>0.85589433184934305</v>
      </c>
      <c r="AE792" s="134">
        <v>0.64122722427977497</v>
      </c>
      <c r="AF792" s="134">
        <v>0.99566696497115503</v>
      </c>
      <c r="AG792" s="134">
        <v>0.64573155179876296</v>
      </c>
      <c r="AH792" s="134">
        <v>0.88503797015896102</v>
      </c>
      <c r="AI792" s="134">
        <v>0.65101034583825901</v>
      </c>
      <c r="AJ792" s="134">
        <v>0.98529249549582698</v>
      </c>
      <c r="AK792" s="134">
        <v>0.97817855235691098</v>
      </c>
      <c r="AL792" s="134">
        <v>0.94409648164280702</v>
      </c>
      <c r="AM792" s="134">
        <v>0.58832764231465895</v>
      </c>
      <c r="AN792" s="134">
        <v>0.99103581193133405</v>
      </c>
      <c r="AO792" s="134">
        <v>0.56437042713315599</v>
      </c>
      <c r="AP792" s="134">
        <v>0.53692072713560401</v>
      </c>
      <c r="AQ792" s="134">
        <v>0.62086949960722204</v>
      </c>
      <c r="AR792" s="134">
        <v>0.83774241999999999</v>
      </c>
      <c r="AS792" s="134">
        <v>1</v>
      </c>
      <c r="AT792" s="134">
        <v>1</v>
      </c>
      <c r="AU792" s="134">
        <v>0.45670030124097499</v>
      </c>
      <c r="AV792" s="134">
        <v>0.499045778663606</v>
      </c>
      <c r="AW792" s="143">
        <v>0</v>
      </c>
      <c r="AX792" s="143">
        <v>0</v>
      </c>
      <c r="AY792" s="143">
        <v>-7.0000000000000007E-2</v>
      </c>
      <c r="AZ792" s="143">
        <v>-0.02</v>
      </c>
      <c r="BA792" s="143">
        <v>2.2989000000000002</v>
      </c>
      <c r="BB792" s="143">
        <v>5.14</v>
      </c>
      <c r="BC792" s="143">
        <v>18.39</v>
      </c>
      <c r="BD792" s="143"/>
      <c r="BE792" s="143">
        <v>108434738.502812</v>
      </c>
      <c r="BF792" s="143">
        <v>7646.1440000000002</v>
      </c>
      <c r="BG792" s="143">
        <v>0</v>
      </c>
      <c r="BH792" s="143">
        <v>0</v>
      </c>
      <c r="BI792" s="143">
        <v>0</v>
      </c>
      <c r="BJ792" s="143">
        <v>1</v>
      </c>
      <c r="BK792" s="143"/>
      <c r="BL792" s="143">
        <v>2.8899897400190802</v>
      </c>
      <c r="BM792" s="143">
        <v>3.1400410399236698</v>
      </c>
    </row>
    <row r="793" spans="1:65" x14ac:dyDescent="0.25">
      <c r="A793" s="142" t="s">
        <v>5197</v>
      </c>
      <c r="B793" s="142" t="s">
        <v>2832</v>
      </c>
      <c r="C793" s="134" t="s">
        <v>5170</v>
      </c>
      <c r="D793" s="134" t="s">
        <v>5171</v>
      </c>
      <c r="E793" s="134" t="s">
        <v>5049</v>
      </c>
      <c r="F793" s="134" t="s">
        <v>5050</v>
      </c>
      <c r="G793" s="134" t="s">
        <v>692</v>
      </c>
      <c r="H793" s="134" t="s">
        <v>5180</v>
      </c>
      <c r="I793" s="134" t="s">
        <v>5180</v>
      </c>
      <c r="J793" s="134" t="s">
        <v>4571</v>
      </c>
      <c r="K793" s="134" t="s">
        <v>4571</v>
      </c>
      <c r="L793" s="143">
        <v>84.6</v>
      </c>
      <c r="M793" s="144">
        <v>311</v>
      </c>
      <c r="N793" s="143">
        <v>37.732999999999997</v>
      </c>
      <c r="O793" s="144">
        <v>1772</v>
      </c>
      <c r="P793" s="143">
        <v>21.2</v>
      </c>
      <c r="Q793" s="144">
        <v>912</v>
      </c>
      <c r="R793" s="143">
        <v>56.021999999999998</v>
      </c>
      <c r="S793" s="145">
        <v>638</v>
      </c>
      <c r="T793" s="140" t="s">
        <v>4410</v>
      </c>
      <c r="U793" s="140" t="s">
        <v>4410</v>
      </c>
      <c r="V793" s="140" t="str">
        <f t="shared" si="12"/>
        <v>Y</v>
      </c>
      <c r="W793" s="134">
        <v>0.86849756988543603</v>
      </c>
      <c r="X793" s="134">
        <v>0.59683036095906095</v>
      </c>
      <c r="Y793" s="134">
        <v>0.99511998809328295</v>
      </c>
      <c r="Z793" s="134">
        <v>0.98972155881359802</v>
      </c>
      <c r="AA793" s="134">
        <v>0.868909377113396</v>
      </c>
      <c r="AB793" s="134">
        <v>0.95301778768410506</v>
      </c>
      <c r="AC793" s="134">
        <v>0.99825746517338798</v>
      </c>
      <c r="AD793" s="134">
        <v>0.82800681663905396</v>
      </c>
      <c r="AE793" s="134">
        <v>0.34183660006823202</v>
      </c>
      <c r="AF793" s="134">
        <v>0.99208890136352101</v>
      </c>
      <c r="AG793" s="134">
        <v>0.51352531815398195</v>
      </c>
      <c r="AH793" s="134">
        <v>0.82443757496702297</v>
      </c>
      <c r="AI793" s="134">
        <v>0.92796396030529205</v>
      </c>
      <c r="AJ793" s="134">
        <v>0.97793874324373997</v>
      </c>
      <c r="AK793" s="134">
        <v>0.89079566969270396</v>
      </c>
      <c r="AL793" s="134">
        <v>0.93463061005652903</v>
      </c>
      <c r="AM793" s="134">
        <v>0.58307742932908302</v>
      </c>
      <c r="AN793" s="134">
        <v>1</v>
      </c>
      <c r="AO793" s="134">
        <v>0.51586662082623502</v>
      </c>
      <c r="AP793" s="134">
        <v>0.38282660414842801</v>
      </c>
      <c r="AQ793" s="134">
        <v>0.65104175088819605</v>
      </c>
      <c r="AR793" s="134">
        <v>0.9525671684</v>
      </c>
      <c r="AS793" s="134">
        <v>1</v>
      </c>
      <c r="AT793" s="134">
        <v>1</v>
      </c>
      <c r="AU793" s="134">
        <v>0.54422254325159802</v>
      </c>
      <c r="AV793" s="134">
        <v>0.57007423919317401</v>
      </c>
      <c r="AW793" s="143">
        <v>0</v>
      </c>
      <c r="AX793" s="143">
        <v>0</v>
      </c>
      <c r="AY793" s="143">
        <v>0.03</v>
      </c>
      <c r="AZ793" s="143">
        <v>-0.01</v>
      </c>
      <c r="BA793" s="143">
        <v>3.7132999999999998</v>
      </c>
      <c r="BB793" s="143">
        <v>5.15</v>
      </c>
      <c r="BC793" s="143">
        <v>18.47</v>
      </c>
      <c r="BD793" s="143">
        <v>5</v>
      </c>
      <c r="BE793" s="143">
        <v>184527746.072923</v>
      </c>
      <c r="BF793" s="143">
        <v>9930.9529999999995</v>
      </c>
      <c r="BG793" s="143">
        <v>15298.272658</v>
      </c>
      <c r="BH793" s="143">
        <v>0</v>
      </c>
      <c r="BI793" s="143">
        <v>0</v>
      </c>
      <c r="BJ793" s="143">
        <v>1</v>
      </c>
      <c r="BK793" s="143"/>
      <c r="BL793" s="143">
        <v>2.8504863219838499</v>
      </c>
      <c r="BM793" s="143">
        <v>2.8029179319031701</v>
      </c>
    </row>
    <row r="794" spans="1:65" x14ac:dyDescent="0.25">
      <c r="A794" s="142" t="s">
        <v>5198</v>
      </c>
      <c r="B794" s="142" t="s">
        <v>499</v>
      </c>
      <c r="C794" s="134" t="s">
        <v>5170</v>
      </c>
      <c r="D794" s="134" t="s">
        <v>5171</v>
      </c>
      <c r="E794" s="134" t="s">
        <v>5049</v>
      </c>
      <c r="F794" s="134" t="s">
        <v>5050</v>
      </c>
      <c r="G794" s="134" t="s">
        <v>692</v>
      </c>
      <c r="H794" s="134" t="s">
        <v>5199</v>
      </c>
      <c r="I794" s="134" t="s">
        <v>5199</v>
      </c>
      <c r="J794" s="134" t="s">
        <v>4571</v>
      </c>
      <c r="K794" s="134" t="s">
        <v>4571</v>
      </c>
      <c r="L794" s="143">
        <v>71.3</v>
      </c>
      <c r="M794" s="144">
        <v>611</v>
      </c>
      <c r="N794" s="143">
        <v>34.756</v>
      </c>
      <c r="O794" s="144">
        <v>1686</v>
      </c>
      <c r="P794" s="143">
        <v>34.433</v>
      </c>
      <c r="Q794" s="144">
        <v>333</v>
      </c>
      <c r="R794" s="143">
        <v>56.991999999999997</v>
      </c>
      <c r="S794" s="145">
        <v>570</v>
      </c>
      <c r="U794" s="140" t="s">
        <v>4410</v>
      </c>
      <c r="V794" s="140" t="str">
        <f t="shared" si="12"/>
        <v>Y</v>
      </c>
      <c r="W794" s="134">
        <v>0.77872946849557001</v>
      </c>
      <c r="X794" s="134">
        <v>0.74765688536012298</v>
      </c>
      <c r="Y794" s="134">
        <v>0.99260953577381705</v>
      </c>
      <c r="Z794" s="134">
        <v>0.98546225440136603</v>
      </c>
      <c r="AA794" s="134">
        <v>0.72336645128798505</v>
      </c>
      <c r="AB794" s="134">
        <v>0.61904345672537597</v>
      </c>
      <c r="AC794" s="134">
        <v>1</v>
      </c>
      <c r="AD794" s="134">
        <v>0.70016991092224801</v>
      </c>
      <c r="AE794" s="134">
        <v>0.23009028549496099</v>
      </c>
      <c r="AF794" s="134">
        <v>0.99375866438041605</v>
      </c>
      <c r="AG794" s="134">
        <v>0.70180259826531799</v>
      </c>
      <c r="AH794" s="134">
        <v>0.76913792356255795</v>
      </c>
      <c r="AI794" s="134">
        <v>1</v>
      </c>
      <c r="AJ794" s="134">
        <v>0.80880244144574798</v>
      </c>
      <c r="AK794" s="134">
        <v>0.88836836739647596</v>
      </c>
      <c r="AL794" s="134">
        <v>0.77319708060451797</v>
      </c>
      <c r="AM794" s="134">
        <v>0.64995341876396995</v>
      </c>
      <c r="AN794" s="134">
        <v>0.97758952982833602</v>
      </c>
      <c r="AO794" s="134">
        <v>0.67223397775154503</v>
      </c>
      <c r="AP794" s="134">
        <v>0.243052869022547</v>
      </c>
      <c r="AQ794" s="134">
        <v>0.30459965186933302</v>
      </c>
      <c r="AR794" s="134">
        <v>0.85657945619999998</v>
      </c>
      <c r="AT794" s="134">
        <v>1</v>
      </c>
      <c r="AU794" s="134">
        <v>0.55092940946556102</v>
      </c>
      <c r="AV794" s="134">
        <v>0.68559557691708795</v>
      </c>
      <c r="AW794" s="143">
        <v>0</v>
      </c>
      <c r="AX794" s="143">
        <v>0</v>
      </c>
      <c r="AY794" s="143">
        <v>-0.03</v>
      </c>
      <c r="AZ794" s="143">
        <v>-0.02</v>
      </c>
      <c r="BA794" s="143">
        <v>3.0417000000000001</v>
      </c>
      <c r="BB794" s="143">
        <v>5.12</v>
      </c>
      <c r="BC794" s="143">
        <v>18.149999999999999</v>
      </c>
      <c r="BD794" s="143">
        <v>2</v>
      </c>
      <c r="BE794" s="143">
        <v>167859874.40662801</v>
      </c>
      <c r="BF794" s="143">
        <v>9285.0380000000005</v>
      </c>
      <c r="BG794" s="143">
        <v>0</v>
      </c>
      <c r="BH794" s="143">
        <v>18.720206999999998</v>
      </c>
      <c r="BI794" s="143">
        <v>0</v>
      </c>
      <c r="BJ794" s="143">
        <v>1</v>
      </c>
      <c r="BK794" s="143">
        <v>1</v>
      </c>
      <c r="BL794" s="143">
        <v>2.8999999999999901</v>
      </c>
      <c r="BM794" s="143">
        <v>3.1</v>
      </c>
    </row>
    <row r="795" spans="1:65" x14ac:dyDescent="0.25">
      <c r="A795" s="142" t="s">
        <v>5200</v>
      </c>
      <c r="B795" s="142" t="s">
        <v>960</v>
      </c>
      <c r="C795" s="134" t="s">
        <v>5170</v>
      </c>
      <c r="D795" s="134" t="s">
        <v>5171</v>
      </c>
      <c r="E795" s="134" t="s">
        <v>5049</v>
      </c>
      <c r="F795" s="134" t="s">
        <v>5050</v>
      </c>
      <c r="G795" s="134" t="s">
        <v>692</v>
      </c>
      <c r="H795" s="134" t="s">
        <v>5201</v>
      </c>
      <c r="I795" s="134" t="s">
        <v>5180</v>
      </c>
      <c r="J795" s="134" t="s">
        <v>4571</v>
      </c>
      <c r="K795" s="134" t="s">
        <v>4571</v>
      </c>
      <c r="L795" s="143">
        <v>70.3</v>
      </c>
      <c r="M795" s="144">
        <v>641</v>
      </c>
      <c r="N795" s="143">
        <v>37.122</v>
      </c>
      <c r="O795" s="144">
        <v>1761</v>
      </c>
      <c r="P795" s="143">
        <v>35</v>
      </c>
      <c r="Q795" s="144">
        <v>309</v>
      </c>
      <c r="R795" s="143">
        <v>56.058999999999997</v>
      </c>
      <c r="S795" s="145">
        <v>637</v>
      </c>
      <c r="U795" s="140" t="s">
        <v>4410</v>
      </c>
      <c r="V795" s="140" t="str">
        <f t="shared" si="12"/>
        <v>Y</v>
      </c>
      <c r="W795" s="134">
        <v>0.77215650512154699</v>
      </c>
      <c r="X795" s="134">
        <v>0.72749670562676005</v>
      </c>
      <c r="Y795" s="134">
        <v>0.99313468141207295</v>
      </c>
      <c r="Z795" s="134">
        <v>0.98543674958452698</v>
      </c>
      <c r="AA795" s="134">
        <v>0.74858840023008699</v>
      </c>
      <c r="AB795" s="134">
        <v>0.707180630217211</v>
      </c>
      <c r="AC795" s="134">
        <v>1</v>
      </c>
      <c r="AD795" s="134">
        <v>0.70320368475578598</v>
      </c>
      <c r="AE795" s="134">
        <v>0.223423469831844</v>
      </c>
      <c r="AF795" s="134">
        <v>0.99443452083963602</v>
      </c>
      <c r="AG795" s="134">
        <v>0.65077847996877602</v>
      </c>
      <c r="AH795" s="134">
        <v>0.79102139960409201</v>
      </c>
      <c r="AI795" s="134">
        <v>1</v>
      </c>
      <c r="AJ795" s="134">
        <v>0.86395558333639699</v>
      </c>
      <c r="AK795" s="134">
        <v>0.90778678576629901</v>
      </c>
      <c r="AL795" s="134">
        <v>0.77682073457113998</v>
      </c>
      <c r="AM795" s="134">
        <v>0.71683966233711005</v>
      </c>
      <c r="AN795" s="134">
        <v>0.96862534175966997</v>
      </c>
      <c r="AO795" s="134">
        <v>0.67030231984677102</v>
      </c>
      <c r="AP795" s="134">
        <v>0.28087646782484799</v>
      </c>
      <c r="AQ795" s="134">
        <v>0.379491489844343</v>
      </c>
      <c r="AR795" s="134">
        <v>0.50369165360000001</v>
      </c>
      <c r="AT795" s="134">
        <v>1</v>
      </c>
      <c r="AU795" s="134">
        <v>0.71796711122461698</v>
      </c>
      <c r="AV795" s="134">
        <v>0.72873316310079295</v>
      </c>
      <c r="AW795" s="143">
        <v>0</v>
      </c>
      <c r="AX795" s="143">
        <v>0</v>
      </c>
      <c r="AY795" s="143">
        <v>-0.09</v>
      </c>
      <c r="AZ795" s="143">
        <v>-0.03</v>
      </c>
      <c r="BA795" s="143">
        <v>4.2672999999999996</v>
      </c>
      <c r="BB795" s="143">
        <v>5.13</v>
      </c>
      <c r="BC795" s="143">
        <v>17.75</v>
      </c>
      <c r="BD795" s="143">
        <v>3</v>
      </c>
      <c r="BE795" s="143">
        <v>204138091.30289301</v>
      </c>
      <c r="BF795" s="143">
        <v>10351.33</v>
      </c>
      <c r="BG795" s="143">
        <v>0</v>
      </c>
      <c r="BH795" s="143">
        <v>27.512979999999999</v>
      </c>
      <c r="BI795" s="143">
        <v>0</v>
      </c>
      <c r="BJ795" s="143">
        <v>1</v>
      </c>
      <c r="BK795" s="143">
        <v>1</v>
      </c>
      <c r="BL795" s="143">
        <v>2.8940937275974199</v>
      </c>
      <c r="BM795" s="143">
        <v>3.0645623655845098</v>
      </c>
    </row>
    <row r="796" spans="1:65" x14ac:dyDescent="0.25">
      <c r="A796" s="142" t="s">
        <v>5202</v>
      </c>
      <c r="B796" s="142" t="s">
        <v>975</v>
      </c>
      <c r="C796" s="134" t="s">
        <v>5170</v>
      </c>
      <c r="D796" s="134" t="s">
        <v>5171</v>
      </c>
      <c r="E796" s="134" t="s">
        <v>5049</v>
      </c>
      <c r="F796" s="134" t="s">
        <v>5050</v>
      </c>
      <c r="G796" s="134" t="s">
        <v>692</v>
      </c>
      <c r="H796" s="134" t="s">
        <v>5199</v>
      </c>
      <c r="I796" s="134" t="s">
        <v>5199</v>
      </c>
      <c r="J796" s="134" t="s">
        <v>4571</v>
      </c>
      <c r="K796" s="134" t="s">
        <v>4571</v>
      </c>
      <c r="L796" s="143">
        <v>69</v>
      </c>
      <c r="M796" s="144">
        <v>658</v>
      </c>
      <c r="N796" s="143">
        <v>30.832999999999998</v>
      </c>
      <c r="O796" s="144">
        <v>1302</v>
      </c>
      <c r="P796" s="143">
        <v>39.1</v>
      </c>
      <c r="Q796" s="144">
        <v>185</v>
      </c>
      <c r="R796" s="143">
        <v>59.088999999999999</v>
      </c>
      <c r="S796" s="145">
        <v>429</v>
      </c>
      <c r="U796" s="140" t="s">
        <v>4410</v>
      </c>
      <c r="V796" s="140" t="str">
        <f t="shared" si="12"/>
        <v>Y</v>
      </c>
      <c r="W796" s="134">
        <v>0.83355266342359002</v>
      </c>
      <c r="X796" s="134">
        <v>0.89267104824286603</v>
      </c>
      <c r="Y796" s="134">
        <v>0.99558109158053198</v>
      </c>
      <c r="Z796" s="134">
        <v>0.99390434877530998</v>
      </c>
      <c r="AA796" s="134">
        <v>0.80722615051361801</v>
      </c>
      <c r="AB796" s="134">
        <v>0.69916815989977099</v>
      </c>
      <c r="AC796" s="134">
        <v>1</v>
      </c>
      <c r="AD796" s="134">
        <v>0.70729993269846902</v>
      </c>
      <c r="AE796" s="134">
        <v>7.92361550637109E-2</v>
      </c>
      <c r="AF796" s="134">
        <v>0.995547696184234</v>
      </c>
      <c r="AG796" s="134">
        <v>0.77562454548497395</v>
      </c>
      <c r="AH796" s="134">
        <v>0.87543932600326402</v>
      </c>
      <c r="AI796" s="134">
        <v>1</v>
      </c>
      <c r="AJ796" s="134">
        <v>0.871309335588484</v>
      </c>
      <c r="AK796" s="134">
        <v>0.93691441332103498</v>
      </c>
      <c r="AL796" s="134">
        <v>0.80969380983502803</v>
      </c>
      <c r="AM796" s="134">
        <v>0.57267552414652501</v>
      </c>
      <c r="AN796" s="134">
        <v>0.99103581193133405</v>
      </c>
      <c r="AO796" s="134">
        <v>0.65728590716911095</v>
      </c>
      <c r="AP796" s="134">
        <v>0.42095807792274198</v>
      </c>
      <c r="AQ796" s="134">
        <v>0.42906018818109798</v>
      </c>
      <c r="AR796" s="134">
        <v>9.5944471340000004E-2</v>
      </c>
      <c r="AT796" s="134">
        <v>1</v>
      </c>
      <c r="AU796" s="134">
        <v>0.34677684431106198</v>
      </c>
      <c r="AV796" s="134">
        <v>0.55533055157581201</v>
      </c>
      <c r="AW796" s="143">
        <v>0</v>
      </c>
      <c r="AX796" s="143">
        <v>0</v>
      </c>
      <c r="AY796" s="143">
        <v>0.48</v>
      </c>
      <c r="AZ796" s="143">
        <v>0.35</v>
      </c>
      <c r="BA796" s="143">
        <v>3.7734999999999999</v>
      </c>
      <c r="BB796" s="143">
        <v>5.12</v>
      </c>
      <c r="BC796" s="143">
        <v>18.03</v>
      </c>
      <c r="BD796" s="143">
        <v>1</v>
      </c>
      <c r="BE796" s="143">
        <v>69288178.648466006</v>
      </c>
      <c r="BF796" s="143">
        <v>6095.22</v>
      </c>
      <c r="BG796" s="143">
        <v>0</v>
      </c>
      <c r="BH796" s="143">
        <v>99.012158999999997</v>
      </c>
      <c r="BI796" s="143">
        <v>0</v>
      </c>
      <c r="BJ796" s="143">
        <v>1</v>
      </c>
      <c r="BK796" s="143">
        <v>1</v>
      </c>
      <c r="BL796" s="143">
        <v>2.8999999999999901</v>
      </c>
      <c r="BM796" s="143">
        <v>3.0999999999999899</v>
      </c>
    </row>
    <row r="797" spans="1:65" x14ac:dyDescent="0.25">
      <c r="A797" s="142" t="s">
        <v>5203</v>
      </c>
      <c r="B797" s="142" t="s">
        <v>137</v>
      </c>
      <c r="C797" s="134" t="s">
        <v>5170</v>
      </c>
      <c r="D797" s="134" t="s">
        <v>5171</v>
      </c>
      <c r="E797" s="134" t="s">
        <v>5049</v>
      </c>
      <c r="F797" s="134" t="s">
        <v>5050</v>
      </c>
      <c r="G797" s="134" t="s">
        <v>692</v>
      </c>
      <c r="H797" s="134" t="s">
        <v>5204</v>
      </c>
      <c r="I797" s="134" t="s">
        <v>5180</v>
      </c>
      <c r="J797" s="134" t="s">
        <v>4571</v>
      </c>
      <c r="K797" s="134" t="s">
        <v>4571</v>
      </c>
      <c r="L797" s="143">
        <v>67.8</v>
      </c>
      <c r="M797" s="144">
        <v>677</v>
      </c>
      <c r="N797" s="143">
        <v>33.232999999999997</v>
      </c>
      <c r="O797" s="144">
        <v>1573</v>
      </c>
      <c r="P797" s="143">
        <v>24.58</v>
      </c>
      <c r="Q797" s="144">
        <v>727</v>
      </c>
      <c r="R797" s="143">
        <v>53.048999999999999</v>
      </c>
      <c r="S797" s="145">
        <v>833</v>
      </c>
      <c r="U797" s="140" t="s">
        <v>4410</v>
      </c>
      <c r="V797" s="140" t="str">
        <f t="shared" si="12"/>
        <v>Y</v>
      </c>
      <c r="W797" s="134">
        <v>0.902555255114729</v>
      </c>
      <c r="X797" s="134">
        <v>0.79879221506492804</v>
      </c>
      <c r="Y797" s="134">
        <v>0.99793784273758201</v>
      </c>
      <c r="Z797" s="134">
        <v>0.99594473412248596</v>
      </c>
      <c r="AA797" s="134">
        <v>0.87519040564929096</v>
      </c>
      <c r="AB797" s="134">
        <v>0.83683696808123198</v>
      </c>
      <c r="AC797" s="134">
        <v>0.96534299811999702</v>
      </c>
      <c r="AD797" s="134">
        <v>0.84631983570120295</v>
      </c>
      <c r="AE797" s="134">
        <v>0.12992260253882401</v>
      </c>
      <c r="AF797" s="134">
        <v>0.99801258444727103</v>
      </c>
      <c r="AG797" s="134">
        <v>0.35980016084884697</v>
      </c>
      <c r="AH797" s="134">
        <v>0.89363377089540696</v>
      </c>
      <c r="AI797" s="134">
        <v>0.84811221272557202</v>
      </c>
      <c r="AJ797" s="134">
        <v>0.98161561936978303</v>
      </c>
      <c r="AK797" s="134">
        <v>0.946623622505947</v>
      </c>
      <c r="AL797" s="134">
        <v>0.91958942467706395</v>
      </c>
      <c r="AM797" s="134">
        <v>0.41273256764067101</v>
      </c>
      <c r="AN797" s="134">
        <v>0.97310743579400305</v>
      </c>
      <c r="AO797" s="134">
        <v>0.47707188829616798</v>
      </c>
      <c r="AP797" s="134">
        <v>0.58933466681676605</v>
      </c>
      <c r="AQ797" s="134">
        <v>0.62895135261447899</v>
      </c>
      <c r="AR797" s="134">
        <v>0.54018154139999996</v>
      </c>
      <c r="AS797" s="134">
        <v>0</v>
      </c>
      <c r="AU797" s="134">
        <v>0.48223766485326902</v>
      </c>
      <c r="AV797" s="134">
        <v>0.47720844893974401</v>
      </c>
      <c r="AW797" s="143">
        <v>0</v>
      </c>
      <c r="AX797" s="143">
        <v>0</v>
      </c>
      <c r="AY797" s="143">
        <v>-0.04</v>
      </c>
      <c r="AZ797" s="143">
        <v>-0.02</v>
      </c>
      <c r="BA797" s="143">
        <v>2.4638</v>
      </c>
      <c r="BB797" s="143">
        <v>5.13</v>
      </c>
      <c r="BC797" s="143">
        <v>16.61</v>
      </c>
      <c r="BD797" s="143">
        <v>3</v>
      </c>
      <c r="BE797" s="143">
        <v>140988673.83164001</v>
      </c>
      <c r="BF797" s="143">
        <v>6676.9740000000002</v>
      </c>
      <c r="BG797" s="143">
        <v>0</v>
      </c>
      <c r="BH797" s="143">
        <v>66.845973999999998</v>
      </c>
      <c r="BI797" s="143">
        <v>0</v>
      </c>
      <c r="BJ797" s="143">
        <v>1</v>
      </c>
      <c r="BK797" s="143"/>
      <c r="BL797" s="143">
        <v>2.9</v>
      </c>
      <c r="BM797" s="143">
        <v>3.0999999999999899</v>
      </c>
    </row>
    <row r="798" spans="1:65" x14ac:dyDescent="0.25">
      <c r="A798" s="142" t="s">
        <v>5205</v>
      </c>
      <c r="B798" s="142" t="s">
        <v>978</v>
      </c>
      <c r="C798" s="134" t="s">
        <v>5170</v>
      </c>
      <c r="D798" s="134" t="s">
        <v>5171</v>
      </c>
      <c r="E798" s="134" t="s">
        <v>5049</v>
      </c>
      <c r="F798" s="134" t="s">
        <v>5050</v>
      </c>
      <c r="G798" s="134" t="s">
        <v>692</v>
      </c>
      <c r="H798" s="134" t="s">
        <v>5206</v>
      </c>
      <c r="I798" s="134" t="s">
        <v>5199</v>
      </c>
      <c r="J798" s="134" t="s">
        <v>4571</v>
      </c>
      <c r="K798" s="134" t="s">
        <v>4571</v>
      </c>
      <c r="L798" s="143">
        <v>80.2</v>
      </c>
      <c r="M798" s="144">
        <v>427</v>
      </c>
      <c r="N798" s="143">
        <v>28.567</v>
      </c>
      <c r="O798" s="144">
        <v>914</v>
      </c>
      <c r="P798" s="143">
        <v>39.567</v>
      </c>
      <c r="Q798" s="144">
        <v>175</v>
      </c>
      <c r="R798" s="143">
        <v>63.732999999999997</v>
      </c>
      <c r="S798" s="145">
        <v>178</v>
      </c>
      <c r="T798" s="140" t="s">
        <v>4410</v>
      </c>
      <c r="U798" s="140" t="s">
        <v>4410</v>
      </c>
      <c r="V798" s="140" t="str">
        <f t="shared" si="12"/>
        <v>Y</v>
      </c>
      <c r="W798" s="134">
        <v>0.91021792158833104</v>
      </c>
      <c r="X798" s="134">
        <v>0.93869670973267605</v>
      </c>
      <c r="Y798" s="134">
        <v>0.99800188488858799</v>
      </c>
      <c r="Z798" s="134">
        <v>0.99650584009295995</v>
      </c>
      <c r="AA798" s="134">
        <v>0.90066546531132996</v>
      </c>
      <c r="AB798" s="134">
        <v>0.87107206852847296</v>
      </c>
      <c r="AC798" s="134">
        <v>0.87185628443070096</v>
      </c>
      <c r="AD798" s="134">
        <v>0.77182634233560599</v>
      </c>
      <c r="AE798" s="134">
        <v>0.33767367799034198</v>
      </c>
      <c r="AF798" s="134">
        <v>0.99562720870884802</v>
      </c>
      <c r="AG798" s="134">
        <v>1</v>
      </c>
      <c r="AH798" s="134">
        <v>0.939119883125763</v>
      </c>
      <c r="AI798" s="134">
        <v>0.38440175394727699</v>
      </c>
      <c r="AJ798" s="134">
        <v>0.95220061036143699</v>
      </c>
      <c r="AK798" s="134">
        <v>0.89565027428515998</v>
      </c>
      <c r="AL798" s="134">
        <v>0.89995406492289598</v>
      </c>
      <c r="AM798" s="134">
        <v>1</v>
      </c>
      <c r="AN798" s="134">
        <v>0.91932230738200904</v>
      </c>
      <c r="AO798" s="134">
        <v>1</v>
      </c>
      <c r="AP798" s="134">
        <v>0.47317360916116602</v>
      </c>
      <c r="AQ798" s="134">
        <v>0.72054568675061004</v>
      </c>
      <c r="AR798" s="134">
        <v>0.17944464869999999</v>
      </c>
      <c r="AS798" s="134">
        <v>1</v>
      </c>
      <c r="AT798" s="134">
        <v>1</v>
      </c>
      <c r="AU798" s="134">
        <v>0.88768772624445402</v>
      </c>
      <c r="AV798" s="134">
        <v>1</v>
      </c>
      <c r="AW798" s="143">
        <v>0</v>
      </c>
      <c r="AX798" s="143">
        <v>0</v>
      </c>
      <c r="AY798" s="143">
        <v>-0.17</v>
      </c>
      <c r="AZ798" s="143">
        <v>-0.19</v>
      </c>
      <c r="BA798" s="143">
        <v>5.2247000000000003</v>
      </c>
      <c r="BB798" s="143">
        <v>5.12</v>
      </c>
      <c r="BC798" s="143">
        <v>17.78</v>
      </c>
      <c r="BD798" s="143">
        <v>1</v>
      </c>
      <c r="BE798" s="143">
        <v>56774990.216649003</v>
      </c>
      <c r="BF798" s="143">
        <v>9796.0409999999993</v>
      </c>
      <c r="BG798" s="143">
        <v>0</v>
      </c>
      <c r="BH798" s="143">
        <v>99.831666999999996</v>
      </c>
      <c r="BI798" s="143">
        <v>0</v>
      </c>
      <c r="BJ798" s="143">
        <v>1</v>
      </c>
      <c r="BK798" s="143">
        <v>1</v>
      </c>
      <c r="BL798" s="143">
        <v>2.9</v>
      </c>
      <c r="BM798" s="143">
        <v>3.0999999999999899</v>
      </c>
    </row>
    <row r="799" spans="1:65" x14ac:dyDescent="0.25">
      <c r="A799" s="142" t="s">
        <v>5207</v>
      </c>
      <c r="B799" s="142" t="s">
        <v>489</v>
      </c>
      <c r="C799" s="134" t="s">
        <v>5170</v>
      </c>
      <c r="D799" s="134" t="s">
        <v>5171</v>
      </c>
      <c r="E799" s="134" t="s">
        <v>5049</v>
      </c>
      <c r="F799" s="134" t="s">
        <v>5050</v>
      </c>
      <c r="G799" s="134" t="s">
        <v>692</v>
      </c>
      <c r="H799" s="134" t="s">
        <v>5208</v>
      </c>
      <c r="I799" s="134" t="s">
        <v>5078</v>
      </c>
      <c r="J799" s="134" t="s">
        <v>4571</v>
      </c>
      <c r="K799" s="134" t="s">
        <v>4571</v>
      </c>
      <c r="L799" s="143">
        <v>92.1</v>
      </c>
      <c r="M799" s="144">
        <v>74</v>
      </c>
      <c r="N799" s="143">
        <v>40.85</v>
      </c>
      <c r="O799" s="144">
        <v>1792</v>
      </c>
      <c r="P799" s="143">
        <v>23.42</v>
      </c>
      <c r="Q799" s="144">
        <v>787</v>
      </c>
      <c r="R799" s="143">
        <v>58.222999999999999</v>
      </c>
      <c r="S799" s="145">
        <v>487</v>
      </c>
      <c r="T799" s="140" t="s">
        <v>4410</v>
      </c>
      <c r="U799" s="140" t="s">
        <v>4410</v>
      </c>
      <c r="V799" s="140" t="str">
        <f t="shared" si="12"/>
        <v>Y</v>
      </c>
      <c r="W799" s="134">
        <v>0.98378212826582701</v>
      </c>
      <c r="X799" s="134">
        <v>0.725517604720747</v>
      </c>
      <c r="Y799" s="134">
        <v>0.99914183517650901</v>
      </c>
      <c r="Z799" s="134">
        <v>0.996760888261357</v>
      </c>
      <c r="AA799" s="134">
        <v>0.90983047380403304</v>
      </c>
      <c r="AB799" s="134">
        <v>0.98980231050507705</v>
      </c>
      <c r="AC799" s="134">
        <v>0.99925354832831703</v>
      </c>
      <c r="AD799" s="134">
        <v>0.91843763068738604</v>
      </c>
      <c r="AE799" s="134">
        <v>0.41007929868281301</v>
      </c>
      <c r="AF799" s="134">
        <v>0.99868844090649</v>
      </c>
      <c r="AG799" s="134">
        <v>0.59520323123977703</v>
      </c>
      <c r="AH799" s="134">
        <v>0.92164175496165701</v>
      </c>
      <c r="AI799" s="134">
        <v>0.90790422204739296</v>
      </c>
      <c r="AJ799" s="134">
        <v>0.98529249549582698</v>
      </c>
      <c r="AK799" s="134">
        <v>0.99031506383805001</v>
      </c>
      <c r="AL799" s="134">
        <v>0.97252091059337997</v>
      </c>
      <c r="AM799" s="134">
        <v>0.72295872272321604</v>
      </c>
      <c r="AN799" s="134">
        <v>1</v>
      </c>
      <c r="AO799" s="134">
        <v>0.64871565361746397</v>
      </c>
      <c r="AP799" s="134">
        <v>0.64961408387013297</v>
      </c>
      <c r="AQ799" s="134">
        <v>0.77226954599705799</v>
      </c>
      <c r="AR799" s="134">
        <v>0.81037243550000004</v>
      </c>
      <c r="AS799" s="134">
        <v>1</v>
      </c>
      <c r="AT799" s="134">
        <v>1</v>
      </c>
      <c r="AU799" s="134">
        <v>0.83503991980339498</v>
      </c>
      <c r="AV799" s="134">
        <v>0.79956151670489695</v>
      </c>
      <c r="AW799" s="143">
        <v>0</v>
      </c>
      <c r="AX799" s="143">
        <v>0</v>
      </c>
      <c r="AY799" s="143">
        <v>-0.04</v>
      </c>
      <c r="AZ799" s="143">
        <v>-0.02</v>
      </c>
      <c r="BA799" s="143">
        <v>0.79149999999999998</v>
      </c>
      <c r="BB799" s="143">
        <v>5.14</v>
      </c>
      <c r="BC799" s="143">
        <v>15.79</v>
      </c>
      <c r="BD799" s="143"/>
      <c r="BE799" s="143">
        <v>206716228.22112101</v>
      </c>
      <c r="BF799" s="143">
        <v>9821.0210000000006</v>
      </c>
      <c r="BG799" s="143">
        <v>0</v>
      </c>
      <c r="BH799" s="143">
        <v>45.818193000000001</v>
      </c>
      <c r="BI799" s="143">
        <v>0</v>
      </c>
      <c r="BJ799" s="143">
        <v>1</v>
      </c>
      <c r="BK799" s="143"/>
      <c r="BL799" s="143">
        <v>2.9</v>
      </c>
      <c r="BM799" s="143">
        <v>3.1</v>
      </c>
    </row>
    <row r="800" spans="1:65" x14ac:dyDescent="0.25">
      <c r="A800" s="142" t="s">
        <v>5209</v>
      </c>
      <c r="B800" s="142" t="s">
        <v>267</v>
      </c>
      <c r="C800" s="134" t="s">
        <v>5170</v>
      </c>
      <c r="D800" s="134" t="s">
        <v>5171</v>
      </c>
      <c r="E800" s="134" t="s">
        <v>5049</v>
      </c>
      <c r="F800" s="134" t="s">
        <v>5050</v>
      </c>
      <c r="G800" s="134" t="s">
        <v>692</v>
      </c>
      <c r="H800" s="134" t="s">
        <v>5208</v>
      </c>
      <c r="I800" s="134" t="s">
        <v>5180</v>
      </c>
      <c r="J800" s="134" t="s">
        <v>4571</v>
      </c>
      <c r="K800" s="134" t="s">
        <v>4571</v>
      </c>
      <c r="L800" s="143">
        <v>58.7</v>
      </c>
      <c r="M800" s="144">
        <v>869</v>
      </c>
      <c r="N800" s="143">
        <v>34.011000000000003</v>
      </c>
      <c r="O800" s="144">
        <v>1630</v>
      </c>
      <c r="P800" s="143">
        <v>19.62</v>
      </c>
      <c r="Q800" s="144">
        <v>1051</v>
      </c>
      <c r="R800" s="143">
        <v>48.103000000000002</v>
      </c>
      <c r="S800" s="145">
        <v>1192</v>
      </c>
      <c r="V800" s="140" t="str">
        <f t="shared" si="12"/>
        <v>N/A</v>
      </c>
      <c r="W800" s="134">
        <v>0.82846891462595595</v>
      </c>
      <c r="X800" s="134">
        <v>0.73067249634321196</v>
      </c>
      <c r="Y800" s="134">
        <v>0.99701563576308405</v>
      </c>
      <c r="Z800" s="134">
        <v>0.99227204049756801</v>
      </c>
      <c r="AA800" s="134">
        <v>0.73841083917737005</v>
      </c>
      <c r="AB800" s="134">
        <v>0.76690995440176002</v>
      </c>
      <c r="AC800" s="134">
        <v>0.99272549054800796</v>
      </c>
      <c r="AD800" s="134">
        <v>0.74492959860397701</v>
      </c>
      <c r="AE800" s="134">
        <v>0.31913849770122799</v>
      </c>
      <c r="AF800" s="134">
        <v>0.99518988982347001</v>
      </c>
      <c r="AG800" s="134">
        <v>0.42062641057792799</v>
      </c>
      <c r="AH800" s="134">
        <v>0.85749559196593494</v>
      </c>
      <c r="AI800" s="134">
        <v>0.87393039461220301</v>
      </c>
      <c r="AJ800" s="134">
        <v>0.96323123873956695</v>
      </c>
      <c r="AK800" s="134">
        <v>0.864095344434196</v>
      </c>
      <c r="AL800" s="134">
        <v>0.83377091592669506</v>
      </c>
      <c r="AM800" s="134">
        <v>0.46075801292261698</v>
      </c>
      <c r="AN800" s="134">
        <v>0.93276858948500696</v>
      </c>
      <c r="AO800" s="134">
        <v>0.42844606164965598</v>
      </c>
      <c r="AP800" s="134">
        <v>0.47598279278588101</v>
      </c>
      <c r="AQ800" s="134">
        <v>0.57830507382287799</v>
      </c>
      <c r="AR800" s="134">
        <v>0</v>
      </c>
      <c r="AU800" s="134">
        <v>0.36867019846524202</v>
      </c>
      <c r="AV800" s="134">
        <v>0.43993082400879102</v>
      </c>
      <c r="AW800" s="143">
        <v>0</v>
      </c>
      <c r="AX800" s="143">
        <v>0</v>
      </c>
      <c r="AY800" s="143">
        <v>-0.56999999999999995</v>
      </c>
      <c r="AZ800" s="143">
        <v>-0.39</v>
      </c>
      <c r="BA800" s="143">
        <v>3.9712999999999998</v>
      </c>
      <c r="BB800" s="143">
        <v>5.14</v>
      </c>
      <c r="BC800" s="143">
        <v>16.53</v>
      </c>
      <c r="BD800" s="143">
        <v>1</v>
      </c>
      <c r="BE800" s="143">
        <v>171829733.70249099</v>
      </c>
      <c r="BF800" s="143">
        <v>7222.14</v>
      </c>
      <c r="BG800" s="143">
        <v>0</v>
      </c>
      <c r="BH800" s="143">
        <v>0</v>
      </c>
      <c r="BI800" s="143">
        <v>0</v>
      </c>
      <c r="BJ800" s="143">
        <v>1</v>
      </c>
      <c r="BK800" s="143"/>
      <c r="BL800" s="143">
        <v>2.9</v>
      </c>
      <c r="BM800" s="143">
        <v>3.0999999999999899</v>
      </c>
    </row>
    <row r="801" spans="1:65" x14ac:dyDescent="0.25">
      <c r="A801" s="142" t="s">
        <v>5210</v>
      </c>
      <c r="B801" s="142" t="s">
        <v>2843</v>
      </c>
      <c r="C801" s="134" t="s">
        <v>5170</v>
      </c>
      <c r="D801" s="134" t="s">
        <v>5171</v>
      </c>
      <c r="E801" s="134" t="s">
        <v>5049</v>
      </c>
      <c r="F801" s="134" t="s">
        <v>5050</v>
      </c>
      <c r="G801" s="134" t="s">
        <v>692</v>
      </c>
      <c r="H801" s="134" t="s">
        <v>5208</v>
      </c>
      <c r="I801" s="134" t="s">
        <v>5078</v>
      </c>
      <c r="J801" s="134" t="s">
        <v>4571</v>
      </c>
      <c r="K801" s="134" t="s">
        <v>4571</v>
      </c>
      <c r="L801" s="143">
        <v>84.5</v>
      </c>
      <c r="M801" s="144">
        <v>318</v>
      </c>
      <c r="N801" s="143">
        <v>31.821999999999999</v>
      </c>
      <c r="O801" s="144">
        <v>1428</v>
      </c>
      <c r="P801" s="143">
        <v>22.64</v>
      </c>
      <c r="Q801" s="144">
        <v>827</v>
      </c>
      <c r="R801" s="143">
        <v>58.439</v>
      </c>
      <c r="S801" s="145">
        <v>470</v>
      </c>
      <c r="T801" s="140" t="s">
        <v>4410</v>
      </c>
      <c r="U801" s="140" t="s">
        <v>4410</v>
      </c>
      <c r="V801" s="140" t="str">
        <f t="shared" si="12"/>
        <v>Y</v>
      </c>
      <c r="W801" s="134">
        <v>0.99050230258541205</v>
      </c>
      <c r="X801" s="134">
        <v>0.80091263911928701</v>
      </c>
      <c r="Y801" s="134">
        <v>0.99938519535033499</v>
      </c>
      <c r="Z801" s="134">
        <v>0.99678639307819705</v>
      </c>
      <c r="AA801" s="134">
        <v>0.89078877290069702</v>
      </c>
      <c r="AB801" s="134">
        <v>0.99016651370132402</v>
      </c>
      <c r="AC801" s="134">
        <v>1</v>
      </c>
      <c r="AD801" s="134">
        <v>0.95889829622360501</v>
      </c>
      <c r="AE801" s="134">
        <v>0.47834917398072102</v>
      </c>
      <c r="AF801" s="134">
        <v>0.999046247267254</v>
      </c>
      <c r="AG801" s="134">
        <v>0.28821822689503701</v>
      </c>
      <c r="AH801" s="134">
        <v>0.91673498537460296</v>
      </c>
      <c r="AI801" s="134">
        <v>1</v>
      </c>
      <c r="AJ801" s="134">
        <v>0.99264624774791299</v>
      </c>
      <c r="AK801" s="134">
        <v>0.95876013398708704</v>
      </c>
      <c r="AL801" s="134">
        <v>0.99732180795785397</v>
      </c>
      <c r="AM801" s="134">
        <v>0.30912041583663802</v>
      </c>
      <c r="AN801" s="134">
        <v>0.98655371789700097</v>
      </c>
      <c r="AO801" s="134">
        <v>0.28168049462350903</v>
      </c>
      <c r="AP801" s="134">
        <v>0.78215934092341399</v>
      </c>
      <c r="AR801" s="134">
        <v>0.85034109000000002</v>
      </c>
      <c r="AS801" s="134">
        <v>0</v>
      </c>
      <c r="AT801" s="134">
        <v>1</v>
      </c>
      <c r="AU801" s="134">
        <v>0.35482482794321002</v>
      </c>
      <c r="AV801" s="134">
        <v>0.38444951612315698</v>
      </c>
      <c r="AW801" s="143">
        <v>0</v>
      </c>
      <c r="AX801" s="143">
        <v>0</v>
      </c>
      <c r="AY801" s="143">
        <v>0</v>
      </c>
      <c r="AZ801" s="143">
        <v>0</v>
      </c>
      <c r="BA801" s="143">
        <v>1.4226000000000001</v>
      </c>
      <c r="BB801" s="143">
        <v>5.14</v>
      </c>
      <c r="BC801" s="143">
        <v>15.29</v>
      </c>
      <c r="BD801" s="143">
        <v>1</v>
      </c>
      <c r="BE801" s="143">
        <v>120572583.726504</v>
      </c>
      <c r="BF801" s="143">
        <v>5654.3760000000002</v>
      </c>
      <c r="BG801" s="143">
        <v>0</v>
      </c>
      <c r="BH801" s="143">
        <v>13.633974</v>
      </c>
      <c r="BI801" s="143">
        <v>0</v>
      </c>
      <c r="BJ801" s="143">
        <v>2</v>
      </c>
      <c r="BK801" s="143"/>
      <c r="BL801" s="143">
        <v>2.8999999999999901</v>
      </c>
      <c r="BM801" s="143">
        <v>3.1</v>
      </c>
    </row>
    <row r="802" spans="1:65" x14ac:dyDescent="0.25">
      <c r="A802" s="142" t="s">
        <v>5211</v>
      </c>
      <c r="B802" s="142" t="s">
        <v>1183</v>
      </c>
      <c r="C802" s="134" t="s">
        <v>5170</v>
      </c>
      <c r="D802" s="134" t="s">
        <v>5171</v>
      </c>
      <c r="E802" s="134" t="s">
        <v>5049</v>
      </c>
      <c r="F802" s="134" t="s">
        <v>5050</v>
      </c>
      <c r="G802" s="134" t="s">
        <v>692</v>
      </c>
      <c r="H802" s="134" t="s">
        <v>5078</v>
      </c>
      <c r="I802" s="134" t="s">
        <v>5078</v>
      </c>
      <c r="J802" s="134" t="s">
        <v>4571</v>
      </c>
      <c r="K802" s="134" t="s">
        <v>4571</v>
      </c>
      <c r="L802" s="143">
        <v>83.8</v>
      </c>
      <c r="M802" s="144">
        <v>342</v>
      </c>
      <c r="N802" s="143">
        <v>28.774999999999999</v>
      </c>
      <c r="O802" s="144">
        <v>940</v>
      </c>
      <c r="P802" s="143">
        <v>34.966999999999999</v>
      </c>
      <c r="Q802" s="144">
        <v>310</v>
      </c>
      <c r="R802" s="143">
        <v>63.331000000000003</v>
      </c>
      <c r="S802" s="145">
        <v>190</v>
      </c>
      <c r="T802" s="140" t="s">
        <v>4410</v>
      </c>
      <c r="U802" s="140" t="s">
        <v>4410</v>
      </c>
      <c r="V802" s="140" t="str">
        <f t="shared" si="12"/>
        <v>Y</v>
      </c>
      <c r="W802" s="134">
        <v>0.90251687550001802</v>
      </c>
      <c r="X802" s="134">
        <v>0.72603848146750605</v>
      </c>
      <c r="Y802" s="134">
        <v>0.99886004971207898</v>
      </c>
      <c r="Z802" s="134">
        <v>0.99571519077092896</v>
      </c>
      <c r="AA802" s="134">
        <v>0.83417593971387904</v>
      </c>
      <c r="AB802" s="134">
        <v>0.90166513701324202</v>
      </c>
      <c r="AC802" s="134">
        <v>1</v>
      </c>
      <c r="AD802" s="134">
        <v>0.86568038211424703</v>
      </c>
      <c r="AE802" s="134">
        <v>0.41815657283962498</v>
      </c>
      <c r="AF802" s="134">
        <v>0.99852941585726196</v>
      </c>
      <c r="AG802" s="134">
        <v>0.45544513229914602</v>
      </c>
      <c r="AH802" s="134">
        <v>0.89456498264185502</v>
      </c>
      <c r="AI802" s="134">
        <v>1</v>
      </c>
      <c r="AJ802" s="134">
        <v>0.97793874324373997</v>
      </c>
      <c r="AK802" s="134">
        <v>0.93205980872857896</v>
      </c>
      <c r="AL802" s="134">
        <v>0.88087508417113403</v>
      </c>
      <c r="AM802" s="134">
        <v>0.68474635834923403</v>
      </c>
      <c r="AN802" s="134">
        <v>0.99551790596566703</v>
      </c>
      <c r="AO802" s="134">
        <v>0.76843144824827703</v>
      </c>
      <c r="AP802" s="134">
        <v>0.67903657870645395</v>
      </c>
      <c r="AR802" s="134">
        <v>0.63297556669999999</v>
      </c>
      <c r="AS802" s="134">
        <v>0.36305144769999997</v>
      </c>
      <c r="AT802" s="134">
        <v>1</v>
      </c>
      <c r="AU802" s="134">
        <v>0.94604643809429101</v>
      </c>
      <c r="AV802" s="134">
        <v>0.88130579243384799</v>
      </c>
      <c r="AW802" s="143">
        <v>0</v>
      </c>
      <c r="AX802" s="143">
        <v>0</v>
      </c>
      <c r="AY802" s="143">
        <v>-7.0000000000000007E-2</v>
      </c>
      <c r="AZ802" s="143">
        <v>-0.2</v>
      </c>
      <c r="BA802" s="143">
        <v>3.4552999999999998</v>
      </c>
      <c r="BB802" s="143">
        <v>5.13</v>
      </c>
      <c r="BC802" s="143">
        <v>14.28</v>
      </c>
      <c r="BD802" s="143"/>
      <c r="BE802" s="143">
        <v>23014302.925085001</v>
      </c>
      <c r="BF802" s="143">
        <v>7894.0339999999997</v>
      </c>
      <c r="BG802" s="143">
        <v>7240.5797480000001</v>
      </c>
      <c r="BH802" s="143">
        <v>15.924631</v>
      </c>
      <c r="BI802" s="143">
        <v>0</v>
      </c>
      <c r="BJ802" s="143">
        <v>1</v>
      </c>
      <c r="BK802" s="143">
        <v>1</v>
      </c>
      <c r="BL802" s="143">
        <v>2.8999999999999901</v>
      </c>
      <c r="BM802" s="143">
        <v>3.1</v>
      </c>
    </row>
    <row r="803" spans="1:65" x14ac:dyDescent="0.25">
      <c r="A803" s="142" t="s">
        <v>5212</v>
      </c>
      <c r="B803" s="142" t="s">
        <v>315</v>
      </c>
      <c r="C803" s="134" t="s">
        <v>5170</v>
      </c>
      <c r="D803" s="134" t="s">
        <v>5171</v>
      </c>
      <c r="E803" s="134" t="s">
        <v>5049</v>
      </c>
      <c r="F803" s="134" t="s">
        <v>5050</v>
      </c>
      <c r="G803" s="134" t="s">
        <v>692</v>
      </c>
      <c r="H803" s="134" t="s">
        <v>5078</v>
      </c>
      <c r="I803" s="134" t="s">
        <v>5078</v>
      </c>
      <c r="J803" s="134" t="s">
        <v>4571</v>
      </c>
      <c r="K803" s="134" t="s">
        <v>4571</v>
      </c>
      <c r="L803" s="143">
        <v>89</v>
      </c>
      <c r="M803" s="144">
        <v>166</v>
      </c>
      <c r="N803" s="143">
        <v>30.388000000000002</v>
      </c>
      <c r="O803" s="144">
        <v>1227</v>
      </c>
      <c r="P803" s="143">
        <v>24.42</v>
      </c>
      <c r="Q803" s="144">
        <v>735</v>
      </c>
      <c r="R803" s="143">
        <v>61.011000000000003</v>
      </c>
      <c r="S803" s="145">
        <v>328</v>
      </c>
      <c r="T803" s="140" t="s">
        <v>4410</v>
      </c>
      <c r="U803" s="140" t="s">
        <v>4410</v>
      </c>
      <c r="V803" s="140" t="str">
        <f t="shared" si="12"/>
        <v>Y</v>
      </c>
      <c r="W803" s="134">
        <v>0.95167570968752102</v>
      </c>
      <c r="X803" s="134">
        <v>0.78088247668240196</v>
      </c>
      <c r="Y803" s="134">
        <v>0.99860388110805198</v>
      </c>
      <c r="Z803" s="134">
        <v>0.99150689599237696</v>
      </c>
      <c r="AA803" s="134">
        <v>0.80308435725028404</v>
      </c>
      <c r="AB803" s="134">
        <v>0.95848083562781305</v>
      </c>
      <c r="AC803" s="134">
        <v>0.90785686996924497</v>
      </c>
      <c r="AD803" s="134">
        <v>0.884019113781497</v>
      </c>
      <c r="AE803" s="134">
        <v>0.33768015945875102</v>
      </c>
      <c r="AF803" s="134">
        <v>0.99701867788959497</v>
      </c>
      <c r="AG803" s="134">
        <v>1</v>
      </c>
      <c r="AH803" s="134">
        <v>0.891126662347277</v>
      </c>
      <c r="AI803" s="134">
        <v>0.71899836656327398</v>
      </c>
      <c r="AJ803" s="134">
        <v>0.98896937162187004</v>
      </c>
      <c r="AK803" s="134">
        <v>0.87380455361910803</v>
      </c>
      <c r="AL803" s="134">
        <v>0.95373290501229502</v>
      </c>
      <c r="AM803" s="134">
        <v>0.90301036908556098</v>
      </c>
      <c r="AN803" s="134">
        <v>0.982071623862669</v>
      </c>
      <c r="AO803" s="134">
        <v>1</v>
      </c>
      <c r="AP803" s="134">
        <v>0.70154215991240398</v>
      </c>
      <c r="AQ803" s="134">
        <v>0.82884251704786105</v>
      </c>
      <c r="AR803" s="134">
        <v>0.67445881429999999</v>
      </c>
      <c r="AS803" s="134">
        <v>0.74650737550000001</v>
      </c>
      <c r="AT803" s="134">
        <v>1</v>
      </c>
      <c r="AU803" s="134">
        <v>0.968326696546841</v>
      </c>
      <c r="AV803" s="134">
        <v>1</v>
      </c>
      <c r="AW803" s="143">
        <v>0</v>
      </c>
      <c r="AX803" s="143">
        <v>0</v>
      </c>
      <c r="AY803" s="143">
        <v>-0.13</v>
      </c>
      <c r="AZ803" s="143">
        <v>-0.12</v>
      </c>
      <c r="BA803" s="143">
        <v>5.1359000000000004</v>
      </c>
      <c r="BB803" s="143">
        <v>5.13</v>
      </c>
      <c r="BC803" s="143">
        <v>14.08</v>
      </c>
      <c r="BD803" s="143"/>
      <c r="BE803" s="143">
        <v>45943325.648006</v>
      </c>
      <c r="BF803" s="143">
        <v>11120.96</v>
      </c>
      <c r="BG803" s="143">
        <v>22009.778878000001</v>
      </c>
      <c r="BH803" s="143">
        <v>14.454744</v>
      </c>
      <c r="BI803" s="143">
        <v>0</v>
      </c>
      <c r="BJ803" s="143">
        <v>1</v>
      </c>
      <c r="BK803" s="143"/>
      <c r="BL803" s="143">
        <v>2.9</v>
      </c>
      <c r="BM803" s="143">
        <v>3.0999999999999899</v>
      </c>
    </row>
    <row r="804" spans="1:65" x14ac:dyDescent="0.25">
      <c r="A804" s="142" t="s">
        <v>5213</v>
      </c>
      <c r="B804" s="142" t="s">
        <v>2847</v>
      </c>
      <c r="C804" s="134" t="s">
        <v>5170</v>
      </c>
      <c r="D804" s="134" t="s">
        <v>5171</v>
      </c>
      <c r="E804" s="134" t="s">
        <v>5049</v>
      </c>
      <c r="F804" s="134" t="s">
        <v>5050</v>
      </c>
      <c r="G804" s="134" t="s">
        <v>692</v>
      </c>
      <c r="H804" s="134" t="s">
        <v>5078</v>
      </c>
      <c r="I804" s="134" t="s">
        <v>5078</v>
      </c>
      <c r="J804" s="134" t="s">
        <v>4571</v>
      </c>
      <c r="K804" s="134" t="s">
        <v>4571</v>
      </c>
      <c r="L804" s="143">
        <v>92.7</v>
      </c>
      <c r="M804" s="144">
        <v>57</v>
      </c>
      <c r="N804" s="143">
        <v>31.788</v>
      </c>
      <c r="O804" s="144">
        <v>1421</v>
      </c>
      <c r="P804" s="143">
        <v>48.42</v>
      </c>
      <c r="Q804" s="144">
        <v>46</v>
      </c>
      <c r="R804" s="143">
        <v>69.777000000000001</v>
      </c>
      <c r="S804" s="145">
        <v>23</v>
      </c>
      <c r="T804" s="140" t="s">
        <v>4410</v>
      </c>
      <c r="U804" s="140" t="s">
        <v>4410</v>
      </c>
      <c r="V804" s="140" t="str">
        <f t="shared" si="12"/>
        <v>Y</v>
      </c>
      <c r="W804" s="134">
        <v>0.98488155990283899</v>
      </c>
      <c r="X804" s="134">
        <v>0.93258001314061401</v>
      </c>
      <c r="Y804" s="134">
        <v>0.99622151309060003</v>
      </c>
      <c r="Z804" s="134">
        <v>0.99903081696009099</v>
      </c>
      <c r="AA804" s="134">
        <v>0.74529993511572301</v>
      </c>
      <c r="AB804" s="134">
        <v>0.97596258904768196</v>
      </c>
      <c r="AC804" s="134">
        <v>0.99909318691516102</v>
      </c>
      <c r="AD804" s="134">
        <v>0.90888884714434703</v>
      </c>
      <c r="AE804" s="134">
        <v>0.56461297010063605</v>
      </c>
      <c r="AF804" s="134">
        <v>0.99324183297042501</v>
      </c>
      <c r="AG804" s="134">
        <v>0.74741870236107599</v>
      </c>
      <c r="AH804" s="134">
        <v>0.898862883010078</v>
      </c>
      <c r="AI804" s="134">
        <v>0.76359273619025403</v>
      </c>
      <c r="AJ804" s="134">
        <v>0.99264624774791299</v>
      </c>
      <c r="AK804" s="134">
        <v>0.87623185591533603</v>
      </c>
      <c r="AL804" s="134">
        <v>0.99472970418541795</v>
      </c>
      <c r="AM804" s="134">
        <v>0.74572365927782003</v>
      </c>
      <c r="AN804" s="134">
        <v>0.97310743579400305</v>
      </c>
      <c r="AO804" s="134">
        <v>0.68232428412185597</v>
      </c>
      <c r="AP804" s="134">
        <v>0.68217410994705296</v>
      </c>
      <c r="AQ804" s="134">
        <v>0.84123469155123098</v>
      </c>
      <c r="AR804" s="134">
        <v>0.777019711</v>
      </c>
      <c r="AS804" s="134">
        <v>1</v>
      </c>
      <c r="AT804" s="134">
        <v>1</v>
      </c>
      <c r="AU804" s="134">
        <v>1</v>
      </c>
      <c r="AV804" s="134">
        <v>1</v>
      </c>
      <c r="AW804" s="143">
        <v>0</v>
      </c>
      <c r="AX804" s="143">
        <v>0</v>
      </c>
      <c r="AY804" s="143">
        <v>0</v>
      </c>
      <c r="AZ804" s="143">
        <v>0</v>
      </c>
      <c r="BA804" s="143">
        <v>3.5295999999999998</v>
      </c>
      <c r="BB804" s="143">
        <v>5.14</v>
      </c>
      <c r="BC804" s="143">
        <v>13.64</v>
      </c>
      <c r="BD804" s="143"/>
      <c r="BE804" s="143">
        <v>61046926.124260999</v>
      </c>
      <c r="BF804" s="143">
        <v>9051.0310000000009</v>
      </c>
      <c r="BG804" s="143">
        <v>15249.511253999999</v>
      </c>
      <c r="BH804" s="143">
        <v>84.086072000000001</v>
      </c>
      <c r="BI804" s="143">
        <v>1</v>
      </c>
      <c r="BJ804" s="143">
        <v>1</v>
      </c>
      <c r="BK804" s="143"/>
      <c r="BL804" s="143">
        <v>2.9</v>
      </c>
      <c r="BM804" s="143">
        <v>3.1</v>
      </c>
    </row>
    <row r="805" spans="1:65" x14ac:dyDescent="0.25">
      <c r="A805" s="142" t="s">
        <v>5214</v>
      </c>
      <c r="B805" s="142" t="s">
        <v>1194</v>
      </c>
      <c r="C805" s="134" t="s">
        <v>5170</v>
      </c>
      <c r="D805" s="134" t="s">
        <v>5171</v>
      </c>
      <c r="E805" s="134" t="s">
        <v>5049</v>
      </c>
      <c r="F805" s="134" t="s">
        <v>5050</v>
      </c>
      <c r="G805" s="134" t="s">
        <v>692</v>
      </c>
      <c r="H805" s="134" t="s">
        <v>5208</v>
      </c>
      <c r="I805" s="134" t="s">
        <v>5078</v>
      </c>
      <c r="J805" s="134" t="s">
        <v>5215</v>
      </c>
      <c r="K805" s="134" t="s">
        <v>4571</v>
      </c>
      <c r="L805" s="143">
        <v>71.900000000000006</v>
      </c>
      <c r="M805" s="144">
        <v>595</v>
      </c>
      <c r="N805" s="143">
        <v>30.422000000000001</v>
      </c>
      <c r="O805" s="144">
        <v>1237</v>
      </c>
      <c r="P805" s="143">
        <v>19.84</v>
      </c>
      <c r="Q805" s="144">
        <v>1035</v>
      </c>
      <c r="R805" s="143">
        <v>53.773000000000003</v>
      </c>
      <c r="S805" s="145">
        <v>786</v>
      </c>
      <c r="U805" s="140" t="s">
        <v>4410</v>
      </c>
      <c r="V805" s="140" t="str">
        <f t="shared" si="12"/>
        <v>Y</v>
      </c>
      <c r="W805" s="134">
        <v>0.66914102223611105</v>
      </c>
      <c r="X805" s="134">
        <v>0.40692446738249799</v>
      </c>
      <c r="Y805" s="134">
        <v>0.98693540119461698</v>
      </c>
      <c r="Z805" s="134">
        <v>0.98150900779121097</v>
      </c>
      <c r="AA805" s="134">
        <v>0.79505536996146597</v>
      </c>
      <c r="AB805" s="134">
        <v>0.91514065527439103</v>
      </c>
      <c r="AC805" s="134">
        <v>0.98760625810535596</v>
      </c>
      <c r="AD805" s="134">
        <v>0.81126906046907499</v>
      </c>
      <c r="AE805" s="134">
        <v>0.340934084019824</v>
      </c>
      <c r="AF805" s="134">
        <v>0.98059934155678397</v>
      </c>
      <c r="AG805" s="134">
        <v>0.20188551445782099</v>
      </c>
      <c r="AH805" s="134">
        <v>0.729704687684116</v>
      </c>
      <c r="AI805" s="134">
        <v>0.86109481972020196</v>
      </c>
      <c r="AJ805" s="134">
        <v>0.97058499099165396</v>
      </c>
      <c r="AK805" s="134">
        <v>0.85924073984173999</v>
      </c>
      <c r="AL805" s="134">
        <v>0.77638897417959496</v>
      </c>
      <c r="AM805" s="134">
        <v>0.21725680945807399</v>
      </c>
      <c r="AN805" s="134">
        <v>0.90139393124467804</v>
      </c>
      <c r="AO805" s="134">
        <v>0.19657777657387299</v>
      </c>
      <c r="AP805" s="134">
        <v>0.34841021433221497</v>
      </c>
      <c r="AQ805" s="134">
        <v>0.68767948441333804</v>
      </c>
      <c r="AR805" s="134">
        <v>0.96530528709999996</v>
      </c>
      <c r="AS805" s="134">
        <v>1</v>
      </c>
      <c r="AT805" s="134">
        <v>0.5184178841</v>
      </c>
      <c r="AU805" s="134">
        <v>0.23643608403225599</v>
      </c>
      <c r="AV805" s="134">
        <v>0.229407649271437</v>
      </c>
      <c r="AW805" s="143">
        <v>0.17</v>
      </c>
      <c r="AX805" s="143">
        <v>0</v>
      </c>
      <c r="AY805" s="143">
        <v>-0.06</v>
      </c>
      <c r="AZ805" s="143">
        <v>-0.01</v>
      </c>
      <c r="BA805" s="143">
        <v>4.8677000000000001</v>
      </c>
      <c r="BB805" s="143">
        <v>5.15</v>
      </c>
      <c r="BC805" s="143">
        <v>16.52</v>
      </c>
      <c r="BD805" s="143">
        <v>2</v>
      </c>
      <c r="BE805" s="143">
        <v>60736553.074862003</v>
      </c>
      <c r="BF805" s="143">
        <v>5708.817</v>
      </c>
      <c r="BG805" s="143">
        <v>0</v>
      </c>
      <c r="BH805" s="143">
        <v>0</v>
      </c>
      <c r="BI805" s="143">
        <v>0</v>
      </c>
      <c r="BJ805" s="143">
        <v>1</v>
      </c>
      <c r="BK805" s="143"/>
      <c r="BL805" s="143">
        <v>2.8509040276519202</v>
      </c>
      <c r="BM805" s="143">
        <v>3.2963838893923101</v>
      </c>
    </row>
    <row r="806" spans="1:65" x14ac:dyDescent="0.25">
      <c r="A806" s="142" t="s">
        <v>5216</v>
      </c>
      <c r="B806" s="142" t="s">
        <v>1195</v>
      </c>
      <c r="C806" s="134" t="s">
        <v>5170</v>
      </c>
      <c r="D806" s="134" t="s">
        <v>5171</v>
      </c>
      <c r="E806" s="134" t="s">
        <v>5049</v>
      </c>
      <c r="F806" s="134" t="s">
        <v>5050</v>
      </c>
      <c r="G806" s="134" t="s">
        <v>692</v>
      </c>
      <c r="H806" s="134" t="s">
        <v>5208</v>
      </c>
      <c r="I806" s="134" t="s">
        <v>5078</v>
      </c>
      <c r="J806" s="134" t="s">
        <v>5217</v>
      </c>
      <c r="K806" s="134" t="s">
        <v>5055</v>
      </c>
      <c r="L806" s="143">
        <v>62.9</v>
      </c>
      <c r="M806" s="144">
        <v>762</v>
      </c>
      <c r="N806" s="143">
        <v>30.556000000000001</v>
      </c>
      <c r="O806" s="144">
        <v>1258</v>
      </c>
      <c r="P806" s="143">
        <v>23.98</v>
      </c>
      <c r="Q806" s="144">
        <v>758</v>
      </c>
      <c r="R806" s="143">
        <v>52.107999999999997</v>
      </c>
      <c r="S806" s="145">
        <v>888</v>
      </c>
      <c r="U806" s="140" t="s">
        <v>4410</v>
      </c>
      <c r="V806" s="140" t="str">
        <f t="shared" si="12"/>
        <v>Y</v>
      </c>
      <c r="W806" s="134">
        <v>0.38835618863871102</v>
      </c>
      <c r="X806" s="134">
        <v>0.189508436700254</v>
      </c>
      <c r="Y806" s="134">
        <v>0.98302882998320296</v>
      </c>
      <c r="Z806" s="134">
        <v>0.97117955697113001</v>
      </c>
      <c r="AA806" s="134">
        <v>0.48527448539533702</v>
      </c>
      <c r="AB806" s="134">
        <v>0.86852264615474295</v>
      </c>
      <c r="AC806" s="134">
        <v>0.99569926910705997</v>
      </c>
      <c r="AD806" s="134">
        <v>0.62041421794771201</v>
      </c>
      <c r="AE806" s="134">
        <v>0.63732378835817305</v>
      </c>
      <c r="AF806" s="134">
        <v>0.97578883381763104</v>
      </c>
      <c r="AG806" s="134">
        <v>0.26008015974607901</v>
      </c>
      <c r="AH806" s="134">
        <v>0.60764431722659396</v>
      </c>
      <c r="AI806" s="134">
        <v>0.93242560728110202</v>
      </c>
      <c r="AJ806" s="134">
        <v>0.98896937162187004</v>
      </c>
      <c r="AK806" s="134">
        <v>0.73059371814165697</v>
      </c>
      <c r="AL806" s="134">
        <v>0.57220368980040104</v>
      </c>
      <c r="AM806" s="134">
        <v>0.24456520839054499</v>
      </c>
      <c r="AN806" s="134">
        <v>0.81175205055802102</v>
      </c>
      <c r="AO806" s="134">
        <v>0.202196827511436</v>
      </c>
      <c r="AP806" s="134">
        <v>0.21273519889023801</v>
      </c>
      <c r="AQ806" s="134">
        <v>0.54274492059094503</v>
      </c>
      <c r="AR806" s="134">
        <v>0.9270203991</v>
      </c>
      <c r="AS806" s="134">
        <v>1</v>
      </c>
      <c r="AT806" s="134">
        <v>0.71210915070000003</v>
      </c>
      <c r="AU806" s="134">
        <v>0.23365825020723299</v>
      </c>
      <c r="AV806" s="134">
        <v>0.24613547145065501</v>
      </c>
      <c r="AW806" s="143">
        <v>0.32</v>
      </c>
      <c r="AX806" s="143">
        <v>0</v>
      </c>
      <c r="AY806" s="143">
        <v>0.06</v>
      </c>
      <c r="AZ806" s="143">
        <v>7.0000000000000007E-2</v>
      </c>
      <c r="BA806" s="143">
        <v>6.4584999999999999</v>
      </c>
      <c r="BB806" s="143">
        <v>5.15</v>
      </c>
      <c r="BC806" s="143">
        <v>16.68</v>
      </c>
      <c r="BD806" s="143">
        <v>6</v>
      </c>
      <c r="BE806" s="143">
        <v>42529211.251916997</v>
      </c>
      <c r="BF806" s="143">
        <v>10248.14</v>
      </c>
      <c r="BG806" s="143">
        <v>22646.110767999999</v>
      </c>
      <c r="BH806" s="143">
        <v>0</v>
      </c>
      <c r="BI806" s="143">
        <v>0</v>
      </c>
      <c r="BJ806" s="143">
        <v>1</v>
      </c>
      <c r="BK806" s="143"/>
      <c r="BL806" s="143">
        <v>2.82086569653789</v>
      </c>
      <c r="BM806" s="143">
        <v>3.41653721384849</v>
      </c>
    </row>
    <row r="807" spans="1:65" x14ac:dyDescent="0.25">
      <c r="A807" s="142" t="s">
        <v>5218</v>
      </c>
      <c r="B807" s="142" t="s">
        <v>2851</v>
      </c>
      <c r="C807" s="134" t="s">
        <v>5170</v>
      </c>
      <c r="D807" s="134" t="s">
        <v>5171</v>
      </c>
      <c r="E807" s="134" t="s">
        <v>5049</v>
      </c>
      <c r="F807" s="134" t="s">
        <v>5050</v>
      </c>
      <c r="G807" s="134" t="s">
        <v>692</v>
      </c>
      <c r="H807" s="134" t="s">
        <v>5208</v>
      </c>
      <c r="I807" s="134" t="s">
        <v>5078</v>
      </c>
      <c r="J807" s="134" t="s">
        <v>5215</v>
      </c>
      <c r="K807" s="134" t="s">
        <v>4571</v>
      </c>
      <c r="L807" s="143">
        <v>64.5</v>
      </c>
      <c r="M807" s="144">
        <v>741</v>
      </c>
      <c r="N807" s="143">
        <v>29.044</v>
      </c>
      <c r="O807" s="144">
        <v>976</v>
      </c>
      <c r="P807" s="143">
        <v>22.16</v>
      </c>
      <c r="Q807" s="144">
        <v>851</v>
      </c>
      <c r="R807" s="143">
        <v>52.539000000000001</v>
      </c>
      <c r="S807" s="145">
        <v>862</v>
      </c>
      <c r="U807" s="140" t="s">
        <v>4410</v>
      </c>
      <c r="V807" s="140" t="str">
        <f t="shared" si="12"/>
        <v>Y</v>
      </c>
      <c r="W807" s="134">
        <v>0.748051968942965</v>
      </c>
      <c r="X807" s="134">
        <v>0.47108275404879602</v>
      </c>
      <c r="Y807" s="134">
        <v>0.98507817881542004</v>
      </c>
      <c r="Z807" s="134">
        <v>0.95350471890121202</v>
      </c>
      <c r="AA807" s="134">
        <v>0.67192414959826197</v>
      </c>
      <c r="AB807" s="134">
        <v>0.93917806622670896</v>
      </c>
      <c r="AC807" s="134">
        <v>0.99403191611573705</v>
      </c>
      <c r="AD807" s="134">
        <v>0.72898443871236995</v>
      </c>
      <c r="AE807" s="134">
        <v>0.37201499923862302</v>
      </c>
      <c r="AF807" s="134">
        <v>0.98393886759057603</v>
      </c>
      <c r="AG807" s="134">
        <v>9.9621135062932201E-2</v>
      </c>
      <c r="AH807" s="134">
        <v>0.79814875104806104</v>
      </c>
      <c r="AI807" s="134">
        <v>0.80239087584444002</v>
      </c>
      <c r="AJ807" s="134">
        <v>0.99632312387395705</v>
      </c>
      <c r="AK807" s="134">
        <v>0.73059371814165697</v>
      </c>
      <c r="AL807" s="134">
        <v>0.79142254053814398</v>
      </c>
      <c r="AM807" s="134">
        <v>0.114755296023278</v>
      </c>
      <c r="AN807" s="134">
        <v>0.96862534175966997</v>
      </c>
      <c r="AO807" s="134">
        <v>7.4212216464471695E-2</v>
      </c>
      <c r="AP807" s="134">
        <v>0.70298846073122301</v>
      </c>
      <c r="AQ807" s="134">
        <v>0.64080473697124496</v>
      </c>
      <c r="AR807" s="134">
        <v>1</v>
      </c>
      <c r="AS807" s="134">
        <v>0</v>
      </c>
      <c r="AT807" s="134">
        <v>0.1381135175</v>
      </c>
      <c r="AU807" s="134">
        <v>0.109424807523406</v>
      </c>
      <c r="AV807" s="134">
        <v>0.11547674374062</v>
      </c>
      <c r="AW807" s="143">
        <v>0</v>
      </c>
      <c r="AX807" s="143">
        <v>0</v>
      </c>
      <c r="AY807" s="143">
        <v>0.17</v>
      </c>
      <c r="AZ807" s="143">
        <v>0.09</v>
      </c>
      <c r="BA807" s="143">
        <v>7.0157999999999996</v>
      </c>
      <c r="BB807" s="143">
        <v>5.15</v>
      </c>
      <c r="BC807" s="143">
        <v>14.53</v>
      </c>
      <c r="BD807" s="143">
        <v>3</v>
      </c>
      <c r="BE807" s="143">
        <v>40130973.537476003</v>
      </c>
      <c r="BF807" s="143">
        <v>3225.029</v>
      </c>
      <c r="BG807" s="143">
        <v>19018.695341999999</v>
      </c>
      <c r="BH807" s="143">
        <v>2.3920919999999999</v>
      </c>
      <c r="BI807" s="143">
        <v>0</v>
      </c>
      <c r="BJ807" s="143">
        <v>1</v>
      </c>
      <c r="BK807" s="143"/>
      <c r="BL807" s="143">
        <v>2.88302968211566</v>
      </c>
      <c r="BM807" s="143">
        <v>3.1678812715373099</v>
      </c>
    </row>
    <row r="808" spans="1:65" x14ac:dyDescent="0.25">
      <c r="A808" s="142" t="s">
        <v>5219</v>
      </c>
      <c r="B808" s="142" t="s">
        <v>889</v>
      </c>
      <c r="C808" s="134" t="s">
        <v>5170</v>
      </c>
      <c r="D808" s="134" t="s">
        <v>5171</v>
      </c>
      <c r="E808" s="134" t="s">
        <v>5049</v>
      </c>
      <c r="F808" s="134" t="s">
        <v>5050</v>
      </c>
      <c r="G808" s="134" t="s">
        <v>692</v>
      </c>
      <c r="H808" s="134" t="s">
        <v>5201</v>
      </c>
      <c r="I808" s="134" t="s">
        <v>5180</v>
      </c>
      <c r="J808" s="134" t="s">
        <v>4571</v>
      </c>
      <c r="K808" s="134" t="s">
        <v>4571</v>
      </c>
      <c r="L808" s="143">
        <v>41.1</v>
      </c>
      <c r="M808" s="144">
        <v>1392</v>
      </c>
      <c r="N808" s="143">
        <v>29.021999999999998</v>
      </c>
      <c r="O808" s="144">
        <v>974</v>
      </c>
      <c r="P808" s="143">
        <v>29.45</v>
      </c>
      <c r="Q808" s="144">
        <v>576</v>
      </c>
      <c r="R808" s="143">
        <v>47.176000000000002</v>
      </c>
      <c r="S808" s="145">
        <v>1243</v>
      </c>
      <c r="V808" s="140" t="str">
        <f t="shared" si="12"/>
        <v>N/A</v>
      </c>
      <c r="W808" s="134">
        <v>0.253637219675933</v>
      </c>
      <c r="X808" s="134">
        <v>0.17019815707616501</v>
      </c>
      <c r="Y808" s="134">
        <v>0.97521568756037602</v>
      </c>
      <c r="Z808" s="134">
        <v>0.97263333153099296</v>
      </c>
      <c r="AA808" s="134">
        <v>0.806075573171388</v>
      </c>
      <c r="AB808" s="134">
        <v>0.87981294523840703</v>
      </c>
      <c r="AC808" s="134">
        <v>1</v>
      </c>
      <c r="AD808" s="134">
        <v>0.21624258641653099</v>
      </c>
      <c r="AE808" s="134">
        <v>0.17977862608782799</v>
      </c>
      <c r="AF808" s="134">
        <v>0.97348297060382205</v>
      </c>
      <c r="AG808" s="134">
        <v>0.167413125256723</v>
      </c>
      <c r="AH808" s="134">
        <v>0.63267958687148995</v>
      </c>
      <c r="AI808" s="134">
        <v>1</v>
      </c>
      <c r="AJ808" s="134">
        <v>0.90072434459683004</v>
      </c>
      <c r="AK808" s="134">
        <v>0.78642167095490101</v>
      </c>
      <c r="AL808" s="134">
        <v>0.69387912049984402</v>
      </c>
      <c r="AM808" s="134">
        <v>0.15978215306836299</v>
      </c>
      <c r="AN808" s="134">
        <v>0.88794764914167901</v>
      </c>
      <c r="AO808" s="134">
        <v>0.14071998086242599</v>
      </c>
      <c r="AP808" s="134">
        <v>6.9394008256977099E-2</v>
      </c>
      <c r="AQ808" s="134">
        <v>1.58081045177558E-2</v>
      </c>
      <c r="AR808" s="134">
        <v>0.5671962143</v>
      </c>
      <c r="AT808" s="134">
        <v>0.13052699870000001</v>
      </c>
      <c r="AU808" s="134">
        <v>9.3277998309431495E-2</v>
      </c>
      <c r="AV808" s="134">
        <v>0.13726576840374299</v>
      </c>
      <c r="AW808" s="143">
        <v>0.03</v>
      </c>
      <c r="AX808" s="143">
        <v>0</v>
      </c>
      <c r="AY808" s="143">
        <v>-0.11</v>
      </c>
      <c r="AZ808" s="143">
        <v>0.05</v>
      </c>
      <c r="BA808" s="143">
        <v>7.7830000000000004</v>
      </c>
      <c r="BB808" s="143">
        <v>5.14</v>
      </c>
      <c r="BC808" s="143">
        <v>20.079999999999998</v>
      </c>
      <c r="BD808" s="143">
        <v>1</v>
      </c>
      <c r="BE808" s="143">
        <v>7798449.8777919998</v>
      </c>
      <c r="BF808" s="143">
        <v>4970.6049999999996</v>
      </c>
      <c r="BG808" s="143">
        <v>0</v>
      </c>
      <c r="BH808" s="143">
        <v>0</v>
      </c>
      <c r="BI808" s="143">
        <v>0</v>
      </c>
      <c r="BJ808" s="143">
        <v>1</v>
      </c>
      <c r="BK808" s="143">
        <v>1</v>
      </c>
      <c r="BL808" s="143">
        <v>2.7</v>
      </c>
      <c r="BM808" s="143">
        <v>1.8999999999999899</v>
      </c>
    </row>
    <row r="809" spans="1:65" x14ac:dyDescent="0.25">
      <c r="A809" s="142" t="s">
        <v>5220</v>
      </c>
      <c r="B809" s="142" t="s">
        <v>1305</v>
      </c>
      <c r="C809" s="134" t="s">
        <v>5170</v>
      </c>
      <c r="D809" s="134" t="s">
        <v>5171</v>
      </c>
      <c r="E809" s="134" t="s">
        <v>5049</v>
      </c>
      <c r="F809" s="134" t="s">
        <v>5050</v>
      </c>
      <c r="G809" s="134" t="s">
        <v>692</v>
      </c>
      <c r="H809" s="134" t="s">
        <v>5180</v>
      </c>
      <c r="I809" s="134" t="s">
        <v>5180</v>
      </c>
      <c r="J809" s="134" t="s">
        <v>4571</v>
      </c>
      <c r="K809" s="134" t="s">
        <v>4571</v>
      </c>
      <c r="L809" s="143">
        <v>40.299999999999997</v>
      </c>
      <c r="M809" s="144">
        <v>1414</v>
      </c>
      <c r="N809" s="143">
        <v>30.077999999999999</v>
      </c>
      <c r="O809" s="144">
        <v>1164</v>
      </c>
      <c r="P809" s="143">
        <v>29.8</v>
      </c>
      <c r="Q809" s="144">
        <v>557</v>
      </c>
      <c r="R809" s="143">
        <v>46.673999999999999</v>
      </c>
      <c r="S809" s="145">
        <v>1287</v>
      </c>
      <c r="V809" s="140" t="str">
        <f t="shared" si="12"/>
        <v>N/A</v>
      </c>
      <c r="W809" s="134">
        <v>0.207710611870523</v>
      </c>
      <c r="X809" s="134">
        <v>0.16487367767568401</v>
      </c>
      <c r="Y809" s="134">
        <v>0.96375214253016195</v>
      </c>
      <c r="Z809" s="134">
        <v>0.94715401950812395</v>
      </c>
      <c r="AA809" s="134">
        <v>0.71566539233007997</v>
      </c>
      <c r="AB809" s="134">
        <v>0.80078085165275403</v>
      </c>
      <c r="AC809" s="134">
        <v>0.99929408729825997</v>
      </c>
      <c r="AD809" s="134">
        <v>0.17377571054574101</v>
      </c>
      <c r="AE809" s="134">
        <v>0.27144023458243499</v>
      </c>
      <c r="AF809" s="134">
        <v>0.95734192810716101</v>
      </c>
      <c r="AG809" s="134">
        <v>0.33639722416818502</v>
      </c>
      <c r="AH809" s="134">
        <v>0.70155344027225797</v>
      </c>
      <c r="AI809" s="134">
        <v>0.91967222814491001</v>
      </c>
      <c r="AJ809" s="134">
        <v>0.90807809684891705</v>
      </c>
      <c r="AK809" s="134">
        <v>0.78642167095490101</v>
      </c>
      <c r="AL809" s="134">
        <v>0.63941654947342697</v>
      </c>
      <c r="AM809" s="134">
        <v>0.299510339349852</v>
      </c>
      <c r="AN809" s="134">
        <v>0.83864461476401797</v>
      </c>
      <c r="AO809" s="134">
        <v>0.258502738979491</v>
      </c>
      <c r="AP809" s="134">
        <v>4.1323505237364999E-2</v>
      </c>
      <c r="AQ809" s="134">
        <v>0.211388947293387</v>
      </c>
      <c r="AR809" s="134">
        <v>0.45195586789999997</v>
      </c>
      <c r="AT809" s="134">
        <v>0.10421942419999999</v>
      </c>
      <c r="AU809" s="134">
        <v>0.19013826231982101</v>
      </c>
      <c r="AV809" s="134">
        <v>0.262139100134964</v>
      </c>
      <c r="AW809" s="143">
        <v>0.03</v>
      </c>
      <c r="AX809" s="143">
        <v>0</v>
      </c>
      <c r="AY809" s="143">
        <v>-0.02</v>
      </c>
      <c r="AZ809" s="143">
        <v>0</v>
      </c>
      <c r="BA809" s="143">
        <v>6.8433000000000002</v>
      </c>
      <c r="BB809" s="143">
        <v>5.14</v>
      </c>
      <c r="BC809" s="143">
        <v>21.02</v>
      </c>
      <c r="BD809" s="143">
        <v>5</v>
      </c>
      <c r="BE809" s="143">
        <v>15055993.039742</v>
      </c>
      <c r="BF809" s="143">
        <v>8156.7309999999998</v>
      </c>
      <c r="BG809" s="143">
        <v>0</v>
      </c>
      <c r="BH809" s="143">
        <v>0</v>
      </c>
      <c r="BI809" s="143">
        <v>0</v>
      </c>
      <c r="BJ809" s="143">
        <v>1</v>
      </c>
      <c r="BK809" s="143">
        <v>1</v>
      </c>
      <c r="BL809" s="143">
        <v>2.69999999999999</v>
      </c>
      <c r="BM809" s="143">
        <v>1.9</v>
      </c>
    </row>
    <row r="810" spans="1:65" x14ac:dyDescent="0.25">
      <c r="A810" s="142" t="s">
        <v>5221</v>
      </c>
      <c r="B810" s="142" t="s">
        <v>961</v>
      </c>
      <c r="C810" s="134" t="s">
        <v>5170</v>
      </c>
      <c r="D810" s="134" t="s">
        <v>5171</v>
      </c>
      <c r="E810" s="134" t="s">
        <v>5049</v>
      </c>
      <c r="F810" s="134" t="s">
        <v>5050</v>
      </c>
      <c r="G810" s="134" t="s">
        <v>692</v>
      </c>
      <c r="H810" s="134" t="s">
        <v>5180</v>
      </c>
      <c r="I810" s="134" t="s">
        <v>5180</v>
      </c>
      <c r="J810" s="134" t="s">
        <v>4571</v>
      </c>
      <c r="K810" s="134" t="s">
        <v>4571</v>
      </c>
      <c r="L810" s="143">
        <v>37.299999999999997</v>
      </c>
      <c r="M810" s="144">
        <v>1498</v>
      </c>
      <c r="N810" s="143">
        <v>29.422000000000001</v>
      </c>
      <c r="O810" s="144">
        <v>1047</v>
      </c>
      <c r="P810" s="143">
        <v>16.32</v>
      </c>
      <c r="Q810" s="144">
        <v>1390</v>
      </c>
      <c r="R810" s="143">
        <v>41.399000000000001</v>
      </c>
      <c r="S810" s="145">
        <v>1575</v>
      </c>
      <c r="V810" s="140" t="str">
        <f t="shared" si="12"/>
        <v>N/A</v>
      </c>
      <c r="W810" s="134">
        <v>0.203307646879238</v>
      </c>
      <c r="X810" s="134">
        <v>0.15606653443662999</v>
      </c>
      <c r="Y810" s="134">
        <v>0.98374610207447899</v>
      </c>
      <c r="Z810" s="134">
        <v>0.97283737006571103</v>
      </c>
      <c r="AA810" s="134">
        <v>0.71657992206825905</v>
      </c>
      <c r="AB810" s="134">
        <v>0.95010416211412696</v>
      </c>
      <c r="AC810" s="134">
        <v>1</v>
      </c>
      <c r="AD810" s="134">
        <v>0.16446325301950199</v>
      </c>
      <c r="AF810" s="134">
        <v>0.97137588870154901</v>
      </c>
      <c r="AG810" s="134">
        <v>9.8481981127285206E-2</v>
      </c>
      <c r="AH810" s="134">
        <v>0.63597464382046098</v>
      </c>
      <c r="AI810" s="134">
        <v>1</v>
      </c>
      <c r="AJ810" s="134">
        <v>0.90807809684891705</v>
      </c>
      <c r="AK810" s="134">
        <v>0.77671246176998898</v>
      </c>
      <c r="AL810" s="134">
        <v>0.65249083698449495</v>
      </c>
      <c r="AM810" s="134">
        <v>9.6810205788354198E-2</v>
      </c>
      <c r="AN810" s="134">
        <v>0.80278786248935496</v>
      </c>
      <c r="AO810" s="134">
        <v>9.3056653800036804E-2</v>
      </c>
      <c r="AP810" s="134">
        <v>0</v>
      </c>
      <c r="AQ810" s="134">
        <v>3.6282132028383401E-2</v>
      </c>
      <c r="AR810" s="134">
        <v>0.43440304060000001</v>
      </c>
      <c r="AT810" s="134">
        <v>0</v>
      </c>
      <c r="AU810" s="134">
        <v>6.8489396346433903E-2</v>
      </c>
      <c r="AV810" s="134">
        <v>9.1107320713448597E-2</v>
      </c>
      <c r="AW810" s="143">
        <v>0.03</v>
      </c>
      <c r="AX810" s="143">
        <v>0</v>
      </c>
      <c r="AY810" s="143">
        <v>-0.1</v>
      </c>
      <c r="AZ810" s="143">
        <v>-0.01</v>
      </c>
      <c r="BA810" s="143">
        <v>9.0663</v>
      </c>
      <c r="BB810" s="143">
        <v>5.14</v>
      </c>
      <c r="BC810" s="143">
        <v>20.25</v>
      </c>
      <c r="BD810" s="143">
        <v>2</v>
      </c>
      <c r="BE810" s="143">
        <v>11201183.72594</v>
      </c>
      <c r="BF810" s="143">
        <v>3337.2269999999999</v>
      </c>
      <c r="BG810" s="143">
        <v>0</v>
      </c>
      <c r="BH810" s="143">
        <v>0</v>
      </c>
      <c r="BI810" s="143">
        <v>0</v>
      </c>
      <c r="BJ810" s="143">
        <v>1</v>
      </c>
      <c r="BK810" s="143"/>
      <c r="BL810" s="143">
        <v>2.7601215134394699</v>
      </c>
      <c r="BM810" s="143">
        <v>2.2607290806368701</v>
      </c>
    </row>
    <row r="811" spans="1:65" x14ac:dyDescent="0.25">
      <c r="A811" s="142" t="s">
        <v>5222</v>
      </c>
      <c r="B811" s="142" t="s">
        <v>1317</v>
      </c>
      <c r="C811" s="134" t="s">
        <v>5170</v>
      </c>
      <c r="D811" s="134" t="s">
        <v>5171</v>
      </c>
      <c r="E811" s="134" t="s">
        <v>5049</v>
      </c>
      <c r="F811" s="134" t="s">
        <v>5050</v>
      </c>
      <c r="G811" s="134" t="s">
        <v>692</v>
      </c>
      <c r="H811" s="134" t="s">
        <v>5180</v>
      </c>
      <c r="I811" s="134" t="s">
        <v>5180</v>
      </c>
      <c r="J811" s="134" t="s">
        <v>4571</v>
      </c>
      <c r="K811" s="134" t="s">
        <v>4571</v>
      </c>
      <c r="L811" s="143">
        <v>48.4</v>
      </c>
      <c r="M811" s="144">
        <v>1190</v>
      </c>
      <c r="N811" s="143">
        <v>35.433</v>
      </c>
      <c r="O811" s="144">
        <v>1721</v>
      </c>
      <c r="P811" s="143">
        <v>19.440000000000001</v>
      </c>
      <c r="Q811" s="144">
        <v>1062</v>
      </c>
      <c r="R811" s="143">
        <v>44.136000000000003</v>
      </c>
      <c r="S811" s="145">
        <v>1433</v>
      </c>
      <c r="V811" s="140" t="str">
        <f t="shared" si="12"/>
        <v>N/A</v>
      </c>
      <c r="W811" s="134">
        <v>0.41371014698199099</v>
      </c>
      <c r="X811" s="134">
        <v>0.37435923010195798</v>
      </c>
      <c r="Y811" s="134">
        <v>0.98861330555099403</v>
      </c>
      <c r="Z811" s="134">
        <v>0.983855450940465</v>
      </c>
      <c r="AA811" s="134">
        <v>0.39340066839142401</v>
      </c>
      <c r="AB811" s="134">
        <v>0.65218594758387605</v>
      </c>
      <c r="AC811" s="134">
        <v>0.99905258107068595</v>
      </c>
      <c r="AD811" s="134">
        <v>0.35828967831735098</v>
      </c>
      <c r="AE811" s="134">
        <v>0.179848557720658</v>
      </c>
      <c r="AF811" s="134">
        <v>0.98719888109975396</v>
      </c>
      <c r="AG811" s="134">
        <v>0.56361752154737199</v>
      </c>
      <c r="AH811" s="134">
        <v>0.74489060231850202</v>
      </c>
      <c r="AI811" s="134">
        <v>0.92422116018117195</v>
      </c>
      <c r="AJ811" s="134">
        <v>0.92646247747913402</v>
      </c>
      <c r="AK811" s="134">
        <v>0.84467692606437195</v>
      </c>
      <c r="AL811" s="134">
        <v>0.66893073174753104</v>
      </c>
      <c r="AM811" s="134">
        <v>0.58929675493436295</v>
      </c>
      <c r="AN811" s="134">
        <v>0.90139393124467804</v>
      </c>
      <c r="AO811" s="134">
        <v>0.54012399814521495</v>
      </c>
      <c r="AP811" s="134">
        <v>0.220132727889467</v>
      </c>
      <c r="AQ811" s="134">
        <v>0.121949773905313</v>
      </c>
      <c r="AR811" s="134">
        <v>0.47236323650000001</v>
      </c>
      <c r="AT811" s="134">
        <v>0.28017140429999998</v>
      </c>
      <c r="AU811" s="134">
        <v>0.45566779690135201</v>
      </c>
      <c r="AV811" s="134">
        <v>0.54540503426456899</v>
      </c>
      <c r="AW811" s="143">
        <v>0</v>
      </c>
      <c r="AX811" s="143">
        <v>0</v>
      </c>
      <c r="AY811" s="143">
        <v>0.04</v>
      </c>
      <c r="AZ811" s="143">
        <v>0.04</v>
      </c>
      <c r="BA811" s="143">
        <v>5.8677999999999999</v>
      </c>
      <c r="BB811" s="143">
        <v>5.14</v>
      </c>
      <c r="BC811" s="143">
        <v>19.11</v>
      </c>
      <c r="BD811" s="143">
        <v>2</v>
      </c>
      <c r="BE811" s="143">
        <v>142666341.692496</v>
      </c>
      <c r="BF811" s="143">
        <v>10032.35</v>
      </c>
      <c r="BG811" s="143">
        <v>0</v>
      </c>
      <c r="BH811" s="143">
        <v>0</v>
      </c>
      <c r="BI811" s="143">
        <v>0</v>
      </c>
      <c r="BJ811" s="143">
        <v>1</v>
      </c>
      <c r="BK811" s="143"/>
      <c r="BL811" s="143">
        <v>2.87228986519629</v>
      </c>
      <c r="BM811" s="143">
        <v>2.9337391911778199</v>
      </c>
    </row>
    <row r="812" spans="1:65" x14ac:dyDescent="0.25">
      <c r="A812" s="142" t="s">
        <v>5223</v>
      </c>
      <c r="B812" s="142" t="s">
        <v>599</v>
      </c>
      <c r="C812" s="134" t="s">
        <v>5170</v>
      </c>
      <c r="D812" s="134" t="s">
        <v>5171</v>
      </c>
      <c r="E812" s="134" t="s">
        <v>5049</v>
      </c>
      <c r="F812" s="134" t="s">
        <v>5050</v>
      </c>
      <c r="G812" s="134" t="s">
        <v>692</v>
      </c>
      <c r="H812" s="134" t="s">
        <v>5180</v>
      </c>
      <c r="I812" s="134" t="s">
        <v>5180</v>
      </c>
      <c r="J812" s="134" t="s">
        <v>4571</v>
      </c>
      <c r="K812" s="134" t="s">
        <v>4571</v>
      </c>
      <c r="L812" s="143">
        <v>60</v>
      </c>
      <c r="M812" s="144">
        <v>831</v>
      </c>
      <c r="N812" s="143">
        <v>30.611000000000001</v>
      </c>
      <c r="O812" s="144">
        <v>1265</v>
      </c>
      <c r="P812" s="143">
        <v>17.399999999999999</v>
      </c>
      <c r="Q812" s="144">
        <v>1251</v>
      </c>
      <c r="R812" s="143">
        <v>48.93</v>
      </c>
      <c r="S812" s="145">
        <v>1128</v>
      </c>
      <c r="V812" s="140" t="str">
        <f t="shared" si="12"/>
        <v>N/A</v>
      </c>
      <c r="W812" s="134">
        <v>0.56482309131161301</v>
      </c>
      <c r="X812" s="134">
        <v>0.45718636234761001</v>
      </c>
      <c r="Y812" s="134">
        <v>0.97445999017849605</v>
      </c>
      <c r="Z812" s="134">
        <v>0.96136020248784204</v>
      </c>
      <c r="AA812" s="134">
        <v>0.67575346377977696</v>
      </c>
      <c r="AB812" s="134">
        <v>0.80078085165275403</v>
      </c>
      <c r="AC812" s="134">
        <v>1</v>
      </c>
      <c r="AD812" s="134">
        <v>0.50760267161484296</v>
      </c>
      <c r="AE812" s="134">
        <v>0.44939008684095599</v>
      </c>
      <c r="AF812" s="134">
        <v>0.97117710739001295</v>
      </c>
      <c r="AG812" s="134">
        <v>0.35982627690102698</v>
      </c>
      <c r="AH812" s="134">
        <v>0.56430715518034902</v>
      </c>
      <c r="AI812" s="134">
        <v>1</v>
      </c>
      <c r="AJ812" s="134">
        <v>0.94116998198330704</v>
      </c>
      <c r="AK812" s="134">
        <v>0.74030292732656899</v>
      </c>
      <c r="AL812" s="134">
        <v>0.71289776812972705</v>
      </c>
      <c r="AM812" s="134">
        <v>0.41800086053243302</v>
      </c>
      <c r="AN812" s="134">
        <v>0.96414324772533699</v>
      </c>
      <c r="AO812" s="134">
        <v>0.35474022605646799</v>
      </c>
      <c r="AP812" s="134">
        <v>0.34646204251648699</v>
      </c>
      <c r="AQ812" s="134">
        <v>0.37571995833319899</v>
      </c>
      <c r="AR812" s="134">
        <v>0.74726784329999996</v>
      </c>
      <c r="AT812" s="134">
        <v>0.45556367609999998</v>
      </c>
      <c r="AU812" s="134">
        <v>0.42504764707003501</v>
      </c>
      <c r="AV812" s="134">
        <v>0.40571864988775103</v>
      </c>
      <c r="AW812" s="143">
        <v>0.11</v>
      </c>
      <c r="AX812" s="143">
        <v>0</v>
      </c>
      <c r="AY812" s="143">
        <v>-0.28999999999999998</v>
      </c>
      <c r="AZ812" s="143">
        <v>-0.08</v>
      </c>
      <c r="BA812" s="143">
        <v>9.1417000000000002</v>
      </c>
      <c r="BB812" s="143">
        <v>5.14</v>
      </c>
      <c r="BC812" s="143">
        <v>19.13</v>
      </c>
      <c r="BD812" s="143">
        <v>2</v>
      </c>
      <c r="BE812" s="143">
        <v>49060194.829645999</v>
      </c>
      <c r="BF812" s="143">
        <v>6935.2190000000001</v>
      </c>
      <c r="BG812" s="143">
        <v>0</v>
      </c>
      <c r="BH812" s="143">
        <v>0</v>
      </c>
      <c r="BI812" s="143">
        <v>0</v>
      </c>
      <c r="BJ812" s="143">
        <v>1</v>
      </c>
      <c r="BK812" s="143"/>
      <c r="BL812" s="143">
        <v>2.79061175996218</v>
      </c>
      <c r="BM812" s="143">
        <v>2.4436705597730999</v>
      </c>
    </row>
    <row r="813" spans="1:65" x14ac:dyDescent="0.25">
      <c r="A813" s="142" t="s">
        <v>5224</v>
      </c>
      <c r="B813" s="142" t="s">
        <v>2858</v>
      </c>
      <c r="C813" s="134" t="s">
        <v>5170</v>
      </c>
      <c r="D813" s="134" t="s">
        <v>5171</v>
      </c>
      <c r="E813" s="134" t="s">
        <v>5049</v>
      </c>
      <c r="F813" s="134" t="s">
        <v>5050</v>
      </c>
      <c r="G813" s="134" t="s">
        <v>692</v>
      </c>
      <c r="H813" s="134" t="s">
        <v>5208</v>
      </c>
      <c r="I813" s="134" t="s">
        <v>5180</v>
      </c>
      <c r="J813" s="134" t="s">
        <v>4571</v>
      </c>
      <c r="K813" s="134" t="s">
        <v>4571</v>
      </c>
      <c r="L813" s="143">
        <v>82.3</v>
      </c>
      <c r="M813" s="144">
        <v>370</v>
      </c>
      <c r="N813" s="143">
        <v>37.921999999999997</v>
      </c>
      <c r="O813" s="144">
        <v>1773</v>
      </c>
      <c r="P813" s="143">
        <v>43.5</v>
      </c>
      <c r="Q813" s="144">
        <v>98</v>
      </c>
      <c r="R813" s="143">
        <v>62.625999999999998</v>
      </c>
      <c r="S813" s="145">
        <v>235</v>
      </c>
      <c r="T813" s="140" t="s">
        <v>4410</v>
      </c>
      <c r="U813" s="140" t="s">
        <v>4410</v>
      </c>
      <c r="V813" s="140" t="str">
        <f t="shared" si="12"/>
        <v>Y</v>
      </c>
      <c r="W813" s="134">
        <v>0.89187032761639395</v>
      </c>
      <c r="X813" s="134">
        <v>0.62749944536922897</v>
      </c>
      <c r="Y813" s="134">
        <v>0.99100848199864799</v>
      </c>
      <c r="Z813" s="134">
        <v>0.97939210799351595</v>
      </c>
      <c r="AA813" s="134">
        <v>0.81275575953756596</v>
      </c>
      <c r="AB813" s="134">
        <v>0.96285127398278003</v>
      </c>
      <c r="AC813" s="134">
        <v>0.97850316302233997</v>
      </c>
      <c r="AD813" s="134">
        <v>0.88012083199353297</v>
      </c>
      <c r="AE813" s="134">
        <v>0.62330994397894901</v>
      </c>
      <c r="AF813" s="134">
        <v>0.988908400378957</v>
      </c>
      <c r="AG813" s="134">
        <v>0.396857245638914</v>
      </c>
      <c r="AH813" s="134">
        <v>0.80158707134263896</v>
      </c>
      <c r="AI813" s="134">
        <v>0.92186878597210298</v>
      </c>
      <c r="AJ813" s="134">
        <v>0.98896937162187004</v>
      </c>
      <c r="AK813" s="134">
        <v>0.74030292732656899</v>
      </c>
      <c r="AL813" s="134">
        <v>0.93898721383528905</v>
      </c>
      <c r="AM813" s="134">
        <v>0.39495191843364003</v>
      </c>
      <c r="AN813" s="134">
        <v>0.99103581193133405</v>
      </c>
      <c r="AO813" s="134">
        <v>0.36283659974409799</v>
      </c>
      <c r="AP813" s="134">
        <v>0.523967841131319</v>
      </c>
      <c r="AQ813" s="134">
        <v>0.79705389516543601</v>
      </c>
      <c r="AR813" s="134">
        <v>0.8818762228</v>
      </c>
      <c r="AS813" s="134">
        <v>1</v>
      </c>
      <c r="AT813" s="134">
        <v>0.57153642770000002</v>
      </c>
      <c r="AU813" s="134">
        <v>0.38661204704943403</v>
      </c>
      <c r="AV813" s="134">
        <v>0.404745436417773</v>
      </c>
      <c r="AW813" s="143">
        <v>0.02</v>
      </c>
      <c r="AX813" s="143">
        <v>0</v>
      </c>
      <c r="AY813" s="143">
        <v>-7.0000000000000007E-2</v>
      </c>
      <c r="AZ813" s="143">
        <v>-0.01</v>
      </c>
      <c r="BA813" s="143">
        <v>5.4066999999999998</v>
      </c>
      <c r="BB813" s="143">
        <v>5.14</v>
      </c>
      <c r="BC813" s="143">
        <v>13.9</v>
      </c>
      <c r="BD813" s="143">
        <v>14</v>
      </c>
      <c r="BE813" s="143">
        <v>217024727.38203999</v>
      </c>
      <c r="BF813" s="143">
        <v>10217.049999999999</v>
      </c>
      <c r="BG813" s="143">
        <v>7.5072510000000001</v>
      </c>
      <c r="BH813" s="143">
        <v>16.598405</v>
      </c>
      <c r="BI813" s="143">
        <v>1</v>
      </c>
      <c r="BJ813" s="143">
        <v>2</v>
      </c>
      <c r="BK813" s="143"/>
      <c r="BL813" s="143">
        <v>2.9</v>
      </c>
      <c r="BM813" s="143">
        <v>3.1</v>
      </c>
    </row>
    <row r="814" spans="1:65" x14ac:dyDescent="0.25">
      <c r="A814" s="142" t="s">
        <v>5225</v>
      </c>
      <c r="B814" s="142" t="s">
        <v>473</v>
      </c>
      <c r="C814" s="134" t="s">
        <v>5170</v>
      </c>
      <c r="D814" s="134" t="s">
        <v>5171</v>
      </c>
      <c r="E814" s="134" t="s">
        <v>5049</v>
      </c>
      <c r="F814" s="134" t="s">
        <v>5050</v>
      </c>
      <c r="G814" s="134" t="s">
        <v>692</v>
      </c>
      <c r="H814" s="134" t="s">
        <v>5078</v>
      </c>
      <c r="I814" s="134" t="s">
        <v>5078</v>
      </c>
      <c r="J814" s="134" t="s">
        <v>4571</v>
      </c>
      <c r="K814" s="134" t="s">
        <v>4571</v>
      </c>
      <c r="L814" s="143">
        <v>92.3</v>
      </c>
      <c r="M814" s="144">
        <v>68</v>
      </c>
      <c r="N814" s="143">
        <v>27.222000000000001</v>
      </c>
      <c r="O814" s="144">
        <v>762</v>
      </c>
      <c r="P814" s="143">
        <v>46.8</v>
      </c>
      <c r="Q814" s="144">
        <v>58</v>
      </c>
      <c r="R814" s="143">
        <v>70.626000000000005</v>
      </c>
      <c r="S814" s="145">
        <v>13</v>
      </c>
      <c r="T814" s="140" t="s">
        <v>4410</v>
      </c>
      <c r="U814" s="140" t="s">
        <v>4410</v>
      </c>
      <c r="V814" s="140" t="str">
        <f t="shared" si="12"/>
        <v>Y</v>
      </c>
      <c r="W814" s="134">
        <v>0.963239412765031</v>
      </c>
      <c r="X814" s="134">
        <v>0.83357270711651299</v>
      </c>
      <c r="Y814" s="134">
        <v>0.97846902883151998</v>
      </c>
      <c r="Z814" s="134">
        <v>0.98166203669225005</v>
      </c>
      <c r="AA814" s="134">
        <v>0.79635716505522003</v>
      </c>
      <c r="AB814" s="134">
        <v>0.99708637443002202</v>
      </c>
      <c r="AC814" s="134">
        <v>1</v>
      </c>
      <c r="AD814" s="134">
        <v>0.91081656086741103</v>
      </c>
      <c r="AE814" s="134">
        <v>0.278238726393223</v>
      </c>
      <c r="AF814" s="134">
        <v>0.97650444653915802</v>
      </c>
      <c r="AG814" s="134">
        <v>0.60727629205448797</v>
      </c>
      <c r="AH814" s="134">
        <v>0.89313234918578099</v>
      </c>
      <c r="AI814" s="134">
        <v>1</v>
      </c>
      <c r="AJ814" s="134">
        <v>0.99632312387395705</v>
      </c>
      <c r="AK814" s="134">
        <v>0.946623622505947</v>
      </c>
      <c r="AL814" s="134">
        <v>0.98572741192678504</v>
      </c>
      <c r="AM814" s="134">
        <v>0.59372616784407095</v>
      </c>
      <c r="AN814" s="134">
        <v>1</v>
      </c>
      <c r="AO814" s="134">
        <v>0.61658351691591895</v>
      </c>
      <c r="AP814" s="134">
        <v>0.75182931329709701</v>
      </c>
      <c r="AQ814" s="134">
        <v>0.74048092411463295</v>
      </c>
      <c r="AR814" s="134">
        <v>0.87261533280000003</v>
      </c>
      <c r="AS814" s="134">
        <v>1</v>
      </c>
      <c r="AT814" s="134">
        <v>1</v>
      </c>
      <c r="AU814" s="134">
        <v>0.78314465563843305</v>
      </c>
      <c r="AV814" s="134">
        <v>0.80014768298608396</v>
      </c>
      <c r="AW814" s="143">
        <v>0.22</v>
      </c>
      <c r="AX814" s="143">
        <v>0</v>
      </c>
      <c r="AY814" s="143">
        <v>0.16</v>
      </c>
      <c r="AZ814" s="143">
        <v>0.27</v>
      </c>
      <c r="BA814" s="143">
        <v>2.8206000000000002</v>
      </c>
      <c r="BB814" s="143">
        <v>5.14</v>
      </c>
      <c r="BC814" s="143">
        <v>12.24</v>
      </c>
      <c r="BD814" s="143">
        <v>3</v>
      </c>
      <c r="BE814" s="143">
        <v>32744599.198647</v>
      </c>
      <c r="BF814" s="143">
        <v>8526.1929999999993</v>
      </c>
      <c r="BG814" s="143">
        <v>0</v>
      </c>
      <c r="BH814" s="143">
        <v>92.980408999999995</v>
      </c>
      <c r="BI814" s="143">
        <v>1</v>
      </c>
      <c r="BJ814" s="143">
        <v>1</v>
      </c>
      <c r="BK814" s="143"/>
      <c r="BL814" s="143">
        <v>2.8999999999999901</v>
      </c>
      <c r="BM814" s="143">
        <v>3.1</v>
      </c>
    </row>
    <row r="815" spans="1:65" x14ac:dyDescent="0.25">
      <c r="A815" s="142" t="s">
        <v>5226</v>
      </c>
      <c r="B815" s="142" t="s">
        <v>320</v>
      </c>
      <c r="C815" s="134" t="s">
        <v>5170</v>
      </c>
      <c r="D815" s="134" t="s">
        <v>5171</v>
      </c>
      <c r="E815" s="134" t="s">
        <v>5049</v>
      </c>
      <c r="F815" s="134" t="s">
        <v>5050</v>
      </c>
      <c r="G815" s="134" t="s">
        <v>692</v>
      </c>
      <c r="H815" s="134" t="s">
        <v>5078</v>
      </c>
      <c r="I815" s="134" t="s">
        <v>5078</v>
      </c>
      <c r="J815" s="134" t="s">
        <v>4571</v>
      </c>
      <c r="K815" s="134" t="s">
        <v>4571</v>
      </c>
      <c r="L815" s="143">
        <v>81.8</v>
      </c>
      <c r="M815" s="144">
        <v>387</v>
      </c>
      <c r="N815" s="143">
        <v>27.489000000000001</v>
      </c>
      <c r="O815" s="144">
        <v>786</v>
      </c>
      <c r="P815" s="143">
        <v>24.04</v>
      </c>
      <c r="Q815" s="144">
        <v>753</v>
      </c>
      <c r="R815" s="143">
        <v>59.45</v>
      </c>
      <c r="S815" s="145">
        <v>408</v>
      </c>
      <c r="T815" s="140" t="s">
        <v>4410</v>
      </c>
      <c r="U815" s="140" t="s">
        <v>4410</v>
      </c>
      <c r="V815" s="140" t="str">
        <f t="shared" si="12"/>
        <v>Y</v>
      </c>
      <c r="W815" s="134">
        <v>0.89862781248064305</v>
      </c>
      <c r="X815" s="134">
        <v>0.63427234283295597</v>
      </c>
      <c r="Y815" s="134">
        <v>0.99190507211274304</v>
      </c>
      <c r="Z815" s="134">
        <v>0.98597235073816003</v>
      </c>
      <c r="AA815" s="134">
        <v>0.75229040695837202</v>
      </c>
      <c r="AB815" s="134">
        <v>0.895109479480792</v>
      </c>
      <c r="AC815" s="134">
        <v>0.98821542379277205</v>
      </c>
      <c r="AD815" s="134">
        <v>0.82954810962611203</v>
      </c>
      <c r="AE815" s="134">
        <v>0.74516223232093204</v>
      </c>
      <c r="AF815" s="134">
        <v>0.96847368155313396</v>
      </c>
      <c r="AG815" s="134">
        <v>0.43365245086263499</v>
      </c>
      <c r="AH815" s="134">
        <v>0.89402774509582705</v>
      </c>
      <c r="AI815" s="134">
        <v>0.33157714211464301</v>
      </c>
      <c r="AJ815" s="134">
        <v>0.99632312387395705</v>
      </c>
      <c r="AK815" s="134">
        <v>0.84710422836059995</v>
      </c>
      <c r="AL815" s="134">
        <v>0.91443787130346099</v>
      </c>
      <c r="AM815" s="134">
        <v>0.18283795481752499</v>
      </c>
      <c r="AN815" s="134">
        <v>0.92380440141634201</v>
      </c>
      <c r="AO815" s="134">
        <v>0.17633823077406699</v>
      </c>
      <c r="AP815" s="134">
        <v>0.79671908197754704</v>
      </c>
      <c r="AQ815" s="134">
        <v>0.85416565636284303</v>
      </c>
      <c r="AR815" s="134">
        <v>0.87754957870000005</v>
      </c>
      <c r="AS815" s="134">
        <v>0.82262258759999995</v>
      </c>
      <c r="AT815" s="134">
        <v>1</v>
      </c>
      <c r="AU815" s="134">
        <v>0.123220069847021</v>
      </c>
      <c r="AV815" s="134">
        <v>0.25842110056657303</v>
      </c>
      <c r="AW815" s="143">
        <v>0.04</v>
      </c>
      <c r="AX815" s="143">
        <v>0</v>
      </c>
      <c r="AY815" s="143">
        <v>0.48</v>
      </c>
      <c r="AZ815" s="143">
        <v>0.24</v>
      </c>
      <c r="BA815" s="143">
        <v>8.1257000000000001</v>
      </c>
      <c r="BB815" s="143">
        <v>5.14</v>
      </c>
      <c r="BC815" s="143">
        <v>11.84</v>
      </c>
      <c r="BD815" s="143">
        <v>8</v>
      </c>
      <c r="BE815" s="143">
        <v>19131416.536324002</v>
      </c>
      <c r="BF815" s="143">
        <v>4193.9269999999997</v>
      </c>
      <c r="BG815" s="143">
        <v>0</v>
      </c>
      <c r="BH815" s="143">
        <v>63.966847000000001</v>
      </c>
      <c r="BI815" s="143">
        <v>0</v>
      </c>
      <c r="BJ815" s="143">
        <v>1</v>
      </c>
      <c r="BK815" s="143"/>
      <c r="BL815" s="143">
        <v>2.9</v>
      </c>
      <c r="BM815" s="143">
        <v>3.1</v>
      </c>
    </row>
    <row r="816" spans="1:65" x14ac:dyDescent="0.25">
      <c r="A816" s="142" t="s">
        <v>5227</v>
      </c>
      <c r="B816" s="142" t="s">
        <v>556</v>
      </c>
      <c r="C816" s="134" t="s">
        <v>5170</v>
      </c>
      <c r="D816" s="134" t="s">
        <v>5171</v>
      </c>
      <c r="E816" s="134" t="s">
        <v>5049</v>
      </c>
      <c r="F816" s="134" t="s">
        <v>5050</v>
      </c>
      <c r="G816" s="134" t="s">
        <v>692</v>
      </c>
      <c r="H816" s="134" t="s">
        <v>5078</v>
      </c>
      <c r="I816" s="134" t="s">
        <v>5078</v>
      </c>
      <c r="J816" s="134" t="s">
        <v>5217</v>
      </c>
      <c r="K816" s="134" t="s">
        <v>5055</v>
      </c>
      <c r="L816" s="143">
        <v>54.4</v>
      </c>
      <c r="M816" s="144">
        <v>1028</v>
      </c>
      <c r="N816" s="143">
        <v>27.5</v>
      </c>
      <c r="O816" s="144">
        <v>788</v>
      </c>
      <c r="P816" s="143">
        <v>40.06</v>
      </c>
      <c r="Q816" s="144">
        <v>164</v>
      </c>
      <c r="R816" s="143">
        <v>55.652999999999999</v>
      </c>
      <c r="S816" s="145">
        <v>665</v>
      </c>
      <c r="V816" s="140" t="str">
        <f t="shared" si="12"/>
        <v>N/A</v>
      </c>
      <c r="W816" s="134">
        <v>0.53172703459019</v>
      </c>
      <c r="X816" s="134">
        <v>0.12637805962722701</v>
      </c>
      <c r="Y816" s="134">
        <v>0.98060803667514695</v>
      </c>
      <c r="Z816" s="134">
        <v>0.93695209277224101</v>
      </c>
      <c r="AA816" s="134">
        <v>0.63269844347524296</v>
      </c>
      <c r="AB816" s="134">
        <v>0.94682633334790101</v>
      </c>
      <c r="AC816" s="134">
        <v>1</v>
      </c>
      <c r="AD816" s="134">
        <v>0.474628764119921</v>
      </c>
      <c r="AE816" s="134">
        <v>0.52137031852787197</v>
      </c>
      <c r="AF816" s="134">
        <v>0.98028129145832699</v>
      </c>
      <c r="AG816" s="134">
        <v>3.4395781740616103E-2</v>
      </c>
      <c r="AH816" s="134">
        <v>0.340816336032773</v>
      </c>
      <c r="AI816" s="134">
        <v>1</v>
      </c>
      <c r="AJ816" s="134">
        <v>0.98896937162187004</v>
      </c>
      <c r="AK816" s="134">
        <v>0.39077139666974098</v>
      </c>
      <c r="AL816" s="134">
        <v>0.70615169653500598</v>
      </c>
      <c r="AM816" s="134">
        <v>2.5240789192991699E-2</v>
      </c>
      <c r="AN816" s="134">
        <v>0.85657299090134897</v>
      </c>
      <c r="AO816" s="134">
        <v>2.1315270739396899E-2</v>
      </c>
      <c r="AP816" s="134">
        <v>0.17484031053405</v>
      </c>
      <c r="AQ816" s="134">
        <v>0.179061535264357</v>
      </c>
      <c r="AR816" s="134">
        <v>1</v>
      </c>
      <c r="AT816" s="134">
        <v>1</v>
      </c>
      <c r="AU816" s="134">
        <v>2.48169806984368E-2</v>
      </c>
      <c r="AV816" s="134">
        <v>2.5190034399140901E-2</v>
      </c>
      <c r="AW816" s="143">
        <v>0</v>
      </c>
      <c r="AX816" s="143">
        <v>0</v>
      </c>
      <c r="AY816" s="143">
        <v>-0.05</v>
      </c>
      <c r="AZ816" s="143">
        <v>-0.01</v>
      </c>
      <c r="BA816" s="143">
        <v>16.230399999999999</v>
      </c>
      <c r="BB816" s="143">
        <v>5.14</v>
      </c>
      <c r="BC816" s="143">
        <v>14.69</v>
      </c>
      <c r="BD816" s="143">
        <v>3</v>
      </c>
      <c r="BE816" s="143">
        <v>4797322.9513250003</v>
      </c>
      <c r="BF816" s="143">
        <v>4388.5720000000001</v>
      </c>
      <c r="BG816" s="143">
        <v>0</v>
      </c>
      <c r="BH816" s="143">
        <v>0</v>
      </c>
      <c r="BI816" s="143">
        <v>1</v>
      </c>
      <c r="BJ816" s="143">
        <v>1</v>
      </c>
      <c r="BK816" s="143"/>
      <c r="BL816" s="143">
        <v>2.8048484923751502</v>
      </c>
      <c r="BM816" s="143">
        <v>3.48060603049939</v>
      </c>
    </row>
    <row r="817" spans="1:65" x14ac:dyDescent="0.25">
      <c r="A817" s="142" t="s">
        <v>5228</v>
      </c>
      <c r="B817" s="142" t="s">
        <v>979</v>
      </c>
      <c r="C817" s="134" t="s">
        <v>5170</v>
      </c>
      <c r="D817" s="134" t="s">
        <v>5171</v>
      </c>
      <c r="E817" s="134" t="s">
        <v>5049</v>
      </c>
      <c r="F817" s="134" t="s">
        <v>5050</v>
      </c>
      <c r="G817" s="134" t="s">
        <v>692</v>
      </c>
      <c r="H817" s="134" t="s">
        <v>5078</v>
      </c>
      <c r="I817" s="134" t="s">
        <v>5078</v>
      </c>
      <c r="J817" s="134" t="s">
        <v>5215</v>
      </c>
      <c r="K817" s="134" t="s">
        <v>4571</v>
      </c>
      <c r="L817" s="143">
        <v>59.9</v>
      </c>
      <c r="M817" s="144">
        <v>836</v>
      </c>
      <c r="N817" s="143">
        <v>30.321999999999999</v>
      </c>
      <c r="O817" s="144">
        <v>1214</v>
      </c>
      <c r="P817" s="143">
        <v>44.34</v>
      </c>
      <c r="Q817" s="144">
        <v>83</v>
      </c>
      <c r="R817" s="143">
        <v>57.972999999999999</v>
      </c>
      <c r="S817" s="145">
        <v>499</v>
      </c>
      <c r="V817" s="140" t="str">
        <f t="shared" si="12"/>
        <v>N/A</v>
      </c>
      <c r="W817" s="134">
        <v>0.63680999204079303</v>
      </c>
      <c r="X817" s="134">
        <v>0.38838448544126802</v>
      </c>
      <c r="Y817" s="134">
        <v>0.90013266972002604</v>
      </c>
      <c r="Z817" s="134">
        <v>0.81355978890173197</v>
      </c>
      <c r="AA817" s="134">
        <v>0.71535800554639095</v>
      </c>
      <c r="AB817" s="134">
        <v>0.96212286759028598</v>
      </c>
      <c r="AC817" s="134">
        <v>0.99559590337166604</v>
      </c>
      <c r="AD817" s="134">
        <v>0.60838030066940296</v>
      </c>
      <c r="AE817" s="134">
        <v>0.63002417670042399</v>
      </c>
      <c r="AF817" s="134">
        <v>0.84602439364742599</v>
      </c>
      <c r="AG817" s="134">
        <v>0.18037266263170401</v>
      </c>
      <c r="AH817" s="134">
        <v>0.67616001226334199</v>
      </c>
      <c r="AI817" s="134">
        <v>0.76254594291335398</v>
      </c>
      <c r="AJ817" s="134">
        <v>0.99264624774791299</v>
      </c>
      <c r="AK817" s="134">
        <v>0.51941841836982405</v>
      </c>
      <c r="AL817" s="134">
        <v>0.84074132006851598</v>
      </c>
      <c r="AM817" s="134">
        <v>0.14599490506135601</v>
      </c>
      <c r="AN817" s="134">
        <v>0.76244901618035898</v>
      </c>
      <c r="AO817" s="134">
        <v>0.13713191672011199</v>
      </c>
      <c r="AP817" s="134">
        <v>0.56698925238205999</v>
      </c>
      <c r="AQ817" s="134">
        <v>0.68336916291722605</v>
      </c>
      <c r="AR817" s="134">
        <v>1</v>
      </c>
      <c r="AT817" s="134">
        <v>0.33096575090000002</v>
      </c>
      <c r="AU817" s="134">
        <v>0.166605490266231</v>
      </c>
      <c r="AV817" s="134">
        <v>0.16348055342709</v>
      </c>
      <c r="AW817" s="143">
        <v>1.47</v>
      </c>
      <c r="AX817" s="143">
        <v>0</v>
      </c>
      <c r="AY817" s="143">
        <v>-0.48</v>
      </c>
      <c r="AZ817" s="143">
        <v>0.41</v>
      </c>
      <c r="BA817" s="143">
        <v>12.0497</v>
      </c>
      <c r="BB817" s="143">
        <v>5.14</v>
      </c>
      <c r="BC817" s="143">
        <v>13.24</v>
      </c>
      <c r="BD817" s="143">
        <v>13</v>
      </c>
      <c r="BE817" s="143">
        <v>24953928.837745</v>
      </c>
      <c r="BF817" s="143">
        <v>6768.8450000000003</v>
      </c>
      <c r="BG817" s="143">
        <v>4394.8047409999999</v>
      </c>
      <c r="BH817" s="143">
        <v>21.620211999999999</v>
      </c>
      <c r="BI817" s="143">
        <v>1</v>
      </c>
      <c r="BJ817" s="143">
        <v>2</v>
      </c>
      <c r="BK817" s="143"/>
      <c r="BL817" s="143">
        <v>2.8656068788536802</v>
      </c>
      <c r="BM817" s="143">
        <v>3.23757248458526</v>
      </c>
    </row>
    <row r="818" spans="1:65" x14ac:dyDescent="0.25">
      <c r="A818" s="142" t="s">
        <v>5229</v>
      </c>
      <c r="B818" s="142" t="s">
        <v>271</v>
      </c>
      <c r="C818" s="134" t="s">
        <v>5170</v>
      </c>
      <c r="D818" s="134" t="s">
        <v>5171</v>
      </c>
      <c r="E818" s="134" t="s">
        <v>5049</v>
      </c>
      <c r="F818" s="134" t="s">
        <v>5050</v>
      </c>
      <c r="G818" s="134" t="s">
        <v>692</v>
      </c>
      <c r="H818" s="134" t="s">
        <v>5230</v>
      </c>
      <c r="I818" s="134" t="s">
        <v>5149</v>
      </c>
      <c r="J818" s="134" t="s">
        <v>5217</v>
      </c>
      <c r="K818" s="134" t="s">
        <v>5055</v>
      </c>
      <c r="L818" s="143">
        <v>70.400000000000006</v>
      </c>
      <c r="M818" s="144">
        <v>638</v>
      </c>
      <c r="N818" s="143">
        <v>28.312000000000001</v>
      </c>
      <c r="O818" s="144">
        <v>879</v>
      </c>
      <c r="P818" s="143">
        <v>27.18</v>
      </c>
      <c r="Q818" s="144">
        <v>659</v>
      </c>
      <c r="R818" s="143">
        <v>56.423000000000002</v>
      </c>
      <c r="S818" s="145">
        <v>609</v>
      </c>
      <c r="U818" s="140" t="s">
        <v>4410</v>
      </c>
      <c r="V818" s="140" t="str">
        <f t="shared" si="12"/>
        <v>Y</v>
      </c>
      <c r="W818" s="134">
        <v>0.91217987893979502</v>
      </c>
      <c r="X818" s="134">
        <v>0.53613270325677798</v>
      </c>
      <c r="Y818" s="134">
        <v>0.99914183517650901</v>
      </c>
      <c r="Z818" s="134">
        <v>0.99742401349918897</v>
      </c>
      <c r="AA818" s="134">
        <v>0.68690105278597702</v>
      </c>
      <c r="AB818" s="134">
        <v>0.896566292265781</v>
      </c>
      <c r="AC818" s="134">
        <v>0.90431974592314401</v>
      </c>
      <c r="AD818" s="134">
        <v>0.86698743954020296</v>
      </c>
      <c r="AE818" s="134">
        <v>0.72606816751903902</v>
      </c>
      <c r="AF818" s="134">
        <v>0.99073718844508096</v>
      </c>
      <c r="AG818" s="134">
        <v>0.21627897526203099</v>
      </c>
      <c r="AH818" s="134">
        <v>0.760542122826113</v>
      </c>
      <c r="AI818" s="134">
        <v>0.48472651920850401</v>
      </c>
      <c r="AJ818" s="134">
        <v>1</v>
      </c>
      <c r="AK818" s="134">
        <v>0.62864702170008302</v>
      </c>
      <c r="AL818" s="134">
        <v>0.959285295076299</v>
      </c>
      <c r="AM818" s="134">
        <v>0.17345647927734101</v>
      </c>
      <c r="AN818" s="134">
        <v>0.89691183721034495</v>
      </c>
      <c r="AO818" s="134">
        <v>0.173870361007956</v>
      </c>
      <c r="AP818" s="134">
        <v>0.77098182648067504</v>
      </c>
      <c r="AQ818" s="134">
        <v>0.85524323681768999</v>
      </c>
      <c r="AR818" s="134">
        <v>0.92089390709999996</v>
      </c>
      <c r="AS818" s="134">
        <v>0.1541892973</v>
      </c>
      <c r="AT818" s="134">
        <v>0.37057527480000002</v>
      </c>
      <c r="AU818" s="134">
        <v>0.105390246515579</v>
      </c>
      <c r="AV818" s="134">
        <v>0.14698866055345899</v>
      </c>
      <c r="AW818" s="143">
        <v>0</v>
      </c>
      <c r="AX818" s="143">
        <v>0</v>
      </c>
      <c r="AY818" s="143">
        <v>0.23</v>
      </c>
      <c r="AZ818" s="143">
        <v>0.17</v>
      </c>
      <c r="BA818" s="143">
        <v>5.4364999999999997</v>
      </c>
      <c r="BB818" s="143">
        <v>5.13</v>
      </c>
      <c r="BC818" s="143">
        <v>11.15</v>
      </c>
      <c r="BD818" s="143"/>
      <c r="BE818" s="143">
        <v>17415285.615097001</v>
      </c>
      <c r="BF818" s="143">
        <v>5578.4520000000002</v>
      </c>
      <c r="BG818" s="143">
        <v>0</v>
      </c>
      <c r="BH818" s="143">
        <v>99.821475000000007</v>
      </c>
      <c r="BI818" s="143">
        <v>0</v>
      </c>
      <c r="BJ818" s="143">
        <v>1</v>
      </c>
      <c r="BK818" s="143"/>
      <c r="BL818" s="143">
        <v>2.8704762299649502</v>
      </c>
      <c r="BM818" s="143">
        <v>3.21809508014021</v>
      </c>
    </row>
    <row r="819" spans="1:65" x14ac:dyDescent="0.25">
      <c r="A819" s="142" t="s">
        <v>5231</v>
      </c>
      <c r="B819" s="142" t="s">
        <v>323</v>
      </c>
      <c r="C819" s="134" t="s">
        <v>5170</v>
      </c>
      <c r="D819" s="134" t="s">
        <v>5171</v>
      </c>
      <c r="E819" s="134" t="s">
        <v>5049</v>
      </c>
      <c r="F819" s="134" t="s">
        <v>5050</v>
      </c>
      <c r="G819" s="134" t="s">
        <v>692</v>
      </c>
      <c r="H819" s="134" t="s">
        <v>5230</v>
      </c>
      <c r="I819" s="134" t="s">
        <v>5078</v>
      </c>
      <c r="J819" s="134" t="s">
        <v>5215</v>
      </c>
      <c r="K819" s="134" t="s">
        <v>4571</v>
      </c>
      <c r="L819" s="143">
        <v>85.7</v>
      </c>
      <c r="M819" s="144">
        <v>264</v>
      </c>
      <c r="N819" s="143">
        <v>27.077999999999999</v>
      </c>
      <c r="O819" s="144">
        <v>745</v>
      </c>
      <c r="P819" s="143">
        <v>40.75</v>
      </c>
      <c r="Q819" s="144">
        <v>138</v>
      </c>
      <c r="R819" s="143">
        <v>66.456999999999994</v>
      </c>
      <c r="S819" s="145">
        <v>87</v>
      </c>
      <c r="T819" s="140" t="s">
        <v>4410</v>
      </c>
      <c r="U819" s="140" t="s">
        <v>4410</v>
      </c>
      <c r="V819" s="140" t="str">
        <f t="shared" si="12"/>
        <v>Y</v>
      </c>
      <c r="W819" s="134">
        <v>0.94694400565658099</v>
      </c>
      <c r="X819" s="134">
        <v>0.65733028161949603</v>
      </c>
      <c r="Y819" s="134">
        <v>0.995850068614761</v>
      </c>
      <c r="Z819" s="134">
        <v>0.99359829097323304</v>
      </c>
      <c r="AA819" s="134">
        <v>0.53044050613788196</v>
      </c>
      <c r="AB819" s="134">
        <v>0.97304896347770398</v>
      </c>
      <c r="AC819" s="134">
        <v>0.97283775698642805</v>
      </c>
      <c r="AD819" s="134">
        <v>0.88122166596475904</v>
      </c>
      <c r="AE819" s="134">
        <v>0.67847247079506401</v>
      </c>
      <c r="AF819" s="134">
        <v>0.97789591571990397</v>
      </c>
      <c r="AG819" s="134">
        <v>0.91184848930505902</v>
      </c>
      <c r="AH819" s="134">
        <v>0.81114989966193396</v>
      </c>
      <c r="AI819" s="134">
        <v>0.68642075151279802</v>
      </c>
      <c r="AJ819" s="134">
        <v>0.98529249549582698</v>
      </c>
      <c r="AK819" s="134">
        <v>0.81554929850963598</v>
      </c>
      <c r="AL819" s="134">
        <v>0.96370233197658905</v>
      </c>
      <c r="AM819" s="134">
        <v>0.82954546257734796</v>
      </c>
      <c r="AN819" s="134">
        <v>0.96862534175966997</v>
      </c>
      <c r="AO819" s="134">
        <v>0.75843492193082296</v>
      </c>
      <c r="AP819" s="134">
        <v>0.68823757010167297</v>
      </c>
      <c r="AQ819" s="134">
        <v>0.87625605463655898</v>
      </c>
      <c r="AR819" s="134">
        <v>0.99023855969999997</v>
      </c>
      <c r="AS819" s="134">
        <v>0.67832616859999995</v>
      </c>
      <c r="AT819" s="134">
        <v>0.69762015379999998</v>
      </c>
      <c r="AU819" s="134">
        <v>0.51108097347800197</v>
      </c>
      <c r="AV819" s="134">
        <v>0.767661670226361</v>
      </c>
      <c r="AW819" s="143">
        <v>0</v>
      </c>
      <c r="AX819" s="143">
        <v>0</v>
      </c>
      <c r="AY819" s="143">
        <v>0.05</v>
      </c>
      <c r="AZ819" s="143">
        <v>0.01</v>
      </c>
      <c r="BA819" s="143">
        <v>7.0271999999999997</v>
      </c>
      <c r="BB819" s="143">
        <v>5.13</v>
      </c>
      <c r="BC819" s="143">
        <v>11.71</v>
      </c>
      <c r="BD819" s="143">
        <v>11</v>
      </c>
      <c r="BE819" s="143">
        <v>35159489.121620998</v>
      </c>
      <c r="BF819" s="143">
        <v>12821.59</v>
      </c>
      <c r="BG819" s="143">
        <v>21180.677743</v>
      </c>
      <c r="BH819" s="143">
        <v>71.431381999999999</v>
      </c>
      <c r="BI819" s="143">
        <v>0</v>
      </c>
      <c r="BJ819" s="143">
        <v>1</v>
      </c>
      <c r="BK819" s="143">
        <v>1</v>
      </c>
      <c r="BL819" s="143">
        <v>2.8891413491578701</v>
      </c>
      <c r="BM819" s="143">
        <v>3.1434346033684699</v>
      </c>
    </row>
    <row r="820" spans="1:65" x14ac:dyDescent="0.25">
      <c r="A820" s="142" t="s">
        <v>5232</v>
      </c>
      <c r="B820" s="142" t="s">
        <v>479</v>
      </c>
      <c r="C820" s="134" t="s">
        <v>5170</v>
      </c>
      <c r="D820" s="134" t="s">
        <v>5171</v>
      </c>
      <c r="E820" s="134" t="s">
        <v>5049</v>
      </c>
      <c r="F820" s="134" t="s">
        <v>5050</v>
      </c>
      <c r="G820" s="134" t="s">
        <v>692</v>
      </c>
      <c r="H820" s="134" t="s">
        <v>5230</v>
      </c>
      <c r="I820" s="134" t="s">
        <v>5078</v>
      </c>
      <c r="J820" s="134" t="s">
        <v>5217</v>
      </c>
      <c r="K820" s="134" t="s">
        <v>5055</v>
      </c>
      <c r="L820" s="143">
        <v>74.7</v>
      </c>
      <c r="M820" s="144">
        <v>540</v>
      </c>
      <c r="N820" s="143">
        <v>29.875</v>
      </c>
      <c r="O820" s="144">
        <v>1141</v>
      </c>
      <c r="P820" s="143">
        <v>38.216999999999999</v>
      </c>
      <c r="Q820" s="144">
        <v>215</v>
      </c>
      <c r="R820" s="143">
        <v>61.014000000000003</v>
      </c>
      <c r="S820" s="145">
        <v>327</v>
      </c>
      <c r="U820" s="140" t="s">
        <v>4410</v>
      </c>
      <c r="V820" s="140" t="str">
        <f t="shared" si="12"/>
        <v>Y</v>
      </c>
      <c r="W820" s="134">
        <v>0.78910008939989196</v>
      </c>
      <c r="X820" s="134">
        <v>0.50004073238854796</v>
      </c>
      <c r="Y820" s="134">
        <v>0.99453080030402097</v>
      </c>
      <c r="Z820" s="134">
        <v>0.97972367061243204</v>
      </c>
      <c r="AA820" s="134">
        <v>0.56968156749833698</v>
      </c>
      <c r="AB820" s="134">
        <v>0.92533834476931398</v>
      </c>
      <c r="AC820" s="134">
        <v>1</v>
      </c>
      <c r="AD820" s="134">
        <v>0.73676312889206796</v>
      </c>
      <c r="AE820" s="134">
        <v>0.71714216213061399</v>
      </c>
      <c r="AF820" s="134">
        <v>0.99240695146197699</v>
      </c>
      <c r="AG820" s="134">
        <v>0.68353923862976296</v>
      </c>
      <c r="AH820" s="134">
        <v>0.71236982286561801</v>
      </c>
      <c r="AI820" s="134">
        <v>1</v>
      </c>
      <c r="AJ820" s="134">
        <v>0.98529249549582698</v>
      </c>
      <c r="AK820" s="134">
        <v>0.783994368658673</v>
      </c>
      <c r="AL820" s="134">
        <v>0.830721259948346</v>
      </c>
      <c r="AM820" s="134">
        <v>0.33982161786647203</v>
      </c>
      <c r="AN820" s="134">
        <v>0.94173277755367302</v>
      </c>
      <c r="AO820" s="134">
        <v>0.24763579833692301</v>
      </c>
      <c r="AP820" s="134">
        <v>0.69433706455397703</v>
      </c>
      <c r="AQ820" s="134">
        <v>0.81914429343915196</v>
      </c>
      <c r="AR820" s="134">
        <v>1</v>
      </c>
      <c r="AT820" s="134">
        <v>0.48208372189999998</v>
      </c>
      <c r="AU820" s="134">
        <v>0.244171088383419</v>
      </c>
      <c r="AV820" s="134">
        <v>0.42351552089533101</v>
      </c>
      <c r="AW820" s="143">
        <v>0</v>
      </c>
      <c r="AX820" s="143">
        <v>0</v>
      </c>
      <c r="AY820" s="143">
        <v>0.05</v>
      </c>
      <c r="AZ820" s="143">
        <v>-0.01</v>
      </c>
      <c r="BA820" s="143">
        <v>7.5670999999999999</v>
      </c>
      <c r="BB820" s="143">
        <v>5.14</v>
      </c>
      <c r="BC820" s="143">
        <v>11.94</v>
      </c>
      <c r="BD820" s="143"/>
      <c r="BE820" s="143">
        <v>33435213.948270001</v>
      </c>
      <c r="BF820" s="143">
        <v>9330.3520000000008</v>
      </c>
      <c r="BG820" s="143">
        <v>15708.533455000001</v>
      </c>
      <c r="BH820" s="143">
        <v>45.402875000000002</v>
      </c>
      <c r="BI820" s="143">
        <v>0</v>
      </c>
      <c r="BJ820" s="143">
        <v>1</v>
      </c>
      <c r="BK820" s="143">
        <v>1</v>
      </c>
      <c r="BL820" s="143">
        <v>2.8698727253107599</v>
      </c>
      <c r="BM820" s="143">
        <v>3.22050909875695</v>
      </c>
    </row>
    <row r="821" spans="1:65" x14ac:dyDescent="0.25">
      <c r="A821" s="142" t="s">
        <v>5233</v>
      </c>
      <c r="B821" s="142" t="s">
        <v>2867</v>
      </c>
      <c r="C821" s="134" t="s">
        <v>5170</v>
      </c>
      <c r="D821" s="134" t="s">
        <v>5171</v>
      </c>
      <c r="E821" s="134" t="s">
        <v>5049</v>
      </c>
      <c r="F821" s="134" t="s">
        <v>5050</v>
      </c>
      <c r="G821" s="134" t="s">
        <v>692</v>
      </c>
      <c r="H821" s="134" t="s">
        <v>5078</v>
      </c>
      <c r="I821" s="134" t="s">
        <v>5078</v>
      </c>
      <c r="J821" s="134" t="s">
        <v>5217</v>
      </c>
      <c r="K821" s="134" t="s">
        <v>5055</v>
      </c>
      <c r="L821" s="143">
        <v>56.7</v>
      </c>
      <c r="M821" s="144">
        <v>933</v>
      </c>
      <c r="N821" s="143">
        <v>27.067</v>
      </c>
      <c r="O821" s="144">
        <v>743</v>
      </c>
      <c r="P821" s="143">
        <v>23.34</v>
      </c>
      <c r="Q821" s="144">
        <v>794</v>
      </c>
      <c r="R821" s="143">
        <v>50.991</v>
      </c>
      <c r="S821" s="145">
        <v>987</v>
      </c>
      <c r="V821" s="140" t="str">
        <f t="shared" si="12"/>
        <v>N/A</v>
      </c>
      <c r="W821" s="134">
        <v>0.47458214023966799</v>
      </c>
      <c r="X821" s="134">
        <v>0.22628487306981801</v>
      </c>
      <c r="Y821" s="134">
        <v>0.98934338607247196</v>
      </c>
      <c r="Z821" s="134">
        <v>0.97352600012038304</v>
      </c>
      <c r="AA821" s="134">
        <v>0.63335185583396503</v>
      </c>
      <c r="AB821" s="134">
        <v>0.97523418265518702</v>
      </c>
      <c r="AC821" s="134">
        <v>1</v>
      </c>
      <c r="AD821" s="134">
        <v>0.42746714283975201</v>
      </c>
      <c r="AE821" s="134">
        <v>0.91335190283584</v>
      </c>
      <c r="AF821" s="134">
        <v>0.98477374909902404</v>
      </c>
      <c r="AG821" s="134">
        <v>0.12893027623571299</v>
      </c>
      <c r="AH821" s="134">
        <v>0.60202123091150195</v>
      </c>
      <c r="AI821" s="134">
        <v>1</v>
      </c>
      <c r="AJ821" s="134">
        <v>0.98161561936978303</v>
      </c>
      <c r="AK821" s="134">
        <v>0.61165590562648697</v>
      </c>
      <c r="AL821" s="134">
        <v>0.73549568892939499</v>
      </c>
      <c r="AM821" s="134">
        <v>0.106872068575306</v>
      </c>
      <c r="AN821" s="134">
        <v>0.88794764914167901</v>
      </c>
      <c r="AO821" s="134">
        <v>9.3560738111640507E-2</v>
      </c>
      <c r="AP821" s="134">
        <v>0.346924770397534</v>
      </c>
      <c r="AQ821" s="134">
        <v>0.66343392539156598</v>
      </c>
      <c r="AR821" s="134">
        <v>1</v>
      </c>
      <c r="AT821" s="134">
        <v>3.5422580000000001E-5</v>
      </c>
      <c r="AU821" s="134">
        <v>6.04012033041159E-2</v>
      </c>
      <c r="AV821" s="134">
        <v>9.2093424095129106E-2</v>
      </c>
      <c r="AW821" s="143">
        <v>0</v>
      </c>
      <c r="AX821" s="143">
        <v>0</v>
      </c>
      <c r="AY821" s="143">
        <v>-0.02</v>
      </c>
      <c r="AZ821" s="143">
        <v>-0.05</v>
      </c>
      <c r="BA821" s="143">
        <v>9.67</v>
      </c>
      <c r="BB821" s="143">
        <v>5.14</v>
      </c>
      <c r="BC821" s="143">
        <v>14.7</v>
      </c>
      <c r="BD821" s="143">
        <v>2</v>
      </c>
      <c r="BE821" s="143">
        <v>14762402.835852001</v>
      </c>
      <c r="BF821" s="143">
        <v>7135.5290000000005</v>
      </c>
      <c r="BG821" s="143">
        <v>18484.663452000001</v>
      </c>
      <c r="BH821" s="143">
        <v>5.2149429999999999</v>
      </c>
      <c r="BI821" s="143">
        <v>0</v>
      </c>
      <c r="BJ821" s="143">
        <v>1</v>
      </c>
      <c r="BK821" s="143"/>
      <c r="BL821" s="143">
        <v>2.8244841067282001</v>
      </c>
      <c r="BM821" s="143">
        <v>3.4020635730871698</v>
      </c>
    </row>
    <row r="822" spans="1:65" x14ac:dyDescent="0.25">
      <c r="A822" s="142" t="s">
        <v>5234</v>
      </c>
      <c r="B822" s="142" t="s">
        <v>1168</v>
      </c>
      <c r="C822" s="134" t="s">
        <v>5170</v>
      </c>
      <c r="D822" s="134" t="s">
        <v>5171</v>
      </c>
      <c r="E822" s="134" t="s">
        <v>5049</v>
      </c>
      <c r="F822" s="134" t="s">
        <v>5050</v>
      </c>
      <c r="G822" s="134" t="s">
        <v>692</v>
      </c>
      <c r="H822" s="134" t="s">
        <v>5080</v>
      </c>
      <c r="I822" s="134" t="s">
        <v>5083</v>
      </c>
      <c r="J822" s="134" t="s">
        <v>5055</v>
      </c>
      <c r="K822" s="134" t="s">
        <v>5055</v>
      </c>
      <c r="L822" s="143">
        <v>55.3</v>
      </c>
      <c r="M822" s="144">
        <v>994</v>
      </c>
      <c r="N822" s="143">
        <v>29.088999999999999</v>
      </c>
      <c r="O822" s="144">
        <v>983</v>
      </c>
      <c r="P822" s="143">
        <v>44.72</v>
      </c>
      <c r="Q822" s="144">
        <v>77</v>
      </c>
      <c r="R822" s="143">
        <v>56.976999999999997</v>
      </c>
      <c r="S822" s="145">
        <v>573</v>
      </c>
      <c r="V822" s="140" t="str">
        <f t="shared" si="12"/>
        <v>N/A</v>
      </c>
      <c r="W822" s="134">
        <v>0.64737518369378999</v>
      </c>
      <c r="X822" s="134">
        <v>0.120785700756985</v>
      </c>
      <c r="Y822" s="134">
        <v>0.99053457008119805</v>
      </c>
      <c r="Z822" s="134">
        <v>0.98533473031716801</v>
      </c>
      <c r="AA822" s="134">
        <v>0.70873203256952699</v>
      </c>
      <c r="AB822" s="134">
        <v>0.801145054849001</v>
      </c>
      <c r="AC822" s="134">
        <v>1</v>
      </c>
      <c r="AD822" s="134">
        <v>0.60196155644485205</v>
      </c>
      <c r="AE822" s="134">
        <v>0.30159304900910799</v>
      </c>
      <c r="AF822" s="134">
        <v>0.98715912483744706</v>
      </c>
      <c r="AG822" s="134">
        <v>0.18423086390216001</v>
      </c>
      <c r="AH822" s="134">
        <v>0.27509427623536897</v>
      </c>
      <c r="AI822" s="134">
        <v>1</v>
      </c>
      <c r="AJ822" s="134">
        <v>1</v>
      </c>
      <c r="AK822" s="134">
        <v>0.206296422156416</v>
      </c>
      <c r="AL822" s="134">
        <v>0.65485368584613002</v>
      </c>
      <c r="AM822" s="134">
        <v>0.136926140430329</v>
      </c>
      <c r="AN822" s="134">
        <v>0.83864461476401797</v>
      </c>
      <c r="AO822" s="134">
        <v>0.126576748116078</v>
      </c>
      <c r="AP822" s="134">
        <v>0.22154115890499401</v>
      </c>
      <c r="AQ822" s="134">
        <v>0.26526796728789198</v>
      </c>
      <c r="AR822" s="134">
        <v>1</v>
      </c>
      <c r="AT822" s="134">
        <v>1</v>
      </c>
      <c r="AU822" s="134">
        <v>7.9413084719388696E-2</v>
      </c>
      <c r="AV822" s="134">
        <v>0.12546516925262699</v>
      </c>
      <c r="AW822" s="143">
        <v>0.03</v>
      </c>
      <c r="AX822" s="143">
        <v>0</v>
      </c>
      <c r="AY822" s="143">
        <v>-0.12</v>
      </c>
      <c r="AZ822" s="143">
        <v>0</v>
      </c>
      <c r="BA822" s="143">
        <v>17.132999999999999</v>
      </c>
      <c r="BB822" s="143">
        <v>5.14</v>
      </c>
      <c r="BC822" s="143">
        <v>16.89</v>
      </c>
      <c r="BD822" s="143">
        <v>5</v>
      </c>
      <c r="BE822" s="143">
        <v>10047381.164941</v>
      </c>
      <c r="BF822" s="143">
        <v>7846.7709999999997</v>
      </c>
      <c r="BG822" s="143">
        <v>0</v>
      </c>
      <c r="BH822" s="143">
        <v>55.077779</v>
      </c>
      <c r="BI822" s="143">
        <v>1</v>
      </c>
      <c r="BJ822" s="143">
        <v>1</v>
      </c>
      <c r="BK822" s="143"/>
      <c r="BL822" s="143">
        <v>2.8</v>
      </c>
      <c r="BM822" s="143">
        <v>3.5</v>
      </c>
    </row>
    <row r="823" spans="1:65" x14ac:dyDescent="0.25">
      <c r="A823" s="142" t="s">
        <v>5235</v>
      </c>
      <c r="B823" s="142" t="s">
        <v>984</v>
      </c>
      <c r="C823" s="134" t="s">
        <v>5170</v>
      </c>
      <c r="D823" s="134" t="s">
        <v>5171</v>
      </c>
      <c r="E823" s="134" t="s">
        <v>5049</v>
      </c>
      <c r="F823" s="134" t="s">
        <v>5050</v>
      </c>
      <c r="G823" s="134" t="s">
        <v>692</v>
      </c>
      <c r="H823" s="134" t="s">
        <v>5080</v>
      </c>
      <c r="I823" s="134" t="s">
        <v>5083</v>
      </c>
      <c r="J823" s="134" t="s">
        <v>5055</v>
      </c>
      <c r="K823" s="134" t="s">
        <v>5055</v>
      </c>
      <c r="L823" s="143">
        <v>50.3</v>
      </c>
      <c r="M823" s="144">
        <v>1144</v>
      </c>
      <c r="N823" s="143">
        <v>29.521999999999998</v>
      </c>
      <c r="O823" s="144">
        <v>1067</v>
      </c>
      <c r="P823" s="143">
        <v>41.1</v>
      </c>
      <c r="Q823" s="144">
        <v>132</v>
      </c>
      <c r="R823" s="143">
        <v>53.959000000000003</v>
      </c>
      <c r="S823" s="145">
        <v>777</v>
      </c>
      <c r="V823" s="140" t="str">
        <f t="shared" si="12"/>
        <v>N/A</v>
      </c>
      <c r="W823" s="134">
        <v>0.57286880558329201</v>
      </c>
      <c r="X823" s="134">
        <v>9.8147232147901595E-2</v>
      </c>
      <c r="Y823" s="134">
        <v>0.98858768869059199</v>
      </c>
      <c r="Z823" s="134">
        <v>0.95773851849660296</v>
      </c>
      <c r="AA823" s="134">
        <v>0.65655451271021104</v>
      </c>
      <c r="AB823" s="134">
        <v>0.80842911877394596</v>
      </c>
      <c r="AC823" s="134">
        <v>1</v>
      </c>
      <c r="AD823" s="134">
        <v>0.57115764648853795</v>
      </c>
      <c r="AE823" s="134">
        <v>0.37179394705289698</v>
      </c>
      <c r="AF823" s="134">
        <v>0.98381959880365499</v>
      </c>
      <c r="AG823" s="134">
        <v>0.17009966050630801</v>
      </c>
      <c r="AH823" s="134">
        <v>0.29242914105386703</v>
      </c>
      <c r="AI823" s="134">
        <v>1</v>
      </c>
      <c r="AJ823" s="134">
        <v>0.99632312387395705</v>
      </c>
      <c r="AK823" s="134">
        <v>0.27183358415457098</v>
      </c>
      <c r="AL823" s="134">
        <v>0.55134528671366201</v>
      </c>
      <c r="AM823" s="134">
        <v>0.134507746506973</v>
      </c>
      <c r="AN823" s="134">
        <v>0.76244901618035898</v>
      </c>
      <c r="AO823" s="134">
        <v>0.113489436317864</v>
      </c>
      <c r="AP823" s="134">
        <v>0.21404772142234901</v>
      </c>
      <c r="AQ823" s="134">
        <v>0.36709931517933603</v>
      </c>
      <c r="AR823" s="134">
        <v>1</v>
      </c>
      <c r="AT823" s="134">
        <v>0.60466103449999997</v>
      </c>
      <c r="AU823" s="134">
        <v>8.8994548814304394E-2</v>
      </c>
      <c r="AV823" s="134">
        <v>0.119246325317811</v>
      </c>
      <c r="AW823" s="143">
        <v>0</v>
      </c>
      <c r="AX823" s="143">
        <v>0</v>
      </c>
      <c r="AY823" s="143">
        <v>-0.12</v>
      </c>
      <c r="AZ823" s="143">
        <v>-0.01</v>
      </c>
      <c r="BA823" s="143">
        <v>13.8422</v>
      </c>
      <c r="BB823" s="143">
        <v>5.14</v>
      </c>
      <c r="BC823" s="143">
        <v>17.52</v>
      </c>
      <c r="BD823" s="143">
        <v>3</v>
      </c>
      <c r="BE823" s="143">
        <v>25360540.881629001</v>
      </c>
      <c r="BF823" s="143">
        <v>11645.75</v>
      </c>
      <c r="BG823" s="143">
        <v>0</v>
      </c>
      <c r="BH823" s="143">
        <v>0.59247300000000003</v>
      </c>
      <c r="BI823" s="143">
        <v>1</v>
      </c>
      <c r="BJ823" s="143">
        <v>1</v>
      </c>
      <c r="BK823" s="143"/>
      <c r="BL823" s="143">
        <v>2.8</v>
      </c>
      <c r="BM823" s="143">
        <v>3.5</v>
      </c>
    </row>
    <row r="824" spans="1:65" x14ac:dyDescent="0.25">
      <c r="A824" s="142" t="s">
        <v>5236</v>
      </c>
      <c r="B824" s="142" t="s">
        <v>1075</v>
      </c>
      <c r="C824" s="134" t="s">
        <v>5170</v>
      </c>
      <c r="D824" s="134" t="s">
        <v>5171</v>
      </c>
      <c r="E824" s="134" t="s">
        <v>5049</v>
      </c>
      <c r="F824" s="134" t="s">
        <v>5050</v>
      </c>
      <c r="G824" s="134" t="s">
        <v>692</v>
      </c>
      <c r="H824" s="134" t="s">
        <v>5083</v>
      </c>
      <c r="I824" s="134" t="s">
        <v>5083</v>
      </c>
      <c r="J824" s="134" t="s">
        <v>5055</v>
      </c>
      <c r="K824" s="134" t="s">
        <v>5055</v>
      </c>
      <c r="L824" s="143">
        <v>46.2</v>
      </c>
      <c r="M824" s="144">
        <v>1266</v>
      </c>
      <c r="N824" s="143">
        <v>29.5</v>
      </c>
      <c r="O824" s="144">
        <v>1061</v>
      </c>
      <c r="P824" s="143">
        <v>50.15</v>
      </c>
      <c r="Q824" s="144">
        <v>33</v>
      </c>
      <c r="R824" s="143">
        <v>55.616999999999997</v>
      </c>
      <c r="S824" s="145">
        <v>668</v>
      </c>
      <c r="V824" s="140" t="str">
        <f t="shared" si="12"/>
        <v>N/A</v>
      </c>
      <c r="W824" s="134">
        <v>0.59043565769942297</v>
      </c>
      <c r="X824" s="134">
        <v>8.6149612121551006E-2</v>
      </c>
      <c r="Y824" s="134">
        <v>0.991443968625494</v>
      </c>
      <c r="Z824" s="134">
        <v>0.95893724488806997</v>
      </c>
      <c r="AA824" s="134">
        <v>0.80154557443590102</v>
      </c>
      <c r="AB824" s="134">
        <v>0.92715936075055005</v>
      </c>
      <c r="AC824" s="134">
        <v>1</v>
      </c>
      <c r="AD824" s="134">
        <v>0.67722663700904295</v>
      </c>
      <c r="AE824" s="134">
        <v>0.90358910576286999</v>
      </c>
      <c r="AF824" s="134">
        <v>0.98938547552664102</v>
      </c>
      <c r="AG824" s="134">
        <v>6.5950679436316495E-2</v>
      </c>
      <c r="AH824" s="134">
        <v>0</v>
      </c>
      <c r="AI824" s="134">
        <v>1</v>
      </c>
      <c r="AJ824" s="134">
        <v>1</v>
      </c>
      <c r="AK824" s="134">
        <v>0</v>
      </c>
      <c r="AL824" s="134">
        <v>0.68252568410046</v>
      </c>
      <c r="AM824" s="134">
        <v>4.5011140429827699E-2</v>
      </c>
      <c r="AN824" s="134">
        <v>0.74003854600869501</v>
      </c>
      <c r="AO824" s="134">
        <v>3.6548116024645201E-2</v>
      </c>
      <c r="AP824" s="134">
        <v>0.235778168538783</v>
      </c>
      <c r="AQ824" s="134">
        <v>0.11602308180774901</v>
      </c>
      <c r="AR824" s="134">
        <v>0.87704254999999998</v>
      </c>
      <c r="AT824" s="134">
        <v>0.42668708729999999</v>
      </c>
      <c r="AU824" s="134">
        <v>3.1352648946280898E-2</v>
      </c>
      <c r="AV824" s="134">
        <v>4.0336722852195001E-2</v>
      </c>
      <c r="AW824" s="143">
        <v>0</v>
      </c>
      <c r="AX824" s="143">
        <v>0</v>
      </c>
      <c r="AY824" s="143">
        <v>-0.25</v>
      </c>
      <c r="AZ824" s="143">
        <v>-0.01</v>
      </c>
      <c r="BA824" s="143">
        <v>19.058299999999999</v>
      </c>
      <c r="BB824" s="143">
        <v>5.14</v>
      </c>
      <c r="BC824" s="143">
        <v>16.91</v>
      </c>
      <c r="BD824" s="143">
        <v>9</v>
      </c>
      <c r="BE824" s="143">
        <v>7781808.0180919999</v>
      </c>
      <c r="BF824" s="143">
        <v>4983.9859999999999</v>
      </c>
      <c r="BG824" s="143">
        <v>0</v>
      </c>
      <c r="BH824" s="143">
        <v>0</v>
      </c>
      <c r="BI824" s="143">
        <v>1</v>
      </c>
      <c r="BJ824" s="143">
        <v>1</v>
      </c>
      <c r="BK824" s="143">
        <v>1</v>
      </c>
      <c r="BL824" s="143">
        <v>2.7999999999999901</v>
      </c>
      <c r="BM824" s="143">
        <v>3.5</v>
      </c>
    </row>
    <row r="825" spans="1:65" x14ac:dyDescent="0.25">
      <c r="A825" s="142" t="s">
        <v>5237</v>
      </c>
      <c r="B825" s="142" t="s">
        <v>2872</v>
      </c>
      <c r="C825" s="134" t="s">
        <v>5170</v>
      </c>
      <c r="D825" s="134" t="s">
        <v>5171</v>
      </c>
      <c r="E825" s="134" t="s">
        <v>5049</v>
      </c>
      <c r="F825" s="134" t="s">
        <v>5050</v>
      </c>
      <c r="G825" s="134" t="s">
        <v>692</v>
      </c>
      <c r="H825" s="134" t="s">
        <v>5083</v>
      </c>
      <c r="I825" s="134" t="s">
        <v>5083</v>
      </c>
      <c r="J825" s="134" t="s">
        <v>5055</v>
      </c>
      <c r="K825" s="134" t="s">
        <v>5055</v>
      </c>
      <c r="L825" s="143">
        <v>44.3</v>
      </c>
      <c r="M825" s="144">
        <v>1313</v>
      </c>
      <c r="N825" s="143">
        <v>29.2</v>
      </c>
      <c r="O825" s="144">
        <v>997</v>
      </c>
      <c r="P825" s="143">
        <v>24.46</v>
      </c>
      <c r="Q825" s="144">
        <v>731</v>
      </c>
      <c r="R825" s="143">
        <v>46.52</v>
      </c>
      <c r="S825" s="145">
        <v>1291</v>
      </c>
      <c r="V825" s="140" t="str">
        <f t="shared" si="12"/>
        <v>N/A</v>
      </c>
      <c r="W825" s="134">
        <v>0.39637517615919798</v>
      </c>
      <c r="X825" s="134">
        <v>0.10009206940080601</v>
      </c>
      <c r="Y825" s="134">
        <v>0.96831194368184503</v>
      </c>
      <c r="Z825" s="134">
        <v>0.91083516032837997</v>
      </c>
      <c r="AA825" s="134">
        <v>0.59618218466638095</v>
      </c>
      <c r="AB825" s="134">
        <v>0.90894920093818699</v>
      </c>
      <c r="AC825" s="134">
        <v>0.993427769733494</v>
      </c>
      <c r="AD825" s="134">
        <v>0.34385131889376402</v>
      </c>
      <c r="AE825" s="134">
        <v>0.65990909043287405</v>
      </c>
      <c r="AF825" s="134">
        <v>0.95913095991097796</v>
      </c>
      <c r="AG825" s="134">
        <v>0.22375331054377101</v>
      </c>
      <c r="AH825" s="134">
        <v>0</v>
      </c>
      <c r="AI825" s="134">
        <v>0.88669513753821405</v>
      </c>
      <c r="AJ825" s="134">
        <v>1</v>
      </c>
      <c r="AK825" s="134">
        <v>0.29610660711685099</v>
      </c>
      <c r="AL825" s="134">
        <v>0.61114293428000199</v>
      </c>
      <c r="AM825" s="134">
        <v>0.17116426745208899</v>
      </c>
      <c r="AN825" s="134">
        <v>0.68177132356236803</v>
      </c>
      <c r="AO825" s="134">
        <v>0.16518269070630601</v>
      </c>
      <c r="AP825" s="134">
        <v>0.21648391174119599</v>
      </c>
      <c r="AQ825" s="134">
        <v>0.29975054006497798</v>
      </c>
      <c r="AR825" s="134">
        <v>1</v>
      </c>
      <c r="AS825" s="134">
        <v>0</v>
      </c>
      <c r="AT825" s="134">
        <v>0.53459987310000001</v>
      </c>
      <c r="AU825" s="134">
        <v>5.3212035790837699E-2</v>
      </c>
      <c r="AV825" s="134">
        <v>0.139752421671795</v>
      </c>
      <c r="AW825" s="143">
        <v>0.36</v>
      </c>
      <c r="AX825" s="143">
        <v>0</v>
      </c>
      <c r="AY825" s="143">
        <v>-0.51</v>
      </c>
      <c r="AZ825" s="143">
        <v>-0.04</v>
      </c>
      <c r="BA825" s="143">
        <v>16.229199999999999</v>
      </c>
      <c r="BB825" s="143">
        <v>5.14</v>
      </c>
      <c r="BC825" s="143">
        <v>15.88</v>
      </c>
      <c r="BD825" s="143">
        <v>12</v>
      </c>
      <c r="BE825" s="143">
        <v>10623891.884036001</v>
      </c>
      <c r="BF825" s="143">
        <v>12250.31</v>
      </c>
      <c r="BG825" s="143">
        <v>0</v>
      </c>
      <c r="BH825" s="143">
        <v>14.598957</v>
      </c>
      <c r="BI825" s="143">
        <v>0</v>
      </c>
      <c r="BJ825" s="143">
        <v>2</v>
      </c>
      <c r="BK825" s="143"/>
      <c r="BL825" s="143">
        <v>2.8</v>
      </c>
      <c r="BM825" s="143">
        <v>3.5</v>
      </c>
    </row>
    <row r="826" spans="1:65" x14ac:dyDescent="0.25">
      <c r="A826" s="142" t="s">
        <v>5238</v>
      </c>
      <c r="B826" s="142" t="s">
        <v>1148</v>
      </c>
      <c r="C826" s="134" t="s">
        <v>5170</v>
      </c>
      <c r="D826" s="134" t="s">
        <v>5171</v>
      </c>
      <c r="E826" s="134" t="s">
        <v>5049</v>
      </c>
      <c r="F826" s="134" t="s">
        <v>5050</v>
      </c>
      <c r="G826" s="134" t="s">
        <v>692</v>
      </c>
      <c r="H826" s="134" t="s">
        <v>5149</v>
      </c>
      <c r="I826" s="134" t="s">
        <v>5149</v>
      </c>
      <c r="J826" s="134" t="s">
        <v>5055</v>
      </c>
      <c r="K826" s="134" t="s">
        <v>5055</v>
      </c>
      <c r="L826" s="143">
        <v>56.1</v>
      </c>
      <c r="M826" s="144">
        <v>955</v>
      </c>
      <c r="N826" s="143">
        <v>24.756</v>
      </c>
      <c r="O826" s="144">
        <v>541</v>
      </c>
      <c r="P826" s="143">
        <v>43.78</v>
      </c>
      <c r="Q826" s="144">
        <v>91</v>
      </c>
      <c r="R826" s="143">
        <v>58.375</v>
      </c>
      <c r="S826" s="145">
        <v>473</v>
      </c>
      <c r="V826" s="140" t="str">
        <f t="shared" si="12"/>
        <v>N/A</v>
      </c>
      <c r="W826" s="134">
        <v>0.68842907712897405</v>
      </c>
      <c r="X826" s="134">
        <v>0.204127249262615</v>
      </c>
      <c r="Y826" s="134">
        <v>0.98895913316643103</v>
      </c>
      <c r="Z826" s="134">
        <v>0.97278636043203104</v>
      </c>
      <c r="AA826" s="134">
        <v>0.55554313861766402</v>
      </c>
      <c r="AB826" s="134">
        <v>0.95301778768410506</v>
      </c>
      <c r="AC826" s="134">
        <v>1</v>
      </c>
      <c r="AD826" s="134">
        <v>0.62329883776710804</v>
      </c>
      <c r="AE826" s="134">
        <v>0.40120184745246601</v>
      </c>
      <c r="AF826" s="134">
        <v>0.98568814313208597</v>
      </c>
      <c r="AG826" s="134">
        <v>6.4626020405289197E-2</v>
      </c>
      <c r="AH826" s="134">
        <v>0.57365508848123303</v>
      </c>
      <c r="AI826" s="134">
        <v>1</v>
      </c>
      <c r="AJ826" s="134">
        <v>0.959554362613524</v>
      </c>
      <c r="AK826" s="134">
        <v>0.63592892858876704</v>
      </c>
      <c r="AL826" s="134">
        <v>0.74179833350679303</v>
      </c>
      <c r="AM826" s="134">
        <v>5.5042229225365898E-2</v>
      </c>
      <c r="AN826" s="134">
        <v>0.852090896867016</v>
      </c>
      <c r="AO826" s="134">
        <v>5.2384397592438799E-2</v>
      </c>
      <c r="AP826" s="134">
        <v>0.43569315904608102</v>
      </c>
      <c r="AQ826" s="134">
        <v>0.22647507285305599</v>
      </c>
      <c r="AR826" s="134">
        <v>1</v>
      </c>
      <c r="AT826" s="134">
        <v>0.47070424840000002</v>
      </c>
      <c r="AU826" s="134">
        <v>3.2232794361060101E-2</v>
      </c>
      <c r="AV826" s="134">
        <v>5.00435679061908E-2</v>
      </c>
      <c r="AW826" s="143">
        <v>0.02</v>
      </c>
      <c r="AX826" s="143">
        <v>0</v>
      </c>
      <c r="AY826" s="143">
        <v>-0.09</v>
      </c>
      <c r="AZ826" s="143">
        <v>-0.02</v>
      </c>
      <c r="BA826" s="143">
        <v>11.2247</v>
      </c>
      <c r="BB826" s="143">
        <v>5.13</v>
      </c>
      <c r="BC826" s="143">
        <v>10.53</v>
      </c>
      <c r="BD826" s="143">
        <v>4</v>
      </c>
      <c r="BE826" s="143">
        <v>7732126.3308290001</v>
      </c>
      <c r="BF826" s="143">
        <v>8381.2540000000008</v>
      </c>
      <c r="BG826" s="143">
        <v>0</v>
      </c>
      <c r="BH826" s="143">
        <v>41.680656999999997</v>
      </c>
      <c r="BI826" s="143">
        <v>1</v>
      </c>
      <c r="BJ826" s="143">
        <v>1</v>
      </c>
      <c r="BK826" s="143"/>
      <c r="BL826" s="143">
        <v>2.7999999999999901</v>
      </c>
      <c r="BM826" s="143">
        <v>3.5</v>
      </c>
    </row>
    <row r="827" spans="1:65" x14ac:dyDescent="0.25">
      <c r="A827" s="142" t="s">
        <v>5239</v>
      </c>
      <c r="B827" s="142" t="s">
        <v>1147</v>
      </c>
      <c r="C827" s="134" t="s">
        <v>5170</v>
      </c>
      <c r="D827" s="134" t="s">
        <v>5171</v>
      </c>
      <c r="E827" s="134" t="s">
        <v>5049</v>
      </c>
      <c r="F827" s="134" t="s">
        <v>5050</v>
      </c>
      <c r="G827" s="134" t="s">
        <v>692</v>
      </c>
      <c r="H827" s="134" t="s">
        <v>5149</v>
      </c>
      <c r="I827" s="134" t="s">
        <v>5149</v>
      </c>
      <c r="J827" s="134" t="s">
        <v>5055</v>
      </c>
      <c r="K827" s="134" t="s">
        <v>5055</v>
      </c>
      <c r="L827" s="143">
        <v>59.8</v>
      </c>
      <c r="M827" s="144">
        <v>838</v>
      </c>
      <c r="N827" s="143">
        <v>27.687999999999999</v>
      </c>
      <c r="O827" s="144">
        <v>814</v>
      </c>
      <c r="P827" s="143">
        <v>40.340000000000003</v>
      </c>
      <c r="Q827" s="144">
        <v>150</v>
      </c>
      <c r="R827" s="143">
        <v>57.484000000000002</v>
      </c>
      <c r="S827" s="145">
        <v>533</v>
      </c>
      <c r="V827" s="140" t="str">
        <f t="shared" si="12"/>
        <v>N/A</v>
      </c>
      <c r="W827" s="134">
        <v>0.66800877014863602</v>
      </c>
      <c r="X827" s="134">
        <v>0.17782776123345401</v>
      </c>
      <c r="Y827" s="134">
        <v>0.98999661601274103</v>
      </c>
      <c r="Z827" s="134">
        <v>0.98673749524335197</v>
      </c>
      <c r="AA827" s="134">
        <v>0.54743806456049104</v>
      </c>
      <c r="AB827" s="134">
        <v>0.95811663243156597</v>
      </c>
      <c r="AC827" s="134">
        <v>1</v>
      </c>
      <c r="AD827" s="134">
        <v>0.600372287499497</v>
      </c>
      <c r="AE827" s="134">
        <v>0.74612114851549205</v>
      </c>
      <c r="AF827" s="134">
        <v>0.98906742542818504</v>
      </c>
      <c r="AG827" s="134">
        <v>3.7462241658023199E-2</v>
      </c>
      <c r="AH827" s="134">
        <v>0.73761998752892599</v>
      </c>
      <c r="AI827" s="134">
        <v>1</v>
      </c>
      <c r="AJ827" s="134">
        <v>0.959554362613524</v>
      </c>
      <c r="AK827" s="134">
        <v>0.69418418369823798</v>
      </c>
      <c r="AL827" s="134">
        <v>0.79835613528516403</v>
      </c>
      <c r="AM827" s="134">
        <v>2.9195085524709698E-2</v>
      </c>
      <c r="AN827" s="134">
        <v>0.82968042669535202</v>
      </c>
      <c r="AO827" s="134">
        <v>2.1951422707512901E-2</v>
      </c>
      <c r="AP827" s="134">
        <v>0.49239155860351003</v>
      </c>
      <c r="AQ827" s="134">
        <v>0.42636623728643702</v>
      </c>
      <c r="AR827" s="134">
        <v>1</v>
      </c>
      <c r="AT827" s="134">
        <v>0.40679933340000002</v>
      </c>
      <c r="AU827" s="134">
        <v>2.7808315901883401E-2</v>
      </c>
      <c r="AV827" s="134">
        <v>2.98600922589102E-2</v>
      </c>
      <c r="AW827" s="143">
        <v>0</v>
      </c>
      <c r="AX827" s="143">
        <v>0</v>
      </c>
      <c r="AY827" s="143">
        <v>-0.03</v>
      </c>
      <c r="AZ827" s="143">
        <v>-0.01</v>
      </c>
      <c r="BA827" s="143">
        <v>8.7070000000000007</v>
      </c>
      <c r="BB827" s="143">
        <v>5.14</v>
      </c>
      <c r="BC827" s="143">
        <v>10.68</v>
      </c>
      <c r="BD827" s="143"/>
      <c r="BE827" s="143">
        <v>4928826.4645480001</v>
      </c>
      <c r="BF827" s="143">
        <v>6157.4920000000002</v>
      </c>
      <c r="BG827" s="143">
        <v>0</v>
      </c>
      <c r="BH827" s="143">
        <v>0</v>
      </c>
      <c r="BI827" s="143">
        <v>1</v>
      </c>
      <c r="BJ827" s="143">
        <v>1</v>
      </c>
      <c r="BK827" s="143"/>
      <c r="BL827" s="143">
        <v>2.8</v>
      </c>
      <c r="BM827" s="143">
        <v>3.4999999999999898</v>
      </c>
    </row>
    <row r="828" spans="1:65" x14ac:dyDescent="0.25">
      <c r="A828" s="142" t="s">
        <v>5240</v>
      </c>
      <c r="B828" s="142" t="s">
        <v>1164</v>
      </c>
      <c r="C828" s="134" t="s">
        <v>5170</v>
      </c>
      <c r="D828" s="134" t="s">
        <v>5171</v>
      </c>
      <c r="E828" s="134" t="s">
        <v>5049</v>
      </c>
      <c r="F828" s="134" t="s">
        <v>5050</v>
      </c>
      <c r="G828" s="134" t="s">
        <v>692</v>
      </c>
      <c r="H828" s="134" t="s">
        <v>5078</v>
      </c>
      <c r="I828" s="134" t="s">
        <v>5078</v>
      </c>
      <c r="J828" s="134" t="s">
        <v>5055</v>
      </c>
      <c r="K828" s="134" t="s">
        <v>5055</v>
      </c>
      <c r="L828" s="143">
        <v>44.3</v>
      </c>
      <c r="M828" s="144">
        <v>1313</v>
      </c>
      <c r="N828" s="143">
        <v>28.622</v>
      </c>
      <c r="O828" s="144">
        <v>920</v>
      </c>
      <c r="P828" s="143">
        <v>40.24</v>
      </c>
      <c r="Q828" s="144">
        <v>156</v>
      </c>
      <c r="R828" s="143">
        <v>51.972999999999999</v>
      </c>
      <c r="S828" s="145">
        <v>902</v>
      </c>
      <c r="V828" s="140" t="str">
        <f t="shared" si="12"/>
        <v>N/A</v>
      </c>
      <c r="W828" s="134">
        <v>0.42594030832721302</v>
      </c>
      <c r="X828" s="134">
        <v>9.2330832825343795E-2</v>
      </c>
      <c r="Y828" s="134">
        <v>0.98176079539326899</v>
      </c>
      <c r="Z828" s="134">
        <v>0.959294312323825</v>
      </c>
      <c r="AA828" s="134">
        <v>0.86008461247877299</v>
      </c>
      <c r="AB828" s="134">
        <v>0.92970878312428096</v>
      </c>
      <c r="AC828" s="134">
        <v>0.98775750786348804</v>
      </c>
      <c r="AD828" s="134">
        <v>0.38968131989351001</v>
      </c>
      <c r="AE828" s="134">
        <v>0.42719128496136</v>
      </c>
      <c r="AF828" s="134">
        <v>0.97578883381763104</v>
      </c>
      <c r="AG828" s="134">
        <v>4.1830535113683703E-2</v>
      </c>
      <c r="AH828" s="134">
        <v>0.438880096101052</v>
      </c>
      <c r="AI828" s="134">
        <v>0.88074497352909698</v>
      </c>
      <c r="AJ828" s="134">
        <v>0.99264624774791299</v>
      </c>
      <c r="AK828" s="134">
        <v>0.458735860964125</v>
      </c>
      <c r="AL828" s="134">
        <v>0.59438304063848602</v>
      </c>
      <c r="AM828" s="134">
        <v>3.3707534619015898E-2</v>
      </c>
      <c r="AN828" s="134">
        <v>0.75348482811169404</v>
      </c>
      <c r="AO828" s="134">
        <v>2.9633886043408698E-2</v>
      </c>
      <c r="AP828" s="134">
        <v>0.17921874732964099</v>
      </c>
      <c r="AQ828" s="134">
        <v>0.27227223984030302</v>
      </c>
      <c r="AR828" s="134">
        <v>1</v>
      </c>
      <c r="AT828" s="134">
        <v>6.4863338160000006E-2</v>
      </c>
      <c r="AU828" s="134">
        <v>2.1416855734240601E-2</v>
      </c>
      <c r="AV828" s="134">
        <v>3.0691500887204501E-2</v>
      </c>
      <c r="AW828" s="143">
        <v>0</v>
      </c>
      <c r="AX828" s="143">
        <v>0</v>
      </c>
      <c r="AY828" s="143">
        <v>-0.23</v>
      </c>
      <c r="AZ828" s="143">
        <v>-0.01</v>
      </c>
      <c r="BA828" s="143">
        <v>17.16</v>
      </c>
      <c r="BB828" s="143">
        <v>5.14</v>
      </c>
      <c r="BC828" s="143">
        <v>16.79</v>
      </c>
      <c r="BD828" s="143">
        <v>3</v>
      </c>
      <c r="BE828" s="143">
        <v>8149971.8132239999</v>
      </c>
      <c r="BF828" s="143">
        <v>5373.0990000000002</v>
      </c>
      <c r="BG828" s="143">
        <v>0</v>
      </c>
      <c r="BH828" s="143">
        <v>0</v>
      </c>
      <c r="BI828" s="143">
        <v>1</v>
      </c>
      <c r="BJ828" s="143">
        <v>1</v>
      </c>
      <c r="BK828" s="143"/>
      <c r="BL828" s="143">
        <v>2.7999999999999901</v>
      </c>
      <c r="BM828" s="143">
        <v>3.5</v>
      </c>
    </row>
    <row r="829" spans="1:65" x14ac:dyDescent="0.25">
      <c r="A829" s="142" t="s">
        <v>5241</v>
      </c>
      <c r="B829" s="142" t="s">
        <v>115</v>
      </c>
      <c r="C829" s="134" t="s">
        <v>5170</v>
      </c>
      <c r="D829" s="134" t="s">
        <v>5171</v>
      </c>
      <c r="E829" s="134" t="s">
        <v>5049</v>
      </c>
      <c r="F829" s="134" t="s">
        <v>5050</v>
      </c>
      <c r="G829" s="134" t="s">
        <v>692</v>
      </c>
      <c r="H829" s="134" t="s">
        <v>5242</v>
      </c>
      <c r="I829" s="134" t="s">
        <v>5145</v>
      </c>
      <c r="J829" s="134" t="s">
        <v>5055</v>
      </c>
      <c r="K829" s="134" t="s">
        <v>5055</v>
      </c>
      <c r="L829" s="143">
        <v>71.099999999999994</v>
      </c>
      <c r="M829" s="144">
        <v>618</v>
      </c>
      <c r="N829" s="143">
        <v>24.8</v>
      </c>
      <c r="O829" s="144">
        <v>547</v>
      </c>
      <c r="P829" s="143">
        <v>40.119999999999997</v>
      </c>
      <c r="Q829" s="144">
        <v>161</v>
      </c>
      <c r="R829" s="143">
        <v>62.14</v>
      </c>
      <c r="S829" s="145">
        <v>265</v>
      </c>
      <c r="V829" s="140" t="str">
        <f t="shared" si="12"/>
        <v>N/A</v>
      </c>
      <c r="W829" s="134">
        <v>0.82588604139081201</v>
      </c>
      <c r="X829" s="134">
        <v>0.33103947428108099</v>
      </c>
      <c r="Y829" s="134">
        <v>0.99184102996173595</v>
      </c>
      <c r="Z829" s="134">
        <v>0.98528372068348802</v>
      </c>
      <c r="AA829" s="134">
        <v>0.60880600739732704</v>
      </c>
      <c r="AB829" s="134">
        <v>0.97851201142141198</v>
      </c>
      <c r="AC829" s="134">
        <v>1</v>
      </c>
      <c r="AD829" s="134">
        <v>0.75204477814473303</v>
      </c>
      <c r="AE829" s="134">
        <v>0.91900806426710102</v>
      </c>
      <c r="AF829" s="134">
        <v>0.98429667395133902</v>
      </c>
      <c r="AG829" s="134">
        <v>6.68974313229585E-2</v>
      </c>
      <c r="AH829" s="134">
        <v>0.82680142016954505</v>
      </c>
      <c r="AI829" s="134">
        <v>1</v>
      </c>
      <c r="AJ829" s="134">
        <v>0.97426186711769702</v>
      </c>
      <c r="AK829" s="134">
        <v>0.73544832273411298</v>
      </c>
      <c r="AL829" s="134">
        <v>0.91136373922041902</v>
      </c>
      <c r="AM829" s="134">
        <v>5.8392935744825597E-2</v>
      </c>
      <c r="AN829" s="134">
        <v>0.99103581193133405</v>
      </c>
      <c r="AO829" s="134">
        <v>5.6949975469009498E-2</v>
      </c>
      <c r="AP829" s="134">
        <v>0.426352843599556</v>
      </c>
      <c r="AQ829" s="134">
        <v>0.36602173472449001</v>
      </c>
      <c r="AR829" s="134">
        <v>0.95019594780000005</v>
      </c>
      <c r="AT829" s="134">
        <v>1</v>
      </c>
      <c r="AU829" s="134">
        <v>2.8155044065658202E-2</v>
      </c>
      <c r="AV829" s="134">
        <v>5.1770261740012903E-2</v>
      </c>
      <c r="AW829" s="143">
        <v>0</v>
      </c>
      <c r="AX829" s="143">
        <v>0</v>
      </c>
      <c r="AY829" s="143">
        <v>0.36</v>
      </c>
      <c r="AZ829" s="143">
        <v>0.19</v>
      </c>
      <c r="BA829" s="143">
        <v>5.7756999999999996</v>
      </c>
      <c r="BB829" s="143">
        <v>5.14</v>
      </c>
      <c r="BC829" s="143">
        <v>10.41</v>
      </c>
      <c r="BD829" s="143">
        <v>1</v>
      </c>
      <c r="BE829" s="143">
        <v>3458762.2135689999</v>
      </c>
      <c r="BF829" s="143">
        <v>4576.6099999999997</v>
      </c>
      <c r="BG829" s="143">
        <v>0</v>
      </c>
      <c r="BH829" s="143">
        <v>0</v>
      </c>
      <c r="BI829" s="143">
        <v>1</v>
      </c>
      <c r="BJ829" s="143">
        <v>1</v>
      </c>
      <c r="BK829" s="143"/>
      <c r="BL829" s="143">
        <v>2.8</v>
      </c>
      <c r="BM829" s="143">
        <v>3.4999999999999898</v>
      </c>
    </row>
    <row r="830" spans="1:65" x14ac:dyDescent="0.25">
      <c r="A830" s="142" t="s">
        <v>5243</v>
      </c>
      <c r="B830" s="142" t="s">
        <v>1165</v>
      </c>
      <c r="C830" s="134" t="s">
        <v>5170</v>
      </c>
      <c r="D830" s="134" t="s">
        <v>5171</v>
      </c>
      <c r="E830" s="134" t="s">
        <v>5049</v>
      </c>
      <c r="F830" s="134" t="s">
        <v>5050</v>
      </c>
      <c r="G830" s="134" t="s">
        <v>692</v>
      </c>
      <c r="H830" s="134" t="s">
        <v>5230</v>
      </c>
      <c r="I830" s="134" t="s">
        <v>5078</v>
      </c>
      <c r="J830" s="134" t="s">
        <v>5055</v>
      </c>
      <c r="K830" s="134" t="s">
        <v>5055</v>
      </c>
      <c r="L830" s="143">
        <v>61.5</v>
      </c>
      <c r="M830" s="144">
        <v>792</v>
      </c>
      <c r="N830" s="143">
        <v>26.4</v>
      </c>
      <c r="O830" s="144">
        <v>688</v>
      </c>
      <c r="P830" s="143">
        <v>25</v>
      </c>
      <c r="Q830" s="144">
        <v>720</v>
      </c>
      <c r="R830" s="143">
        <v>53.366999999999997</v>
      </c>
      <c r="S830" s="145">
        <v>808</v>
      </c>
      <c r="U830" s="140" t="s">
        <v>4410</v>
      </c>
      <c r="V830" s="140" t="str">
        <f t="shared" si="12"/>
        <v>Y</v>
      </c>
      <c r="W830" s="134">
        <v>0.52702023989136104</v>
      </c>
      <c r="X830" s="134">
        <v>0.20701116441554501</v>
      </c>
      <c r="Y830" s="134">
        <v>0.99148239391609805</v>
      </c>
      <c r="Z830" s="134">
        <v>0.98564078811924405</v>
      </c>
      <c r="AA830" s="134">
        <v>0.72246627399622598</v>
      </c>
      <c r="AB830" s="134">
        <v>0.94209169179668695</v>
      </c>
      <c r="AC830" s="134">
        <v>1</v>
      </c>
      <c r="AD830" s="134">
        <v>0.486269257635631</v>
      </c>
      <c r="AE830" s="134">
        <v>0.91573833401990701</v>
      </c>
      <c r="AF830" s="134">
        <v>0.98922645047741298</v>
      </c>
      <c r="AG830" s="134">
        <v>0.18305262157532501</v>
      </c>
      <c r="AH830" s="134">
        <v>0.75946764773405695</v>
      </c>
      <c r="AI830" s="134">
        <v>1</v>
      </c>
      <c r="AJ830" s="134">
        <v>0.96690811486561001</v>
      </c>
      <c r="AK830" s="134">
        <v>0.80584008932472495</v>
      </c>
      <c r="AL830" s="134">
        <v>0.68117878405911902</v>
      </c>
      <c r="AM830" s="134">
        <v>0.15324507359525599</v>
      </c>
      <c r="AN830" s="134">
        <v>0.75796692214602701</v>
      </c>
      <c r="AO830" s="134">
        <v>0.13883951657139801</v>
      </c>
      <c r="AP830" s="134">
        <v>0.52870208948809305</v>
      </c>
      <c r="AQ830" s="134">
        <v>0.71084746314190095</v>
      </c>
      <c r="AR830" s="134">
        <v>1</v>
      </c>
      <c r="AT830" s="134">
        <v>0.18906900900000001</v>
      </c>
      <c r="AU830" s="134">
        <v>8.4925657321268805E-2</v>
      </c>
      <c r="AV830" s="134">
        <v>0.13703801170211999</v>
      </c>
      <c r="AW830" s="143">
        <v>0</v>
      </c>
      <c r="AX830" s="143">
        <v>0</v>
      </c>
      <c r="AY830" s="143">
        <v>0.03</v>
      </c>
      <c r="AZ830" s="143">
        <v>0.01</v>
      </c>
      <c r="BA830" s="143">
        <v>5.2172999999999998</v>
      </c>
      <c r="BB830" s="143">
        <v>5.14</v>
      </c>
      <c r="BC830" s="143">
        <v>13.53</v>
      </c>
      <c r="BD830" s="143">
        <v>4</v>
      </c>
      <c r="BE830" s="143">
        <v>14862732.045840999</v>
      </c>
      <c r="BF830" s="143">
        <v>8812.6149999999998</v>
      </c>
      <c r="BG830" s="143">
        <v>29739.140465</v>
      </c>
      <c r="BH830" s="143">
        <v>0</v>
      </c>
      <c r="BI830" s="143">
        <v>0</v>
      </c>
      <c r="BJ830" s="143">
        <v>1</v>
      </c>
      <c r="BK830" s="143"/>
      <c r="BL830" s="143">
        <v>2.8</v>
      </c>
      <c r="BM830" s="143">
        <v>3.5</v>
      </c>
    </row>
    <row r="831" spans="1:65" x14ac:dyDescent="0.25">
      <c r="A831" s="142" t="s">
        <v>5244</v>
      </c>
      <c r="B831" s="142" t="s">
        <v>988</v>
      </c>
      <c r="C831" s="134" t="s">
        <v>5170</v>
      </c>
      <c r="D831" s="134" t="s">
        <v>5171</v>
      </c>
      <c r="E831" s="134" t="s">
        <v>5049</v>
      </c>
      <c r="F831" s="134" t="s">
        <v>5050</v>
      </c>
      <c r="G831" s="134" t="s">
        <v>692</v>
      </c>
      <c r="H831" s="134" t="s">
        <v>5245</v>
      </c>
      <c r="I831" s="134" t="s">
        <v>5078</v>
      </c>
      <c r="J831" s="134" t="s">
        <v>5055</v>
      </c>
      <c r="K831" s="134" t="s">
        <v>5055</v>
      </c>
      <c r="L831" s="143">
        <v>68.8</v>
      </c>
      <c r="M831" s="144">
        <v>664</v>
      </c>
      <c r="N831" s="143">
        <v>25.789000000000001</v>
      </c>
      <c r="O831" s="144">
        <v>645</v>
      </c>
      <c r="P831" s="143">
        <v>36.75</v>
      </c>
      <c r="Q831" s="144">
        <v>266</v>
      </c>
      <c r="R831" s="143">
        <v>59.92</v>
      </c>
      <c r="S831" s="145">
        <v>382</v>
      </c>
      <c r="U831" s="140" t="s">
        <v>4410</v>
      </c>
      <c r="V831" s="140" t="str">
        <f t="shared" si="12"/>
        <v>Y</v>
      </c>
      <c r="W831" s="134">
        <v>0.57895726641171597</v>
      </c>
      <c r="X831" s="134">
        <v>0.235790210344616</v>
      </c>
      <c r="Y831" s="134">
        <v>0.98755020584428199</v>
      </c>
      <c r="Z831" s="134">
        <v>0.98796172645165803</v>
      </c>
      <c r="AA831" s="134">
        <v>0.69734165845713503</v>
      </c>
      <c r="AB831" s="134">
        <v>0.94318430138542897</v>
      </c>
      <c r="AC831" s="134">
        <v>1</v>
      </c>
      <c r="AD831" s="134">
        <v>0.53813168664670497</v>
      </c>
      <c r="AE831" s="134">
        <v>0.88135801025120197</v>
      </c>
      <c r="AF831" s="134">
        <v>0.98226910457368</v>
      </c>
      <c r="AG831" s="134">
        <v>0.30810743699072801</v>
      </c>
      <c r="AH831" s="134">
        <v>0.66659718394404699</v>
      </c>
      <c r="AI831" s="134">
        <v>1</v>
      </c>
      <c r="AJ831" s="134">
        <v>0.96323123873956695</v>
      </c>
      <c r="AK831" s="134">
        <v>0.79613088013981304</v>
      </c>
      <c r="AL831" s="134">
        <v>0.67798874762038897</v>
      </c>
      <c r="AM831" s="134">
        <v>0.24161441616333501</v>
      </c>
      <c r="AN831" s="134">
        <v>0.83864461476401797</v>
      </c>
      <c r="AO831" s="134">
        <v>0.237266831463359</v>
      </c>
      <c r="AP831" s="134">
        <v>0.39289548252365403</v>
      </c>
      <c r="AQ831" s="134">
        <v>0.60416700344610197</v>
      </c>
      <c r="AR831" s="134">
        <v>1</v>
      </c>
      <c r="AS831" s="134">
        <v>1</v>
      </c>
      <c r="AT831" s="134">
        <v>0.37663215430000002</v>
      </c>
      <c r="AU831" s="134">
        <v>9.1021950506502095E-2</v>
      </c>
      <c r="AV831" s="134">
        <v>0.209199047442365</v>
      </c>
      <c r="AW831" s="143">
        <v>0</v>
      </c>
      <c r="AX831" s="143">
        <v>0</v>
      </c>
      <c r="AY831" s="143">
        <v>-0.09</v>
      </c>
      <c r="AZ831" s="143">
        <v>-0.06</v>
      </c>
      <c r="BA831" s="143">
        <v>7.5317999999999996</v>
      </c>
      <c r="BB831" s="143">
        <v>5.13</v>
      </c>
      <c r="BC831" s="143">
        <v>12.54</v>
      </c>
      <c r="BD831" s="143">
        <v>8</v>
      </c>
      <c r="BE831" s="143">
        <v>12601806.762926999</v>
      </c>
      <c r="BF831" s="143">
        <v>11407.72</v>
      </c>
      <c r="BG831" s="143">
        <v>19415.784818</v>
      </c>
      <c r="BH831" s="143">
        <v>3.0880909999999999</v>
      </c>
      <c r="BI831" s="143">
        <v>0</v>
      </c>
      <c r="BJ831" s="143">
        <v>1</v>
      </c>
      <c r="BK831" s="143">
        <v>1</v>
      </c>
      <c r="BL831" s="143">
        <v>2.8</v>
      </c>
      <c r="BM831" s="143">
        <v>3.5</v>
      </c>
    </row>
    <row r="832" spans="1:65" x14ac:dyDescent="0.25">
      <c r="A832" s="142" t="s">
        <v>5246</v>
      </c>
      <c r="B832" s="142" t="s">
        <v>465</v>
      </c>
      <c r="C832" s="134" t="s">
        <v>5170</v>
      </c>
      <c r="D832" s="134" t="s">
        <v>5171</v>
      </c>
      <c r="E832" s="134" t="s">
        <v>5049</v>
      </c>
      <c r="F832" s="134" t="s">
        <v>5050</v>
      </c>
      <c r="G832" s="134" t="s">
        <v>692</v>
      </c>
      <c r="H832" s="134" t="s">
        <v>5145</v>
      </c>
      <c r="I832" s="134" t="s">
        <v>5145</v>
      </c>
      <c r="J832" s="134" t="s">
        <v>5055</v>
      </c>
      <c r="K832" s="134" t="s">
        <v>5055</v>
      </c>
      <c r="L832" s="143">
        <v>50.3</v>
      </c>
      <c r="M832" s="144">
        <v>1144</v>
      </c>
      <c r="N832" s="143">
        <v>28.922000000000001</v>
      </c>
      <c r="O832" s="144">
        <v>961</v>
      </c>
      <c r="P832" s="143">
        <v>25.14</v>
      </c>
      <c r="Q832" s="144">
        <v>715</v>
      </c>
      <c r="R832" s="143">
        <v>48.838999999999999</v>
      </c>
      <c r="S832" s="145">
        <v>1139</v>
      </c>
      <c r="V832" s="140" t="str">
        <f t="shared" si="12"/>
        <v>N/A</v>
      </c>
      <c r="W832" s="134">
        <v>0.57732276521584902</v>
      </c>
      <c r="X832" s="134">
        <v>8.0178437994241902E-2</v>
      </c>
      <c r="Y832" s="134">
        <v>0.98639744712615995</v>
      </c>
      <c r="Z832" s="134">
        <v>1</v>
      </c>
      <c r="AA832" s="134">
        <v>0.87023973608250205</v>
      </c>
      <c r="AB832" s="134">
        <v>0.93772125344171997</v>
      </c>
      <c r="AC832" s="134">
        <v>1</v>
      </c>
      <c r="AD832" s="134">
        <v>0.51350319187154903</v>
      </c>
      <c r="AE832" s="134">
        <v>0.63313323475706695</v>
      </c>
      <c r="AF832" s="134">
        <v>0.97614664017839403</v>
      </c>
      <c r="AG832" s="134">
        <v>7.6000297094382704E-2</v>
      </c>
      <c r="AH832" s="134">
        <v>0.174236880927745</v>
      </c>
      <c r="AI832" s="134">
        <v>1</v>
      </c>
      <c r="AJ832" s="134">
        <v>0.98161561936978303</v>
      </c>
      <c r="AK832" s="134">
        <v>0.34222535074518201</v>
      </c>
      <c r="AL832" s="134">
        <v>0.64772975843284697</v>
      </c>
      <c r="AM832" s="134">
        <v>6.1775193477980501E-2</v>
      </c>
      <c r="AN832" s="134">
        <v>0.69073551163103397</v>
      </c>
      <c r="AO832" s="134">
        <v>5.0679075064958501E-2</v>
      </c>
      <c r="AP832" s="134">
        <v>0.23652497720326299</v>
      </c>
      <c r="AQ832" s="134">
        <v>0.39457761540401198</v>
      </c>
      <c r="AR832" s="134">
        <v>1</v>
      </c>
      <c r="AT832" s="134">
        <v>0.3988638679</v>
      </c>
      <c r="AU832" s="134">
        <v>5.4467388692394501E-2</v>
      </c>
      <c r="AV832" s="134">
        <v>6.0232796327783597E-2</v>
      </c>
      <c r="AW832" s="143">
        <v>0</v>
      </c>
      <c r="AX832" s="143">
        <v>0</v>
      </c>
      <c r="AY832" s="143">
        <v>-0.18</v>
      </c>
      <c r="AZ832" s="143">
        <v>-0.01</v>
      </c>
      <c r="BA832" s="143">
        <v>21.5703</v>
      </c>
      <c r="BB832" s="143">
        <v>5.13</v>
      </c>
      <c r="BC832" s="143">
        <v>15.67</v>
      </c>
      <c r="BD832" s="143">
        <v>10</v>
      </c>
      <c r="BE832" s="143">
        <v>8373574.5821839999</v>
      </c>
      <c r="BF832" s="143">
        <v>10601.43</v>
      </c>
      <c r="BG832" s="143">
        <v>0</v>
      </c>
      <c r="BH832" s="143">
        <v>55.887587000000003</v>
      </c>
      <c r="BI832" s="143">
        <v>0</v>
      </c>
      <c r="BJ832" s="143">
        <v>1</v>
      </c>
      <c r="BK832" s="143"/>
      <c r="BL832" s="143">
        <v>2.8</v>
      </c>
      <c r="BM832" s="143">
        <v>3.5</v>
      </c>
    </row>
    <row r="833" spans="1:65" x14ac:dyDescent="0.25">
      <c r="A833" s="142" t="s">
        <v>5247</v>
      </c>
      <c r="B833" s="142" t="s">
        <v>465</v>
      </c>
      <c r="C833" s="134" t="s">
        <v>5170</v>
      </c>
      <c r="D833" s="134" t="s">
        <v>5171</v>
      </c>
      <c r="E833" s="134" t="s">
        <v>5049</v>
      </c>
      <c r="F833" s="134" t="s">
        <v>5050</v>
      </c>
      <c r="G833" s="134" t="s">
        <v>692</v>
      </c>
      <c r="H833" s="134" t="s">
        <v>5245</v>
      </c>
      <c r="I833" s="134" t="s">
        <v>5083</v>
      </c>
      <c r="J833" s="134" t="s">
        <v>5055</v>
      </c>
      <c r="K833" s="134" t="s">
        <v>5055</v>
      </c>
      <c r="L833" s="143">
        <v>61.7</v>
      </c>
      <c r="M833" s="144">
        <v>789</v>
      </c>
      <c r="N833" s="143">
        <v>26.067</v>
      </c>
      <c r="O833" s="144">
        <v>659</v>
      </c>
      <c r="P833" s="143">
        <v>23.067</v>
      </c>
      <c r="Q833" s="144">
        <v>809</v>
      </c>
      <c r="R833" s="143">
        <v>52.9</v>
      </c>
      <c r="S833" s="145">
        <v>840</v>
      </c>
      <c r="U833" s="140" t="s">
        <v>4410</v>
      </c>
      <c r="V833" s="140" t="str">
        <f t="shared" si="12"/>
        <v>Y</v>
      </c>
      <c r="W833" s="134">
        <v>0.66406261878871597</v>
      </c>
      <c r="X833" s="134">
        <v>0.28673426349435399</v>
      </c>
      <c r="Y833" s="134">
        <v>0.98623093753354196</v>
      </c>
      <c r="Z833" s="134">
        <v>0.97046542209961795</v>
      </c>
      <c r="AA833" s="134">
        <v>0.79317731474279995</v>
      </c>
      <c r="AB833" s="134">
        <v>0.95993764841280205</v>
      </c>
      <c r="AC833" s="134">
        <v>0.99996804883457702</v>
      </c>
      <c r="AD833" s="134">
        <v>0.614287719429916</v>
      </c>
      <c r="AE833" s="134">
        <v>0.82270924940105195</v>
      </c>
      <c r="AF833" s="134">
        <v>0.98664229342745502</v>
      </c>
      <c r="AG833" s="134">
        <v>0.31991273089737299</v>
      </c>
      <c r="AH833" s="134">
        <v>0.42931726778175699</v>
      </c>
      <c r="AI833" s="134">
        <v>0.92553245786650096</v>
      </c>
      <c r="AJ833" s="134">
        <v>0.98896937162187004</v>
      </c>
      <c r="AK833" s="134">
        <v>0.78642167095490101</v>
      </c>
      <c r="AL833" s="134">
        <v>0.81836530325303203</v>
      </c>
      <c r="AM833" s="134">
        <v>0.29138397729772803</v>
      </c>
      <c r="AN833" s="134">
        <v>0.87898346107301395</v>
      </c>
      <c r="AO833" s="134">
        <v>0.23843217407908601</v>
      </c>
      <c r="AP833" s="134">
        <v>0.392101261828187</v>
      </c>
      <c r="AQ833" s="134">
        <v>0.54543887148560599</v>
      </c>
      <c r="AR833" s="134">
        <v>0.98282127640000005</v>
      </c>
      <c r="AT833" s="134">
        <v>0.1598358298</v>
      </c>
      <c r="AU833" s="134">
        <v>0.11924883066910701</v>
      </c>
      <c r="AV833" s="134">
        <v>0.23668860584138399</v>
      </c>
      <c r="AW833" s="143">
        <v>0</v>
      </c>
      <c r="AX833" s="143">
        <v>1</v>
      </c>
      <c r="AY833" s="143">
        <v>-0.11</v>
      </c>
      <c r="AZ833" s="143">
        <v>-0.03</v>
      </c>
      <c r="BA833" s="143">
        <v>7.5331000000000001</v>
      </c>
      <c r="BB833" s="143">
        <v>5.14</v>
      </c>
      <c r="BC833" s="143">
        <v>13.58</v>
      </c>
      <c r="BD833" s="143">
        <v>3</v>
      </c>
      <c r="BE833" s="143">
        <v>3214197.112437</v>
      </c>
      <c r="BF833" s="143">
        <v>7598.2039999999997</v>
      </c>
      <c r="BG833" s="143">
        <v>24095.201174999998</v>
      </c>
      <c r="BH833" s="143">
        <v>48.666746000000003</v>
      </c>
      <c r="BI833" s="143">
        <v>0</v>
      </c>
      <c r="BJ833" s="143">
        <v>1</v>
      </c>
      <c r="BK833" s="143">
        <v>0</v>
      </c>
      <c r="BL833" s="143">
        <v>2.8</v>
      </c>
      <c r="BM833" s="143">
        <v>3.5</v>
      </c>
    </row>
    <row r="834" spans="1:65" x14ac:dyDescent="0.25">
      <c r="A834" s="142" t="s">
        <v>5248</v>
      </c>
      <c r="B834" s="142" t="s">
        <v>2882</v>
      </c>
      <c r="C834" s="134" t="s">
        <v>5170</v>
      </c>
      <c r="D834" s="134" t="s">
        <v>5171</v>
      </c>
      <c r="E834" s="134" t="s">
        <v>5049</v>
      </c>
      <c r="F834" s="134" t="s">
        <v>5050</v>
      </c>
      <c r="G834" s="134" t="s">
        <v>692</v>
      </c>
      <c r="H834" s="134" t="s">
        <v>5249</v>
      </c>
      <c r="I834" s="134" t="s">
        <v>5145</v>
      </c>
      <c r="J834" s="134" t="s">
        <v>5055</v>
      </c>
      <c r="K834" s="134" t="s">
        <v>5055</v>
      </c>
      <c r="L834" s="143">
        <v>63.4</v>
      </c>
      <c r="M834" s="144">
        <v>751</v>
      </c>
      <c r="N834" s="143">
        <v>25.010999999999999</v>
      </c>
      <c r="O834" s="144">
        <v>572</v>
      </c>
      <c r="P834" s="143">
        <v>27.34</v>
      </c>
      <c r="Q834" s="144">
        <v>653</v>
      </c>
      <c r="R834" s="143">
        <v>55.243000000000002</v>
      </c>
      <c r="S834" s="145">
        <v>693</v>
      </c>
      <c r="U834" s="140" t="s">
        <v>4410</v>
      </c>
      <c r="V834" s="140" t="str">
        <f t="shared" si="12"/>
        <v>Y</v>
      </c>
      <c r="W834" s="134">
        <v>0.47174985296240401</v>
      </c>
      <c r="X834" s="134">
        <v>0.39142033739940002</v>
      </c>
      <c r="Y834" s="134">
        <v>0.83811425068505896</v>
      </c>
      <c r="Z834" s="134">
        <v>0.85694348234607598</v>
      </c>
      <c r="AA834" s="134">
        <v>0.61489677200650605</v>
      </c>
      <c r="AB834" s="134">
        <v>0.95884503882406102</v>
      </c>
      <c r="AC834" s="134">
        <v>1</v>
      </c>
      <c r="AD834" s="134">
        <v>0.55760532671307905</v>
      </c>
      <c r="AE834" s="134">
        <v>0.88791657402089896</v>
      </c>
      <c r="AF834" s="134">
        <v>0.86216543614408803</v>
      </c>
      <c r="AG834" s="134">
        <v>0.27417861797614701</v>
      </c>
      <c r="AH834" s="134">
        <v>0.84069796469346503</v>
      </c>
      <c r="AI834" s="134">
        <v>1</v>
      </c>
      <c r="AJ834" s="134">
        <v>0.97426186711769702</v>
      </c>
      <c r="AK834" s="134">
        <v>0.95147822709840302</v>
      </c>
      <c r="AL834" s="134">
        <v>0.92499721524785505</v>
      </c>
      <c r="AM834" s="134">
        <v>0.58448992156605295</v>
      </c>
      <c r="AN834" s="134">
        <v>0.82519833266101905</v>
      </c>
      <c r="AO834" s="134">
        <v>0.462172639470112</v>
      </c>
      <c r="AP834" s="134">
        <v>0.50746107755822101</v>
      </c>
      <c r="AQ834" s="134">
        <v>0.820221873732361</v>
      </c>
      <c r="AR834" s="134">
        <v>0.86517925669999995</v>
      </c>
      <c r="AT834" s="134">
        <v>0</v>
      </c>
      <c r="AU834" s="134">
        <v>0.18445918475019099</v>
      </c>
      <c r="AV834" s="134">
        <v>0.240258120954258</v>
      </c>
      <c r="AW834" s="143">
        <v>2.5299999999999998</v>
      </c>
      <c r="AX834" s="143">
        <v>1</v>
      </c>
      <c r="AY834" s="143">
        <v>-2.5299999999999998</v>
      </c>
      <c r="AZ834" s="143">
        <v>-0.02</v>
      </c>
      <c r="BA834" s="143">
        <v>4.3737000000000004</v>
      </c>
      <c r="BB834" s="143">
        <v>5.13</v>
      </c>
      <c r="BC834" s="143">
        <v>11.46</v>
      </c>
      <c r="BD834" s="143">
        <v>6</v>
      </c>
      <c r="BE834" s="143">
        <v>2721970.938358</v>
      </c>
      <c r="BF834" s="143">
        <v>6675.3620000000001</v>
      </c>
      <c r="BG834" s="143">
        <v>43819.234274000002</v>
      </c>
      <c r="BH834" s="143">
        <v>7.7330110000000003</v>
      </c>
      <c r="BI834" s="143">
        <v>0</v>
      </c>
      <c r="BJ834" s="143">
        <v>1</v>
      </c>
      <c r="BK834" s="143"/>
      <c r="BL834" s="143">
        <v>2.8</v>
      </c>
      <c r="BM834" s="143">
        <v>3.4999999999999898</v>
      </c>
    </row>
    <row r="835" spans="1:65" x14ac:dyDescent="0.25">
      <c r="A835" s="142" t="s">
        <v>5250</v>
      </c>
      <c r="B835" s="142" t="s">
        <v>259</v>
      </c>
      <c r="C835" s="134" t="s">
        <v>5251</v>
      </c>
      <c r="D835" s="134" t="s">
        <v>5252</v>
      </c>
      <c r="E835" s="134" t="s">
        <v>5253</v>
      </c>
      <c r="F835" s="134" t="s">
        <v>5254</v>
      </c>
      <c r="G835" s="134" t="s">
        <v>692</v>
      </c>
      <c r="H835" s="134" t="s">
        <v>5255</v>
      </c>
      <c r="I835" s="134" t="s">
        <v>4456</v>
      </c>
      <c r="J835" s="134" t="s">
        <v>4407</v>
      </c>
      <c r="K835" s="134" t="s">
        <v>4407</v>
      </c>
      <c r="L835" s="143">
        <v>90.3</v>
      </c>
      <c r="M835" s="144">
        <v>123</v>
      </c>
      <c r="N835" s="143">
        <v>34.274999999999999</v>
      </c>
      <c r="O835" s="144">
        <v>1649</v>
      </c>
      <c r="P835" s="143">
        <v>16.7</v>
      </c>
      <c r="Q835" s="144">
        <v>1328</v>
      </c>
      <c r="R835" s="143">
        <v>57.575000000000003</v>
      </c>
      <c r="S835" s="145">
        <v>524</v>
      </c>
      <c r="T835" s="140" t="s">
        <v>4410</v>
      </c>
      <c r="U835" s="140" t="s">
        <v>4410</v>
      </c>
      <c r="V835" s="140" t="str">
        <f t="shared" ref="V835:V898" si="13">IF(OR(T835="Y",U835="Y"),"Y","N/A")</f>
        <v>Y</v>
      </c>
      <c r="W835" s="134">
        <v>0.98481581209490798</v>
      </c>
      <c r="X835" s="134">
        <v>0.96716242205284397</v>
      </c>
      <c r="Y835" s="134">
        <v>1</v>
      </c>
      <c r="Z835" s="134">
        <v>0.99979596146528205</v>
      </c>
      <c r="AA835" s="134">
        <v>0.92577995892860099</v>
      </c>
      <c r="AB835" s="134">
        <v>0.99963579680375303</v>
      </c>
      <c r="AC835" s="134">
        <v>0.98078484775869701</v>
      </c>
      <c r="AD835" s="134">
        <v>0.92200143956346903</v>
      </c>
      <c r="AE835" s="134">
        <v>0.68825073242423795</v>
      </c>
      <c r="AF835" s="134">
        <v>0.99363939559349501</v>
      </c>
      <c r="AG835" s="134">
        <v>0.58263444454600899</v>
      </c>
      <c r="AH835" s="134">
        <v>0.96100335916729596</v>
      </c>
      <c r="AI835" s="134">
        <v>0.86378176342216795</v>
      </c>
      <c r="AJ835" s="134">
        <v>0.99264624774791299</v>
      </c>
      <c r="AK835" s="134">
        <v>0.84224962376814405</v>
      </c>
      <c r="AL835" s="134">
        <v>0.99859940538494096</v>
      </c>
      <c r="AM835" s="134">
        <v>0.84488651186186203</v>
      </c>
      <c r="AN835" s="134">
        <v>1</v>
      </c>
      <c r="AO835" s="134">
        <v>0.87977604170991996</v>
      </c>
      <c r="AP835" s="134">
        <v>0.45625661259389799</v>
      </c>
      <c r="AQ835" s="134">
        <v>0.52173210277207505</v>
      </c>
      <c r="AR835" s="134">
        <v>0.70498611509999998</v>
      </c>
      <c r="AS835" s="134">
        <v>1</v>
      </c>
      <c r="AT835" s="134">
        <v>1</v>
      </c>
      <c r="AU835" s="134">
        <v>1</v>
      </c>
      <c r="AV835" s="134">
        <v>0.91589793911569095</v>
      </c>
      <c r="AW835" s="143">
        <v>0</v>
      </c>
      <c r="AX835" s="143">
        <v>0</v>
      </c>
      <c r="AY835" s="143">
        <v>0</v>
      </c>
      <c r="AZ835" s="143">
        <v>0</v>
      </c>
      <c r="BA835" s="143">
        <v>1.7490000000000001</v>
      </c>
      <c r="BB835" s="143">
        <v>5.13</v>
      </c>
      <c r="BC835" s="143">
        <v>26.46</v>
      </c>
      <c r="BD835" s="143"/>
      <c r="BE835" s="143">
        <v>4164880.158915</v>
      </c>
      <c r="BF835" s="143">
        <v>3690.7890000000002</v>
      </c>
      <c r="BG835" s="143">
        <v>0</v>
      </c>
      <c r="BH835" s="143">
        <v>0</v>
      </c>
      <c r="BI835" s="143">
        <v>0</v>
      </c>
      <c r="BJ835" s="143">
        <v>0</v>
      </c>
      <c r="BK835" s="143"/>
      <c r="BL835" s="143">
        <v>3.8</v>
      </c>
      <c r="BM835" s="143">
        <v>2.19999999999999</v>
      </c>
    </row>
    <row r="836" spans="1:65" x14ac:dyDescent="0.25">
      <c r="A836" s="142" t="s">
        <v>5256</v>
      </c>
      <c r="B836" s="142" t="s">
        <v>901</v>
      </c>
      <c r="C836" s="134" t="s">
        <v>5251</v>
      </c>
      <c r="D836" s="134" t="s">
        <v>5252</v>
      </c>
      <c r="E836" s="134" t="s">
        <v>5253</v>
      </c>
      <c r="F836" s="134" t="s">
        <v>5254</v>
      </c>
      <c r="G836" s="134" t="s">
        <v>692</v>
      </c>
      <c r="H836" s="134" t="s">
        <v>5257</v>
      </c>
      <c r="I836" s="134" t="s">
        <v>4456</v>
      </c>
      <c r="J836" s="134" t="s">
        <v>4407</v>
      </c>
      <c r="K836" s="134" t="s">
        <v>4407</v>
      </c>
      <c r="L836" s="143">
        <v>80.599999999999994</v>
      </c>
      <c r="M836" s="144">
        <v>416</v>
      </c>
      <c r="N836" s="143">
        <v>29.388999999999999</v>
      </c>
      <c r="O836" s="144">
        <v>1044</v>
      </c>
      <c r="P836" s="143">
        <v>30.7</v>
      </c>
      <c r="Q836" s="144">
        <v>505</v>
      </c>
      <c r="R836" s="143">
        <v>60.637</v>
      </c>
      <c r="S836" s="145">
        <v>343</v>
      </c>
      <c r="T836" s="140" t="s">
        <v>4410</v>
      </c>
      <c r="V836" s="140" t="str">
        <f t="shared" si="13"/>
        <v>Y</v>
      </c>
      <c r="W836" s="134">
        <v>0.87064255202905905</v>
      </c>
      <c r="X836" s="134">
        <v>0.82559838984309597</v>
      </c>
      <c r="Y836" s="134">
        <v>0.99754078140133995</v>
      </c>
      <c r="Z836" s="134">
        <v>0.99627629674140294</v>
      </c>
      <c r="AA836" s="134">
        <v>0.91548456993147798</v>
      </c>
      <c r="AB836" s="134">
        <v>0.99927159360750595</v>
      </c>
      <c r="AC836" s="134">
        <v>0.52274432750619204</v>
      </c>
      <c r="AD836" s="134">
        <v>0.91302596349595</v>
      </c>
      <c r="AE836" s="134">
        <v>0.39022178512836703</v>
      </c>
      <c r="AF836" s="134">
        <v>0.99057816339585303</v>
      </c>
      <c r="AG836" s="134">
        <v>0.28139848117473099</v>
      </c>
      <c r="AH836" s="134">
        <v>0.93270884840983104</v>
      </c>
      <c r="AI836" s="134">
        <v>0</v>
      </c>
      <c r="AJ836" s="134">
        <v>0.98529249549582698</v>
      </c>
      <c r="AK836" s="134">
        <v>0.62864702170008302</v>
      </c>
      <c r="AL836" s="134">
        <v>0.99856211027755604</v>
      </c>
      <c r="AM836" s="134">
        <v>0.26990500115303501</v>
      </c>
      <c r="AN836" s="134">
        <v>1</v>
      </c>
      <c r="AO836" s="134">
        <v>0.231544294282687</v>
      </c>
      <c r="AP836" s="134">
        <v>0.63459405725778095</v>
      </c>
      <c r="AR836" s="134">
        <v>0.98512839200000002</v>
      </c>
      <c r="AS836" s="134">
        <v>1</v>
      </c>
      <c r="AT836" s="134">
        <v>1</v>
      </c>
      <c r="AU836" s="134">
        <v>0.293730573537553</v>
      </c>
      <c r="AV836" s="134">
        <v>0.2708215545598</v>
      </c>
      <c r="AW836" s="143">
        <v>0</v>
      </c>
      <c r="AX836" s="143">
        <v>0</v>
      </c>
      <c r="AY836" s="143">
        <v>0</v>
      </c>
      <c r="AZ836" s="143">
        <v>0</v>
      </c>
      <c r="BA836" s="143">
        <v>2.6194000000000002</v>
      </c>
      <c r="BB836" s="143">
        <v>5.12</v>
      </c>
      <c r="BC836" s="143">
        <v>25.3</v>
      </c>
      <c r="BD836" s="143">
        <v>1</v>
      </c>
      <c r="BE836" s="143">
        <v>983035.20710300002</v>
      </c>
      <c r="BF836" s="143">
        <v>2221.712</v>
      </c>
      <c r="BG836" s="143">
        <v>2257.3618489999999</v>
      </c>
      <c r="BH836" s="143">
        <v>0</v>
      </c>
      <c r="BI836" s="143">
        <v>0</v>
      </c>
      <c r="BJ836" s="143">
        <v>0</v>
      </c>
      <c r="BK836" s="143">
        <v>1</v>
      </c>
      <c r="BL836" s="143">
        <v>3.8</v>
      </c>
      <c r="BM836" s="143">
        <v>2.19999999999999</v>
      </c>
    </row>
    <row r="837" spans="1:65" x14ac:dyDescent="0.25">
      <c r="A837" s="142" t="s">
        <v>5258</v>
      </c>
      <c r="B837" s="142" t="s">
        <v>574</v>
      </c>
      <c r="C837" s="134" t="s">
        <v>5251</v>
      </c>
      <c r="D837" s="134" t="s">
        <v>5252</v>
      </c>
      <c r="E837" s="134" t="s">
        <v>5253</v>
      </c>
      <c r="F837" s="134" t="s">
        <v>5254</v>
      </c>
      <c r="G837" s="134" t="s">
        <v>692</v>
      </c>
      <c r="H837" s="134" t="s">
        <v>4939</v>
      </c>
      <c r="I837" s="134" t="s">
        <v>4941</v>
      </c>
      <c r="J837" s="134" t="s">
        <v>4407</v>
      </c>
      <c r="K837" s="134" t="s">
        <v>4407</v>
      </c>
      <c r="L837" s="143">
        <v>71.900000000000006</v>
      </c>
      <c r="M837" s="144">
        <v>595</v>
      </c>
      <c r="N837" s="143">
        <v>32.950000000000003</v>
      </c>
      <c r="O837" s="144">
        <v>1550</v>
      </c>
      <c r="P837" s="143">
        <v>32.200000000000003</v>
      </c>
      <c r="Q837" s="144">
        <v>445</v>
      </c>
      <c r="R837" s="143">
        <v>57.05</v>
      </c>
      <c r="S837" s="145">
        <v>565</v>
      </c>
      <c r="V837" s="140" t="str">
        <f t="shared" si="13"/>
        <v>N/A</v>
      </c>
      <c r="W837" s="134">
        <v>0.93496838988970798</v>
      </c>
      <c r="X837" s="134">
        <v>0.85766628500729603</v>
      </c>
      <c r="Y837" s="134">
        <v>0.99926991947852295</v>
      </c>
      <c r="Z837" s="134">
        <v>0.99864824470749503</v>
      </c>
      <c r="AA837" s="134">
        <v>0.89653097362008205</v>
      </c>
      <c r="AB837" s="134">
        <v>0.99963579680375303</v>
      </c>
      <c r="AC837" s="134">
        <v>0.81645082731802798</v>
      </c>
      <c r="AD837" s="134">
        <v>0.94891689287360603</v>
      </c>
      <c r="AE837" s="134">
        <v>0.62892107626126503</v>
      </c>
      <c r="AF837" s="134">
        <v>0.99395744569195199</v>
      </c>
      <c r="AG837" s="134">
        <v>0.16277833561445401</v>
      </c>
      <c r="AH837" s="134">
        <v>0.94671284044295601</v>
      </c>
      <c r="AI837" s="134">
        <v>0.59062532795078304</v>
      </c>
      <c r="AJ837" s="134">
        <v>0.99632312387395705</v>
      </c>
      <c r="AK837" s="134">
        <v>0.83011311228700402</v>
      </c>
      <c r="AL837" s="134">
        <v>0.99963569756250803</v>
      </c>
      <c r="AM837" s="134">
        <v>0.23793296159025901</v>
      </c>
      <c r="AN837" s="134">
        <v>1</v>
      </c>
      <c r="AO837" s="134">
        <v>0.22041619728394701</v>
      </c>
      <c r="AP837" s="134">
        <v>0.41506153838278598</v>
      </c>
      <c r="AQ837" s="134">
        <v>0.42906018818109798</v>
      </c>
      <c r="AR837" s="134">
        <v>0.99361009499999997</v>
      </c>
      <c r="AS837" s="134">
        <v>0.37738691940000002</v>
      </c>
      <c r="AU837" s="134">
        <v>0.28598376688625898</v>
      </c>
      <c r="AV837" s="134">
        <v>0.237982324321594</v>
      </c>
      <c r="AW837" s="143">
        <v>0</v>
      </c>
      <c r="AX837" s="143">
        <v>0</v>
      </c>
      <c r="AY837" s="143">
        <v>0</v>
      </c>
      <c r="AZ837" s="143">
        <v>0</v>
      </c>
      <c r="BA837" s="143">
        <v>1.155</v>
      </c>
      <c r="BB837" s="143">
        <v>5.13</v>
      </c>
      <c r="BC837" s="143">
        <v>24.36</v>
      </c>
      <c r="BD837" s="143"/>
      <c r="BE837" s="143">
        <v>1015740.265374</v>
      </c>
      <c r="BF837" s="143">
        <v>1480.856</v>
      </c>
      <c r="BG837" s="143">
        <v>0</v>
      </c>
      <c r="BH837" s="143">
        <v>0</v>
      </c>
      <c r="BI837" s="143">
        <v>0</v>
      </c>
      <c r="BJ837" s="143">
        <v>1</v>
      </c>
      <c r="BK837" s="143">
        <v>1</v>
      </c>
      <c r="BL837" s="143">
        <v>3.7999999999999901</v>
      </c>
      <c r="BM837" s="143">
        <v>2.2000000000000002</v>
      </c>
    </row>
    <row r="838" spans="1:65" x14ac:dyDescent="0.25">
      <c r="A838" s="142" t="s">
        <v>5259</v>
      </c>
      <c r="B838" s="142" t="s">
        <v>1259</v>
      </c>
      <c r="C838" s="134" t="s">
        <v>5251</v>
      </c>
      <c r="D838" s="134" t="s">
        <v>5252</v>
      </c>
      <c r="E838" s="134" t="s">
        <v>5253</v>
      </c>
      <c r="F838" s="134" t="s">
        <v>5254</v>
      </c>
      <c r="G838" s="134" t="s">
        <v>692</v>
      </c>
      <c r="H838" s="134" t="s">
        <v>4939</v>
      </c>
      <c r="I838" s="134" t="s">
        <v>4941</v>
      </c>
      <c r="J838" s="134" t="s">
        <v>4407</v>
      </c>
      <c r="K838" s="134" t="s">
        <v>4407</v>
      </c>
      <c r="L838" s="143">
        <v>83.3</v>
      </c>
      <c r="M838" s="144">
        <v>351</v>
      </c>
      <c r="N838" s="143">
        <v>29.856000000000002</v>
      </c>
      <c r="O838" s="144">
        <v>1138</v>
      </c>
      <c r="P838" s="143">
        <v>18.78</v>
      </c>
      <c r="Q838" s="144">
        <v>1119</v>
      </c>
      <c r="R838" s="143">
        <v>57.408000000000001</v>
      </c>
      <c r="S838" s="145">
        <v>539</v>
      </c>
      <c r="T838" s="140" t="s">
        <v>4410</v>
      </c>
      <c r="V838" s="140" t="str">
        <f t="shared" si="13"/>
        <v>Y</v>
      </c>
      <c r="W838" s="134">
        <v>0.94106412039445597</v>
      </c>
      <c r="X838" s="134">
        <v>0.92856885841014503</v>
      </c>
      <c r="Y838" s="134">
        <v>0.99987191569798595</v>
      </c>
      <c r="Z838" s="134">
        <v>0.999489903663206</v>
      </c>
      <c r="AA838" s="134">
        <v>0.90031254554806095</v>
      </c>
      <c r="AB838" s="134">
        <v>0.99890739041125798</v>
      </c>
      <c r="AC838" s="134">
        <v>0.997523411296939</v>
      </c>
      <c r="AD838" s="134">
        <v>0.92578589603860795</v>
      </c>
      <c r="AE838" s="134">
        <v>0.64002690181448596</v>
      </c>
      <c r="AF838" s="134">
        <v>0.99610428385653205</v>
      </c>
      <c r="AG838" s="134">
        <v>0.26459123495631598</v>
      </c>
      <c r="AH838" s="134">
        <v>0.90982252894904503</v>
      </c>
      <c r="AI838" s="134">
        <v>0.583782095551583</v>
      </c>
      <c r="AJ838" s="134">
        <v>0.99632312387395705</v>
      </c>
      <c r="AK838" s="134">
        <v>0.74758483421525301</v>
      </c>
      <c r="AL838" s="134">
        <v>0.99987304339733396</v>
      </c>
      <c r="AM838" s="134">
        <v>0.35360700493268699</v>
      </c>
      <c r="AN838" s="134">
        <v>1</v>
      </c>
      <c r="AO838" s="134">
        <v>0.32559007645018101</v>
      </c>
      <c r="AP838" s="134">
        <v>0.58195433855886203</v>
      </c>
      <c r="AR838" s="134">
        <v>0.91892448650000003</v>
      </c>
      <c r="AS838" s="134">
        <v>1</v>
      </c>
      <c r="AU838" s="134">
        <v>0.38724538181307899</v>
      </c>
      <c r="AV838" s="134">
        <v>0.36224487277158102</v>
      </c>
      <c r="AW838" s="143">
        <v>0</v>
      </c>
      <c r="AX838" s="143">
        <v>0</v>
      </c>
      <c r="AY838" s="143">
        <v>0</v>
      </c>
      <c r="AZ838" s="143">
        <v>0</v>
      </c>
      <c r="BA838" s="143">
        <v>2.3512</v>
      </c>
      <c r="BB838" s="143">
        <v>5.13</v>
      </c>
      <c r="BC838" s="143">
        <v>24.94</v>
      </c>
      <c r="BD838" s="143">
        <v>2</v>
      </c>
      <c r="BE838" s="143">
        <v>1878029.4203699999</v>
      </c>
      <c r="BF838" s="143">
        <v>2058.1990000000001</v>
      </c>
      <c r="BG838" s="143">
        <v>15910.288009</v>
      </c>
      <c r="BH838" s="143">
        <v>0</v>
      </c>
      <c r="BI838" s="143">
        <v>0</v>
      </c>
      <c r="BJ838" s="143">
        <v>0</v>
      </c>
      <c r="BK838" s="143"/>
      <c r="BL838" s="143">
        <v>3.8</v>
      </c>
      <c r="BM838" s="143">
        <v>2.2000000000000002</v>
      </c>
    </row>
    <row r="839" spans="1:65" x14ac:dyDescent="0.25">
      <c r="A839" s="142" t="s">
        <v>5260</v>
      </c>
      <c r="B839" s="142" t="s">
        <v>903</v>
      </c>
      <c r="C839" s="134" t="s">
        <v>5251</v>
      </c>
      <c r="D839" s="134" t="s">
        <v>5252</v>
      </c>
      <c r="E839" s="134" t="s">
        <v>5253</v>
      </c>
      <c r="F839" s="134" t="s">
        <v>5254</v>
      </c>
      <c r="G839" s="134" t="s">
        <v>692</v>
      </c>
      <c r="H839" s="134" t="s">
        <v>5255</v>
      </c>
      <c r="I839" s="134" t="s">
        <v>4456</v>
      </c>
      <c r="J839" s="134" t="s">
        <v>4407</v>
      </c>
      <c r="K839" s="134" t="s">
        <v>4407</v>
      </c>
      <c r="L839" s="143">
        <v>88.3</v>
      </c>
      <c r="M839" s="144">
        <v>188</v>
      </c>
      <c r="N839" s="143">
        <v>30.632999999999999</v>
      </c>
      <c r="O839" s="144">
        <v>1270</v>
      </c>
      <c r="P839" s="143">
        <v>21.8</v>
      </c>
      <c r="Q839" s="144">
        <v>878</v>
      </c>
      <c r="R839" s="143">
        <v>59.822000000000003</v>
      </c>
      <c r="S839" s="145">
        <v>389</v>
      </c>
      <c r="T839" s="140" t="s">
        <v>4410</v>
      </c>
      <c r="U839" s="140" t="s">
        <v>4410</v>
      </c>
      <c r="V839" s="140" t="str">
        <f t="shared" si="13"/>
        <v>Y</v>
      </c>
      <c r="W839" s="134">
        <v>0.99567670852308798</v>
      </c>
      <c r="X839" s="134">
        <v>1</v>
      </c>
      <c r="Y839" s="134">
        <v>0.99994876627919504</v>
      </c>
      <c r="Z839" s="134">
        <v>0.99966843738108402</v>
      </c>
      <c r="AA839" s="134">
        <v>0.98827079267445295</v>
      </c>
      <c r="AB839" s="134">
        <v>0.99817898401876404</v>
      </c>
      <c r="AC839" s="134">
        <v>1</v>
      </c>
      <c r="AD839" s="134">
        <v>0.91519805149025601</v>
      </c>
      <c r="AE839" s="134">
        <v>0.78528763871906504</v>
      </c>
      <c r="AF839" s="134">
        <v>0.99487183972501403</v>
      </c>
      <c r="AG839" s="134">
        <v>0.82563149628990196</v>
      </c>
      <c r="AH839" s="134">
        <v>0.95337458601370095</v>
      </c>
      <c r="AI839" s="134">
        <v>1</v>
      </c>
      <c r="AJ839" s="134">
        <v>0.99632312387395705</v>
      </c>
      <c r="AK839" s="134">
        <v>0.86894994902665201</v>
      </c>
      <c r="AL839" s="134">
        <v>0.99857764165169405</v>
      </c>
      <c r="AM839" s="134">
        <v>1</v>
      </c>
      <c r="AN839" s="134">
        <v>1</v>
      </c>
      <c r="AO839" s="134">
        <v>1</v>
      </c>
      <c r="AP839" s="134">
        <v>0.321258540114501</v>
      </c>
      <c r="AQ839" s="134">
        <v>0.34554770721386202</v>
      </c>
      <c r="AR839" s="134">
        <v>0.86454369180000001</v>
      </c>
      <c r="AT839" s="134">
        <v>1</v>
      </c>
      <c r="AU839" s="134">
        <v>1</v>
      </c>
      <c r="AV839" s="134">
        <v>1</v>
      </c>
      <c r="AW839" s="143">
        <v>0</v>
      </c>
      <c r="AX839" s="143">
        <v>0</v>
      </c>
      <c r="AY839" s="143">
        <v>0</v>
      </c>
      <c r="AZ839" s="143">
        <v>0</v>
      </c>
      <c r="BA839" s="143">
        <v>1.2483</v>
      </c>
      <c r="BB839" s="143">
        <v>5.13</v>
      </c>
      <c r="BC839" s="143">
        <v>26.53</v>
      </c>
      <c r="BD839" s="143">
        <v>1</v>
      </c>
      <c r="BE839" s="143">
        <v>7882387.8393270001</v>
      </c>
      <c r="BF839" s="143">
        <v>4590.442</v>
      </c>
      <c r="BG839" s="143">
        <v>0</v>
      </c>
      <c r="BH839" s="143">
        <v>66.091932999999997</v>
      </c>
      <c r="BI839" s="143">
        <v>0</v>
      </c>
      <c r="BJ839" s="143">
        <v>0</v>
      </c>
      <c r="BK839" s="143"/>
      <c r="BL839" s="143">
        <v>3.8</v>
      </c>
      <c r="BM839" s="143">
        <v>2.19999999999999</v>
      </c>
    </row>
    <row r="840" spans="1:65" x14ac:dyDescent="0.25">
      <c r="A840" s="142" t="s">
        <v>5261</v>
      </c>
      <c r="B840" s="142" t="s">
        <v>558</v>
      </c>
      <c r="C840" s="134" t="s">
        <v>5251</v>
      </c>
      <c r="D840" s="134" t="s">
        <v>5252</v>
      </c>
      <c r="E840" s="134" t="s">
        <v>5253</v>
      </c>
      <c r="F840" s="134" t="s">
        <v>5254</v>
      </c>
      <c r="G840" s="134" t="s">
        <v>692</v>
      </c>
      <c r="H840" s="134" t="s">
        <v>4939</v>
      </c>
      <c r="I840" s="134" t="s">
        <v>4941</v>
      </c>
      <c r="J840" s="134" t="s">
        <v>4407</v>
      </c>
      <c r="K840" s="134" t="s">
        <v>4407</v>
      </c>
      <c r="L840" s="143">
        <v>85.3</v>
      </c>
      <c r="M840" s="144">
        <v>284</v>
      </c>
      <c r="N840" s="143">
        <v>29.422000000000001</v>
      </c>
      <c r="O840" s="144">
        <v>1047</v>
      </c>
      <c r="P840" s="143">
        <v>33.933</v>
      </c>
      <c r="Q840" s="144">
        <v>361</v>
      </c>
      <c r="R840" s="143">
        <v>63.27</v>
      </c>
      <c r="S840" s="145">
        <v>195</v>
      </c>
      <c r="T840" s="140" t="s">
        <v>4410</v>
      </c>
      <c r="U840" s="140" t="s">
        <v>4410</v>
      </c>
      <c r="V840" s="140" t="str">
        <f t="shared" si="13"/>
        <v>Y</v>
      </c>
      <c r="W840" s="134">
        <v>0.86705368387906701</v>
      </c>
      <c r="X840" s="134">
        <v>0.740425985529922</v>
      </c>
      <c r="Y840" s="134">
        <v>0.99748954768053399</v>
      </c>
      <c r="Z840" s="134">
        <v>0.99362379579007298</v>
      </c>
      <c r="AA840" s="134">
        <v>0.88902859263226497</v>
      </c>
      <c r="AB840" s="134">
        <v>0.99781478082251696</v>
      </c>
      <c r="AC840" s="134">
        <v>0.996820846037064</v>
      </c>
      <c r="AD840" s="134">
        <v>0.92162066305785095</v>
      </c>
      <c r="AE840" s="134">
        <v>0.69339792802046196</v>
      </c>
      <c r="AF840" s="134">
        <v>0.99375866438041605</v>
      </c>
      <c r="AG840" s="134">
        <v>0.45454374597776598</v>
      </c>
      <c r="AH840" s="134">
        <v>0.933317717628662</v>
      </c>
      <c r="AI840" s="134">
        <v>0.75330327766626404</v>
      </c>
      <c r="AJ840" s="134">
        <v>0.99632312387395705</v>
      </c>
      <c r="AK840" s="134">
        <v>0.742730229622797</v>
      </c>
      <c r="AL840" s="134">
        <v>0.99985492222274897</v>
      </c>
      <c r="AM840" s="134">
        <v>0.47168335436904102</v>
      </c>
      <c r="AN840" s="134">
        <v>1</v>
      </c>
      <c r="AO840" s="134">
        <v>0.47077080527681298</v>
      </c>
      <c r="AP840" s="134">
        <v>0.54923744485370896</v>
      </c>
      <c r="AQ840" s="134">
        <v>0.62248587020867296</v>
      </c>
      <c r="AR840" s="134">
        <v>0.99311478360000005</v>
      </c>
      <c r="AS840" s="134">
        <v>0.65271419870000003</v>
      </c>
      <c r="AT840" s="134">
        <v>1</v>
      </c>
      <c r="AU840" s="134">
        <v>0.49388933465143098</v>
      </c>
      <c r="AV840" s="134">
        <v>0.53016617484227302</v>
      </c>
      <c r="AW840" s="143">
        <v>0</v>
      </c>
      <c r="AX840" s="143">
        <v>0</v>
      </c>
      <c r="AY840" s="143">
        <v>-0.01</v>
      </c>
      <c r="AZ840" s="143">
        <v>0</v>
      </c>
      <c r="BA840" s="143">
        <v>2.1678999999999999</v>
      </c>
      <c r="BB840" s="143">
        <v>5.13</v>
      </c>
      <c r="BC840" s="143">
        <v>24.13</v>
      </c>
      <c r="BD840" s="143">
        <v>1</v>
      </c>
      <c r="BE840" s="143">
        <v>3211113.5490870001</v>
      </c>
      <c r="BF840" s="143">
        <v>3813.125</v>
      </c>
      <c r="BG840" s="143">
        <v>0</v>
      </c>
      <c r="BH840" s="143">
        <v>23.726990000000001</v>
      </c>
      <c r="BI840" s="143">
        <v>0</v>
      </c>
      <c r="BJ840" s="143">
        <v>1</v>
      </c>
      <c r="BK840" s="143">
        <v>1</v>
      </c>
      <c r="BL840" s="143">
        <v>3.8</v>
      </c>
      <c r="BM840" s="143">
        <v>2.2000000000000002</v>
      </c>
    </row>
    <row r="841" spans="1:65" x14ac:dyDescent="0.25">
      <c r="A841" s="142" t="s">
        <v>5262</v>
      </c>
      <c r="B841" s="142" t="s">
        <v>562</v>
      </c>
      <c r="C841" s="134" t="s">
        <v>5251</v>
      </c>
      <c r="D841" s="134" t="s">
        <v>5252</v>
      </c>
      <c r="E841" s="134" t="s">
        <v>5253</v>
      </c>
      <c r="F841" s="134" t="s">
        <v>5254</v>
      </c>
      <c r="G841" s="134" t="s">
        <v>692</v>
      </c>
      <c r="H841" s="134" t="s">
        <v>5255</v>
      </c>
      <c r="I841" s="134" t="s">
        <v>4941</v>
      </c>
      <c r="J841" s="134" t="s">
        <v>4407</v>
      </c>
      <c r="K841" s="134" t="s">
        <v>4407</v>
      </c>
      <c r="L841" s="143">
        <v>73.2</v>
      </c>
      <c r="M841" s="144">
        <v>571</v>
      </c>
      <c r="N841" s="143">
        <v>30.411000000000001</v>
      </c>
      <c r="O841" s="144">
        <v>1234</v>
      </c>
      <c r="P841" s="143">
        <v>21.2</v>
      </c>
      <c r="Q841" s="144">
        <v>912</v>
      </c>
      <c r="R841" s="143">
        <v>54.662999999999997</v>
      </c>
      <c r="S841" s="145">
        <v>731</v>
      </c>
      <c r="V841" s="140" t="str">
        <f t="shared" si="13"/>
        <v>N/A</v>
      </c>
      <c r="W841" s="134">
        <v>0.87323429854559897</v>
      </c>
      <c r="X841" s="134">
        <v>0.81028899739012605</v>
      </c>
      <c r="Y841" s="134">
        <v>0.99737427180872196</v>
      </c>
      <c r="Z841" s="134">
        <v>0.99479701736469905</v>
      </c>
      <c r="AA841" s="134">
        <v>0.98159057497105595</v>
      </c>
      <c r="AB841" s="134">
        <v>0.99854318721501101</v>
      </c>
      <c r="AC841" s="134">
        <v>0.83684072360012396</v>
      </c>
      <c r="AD841" s="134">
        <v>0.94970823487855804</v>
      </c>
      <c r="AE841" s="134">
        <v>0.73617266305811402</v>
      </c>
      <c r="AF841" s="134">
        <v>0.99423573952810096</v>
      </c>
      <c r="AG841" s="134">
        <v>0.105038660571565</v>
      </c>
      <c r="AH841" s="134">
        <v>0.97615345796528097</v>
      </c>
      <c r="AI841" s="134">
        <v>5.2764676555901703E-2</v>
      </c>
      <c r="AJ841" s="134">
        <v>1</v>
      </c>
      <c r="AK841" s="134">
        <v>0.77185785717753297</v>
      </c>
      <c r="AL841" s="134">
        <v>0.99964312782218101</v>
      </c>
      <c r="AM841" s="134">
        <v>0.28744598562838503</v>
      </c>
      <c r="AN841" s="134">
        <v>1</v>
      </c>
      <c r="AO841" s="134">
        <v>0.26374579019532002</v>
      </c>
      <c r="AP841" s="134">
        <v>0.41625455806605499</v>
      </c>
      <c r="AR841" s="134">
        <v>0.84595732140000002</v>
      </c>
      <c r="AS841" s="134">
        <v>0</v>
      </c>
      <c r="AT841" s="134">
        <v>1</v>
      </c>
      <c r="AU841" s="134">
        <v>0.39144250681828202</v>
      </c>
      <c r="AV841" s="134">
        <v>0.29061477117957502</v>
      </c>
      <c r="AW841" s="143">
        <v>0</v>
      </c>
      <c r="AX841" s="143">
        <v>0</v>
      </c>
      <c r="AY841" s="143">
        <v>0</v>
      </c>
      <c r="AZ841" s="143">
        <v>0</v>
      </c>
      <c r="BA841" s="143">
        <v>1.5953999999999999</v>
      </c>
      <c r="BB841" s="143">
        <v>5.13</v>
      </c>
      <c r="BC841" s="143">
        <v>25.81</v>
      </c>
      <c r="BD841" s="143">
        <v>4</v>
      </c>
      <c r="BE841" s="143">
        <v>2519480.2026749998</v>
      </c>
      <c r="BF841" s="143">
        <v>1932.3789999999999</v>
      </c>
      <c r="BG841" s="143">
        <v>7122.4648129999996</v>
      </c>
      <c r="BH841" s="143">
        <v>19.257952</v>
      </c>
      <c r="BI841" s="143">
        <v>0</v>
      </c>
      <c r="BJ841" s="143">
        <v>1</v>
      </c>
      <c r="BK841" s="143"/>
      <c r="BL841" s="143">
        <v>3.7999999999999901</v>
      </c>
      <c r="BM841" s="143">
        <v>2.2000000000000002</v>
      </c>
    </row>
    <row r="842" spans="1:65" x14ac:dyDescent="0.25">
      <c r="A842" s="142" t="s">
        <v>5263</v>
      </c>
      <c r="B842" s="142" t="s">
        <v>1255</v>
      </c>
      <c r="C842" s="134" t="s">
        <v>5251</v>
      </c>
      <c r="D842" s="134" t="s">
        <v>5252</v>
      </c>
      <c r="E842" s="134" t="s">
        <v>5253</v>
      </c>
      <c r="F842" s="134" t="s">
        <v>5254</v>
      </c>
      <c r="G842" s="134" t="s">
        <v>692</v>
      </c>
      <c r="H842" s="134" t="s">
        <v>4941</v>
      </c>
      <c r="I842" s="134" t="s">
        <v>4941</v>
      </c>
      <c r="J842" s="134" t="s">
        <v>4407</v>
      </c>
      <c r="K842" s="134" t="s">
        <v>4407</v>
      </c>
      <c r="L842" s="143">
        <v>92.4</v>
      </c>
      <c r="M842" s="144">
        <v>65</v>
      </c>
      <c r="N842" s="143">
        <v>33.863</v>
      </c>
      <c r="O842" s="144">
        <v>1619</v>
      </c>
      <c r="P842" s="143">
        <v>18.5</v>
      </c>
      <c r="Q842" s="144">
        <v>1145</v>
      </c>
      <c r="R842" s="143">
        <v>59.012</v>
      </c>
      <c r="S842" s="145">
        <v>433</v>
      </c>
      <c r="T842" s="140" t="s">
        <v>4410</v>
      </c>
      <c r="U842" s="140" t="s">
        <v>4410</v>
      </c>
      <c r="V842" s="140" t="str">
        <f t="shared" si="13"/>
        <v>Y</v>
      </c>
      <c r="W842" s="134">
        <v>0.99885045677357298</v>
      </c>
      <c r="X842" s="134">
        <v>0.978757842167295</v>
      </c>
      <c r="Y842" s="134">
        <v>0.99989753255838898</v>
      </c>
      <c r="Z842" s="134">
        <v>0.99956641811372504</v>
      </c>
      <c r="AA842" s="134">
        <v>0.97713186840937805</v>
      </c>
      <c r="AB842" s="134">
        <v>0.99562956164503302</v>
      </c>
      <c r="AC842" s="134">
        <v>1</v>
      </c>
      <c r="AD842" s="134">
        <v>0.97326683442683704</v>
      </c>
      <c r="AE842" s="134">
        <v>0.82134848216515699</v>
      </c>
      <c r="AF842" s="134">
        <v>0.99467305841347897</v>
      </c>
      <c r="AG842" s="134">
        <v>0.21232155277944501</v>
      </c>
      <c r="AH842" s="134">
        <v>0.91358319177124003</v>
      </c>
      <c r="AI842" s="134">
        <v>1</v>
      </c>
      <c r="AJ842" s="134">
        <v>1</v>
      </c>
      <c r="AK842" s="134">
        <v>0.94176901791349099</v>
      </c>
      <c r="AL842" s="134">
        <v>0.99841458793744398</v>
      </c>
      <c r="AM842" s="134">
        <v>0.36336013910478698</v>
      </c>
      <c r="AN842" s="134">
        <v>1</v>
      </c>
      <c r="AO842" s="134">
        <v>0.37235726027009403</v>
      </c>
      <c r="AP842" s="134">
        <v>0.55984897732528405</v>
      </c>
      <c r="AQ842" s="134">
        <v>0.66612787644786398</v>
      </c>
      <c r="AR842" s="134">
        <v>0.92774309290000001</v>
      </c>
      <c r="AS842" s="134">
        <v>1</v>
      </c>
      <c r="AT842" s="134">
        <v>1</v>
      </c>
      <c r="AU842" s="134">
        <v>0.48177144226212099</v>
      </c>
      <c r="AV842" s="134">
        <v>0.38931385452703099</v>
      </c>
      <c r="AW842" s="143">
        <v>0</v>
      </c>
      <c r="AX842" s="143">
        <v>0</v>
      </c>
      <c r="AY842" s="143">
        <v>0</v>
      </c>
      <c r="AZ842" s="143">
        <v>0</v>
      </c>
      <c r="BA842" s="143">
        <v>0.52529999999999999</v>
      </c>
      <c r="BB842" s="143">
        <v>5.13</v>
      </c>
      <c r="BC842" s="143">
        <v>25.84</v>
      </c>
      <c r="BD842" s="143"/>
      <c r="BE842" s="143">
        <v>4902174.8133380003</v>
      </c>
      <c r="BF842" s="143">
        <v>2108.9650000000001</v>
      </c>
      <c r="BG842" s="143">
        <v>0</v>
      </c>
      <c r="BH842" s="143">
        <v>26.411524</v>
      </c>
      <c r="BI842" s="143">
        <v>0</v>
      </c>
      <c r="BJ842" s="143">
        <v>0</v>
      </c>
      <c r="BK842" s="143"/>
      <c r="BL842" s="143">
        <v>3.8</v>
      </c>
      <c r="BM842" s="143">
        <v>2.2000000000000002</v>
      </c>
    </row>
    <row r="843" spans="1:65" x14ac:dyDescent="0.25">
      <c r="A843" s="142" t="s">
        <v>5264</v>
      </c>
      <c r="B843" s="142" t="s">
        <v>2892</v>
      </c>
      <c r="C843" s="134" t="s">
        <v>5251</v>
      </c>
      <c r="D843" s="134" t="s">
        <v>5252</v>
      </c>
      <c r="E843" s="134" t="s">
        <v>5253</v>
      </c>
      <c r="F843" s="134" t="s">
        <v>5254</v>
      </c>
      <c r="G843" s="134" t="s">
        <v>692</v>
      </c>
      <c r="H843" s="134" t="s">
        <v>4941</v>
      </c>
      <c r="I843" s="134" t="s">
        <v>4941</v>
      </c>
      <c r="J843" s="134" t="s">
        <v>4407</v>
      </c>
      <c r="K843" s="134" t="s">
        <v>4407</v>
      </c>
      <c r="L843" s="143">
        <v>89.2</v>
      </c>
      <c r="M843" s="144">
        <v>156</v>
      </c>
      <c r="N843" s="143">
        <v>33.274999999999999</v>
      </c>
      <c r="O843" s="144">
        <v>1577</v>
      </c>
      <c r="P843" s="143">
        <v>17.739999999999998</v>
      </c>
      <c r="Q843" s="144">
        <v>1215</v>
      </c>
      <c r="R843" s="143">
        <v>57.887999999999998</v>
      </c>
      <c r="S843" s="145">
        <v>503</v>
      </c>
      <c r="T843" s="140" t="s">
        <v>4410</v>
      </c>
      <c r="U843" s="140" t="s">
        <v>4410</v>
      </c>
      <c r="V843" s="140" t="str">
        <f t="shared" si="13"/>
        <v>Y</v>
      </c>
      <c r="W843" s="134">
        <v>0.95006301752062705</v>
      </c>
      <c r="X843" s="134">
        <v>0.72569538347307305</v>
      </c>
      <c r="Y843" s="134">
        <v>0.99623432152080105</v>
      </c>
      <c r="Z843" s="134">
        <v>0.99102230447242301</v>
      </c>
      <c r="AA843" s="134">
        <v>0.99160604425716703</v>
      </c>
      <c r="AB843" s="134">
        <v>0.99271593607505504</v>
      </c>
      <c r="AC843" s="134">
        <v>1</v>
      </c>
      <c r="AD843" s="134">
        <v>0.93879950538037105</v>
      </c>
      <c r="AE843" s="134">
        <v>0.86355569073215099</v>
      </c>
      <c r="AF843" s="134">
        <v>0.99363939559349501</v>
      </c>
      <c r="AG843" s="134">
        <v>5.9224451326930203E-2</v>
      </c>
      <c r="AH843" s="134">
        <v>0.858390987875981</v>
      </c>
      <c r="AI843" s="134">
        <v>1</v>
      </c>
      <c r="AJ843" s="134">
        <v>0.99632312387395705</v>
      </c>
      <c r="AK843" s="134">
        <v>0.87865915821156404</v>
      </c>
      <c r="AL843" s="134">
        <v>0.99755201905578095</v>
      </c>
      <c r="AM843" s="134">
        <v>6.3006115727318804E-2</v>
      </c>
      <c r="AN843" s="134">
        <v>0.95069696562233896</v>
      </c>
      <c r="AO843" s="134">
        <v>4.8927725860649897E-2</v>
      </c>
      <c r="AP843" s="134">
        <v>0.65997400995717304</v>
      </c>
      <c r="AQ843" s="134">
        <v>0.79004962261302503</v>
      </c>
      <c r="AR843" s="134">
        <v>1</v>
      </c>
      <c r="AS843" s="134">
        <v>1</v>
      </c>
      <c r="AT843" s="134">
        <v>1</v>
      </c>
      <c r="AU843" s="134">
        <v>6.4494482192899494E-2</v>
      </c>
      <c r="AV843" s="134">
        <v>6.0536489933847602E-2</v>
      </c>
      <c r="AW843" s="143">
        <v>0</v>
      </c>
      <c r="AX843" s="143">
        <v>0</v>
      </c>
      <c r="AY843" s="143">
        <v>-0.15</v>
      </c>
      <c r="AZ843" s="143">
        <v>0</v>
      </c>
      <c r="BA843" s="143">
        <v>3.0533000000000001</v>
      </c>
      <c r="BB843" s="143">
        <v>5.13</v>
      </c>
      <c r="BC843" s="143">
        <v>24.69</v>
      </c>
      <c r="BD843" s="143"/>
      <c r="BE843" s="143">
        <v>1408080.3987700001</v>
      </c>
      <c r="BF843" s="143">
        <v>757.5752</v>
      </c>
      <c r="BG843" s="143">
        <v>9745.748544</v>
      </c>
      <c r="BH843" s="143">
        <v>0</v>
      </c>
      <c r="BI843" s="143">
        <v>0</v>
      </c>
      <c r="BJ843" s="143">
        <v>0</v>
      </c>
      <c r="BK843" s="143"/>
      <c r="BL843" s="143">
        <v>3.8</v>
      </c>
      <c r="BM843" s="143">
        <v>2.19999999999999</v>
      </c>
    </row>
    <row r="844" spans="1:65" x14ac:dyDescent="0.25">
      <c r="A844" s="142" t="s">
        <v>5265</v>
      </c>
      <c r="B844" s="142" t="s">
        <v>1286</v>
      </c>
      <c r="C844" s="134" t="s">
        <v>5251</v>
      </c>
      <c r="D844" s="134" t="s">
        <v>5252</v>
      </c>
      <c r="E844" s="134" t="s">
        <v>5253</v>
      </c>
      <c r="F844" s="134" t="s">
        <v>5254</v>
      </c>
      <c r="G844" s="134" t="s">
        <v>692</v>
      </c>
      <c r="H844" s="134" t="s">
        <v>4480</v>
      </c>
      <c r="I844" s="134" t="s">
        <v>4467</v>
      </c>
      <c r="J844" s="134" t="s">
        <v>4407</v>
      </c>
      <c r="K844" s="134" t="s">
        <v>4407</v>
      </c>
      <c r="L844" s="143">
        <v>87.2</v>
      </c>
      <c r="M844" s="144">
        <v>225</v>
      </c>
      <c r="N844" s="143">
        <v>34</v>
      </c>
      <c r="O844" s="144">
        <v>1629</v>
      </c>
      <c r="P844" s="143">
        <v>16.34</v>
      </c>
      <c r="Q844" s="144">
        <v>1386</v>
      </c>
      <c r="R844" s="143">
        <v>56.512999999999998</v>
      </c>
      <c r="S844" s="145">
        <v>599</v>
      </c>
      <c r="T844" s="140" t="s">
        <v>4410</v>
      </c>
      <c r="U844" s="140" t="s">
        <v>4410</v>
      </c>
      <c r="V844" s="140" t="str">
        <f t="shared" si="13"/>
        <v>Y</v>
      </c>
      <c r="W844" s="134">
        <v>0.98782406830201597</v>
      </c>
      <c r="X844" s="134">
        <v>0.83790711691772701</v>
      </c>
      <c r="Y844" s="134">
        <v>1</v>
      </c>
      <c r="Z844" s="134">
        <v>1</v>
      </c>
      <c r="AA844" s="134">
        <v>1</v>
      </c>
      <c r="AB844" s="134">
        <v>0.99490115525253897</v>
      </c>
      <c r="AC844" s="134">
        <v>1</v>
      </c>
      <c r="AD844" s="134">
        <v>0.93617472920439104</v>
      </c>
      <c r="AE844" s="134">
        <v>0.58198262317591898</v>
      </c>
      <c r="AF844" s="134">
        <v>0.99777404687342797</v>
      </c>
      <c r="AG844" s="134">
        <v>0.221614361911212</v>
      </c>
      <c r="AH844" s="134">
        <v>0.89868380382806801</v>
      </c>
      <c r="AI844" s="134">
        <v>1</v>
      </c>
      <c r="AJ844" s="134">
        <v>0.99264624774791299</v>
      </c>
      <c r="AK844" s="134">
        <v>0.902932181173843</v>
      </c>
      <c r="AL844" s="134">
        <v>1</v>
      </c>
      <c r="AM844" s="134">
        <v>0.20299555201757699</v>
      </c>
      <c r="AN844" s="134">
        <v>1</v>
      </c>
      <c r="AO844" s="134">
        <v>0.222527016544737</v>
      </c>
      <c r="AP844" s="134">
        <v>0.49040824461535598</v>
      </c>
      <c r="AQ844" s="134">
        <v>0.60632216419415796</v>
      </c>
      <c r="AR844" s="134">
        <v>0.88698271480000002</v>
      </c>
      <c r="AS844" s="134">
        <v>1</v>
      </c>
      <c r="AT844" s="134">
        <v>1</v>
      </c>
      <c r="AU844" s="134">
        <v>0.21161964854073601</v>
      </c>
      <c r="AV844" s="134">
        <v>0.23150946959232999</v>
      </c>
      <c r="AW844" s="143">
        <v>0</v>
      </c>
      <c r="AX844" s="143">
        <v>0</v>
      </c>
      <c r="AY844" s="143">
        <v>0</v>
      </c>
      <c r="AZ844" s="143">
        <v>0</v>
      </c>
      <c r="BA844" s="143">
        <v>0.87839999999999996</v>
      </c>
      <c r="BB844" s="143">
        <v>5.13</v>
      </c>
      <c r="BC844" s="143">
        <v>26.3</v>
      </c>
      <c r="BD844" s="143"/>
      <c r="BE844" s="143">
        <v>2579439.0157579998</v>
      </c>
      <c r="BF844" s="143">
        <v>980.09389999999996</v>
      </c>
      <c r="BG844" s="143">
        <v>0</v>
      </c>
      <c r="BH844" s="143">
        <v>0</v>
      </c>
      <c r="BI844" s="143">
        <v>0</v>
      </c>
      <c r="BJ844" s="143">
        <v>0</v>
      </c>
      <c r="BK844" s="143"/>
      <c r="BL844" s="143">
        <v>3.8</v>
      </c>
      <c r="BM844" s="143">
        <v>2.2000000000000002</v>
      </c>
    </row>
    <row r="845" spans="1:65" x14ac:dyDescent="0.25">
      <c r="A845" s="142" t="s">
        <v>5266</v>
      </c>
      <c r="B845" s="142" t="s">
        <v>1285</v>
      </c>
      <c r="C845" s="134" t="s">
        <v>5251</v>
      </c>
      <c r="D845" s="134" t="s">
        <v>5252</v>
      </c>
      <c r="E845" s="134" t="s">
        <v>5253</v>
      </c>
      <c r="F845" s="134" t="s">
        <v>5254</v>
      </c>
      <c r="G845" s="134" t="s">
        <v>692</v>
      </c>
      <c r="H845" s="134" t="s">
        <v>4480</v>
      </c>
      <c r="I845" s="134" t="s">
        <v>4456</v>
      </c>
      <c r="J845" s="134" t="s">
        <v>4407</v>
      </c>
      <c r="K845" s="134" t="s">
        <v>4407</v>
      </c>
      <c r="L845" s="143">
        <v>90.7</v>
      </c>
      <c r="M845" s="144">
        <v>117</v>
      </c>
      <c r="N845" s="143">
        <v>34.113</v>
      </c>
      <c r="O845" s="144">
        <v>1637</v>
      </c>
      <c r="P845" s="143">
        <v>16.46</v>
      </c>
      <c r="Q845" s="144">
        <v>1370</v>
      </c>
      <c r="R845" s="143">
        <v>57.682000000000002</v>
      </c>
      <c r="S845" s="145">
        <v>515</v>
      </c>
      <c r="T845" s="140" t="s">
        <v>4410</v>
      </c>
      <c r="U845" s="140" t="s">
        <v>4410</v>
      </c>
      <c r="V845" s="140" t="str">
        <f t="shared" si="13"/>
        <v>Y</v>
      </c>
      <c r="W845" s="134">
        <v>0.99804940258686203</v>
      </c>
      <c r="X845" s="134">
        <v>0.85258326630027403</v>
      </c>
      <c r="Y845" s="134">
        <v>1</v>
      </c>
      <c r="Z845" s="134">
        <v>0.99982146628212198</v>
      </c>
      <c r="AA845" s="134">
        <v>1</v>
      </c>
      <c r="AB845" s="134">
        <v>0.99745057762626899</v>
      </c>
      <c r="AC845" s="134">
        <v>1</v>
      </c>
      <c r="AD845" s="134">
        <v>0.91088366449535696</v>
      </c>
      <c r="AE845" s="134">
        <v>0.664490806337939</v>
      </c>
      <c r="AF845" s="134">
        <v>0.99940405362801699</v>
      </c>
      <c r="AG845" s="134">
        <v>0.28980136666898498</v>
      </c>
      <c r="AH845" s="134">
        <v>0.91677080121100496</v>
      </c>
      <c r="AI845" s="134">
        <v>1</v>
      </c>
      <c r="AJ845" s="134">
        <v>0.99264624774791299</v>
      </c>
      <c r="AK845" s="134">
        <v>0.91506869265498303</v>
      </c>
      <c r="AL845" s="134">
        <v>1</v>
      </c>
      <c r="AM845" s="134">
        <v>0.37958923369827702</v>
      </c>
      <c r="AN845" s="134">
        <v>1</v>
      </c>
      <c r="AO845" s="134">
        <v>0.42375350693612601</v>
      </c>
      <c r="AP845" s="134">
        <v>0.60925237597934001</v>
      </c>
      <c r="AQ845" s="134">
        <v>0.76903680479415504</v>
      </c>
      <c r="AR845" s="134">
        <v>0.71819076559999995</v>
      </c>
      <c r="AS845" s="134">
        <v>1</v>
      </c>
      <c r="AT845" s="134">
        <v>1</v>
      </c>
      <c r="AU845" s="134">
        <v>0.51974605364152804</v>
      </c>
      <c r="AV845" s="134">
        <v>0.44538216744700099</v>
      </c>
      <c r="AW845" s="143">
        <v>0</v>
      </c>
      <c r="AX845" s="143">
        <v>0</v>
      </c>
      <c r="AY845" s="143">
        <v>0</v>
      </c>
      <c r="AZ845" s="143">
        <v>0</v>
      </c>
      <c r="BA845" s="143">
        <v>1.367</v>
      </c>
      <c r="BB845" s="143">
        <v>5.13</v>
      </c>
      <c r="BC845" s="143">
        <v>26.29</v>
      </c>
      <c r="BD845" s="143"/>
      <c r="BE845" s="143">
        <v>3609882.3584799999</v>
      </c>
      <c r="BF845" s="143">
        <v>1858.6</v>
      </c>
      <c r="BG845" s="143">
        <v>0</v>
      </c>
      <c r="BH845" s="143">
        <v>0</v>
      </c>
      <c r="BI845" s="143">
        <v>0</v>
      </c>
      <c r="BJ845" s="143">
        <v>0</v>
      </c>
      <c r="BK845" s="143"/>
      <c r="BL845" s="143">
        <v>3.7999999999999901</v>
      </c>
      <c r="BM845" s="143">
        <v>2.19999999999999</v>
      </c>
    </row>
    <row r="846" spans="1:65" x14ac:dyDescent="0.25">
      <c r="A846" s="142" t="s">
        <v>5267</v>
      </c>
      <c r="B846" s="142" t="s">
        <v>1282</v>
      </c>
      <c r="C846" s="134" t="s">
        <v>5251</v>
      </c>
      <c r="D846" s="134" t="s">
        <v>5252</v>
      </c>
      <c r="E846" s="134" t="s">
        <v>5253</v>
      </c>
      <c r="F846" s="134" t="s">
        <v>5254</v>
      </c>
      <c r="G846" s="134" t="s">
        <v>692</v>
      </c>
      <c r="H846" s="134" t="s">
        <v>4480</v>
      </c>
      <c r="I846" s="134" t="s">
        <v>4456</v>
      </c>
      <c r="J846" s="134" t="s">
        <v>4407</v>
      </c>
      <c r="K846" s="134" t="s">
        <v>4407</v>
      </c>
      <c r="L846" s="143">
        <v>89.7</v>
      </c>
      <c r="M846" s="144">
        <v>145</v>
      </c>
      <c r="N846" s="143">
        <v>34.188000000000002</v>
      </c>
      <c r="O846" s="144">
        <v>1644</v>
      </c>
      <c r="P846" s="143">
        <v>16.36</v>
      </c>
      <c r="Q846" s="144">
        <v>1384</v>
      </c>
      <c r="R846" s="143">
        <v>57.290999999999997</v>
      </c>
      <c r="S846" s="145">
        <v>548</v>
      </c>
      <c r="T846" s="140" t="s">
        <v>4410</v>
      </c>
      <c r="U846" s="140" t="s">
        <v>4410</v>
      </c>
      <c r="V846" s="140" t="str">
        <f t="shared" si="13"/>
        <v>Y</v>
      </c>
      <c r="W846" s="134">
        <v>0.98846219621346398</v>
      </c>
      <c r="X846" s="134">
        <v>0.96581494909555798</v>
      </c>
      <c r="Y846" s="134">
        <v>0.99962855552416097</v>
      </c>
      <c r="Z846" s="134">
        <v>0.99890329287589297</v>
      </c>
      <c r="AA846" s="134">
        <v>0.99665877914707601</v>
      </c>
      <c r="AB846" s="134">
        <v>0.99854318721501101</v>
      </c>
      <c r="AC846" s="134">
        <v>1</v>
      </c>
      <c r="AD846" s="134">
        <v>0.91929952557218697</v>
      </c>
      <c r="AE846" s="134">
        <v>0.59992924064954101</v>
      </c>
      <c r="AF846" s="134">
        <v>0.99848965959495495</v>
      </c>
      <c r="AG846" s="134">
        <v>0.19216994235218501</v>
      </c>
      <c r="AH846" s="134">
        <v>0.85720906527471996</v>
      </c>
      <c r="AI846" s="134">
        <v>1</v>
      </c>
      <c r="AJ846" s="134">
        <v>0.97793874324373997</v>
      </c>
      <c r="AK846" s="134">
        <v>0.82283120539832</v>
      </c>
      <c r="AL846" s="134">
        <v>1</v>
      </c>
      <c r="AM846" s="134">
        <v>0.27735592052790198</v>
      </c>
      <c r="AN846" s="134">
        <v>1</v>
      </c>
      <c r="AO846" s="134">
        <v>0.341040598280764</v>
      </c>
      <c r="AP846" s="134">
        <v>0.57720375757140197</v>
      </c>
      <c r="AQ846" s="134">
        <v>0.64565384877559895</v>
      </c>
      <c r="AR846" s="134">
        <v>0.92056466609999998</v>
      </c>
      <c r="AS846" s="134">
        <v>1</v>
      </c>
      <c r="AT846" s="134">
        <v>1</v>
      </c>
      <c r="AU846" s="134">
        <v>0.39936319573162998</v>
      </c>
      <c r="AV846" s="134">
        <v>0.34063485682004602</v>
      </c>
      <c r="AW846" s="143">
        <v>0</v>
      </c>
      <c r="AX846" s="143">
        <v>0</v>
      </c>
      <c r="AY846" s="143">
        <v>-0.02</v>
      </c>
      <c r="AZ846" s="143">
        <v>0</v>
      </c>
      <c r="BA846" s="143">
        <v>2.3961000000000001</v>
      </c>
      <c r="BB846" s="143">
        <v>5.13</v>
      </c>
      <c r="BC846" s="143">
        <v>26.3</v>
      </c>
      <c r="BD846" s="143"/>
      <c r="BE846" s="143">
        <v>2590938.0176530001</v>
      </c>
      <c r="BF846" s="143">
        <v>1117.683</v>
      </c>
      <c r="BG846" s="143">
        <v>0</v>
      </c>
      <c r="BH846" s="143">
        <v>0</v>
      </c>
      <c r="BI846" s="143">
        <v>0</v>
      </c>
      <c r="BJ846" s="143">
        <v>0</v>
      </c>
      <c r="BK846" s="143"/>
      <c r="BL846" s="143">
        <v>3.8</v>
      </c>
      <c r="BM846" s="143">
        <v>2.2000000000000002</v>
      </c>
    </row>
    <row r="847" spans="1:65" x14ac:dyDescent="0.25">
      <c r="A847" s="142" t="s">
        <v>5268</v>
      </c>
      <c r="B847" s="142" t="s">
        <v>1262</v>
      </c>
      <c r="C847" s="134" t="s">
        <v>5251</v>
      </c>
      <c r="D847" s="134" t="s">
        <v>5252</v>
      </c>
      <c r="E847" s="134" t="s">
        <v>5253</v>
      </c>
      <c r="F847" s="134" t="s">
        <v>5254</v>
      </c>
      <c r="G847" s="134" t="s">
        <v>692</v>
      </c>
      <c r="H847" s="134" t="s">
        <v>4456</v>
      </c>
      <c r="I847" s="134" t="s">
        <v>4456</v>
      </c>
      <c r="J847" s="134" t="s">
        <v>4407</v>
      </c>
      <c r="K847" s="134" t="s">
        <v>4407</v>
      </c>
      <c r="L847" s="143">
        <v>75.5</v>
      </c>
      <c r="M847" s="144">
        <v>521</v>
      </c>
      <c r="N847" s="143">
        <v>30.510999999999999</v>
      </c>
      <c r="O847" s="144">
        <v>1247</v>
      </c>
      <c r="P847" s="143">
        <v>16.34</v>
      </c>
      <c r="Q847" s="144">
        <v>1386</v>
      </c>
      <c r="R847" s="143">
        <v>53.776000000000003</v>
      </c>
      <c r="S847" s="145">
        <v>785</v>
      </c>
      <c r="T847" s="140" t="s">
        <v>4410</v>
      </c>
      <c r="V847" s="140" t="str">
        <f t="shared" si="13"/>
        <v>Y</v>
      </c>
      <c r="W847" s="134">
        <v>0.90260293563885396</v>
      </c>
      <c r="X847" s="134">
        <v>0.83004343548044401</v>
      </c>
      <c r="Y847" s="134">
        <v>0.99453080030402097</v>
      </c>
      <c r="Z847" s="134">
        <v>0.98640593262443499</v>
      </c>
      <c r="AA847" s="134">
        <v>0.989865230390236</v>
      </c>
      <c r="AB847" s="134">
        <v>0.97486997945894005</v>
      </c>
      <c r="AC847" s="134">
        <v>1</v>
      </c>
      <c r="AD847" s="134">
        <v>0.76645125811890702</v>
      </c>
      <c r="AE847" s="134">
        <v>0.66310957130706905</v>
      </c>
      <c r="AF847" s="134">
        <v>0.99173109500275702</v>
      </c>
      <c r="AG847" s="134">
        <v>0.14209151661432601</v>
      </c>
      <c r="AH847" s="134">
        <v>0.93686348543244602</v>
      </c>
      <c r="AI847" s="134">
        <v>1</v>
      </c>
      <c r="AJ847" s="134">
        <v>0.84924807883222397</v>
      </c>
      <c r="AK847" s="134">
        <v>0.83739501917568804</v>
      </c>
      <c r="AL847" s="134">
        <v>0.99330922821146705</v>
      </c>
      <c r="AM847" s="134">
        <v>0.255547318149421</v>
      </c>
      <c r="AN847" s="134">
        <v>1</v>
      </c>
      <c r="AO847" s="134">
        <v>0.24349746124874599</v>
      </c>
      <c r="AP847" s="134">
        <v>0.76023460727685199</v>
      </c>
      <c r="AQ847" s="134">
        <v>0.74910156726849497</v>
      </c>
      <c r="AR847" s="134">
        <v>0.82167518370000003</v>
      </c>
      <c r="AU847" s="134">
        <v>0.32920031907658598</v>
      </c>
      <c r="AV847" s="134">
        <v>0.263984596398326</v>
      </c>
      <c r="AW847" s="143">
        <v>0</v>
      </c>
      <c r="AX847" s="143">
        <v>0</v>
      </c>
      <c r="AY847" s="143">
        <v>-0.2</v>
      </c>
      <c r="AZ847" s="143">
        <v>-0.05</v>
      </c>
      <c r="BA847" s="143">
        <v>3.6387999999999998</v>
      </c>
      <c r="BB847" s="143">
        <v>5.13</v>
      </c>
      <c r="BC847" s="143">
        <v>26.73</v>
      </c>
      <c r="BD847" s="143">
        <v>2</v>
      </c>
      <c r="BE847" s="143">
        <v>1159603.0089819999</v>
      </c>
      <c r="BF847" s="143">
        <v>1008.352</v>
      </c>
      <c r="BG847" s="143">
        <v>0</v>
      </c>
      <c r="BH847" s="143">
        <v>0</v>
      </c>
      <c r="BI847" s="143">
        <v>0</v>
      </c>
      <c r="BJ847" s="143">
        <v>0</v>
      </c>
      <c r="BK847" s="143"/>
      <c r="BL847" s="143">
        <v>3.7999999999999901</v>
      </c>
      <c r="BM847" s="143">
        <v>2.19999999999999</v>
      </c>
    </row>
    <row r="848" spans="1:65" x14ac:dyDescent="0.25">
      <c r="A848" s="142" t="s">
        <v>5269</v>
      </c>
      <c r="B848" s="142" t="s">
        <v>1288</v>
      </c>
      <c r="C848" s="134" t="s">
        <v>5251</v>
      </c>
      <c r="D848" s="134" t="s">
        <v>5252</v>
      </c>
      <c r="E848" s="134" t="s">
        <v>5253</v>
      </c>
      <c r="F848" s="134" t="s">
        <v>5254</v>
      </c>
      <c r="G848" s="134" t="s">
        <v>692</v>
      </c>
      <c r="H848" s="134" t="s">
        <v>4456</v>
      </c>
      <c r="I848" s="134" t="s">
        <v>4456</v>
      </c>
      <c r="J848" s="134" t="s">
        <v>4407</v>
      </c>
      <c r="K848" s="134" t="s">
        <v>4407</v>
      </c>
      <c r="L848" s="143">
        <v>92.1</v>
      </c>
      <c r="M848" s="144">
        <v>74</v>
      </c>
      <c r="N848" s="143">
        <v>30.733000000000001</v>
      </c>
      <c r="O848" s="144">
        <v>1288</v>
      </c>
      <c r="P848" s="143">
        <v>16.5</v>
      </c>
      <c r="Q848" s="144">
        <v>1363</v>
      </c>
      <c r="R848" s="143">
        <v>59.289000000000001</v>
      </c>
      <c r="S848" s="145">
        <v>414</v>
      </c>
      <c r="T848" s="140" t="s">
        <v>4410</v>
      </c>
      <c r="U848" s="140" t="s">
        <v>4410</v>
      </c>
      <c r="V848" s="140" t="str">
        <f t="shared" si="13"/>
        <v>Y</v>
      </c>
      <c r="W848" s="134">
        <v>0.93607605336608801</v>
      </c>
      <c r="X848" s="134">
        <v>0.85325884863228296</v>
      </c>
      <c r="Y848" s="134">
        <v>0.986000385789918</v>
      </c>
      <c r="Z848" s="134">
        <v>0.97745374191369805</v>
      </c>
      <c r="AA848" s="134">
        <v>0.98740779699334202</v>
      </c>
      <c r="AB848" s="134">
        <v>0.98870970091633503</v>
      </c>
      <c r="AC848" s="134">
        <v>1</v>
      </c>
      <c r="AD848" s="134">
        <v>0.84195088781255301</v>
      </c>
      <c r="AE848" s="134">
        <v>0.72969039867968399</v>
      </c>
      <c r="AF848" s="134">
        <v>0.98262691093444299</v>
      </c>
      <c r="AG848" s="134">
        <v>0.327047553615401</v>
      </c>
      <c r="AH848" s="134">
        <v>0.84861326453827501</v>
      </c>
      <c r="AI848" s="134">
        <v>1</v>
      </c>
      <c r="AJ848" s="134">
        <v>0.90072434459683004</v>
      </c>
      <c r="AK848" s="134">
        <v>0.78642167095490101</v>
      </c>
      <c r="AL848" s="134">
        <v>0.98648720926387601</v>
      </c>
      <c r="AM848" s="134">
        <v>0.46477825063899603</v>
      </c>
      <c r="AN848" s="134">
        <v>1</v>
      </c>
      <c r="AO848" s="134">
        <v>0.55393441544558197</v>
      </c>
      <c r="AP848" s="134">
        <v>0.80155021714473496</v>
      </c>
      <c r="AQ848" s="134">
        <v>0.89511371170737197</v>
      </c>
      <c r="AR848" s="134">
        <v>0.67428233120000003</v>
      </c>
      <c r="AS848" s="134">
        <v>1</v>
      </c>
      <c r="AT848" s="134">
        <v>1</v>
      </c>
      <c r="AU848" s="134">
        <v>0.68830096616828396</v>
      </c>
      <c r="AV848" s="134">
        <v>0.58400834926918299</v>
      </c>
      <c r="AW848" s="143">
        <v>0</v>
      </c>
      <c r="AX848" s="143">
        <v>0</v>
      </c>
      <c r="AY848" s="143">
        <v>-0.06</v>
      </c>
      <c r="AZ848" s="143">
        <v>-0.05</v>
      </c>
      <c r="BA848" s="143">
        <v>5.5403000000000002</v>
      </c>
      <c r="BB848" s="143">
        <v>5.13</v>
      </c>
      <c r="BC848" s="143">
        <v>26.51</v>
      </c>
      <c r="BD848" s="143">
        <v>1</v>
      </c>
      <c r="BE848" s="143">
        <v>3170576.3060369999</v>
      </c>
      <c r="BF848" s="143">
        <v>2094.5749999999998</v>
      </c>
      <c r="BG848" s="143">
        <v>0</v>
      </c>
      <c r="BH848" s="143">
        <v>0</v>
      </c>
      <c r="BI848" s="143">
        <v>0</v>
      </c>
      <c r="BJ848" s="143">
        <v>0</v>
      </c>
      <c r="BK848" s="143"/>
      <c r="BL848" s="143">
        <v>3.7999999999999901</v>
      </c>
      <c r="BM848" s="143">
        <v>2.2000000000000002</v>
      </c>
    </row>
    <row r="849" spans="1:65" x14ac:dyDescent="0.25">
      <c r="A849" s="142" t="s">
        <v>5270</v>
      </c>
      <c r="B849" s="142" t="s">
        <v>258</v>
      </c>
      <c r="C849" s="134" t="s">
        <v>5251</v>
      </c>
      <c r="D849" s="134" t="s">
        <v>5252</v>
      </c>
      <c r="E849" s="134" t="s">
        <v>5253</v>
      </c>
      <c r="F849" s="134" t="s">
        <v>5254</v>
      </c>
      <c r="G849" s="134" t="s">
        <v>692</v>
      </c>
      <c r="H849" s="134" t="s">
        <v>4456</v>
      </c>
      <c r="I849" s="134" t="s">
        <v>4456</v>
      </c>
      <c r="J849" s="134" t="s">
        <v>4407</v>
      </c>
      <c r="K849" s="134" t="s">
        <v>4407</v>
      </c>
      <c r="L849" s="143">
        <v>91.5</v>
      </c>
      <c r="M849" s="144">
        <v>91</v>
      </c>
      <c r="N849" s="143">
        <v>34.911999999999999</v>
      </c>
      <c r="O849" s="144">
        <v>1698</v>
      </c>
      <c r="P849" s="143">
        <v>16.440000000000001</v>
      </c>
      <c r="Q849" s="144">
        <v>1372</v>
      </c>
      <c r="R849" s="143">
        <v>57.676000000000002</v>
      </c>
      <c r="S849" s="145">
        <v>516</v>
      </c>
      <c r="T849" s="140" t="s">
        <v>4410</v>
      </c>
      <c r="U849" s="140" t="s">
        <v>4410</v>
      </c>
      <c r="V849" s="140" t="str">
        <f t="shared" si="13"/>
        <v>Y</v>
      </c>
      <c r="W849" s="134">
        <v>0.94107940809613699</v>
      </c>
      <c r="X849" s="134">
        <v>0.915718950201728</v>
      </c>
      <c r="Y849" s="134">
        <v>0.99378791135234201</v>
      </c>
      <c r="Z849" s="134">
        <v>0.98765566864958099</v>
      </c>
      <c r="AA849" s="134">
        <v>0.97006266180334699</v>
      </c>
      <c r="AB849" s="134">
        <v>0.98834549772008795</v>
      </c>
      <c r="AC849" s="134">
        <v>1</v>
      </c>
      <c r="AD849" s="134">
        <v>0.82861796136273003</v>
      </c>
      <c r="AE849" s="134">
        <v>0.61068552174858504</v>
      </c>
      <c r="AF849" s="134">
        <v>0.99065767592046705</v>
      </c>
      <c r="AG849" s="134">
        <v>0.34308323583328998</v>
      </c>
      <c r="AH849" s="134">
        <v>0.86601976102957601</v>
      </c>
      <c r="AI849" s="134">
        <v>1</v>
      </c>
      <c r="AJ849" s="134">
        <v>0.90440122072287399</v>
      </c>
      <c r="AK849" s="134">
        <v>0.75243943880770903</v>
      </c>
      <c r="AL849" s="134">
        <v>0.990446023960602</v>
      </c>
      <c r="AM849" s="134">
        <v>0.40850024192066298</v>
      </c>
      <c r="AN849" s="134">
        <v>1</v>
      </c>
      <c r="AO849" s="134">
        <v>0.34764697543561002</v>
      </c>
      <c r="AP849" s="134">
        <v>0.76455966136143305</v>
      </c>
      <c r="AQ849" s="134">
        <v>0.84015711125802095</v>
      </c>
      <c r="AR849" s="134">
        <v>0.8721912128</v>
      </c>
      <c r="AS849" s="134">
        <v>1</v>
      </c>
      <c r="AT849" s="134">
        <v>1</v>
      </c>
      <c r="AU849" s="134">
        <v>0.46551248601672501</v>
      </c>
      <c r="AV849" s="134">
        <v>0.42727947970670599</v>
      </c>
      <c r="AW849" s="143">
        <v>0</v>
      </c>
      <c r="AX849" s="143">
        <v>0</v>
      </c>
      <c r="AY849" s="143">
        <v>0.02</v>
      </c>
      <c r="AZ849" s="143">
        <v>0</v>
      </c>
      <c r="BA849" s="143">
        <v>7.3489000000000004</v>
      </c>
      <c r="BB849" s="143">
        <v>5.13</v>
      </c>
      <c r="BC849" s="143">
        <v>26.4</v>
      </c>
      <c r="BD849" s="143"/>
      <c r="BE849" s="143">
        <v>2186436.5066240001</v>
      </c>
      <c r="BF849" s="143">
        <v>1657.7149999999999</v>
      </c>
      <c r="BG849" s="143">
        <v>0</v>
      </c>
      <c r="BH849" s="143">
        <v>0</v>
      </c>
      <c r="BI849" s="143">
        <v>0</v>
      </c>
      <c r="BJ849" s="143">
        <v>0</v>
      </c>
      <c r="BK849" s="143"/>
      <c r="BL849" s="143">
        <v>3.8</v>
      </c>
      <c r="BM849" s="143">
        <v>2.2000000000000002</v>
      </c>
    </row>
    <row r="850" spans="1:65" x14ac:dyDescent="0.25">
      <c r="A850" s="142" t="s">
        <v>5271</v>
      </c>
      <c r="B850" s="142" t="s">
        <v>1260</v>
      </c>
      <c r="C850" s="134" t="s">
        <v>5251</v>
      </c>
      <c r="D850" s="134" t="s">
        <v>5252</v>
      </c>
      <c r="E850" s="134" t="s">
        <v>5253</v>
      </c>
      <c r="F850" s="134" t="s">
        <v>5254</v>
      </c>
      <c r="G850" s="134" t="s">
        <v>692</v>
      </c>
      <c r="H850" s="134" t="s">
        <v>4456</v>
      </c>
      <c r="I850" s="134" t="s">
        <v>4456</v>
      </c>
      <c r="J850" s="134" t="s">
        <v>4407</v>
      </c>
      <c r="K850" s="134" t="s">
        <v>4407</v>
      </c>
      <c r="L850" s="143">
        <v>95.7</v>
      </c>
      <c r="M850" s="144">
        <v>13</v>
      </c>
      <c r="N850" s="143">
        <v>34.174999999999997</v>
      </c>
      <c r="O850" s="144">
        <v>1642</v>
      </c>
      <c r="P850" s="143">
        <v>17.38</v>
      </c>
      <c r="Q850" s="144">
        <v>1256</v>
      </c>
      <c r="R850" s="143">
        <v>59.634999999999998</v>
      </c>
      <c r="S850" s="145">
        <v>397</v>
      </c>
      <c r="T850" s="140" t="s">
        <v>4410</v>
      </c>
      <c r="U850" s="140" t="s">
        <v>4410</v>
      </c>
      <c r="V850" s="140" t="str">
        <f t="shared" si="13"/>
        <v>Y</v>
      </c>
      <c r="W850" s="134">
        <v>0.96215548264370998</v>
      </c>
      <c r="X850" s="134">
        <v>0.880179697050823</v>
      </c>
      <c r="Y850" s="134">
        <v>0.99664419128724502</v>
      </c>
      <c r="Z850" s="134">
        <v>0.99339425243851598</v>
      </c>
      <c r="AA850" s="134">
        <v>0.99026675418057297</v>
      </c>
      <c r="AB850" s="134">
        <v>0.99089492009381896</v>
      </c>
      <c r="AC850" s="134">
        <v>1</v>
      </c>
      <c r="AD850" s="134">
        <v>0.85721863553481803</v>
      </c>
      <c r="AE850" s="134">
        <v>0.70790413657879803</v>
      </c>
      <c r="AF850" s="134">
        <v>0.99546818365961998</v>
      </c>
      <c r="AG850" s="134">
        <v>0.33034159878529701</v>
      </c>
      <c r="AH850" s="134">
        <v>0.94377594185800395</v>
      </c>
      <c r="AI850" s="134">
        <v>1</v>
      </c>
      <c r="AJ850" s="134">
        <v>0.88969371621870097</v>
      </c>
      <c r="AK850" s="134">
        <v>0.92477790183989494</v>
      </c>
      <c r="AL850" s="134">
        <v>0.99697273489555804</v>
      </c>
      <c r="AM850" s="134">
        <v>0.51042571626716504</v>
      </c>
      <c r="AN850" s="134">
        <v>1</v>
      </c>
      <c r="AO850" s="134">
        <v>0.53202507049665004</v>
      </c>
      <c r="AP850" s="134">
        <v>0.82766898701612301</v>
      </c>
      <c r="AQ850" s="134">
        <v>0.915048949071395</v>
      </c>
      <c r="AR850" s="134">
        <v>0.82858429779999998</v>
      </c>
      <c r="AS850" s="134">
        <v>1</v>
      </c>
      <c r="AT850" s="134">
        <v>1</v>
      </c>
      <c r="AU850" s="134">
        <v>0.71376918512236298</v>
      </c>
      <c r="AV850" s="134">
        <v>0.57327846506930802</v>
      </c>
      <c r="AW850" s="143">
        <v>0</v>
      </c>
      <c r="AX850" s="143">
        <v>0</v>
      </c>
      <c r="AY850" s="143">
        <v>-0.15</v>
      </c>
      <c r="AZ850" s="143">
        <v>-0.02</v>
      </c>
      <c r="BA850" s="143">
        <v>1.9235</v>
      </c>
      <c r="BB850" s="143">
        <v>5.13</v>
      </c>
      <c r="BC850" s="143">
        <v>26.61</v>
      </c>
      <c r="BD850" s="143"/>
      <c r="BE850" s="143">
        <v>3344823.113926</v>
      </c>
      <c r="BF850" s="143">
        <v>2402.761</v>
      </c>
      <c r="BG850" s="143">
        <v>0</v>
      </c>
      <c r="BH850" s="143">
        <v>11.220159000000001</v>
      </c>
      <c r="BI850" s="143">
        <v>0</v>
      </c>
      <c r="BJ850" s="143">
        <v>0</v>
      </c>
      <c r="BK850" s="143"/>
      <c r="BL850" s="143">
        <v>3.7999999999999901</v>
      </c>
      <c r="BM850" s="143">
        <v>2.19999999999999</v>
      </c>
    </row>
    <row r="851" spans="1:65" x14ac:dyDescent="0.25">
      <c r="A851" s="142" t="s">
        <v>5272</v>
      </c>
      <c r="B851" s="142" t="s">
        <v>907</v>
      </c>
      <c r="C851" s="134" t="s">
        <v>5251</v>
      </c>
      <c r="D851" s="134" t="s">
        <v>5252</v>
      </c>
      <c r="E851" s="134" t="s">
        <v>5253</v>
      </c>
      <c r="F851" s="134" t="s">
        <v>5254</v>
      </c>
      <c r="G851" s="134" t="s">
        <v>692</v>
      </c>
      <c r="H851" s="134" t="s">
        <v>4456</v>
      </c>
      <c r="I851" s="134" t="s">
        <v>4456</v>
      </c>
      <c r="J851" s="134" t="s">
        <v>4407</v>
      </c>
      <c r="K851" s="134" t="s">
        <v>4407</v>
      </c>
      <c r="L851" s="143">
        <v>88.8</v>
      </c>
      <c r="M851" s="144">
        <v>169</v>
      </c>
      <c r="N851" s="143">
        <v>34.700000000000003</v>
      </c>
      <c r="O851" s="144">
        <v>1679</v>
      </c>
      <c r="P851" s="143">
        <v>20.88</v>
      </c>
      <c r="Q851" s="144">
        <v>939</v>
      </c>
      <c r="R851" s="143">
        <v>58.326999999999998</v>
      </c>
      <c r="S851" s="145">
        <v>480</v>
      </c>
      <c r="T851" s="140" t="s">
        <v>4410</v>
      </c>
      <c r="U851" s="140" t="s">
        <v>4410</v>
      </c>
      <c r="V851" s="140" t="str">
        <f t="shared" si="13"/>
        <v>Y</v>
      </c>
      <c r="W851" s="134">
        <v>0.97541505153782204</v>
      </c>
      <c r="X851" s="134">
        <v>0.80757017074763005</v>
      </c>
      <c r="Y851" s="134">
        <v>0.99898813401409303</v>
      </c>
      <c r="Z851" s="134">
        <v>0.99811264355386198</v>
      </c>
      <c r="AA851" s="134">
        <v>0.98825220970343397</v>
      </c>
      <c r="AB851" s="134">
        <v>0.968678525122736</v>
      </c>
      <c r="AC851" s="134">
        <v>1</v>
      </c>
      <c r="AD851" s="134">
        <v>0.87812277443618902</v>
      </c>
      <c r="AE851" s="134">
        <v>0.767531485448679</v>
      </c>
      <c r="AF851" s="134">
        <v>0.99920527231648204</v>
      </c>
      <c r="AG851" s="134">
        <v>0.172559764446445</v>
      </c>
      <c r="AH851" s="134">
        <v>0.83328408655828101</v>
      </c>
      <c r="AI851" s="134">
        <v>1</v>
      </c>
      <c r="AJ851" s="134">
        <v>0.96323123873956695</v>
      </c>
      <c r="AK851" s="134">
        <v>0.85681343754551198</v>
      </c>
      <c r="AL851" s="134">
        <v>0.99971502766542697</v>
      </c>
      <c r="AM851" s="134">
        <v>0.213700132712768</v>
      </c>
      <c r="AN851" s="134">
        <v>1</v>
      </c>
      <c r="AO851" s="134">
        <v>0.198250911003717</v>
      </c>
      <c r="AP851" s="134">
        <v>0.87728513550138598</v>
      </c>
      <c r="AQ851" s="134">
        <v>0.933367815833966</v>
      </c>
      <c r="AR851" s="134">
        <v>0.89101855289999998</v>
      </c>
      <c r="AT851" s="134">
        <v>1</v>
      </c>
      <c r="AU851" s="134">
        <v>0.24491786849705799</v>
      </c>
      <c r="AV851" s="134">
        <v>0.21900805746417901</v>
      </c>
      <c r="AW851" s="143">
        <v>0</v>
      </c>
      <c r="AX851" s="143">
        <v>0</v>
      </c>
      <c r="AY851" s="143">
        <v>-0.05</v>
      </c>
      <c r="AZ851" s="143">
        <v>-0.02</v>
      </c>
      <c r="BA851" s="143">
        <v>1.2630999999999999</v>
      </c>
      <c r="BB851" s="143">
        <v>5.14</v>
      </c>
      <c r="BC851" s="143">
        <v>26.62</v>
      </c>
      <c r="BD851" s="143"/>
      <c r="BE851" s="143">
        <v>2855283.1003709999</v>
      </c>
      <c r="BF851" s="143">
        <v>1313.664</v>
      </c>
      <c r="BG851" s="143">
        <v>0</v>
      </c>
      <c r="BH851" s="143">
        <v>59.634374999999999</v>
      </c>
      <c r="BI851" s="143">
        <v>0</v>
      </c>
      <c r="BJ851" s="143">
        <v>0</v>
      </c>
      <c r="BK851" s="143"/>
      <c r="BL851" s="143">
        <v>3.8</v>
      </c>
      <c r="BM851" s="143">
        <v>2.2000000000000002</v>
      </c>
    </row>
    <row r="852" spans="1:65" x14ac:dyDescent="0.25">
      <c r="A852" s="142" t="s">
        <v>5273</v>
      </c>
      <c r="B852" s="142" t="s">
        <v>1265</v>
      </c>
      <c r="C852" s="134" t="s">
        <v>5251</v>
      </c>
      <c r="D852" s="134" t="s">
        <v>5252</v>
      </c>
      <c r="E852" s="134" t="s">
        <v>5253</v>
      </c>
      <c r="F852" s="134" t="s">
        <v>5254</v>
      </c>
      <c r="G852" s="134" t="s">
        <v>692</v>
      </c>
      <c r="H852" s="134" t="s">
        <v>4456</v>
      </c>
      <c r="I852" s="134" t="s">
        <v>4456</v>
      </c>
      <c r="J852" s="134" t="s">
        <v>4407</v>
      </c>
      <c r="K852" s="134" t="s">
        <v>4407</v>
      </c>
      <c r="L852" s="143">
        <v>75.900000000000006</v>
      </c>
      <c r="M852" s="144">
        <v>507</v>
      </c>
      <c r="N852" s="143">
        <v>34.25</v>
      </c>
      <c r="O852" s="144">
        <v>1647</v>
      </c>
      <c r="P852" s="143">
        <v>23.88</v>
      </c>
      <c r="Q852" s="144">
        <v>762</v>
      </c>
      <c r="R852" s="143">
        <v>55.177</v>
      </c>
      <c r="S852" s="145">
        <v>698</v>
      </c>
      <c r="T852" s="140" t="s">
        <v>4410</v>
      </c>
      <c r="V852" s="140" t="str">
        <f t="shared" si="13"/>
        <v>Y</v>
      </c>
      <c r="W852" s="134">
        <v>1</v>
      </c>
      <c r="X852" s="134">
        <v>1</v>
      </c>
      <c r="Y852" s="134">
        <v>1</v>
      </c>
      <c r="Z852" s="134">
        <v>1</v>
      </c>
      <c r="AA852" s="134">
        <v>0.98790140520246505</v>
      </c>
      <c r="AB852" s="134">
        <v>0.99817898401876404</v>
      </c>
      <c r="AC852" s="134">
        <v>1</v>
      </c>
      <c r="AD852" s="134">
        <v>0.92931625762350301</v>
      </c>
      <c r="AE852" s="134">
        <v>0.76574191790806501</v>
      </c>
      <c r="AF852" s="134">
        <v>0.99582599002038297</v>
      </c>
      <c r="AG852" s="134">
        <v>0.180949845675376</v>
      </c>
      <c r="AH852" s="134">
        <v>0.92586802365707599</v>
      </c>
      <c r="AI852" s="134">
        <v>1</v>
      </c>
      <c r="AJ852" s="134">
        <v>1</v>
      </c>
      <c r="AK852" s="134">
        <v>0.87865915821156404</v>
      </c>
      <c r="AL852" s="134">
        <v>0.99881710605052398</v>
      </c>
      <c r="AM852" s="134">
        <v>0.23188051760437001</v>
      </c>
      <c r="AN852" s="134">
        <v>1</v>
      </c>
      <c r="AO852" s="134">
        <v>0.24992291272765399</v>
      </c>
      <c r="AP852" s="134">
        <v>0.42848342313090798</v>
      </c>
      <c r="AQ852" s="134">
        <v>0.35093560916482103</v>
      </c>
      <c r="AR852" s="134">
        <v>0.27216069059999998</v>
      </c>
      <c r="AT852" s="134">
        <v>1</v>
      </c>
      <c r="AU852" s="134">
        <v>0.28158592410940297</v>
      </c>
      <c r="AV852" s="134">
        <v>0.25591514597394799</v>
      </c>
      <c r="AW852" s="143">
        <v>0</v>
      </c>
      <c r="AX852" s="143">
        <v>0</v>
      </c>
      <c r="AY852" s="143">
        <v>0</v>
      </c>
      <c r="AZ852" s="143">
        <v>0</v>
      </c>
      <c r="BA852" s="143">
        <v>3.1078999999999999</v>
      </c>
      <c r="BB852" s="143">
        <v>5.13</v>
      </c>
      <c r="BC852" s="143">
        <v>26.38</v>
      </c>
      <c r="BD852" s="143"/>
      <c r="BE852" s="143">
        <v>1116283.6329940001</v>
      </c>
      <c r="BF852" s="143">
        <v>871.64800000000002</v>
      </c>
      <c r="BG852" s="143">
        <v>0</v>
      </c>
      <c r="BH852" s="143">
        <v>99.939091000000005</v>
      </c>
      <c r="BI852" s="143">
        <v>0</v>
      </c>
      <c r="BJ852" s="143">
        <v>0</v>
      </c>
      <c r="BK852" s="143"/>
      <c r="BL852" s="143">
        <v>3.80000000000001</v>
      </c>
      <c r="BM852" s="143">
        <v>2.2000000000000002</v>
      </c>
    </row>
    <row r="853" spans="1:65" x14ac:dyDescent="0.25">
      <c r="A853" s="142" t="s">
        <v>5274</v>
      </c>
      <c r="B853" s="142" t="s">
        <v>908</v>
      </c>
      <c r="C853" s="134" t="s">
        <v>5251</v>
      </c>
      <c r="D853" s="134" t="s">
        <v>5252</v>
      </c>
      <c r="E853" s="134" t="s">
        <v>5253</v>
      </c>
      <c r="F853" s="134" t="s">
        <v>5254</v>
      </c>
      <c r="G853" s="134" t="s">
        <v>692</v>
      </c>
      <c r="H853" s="134" t="s">
        <v>5255</v>
      </c>
      <c r="I853" s="134" t="s">
        <v>4456</v>
      </c>
      <c r="J853" s="134" t="s">
        <v>4407</v>
      </c>
      <c r="K853" s="134" t="s">
        <v>4407</v>
      </c>
      <c r="L853" s="143">
        <v>93.7</v>
      </c>
      <c r="M853" s="144">
        <v>38</v>
      </c>
      <c r="N853" s="143">
        <v>31.378</v>
      </c>
      <c r="O853" s="144">
        <v>1368</v>
      </c>
      <c r="P853" s="143">
        <v>26.36</v>
      </c>
      <c r="Q853" s="144">
        <v>683</v>
      </c>
      <c r="R853" s="143">
        <v>62.893999999999998</v>
      </c>
      <c r="S853" s="145">
        <v>219</v>
      </c>
      <c r="T853" s="140" t="s">
        <v>4410</v>
      </c>
      <c r="U853" s="140" t="s">
        <v>4410</v>
      </c>
      <c r="V853" s="140" t="str">
        <f t="shared" si="13"/>
        <v>Y</v>
      </c>
      <c r="W853" s="134">
        <v>0.98821534793945998</v>
      </c>
      <c r="X853" s="134">
        <v>0.93731912629235503</v>
      </c>
      <c r="Y853" s="134">
        <v>1</v>
      </c>
      <c r="Z853" s="134">
        <v>1</v>
      </c>
      <c r="AA853" s="134">
        <v>0.98737495558756105</v>
      </c>
      <c r="AB853" s="134">
        <v>0.99672217123377504</v>
      </c>
      <c r="AC853" s="134">
        <v>1</v>
      </c>
      <c r="AD853" s="134">
        <v>0.89998057922755803</v>
      </c>
      <c r="AE853" s="134">
        <v>0.75692689345239095</v>
      </c>
      <c r="AF853" s="134">
        <v>0.99626330890576098</v>
      </c>
      <c r="AG853" s="134">
        <v>0.25711253493924002</v>
      </c>
      <c r="AH853" s="134">
        <v>0.90595441861764503</v>
      </c>
      <c r="AI853" s="134">
        <v>1</v>
      </c>
      <c r="AJ853" s="134">
        <v>0.98896937162187004</v>
      </c>
      <c r="AK853" s="134">
        <v>0.81554929850963598</v>
      </c>
      <c r="AL853" s="134">
        <v>0.99955958282927204</v>
      </c>
      <c r="AM853" s="134">
        <v>0.47474926932179101</v>
      </c>
      <c r="AN853" s="134">
        <v>1</v>
      </c>
      <c r="AO853" s="134">
        <v>0.44833092514454698</v>
      </c>
      <c r="AP853" s="134">
        <v>0.61815943844582999</v>
      </c>
      <c r="AQ853" s="134">
        <v>0.90804467651898402</v>
      </c>
      <c r="AR853" s="134">
        <v>0.84248145190000001</v>
      </c>
      <c r="AS853" s="134">
        <v>1</v>
      </c>
      <c r="AT853" s="134">
        <v>1</v>
      </c>
      <c r="AU853" s="134">
        <v>0.59906199701556095</v>
      </c>
      <c r="AV853" s="134">
        <v>0.49040007196222901</v>
      </c>
      <c r="AW853" s="143">
        <v>0</v>
      </c>
      <c r="AX853" s="143">
        <v>0</v>
      </c>
      <c r="AY853" s="143">
        <v>0</v>
      </c>
      <c r="AZ853" s="143">
        <v>0</v>
      </c>
      <c r="BA853" s="143">
        <v>1.9959</v>
      </c>
      <c r="BB853" s="143">
        <v>5.14</v>
      </c>
      <c r="BC853" s="143">
        <v>26.51</v>
      </c>
      <c r="BD853" s="143">
        <v>5</v>
      </c>
      <c r="BE853" s="143">
        <v>2897956.504927</v>
      </c>
      <c r="BF853" s="143">
        <v>2639.0529999999999</v>
      </c>
      <c r="BG853" s="143">
        <v>15591.964893</v>
      </c>
      <c r="BH853" s="143">
        <v>99.938010000000006</v>
      </c>
      <c r="BI853" s="143">
        <v>0</v>
      </c>
      <c r="BJ853" s="143">
        <v>0</v>
      </c>
      <c r="BK853" s="143"/>
      <c r="BL853" s="143">
        <v>3.8</v>
      </c>
      <c r="BM853" s="143">
        <v>2.19999999999999</v>
      </c>
    </row>
    <row r="854" spans="1:65" x14ac:dyDescent="0.25">
      <c r="A854" s="142" t="s">
        <v>5275</v>
      </c>
      <c r="B854" s="142" t="s">
        <v>1270</v>
      </c>
      <c r="C854" s="134" t="s">
        <v>5251</v>
      </c>
      <c r="D854" s="134" t="s">
        <v>5252</v>
      </c>
      <c r="E854" s="134" t="s">
        <v>5253</v>
      </c>
      <c r="F854" s="134" t="s">
        <v>5254</v>
      </c>
      <c r="G854" s="134" t="s">
        <v>692</v>
      </c>
      <c r="H854" s="134" t="s">
        <v>5255</v>
      </c>
      <c r="I854" s="134" t="s">
        <v>4941</v>
      </c>
      <c r="J854" s="134" t="s">
        <v>4407</v>
      </c>
      <c r="K854" s="134" t="s">
        <v>4407</v>
      </c>
      <c r="L854" s="143">
        <v>89.8</v>
      </c>
      <c r="M854" s="144">
        <v>141</v>
      </c>
      <c r="N854" s="143">
        <v>30.388999999999999</v>
      </c>
      <c r="O854" s="144">
        <v>1228</v>
      </c>
      <c r="P854" s="143">
        <v>27.8</v>
      </c>
      <c r="Q854" s="144">
        <v>630</v>
      </c>
      <c r="R854" s="143">
        <v>62.404000000000003</v>
      </c>
      <c r="S854" s="145">
        <v>251</v>
      </c>
      <c r="T854" s="140" t="s">
        <v>4410</v>
      </c>
      <c r="U854" s="140" t="s">
        <v>4410</v>
      </c>
      <c r="V854" s="140" t="str">
        <f t="shared" si="13"/>
        <v>Y</v>
      </c>
      <c r="W854" s="134">
        <v>0.93876337474488802</v>
      </c>
      <c r="X854" s="134">
        <v>0.91804437934556404</v>
      </c>
      <c r="Y854" s="134">
        <v>0.99892409186308595</v>
      </c>
      <c r="Z854" s="134">
        <v>0.99747502313286895</v>
      </c>
      <c r="AA854" s="134">
        <v>0.94341949162490302</v>
      </c>
      <c r="AB854" s="134">
        <v>0.99672217123377504</v>
      </c>
      <c r="AC854" s="134">
        <v>1</v>
      </c>
      <c r="AD854" s="134">
        <v>0.90109625543424898</v>
      </c>
      <c r="AE854" s="134">
        <v>0.98347229421939697</v>
      </c>
      <c r="AF854" s="134">
        <v>0.99383817690503096</v>
      </c>
      <c r="AG854" s="134">
        <v>0.19658278072816601</v>
      </c>
      <c r="AH854" s="134">
        <v>0.95724269634510095</v>
      </c>
      <c r="AI854" s="134">
        <v>1</v>
      </c>
      <c r="AJ854" s="134">
        <v>0.99264624774791299</v>
      </c>
      <c r="AK854" s="134">
        <v>0.81069469391718096</v>
      </c>
      <c r="AL854" s="134">
        <v>0.99878513473400399</v>
      </c>
      <c r="AM854" s="134">
        <v>0.373030580276841</v>
      </c>
      <c r="AN854" s="134">
        <v>1</v>
      </c>
      <c r="AO854" s="134">
        <v>0.33222450578814799</v>
      </c>
      <c r="AP854" s="134">
        <v>0.79146857912020097</v>
      </c>
      <c r="AR854" s="134">
        <v>0.85252460050000001</v>
      </c>
      <c r="AS854" s="134">
        <v>1</v>
      </c>
      <c r="AU854" s="134">
        <v>0.436998657980947</v>
      </c>
      <c r="AV854" s="134">
        <v>0.37854254563803202</v>
      </c>
      <c r="AW854" s="143">
        <v>0</v>
      </c>
      <c r="AX854" s="143">
        <v>0</v>
      </c>
      <c r="AY854" s="143">
        <v>0</v>
      </c>
      <c r="AZ854" s="143">
        <v>0</v>
      </c>
      <c r="BA854" s="143">
        <v>1.4179999999999999</v>
      </c>
      <c r="BB854" s="143">
        <v>5.13</v>
      </c>
      <c r="BC854" s="143">
        <v>26.23</v>
      </c>
      <c r="BD854" s="143">
        <v>2</v>
      </c>
      <c r="BE854" s="143">
        <v>3053183.2050290001</v>
      </c>
      <c r="BF854" s="143">
        <v>2191.9520000000002</v>
      </c>
      <c r="BG854" s="143">
        <v>16967.367063000002</v>
      </c>
      <c r="BH854" s="143">
        <v>87.850206999999997</v>
      </c>
      <c r="BI854" s="143">
        <v>0</v>
      </c>
      <c r="BJ854" s="143">
        <v>1</v>
      </c>
      <c r="BK854" s="143"/>
      <c r="BL854" s="143">
        <v>3.7999999999999901</v>
      </c>
      <c r="BM854" s="143">
        <v>2.19999999999999</v>
      </c>
    </row>
    <row r="855" spans="1:65" x14ac:dyDescent="0.25">
      <c r="A855" s="142" t="s">
        <v>5276</v>
      </c>
      <c r="B855" s="142" t="s">
        <v>1268</v>
      </c>
      <c r="C855" s="134" t="s">
        <v>5251</v>
      </c>
      <c r="D855" s="134" t="s">
        <v>5252</v>
      </c>
      <c r="E855" s="134" t="s">
        <v>5253</v>
      </c>
      <c r="F855" s="134" t="s">
        <v>5254</v>
      </c>
      <c r="G855" s="134" t="s">
        <v>692</v>
      </c>
      <c r="H855" s="134" t="s">
        <v>5255</v>
      </c>
      <c r="I855" s="134" t="s">
        <v>4456</v>
      </c>
      <c r="J855" s="134" t="s">
        <v>4407</v>
      </c>
      <c r="K855" s="134" t="s">
        <v>4407</v>
      </c>
      <c r="L855" s="143">
        <v>72.7</v>
      </c>
      <c r="M855" s="144">
        <v>579</v>
      </c>
      <c r="N855" s="143">
        <v>34.700000000000003</v>
      </c>
      <c r="O855" s="144">
        <v>1679</v>
      </c>
      <c r="P855" s="143">
        <v>25.44</v>
      </c>
      <c r="Q855" s="144">
        <v>705</v>
      </c>
      <c r="R855" s="143">
        <v>54.48</v>
      </c>
      <c r="S855" s="145">
        <v>745</v>
      </c>
      <c r="V855" s="140" t="str">
        <f t="shared" si="13"/>
        <v>N/A</v>
      </c>
      <c r="W855" s="134">
        <v>0.95695830551401895</v>
      </c>
      <c r="X855" s="134">
        <v>0.97089865999759195</v>
      </c>
      <c r="Y855" s="134">
        <v>0.99923149418791901</v>
      </c>
      <c r="Z855" s="134">
        <v>0.99818915800438102</v>
      </c>
      <c r="AA855" s="134">
        <v>0.99279385021587496</v>
      </c>
      <c r="AB855" s="134">
        <v>0.99817898401876404</v>
      </c>
      <c r="AC855" s="134">
        <v>0.90571185077010496</v>
      </c>
      <c r="AD855" s="134">
        <v>0.93162621117117606</v>
      </c>
      <c r="AE855" s="134">
        <v>0.90994481094237301</v>
      </c>
      <c r="AF855" s="134">
        <v>0.99499110851193495</v>
      </c>
      <c r="AG855" s="134">
        <v>0.148368933921459</v>
      </c>
      <c r="AH855" s="134">
        <v>0.90688563036409298</v>
      </c>
      <c r="AI855" s="134">
        <v>0.129088211404528</v>
      </c>
      <c r="AJ855" s="134">
        <v>0.99632312387395705</v>
      </c>
      <c r="AK855" s="134">
        <v>0.89807757658138698</v>
      </c>
      <c r="AL855" s="134">
        <v>0.99869997788960096</v>
      </c>
      <c r="AM855" s="134">
        <v>0.33368393220722398</v>
      </c>
      <c r="AN855" s="134">
        <v>1</v>
      </c>
      <c r="AO855" s="134">
        <v>0.29463892430756999</v>
      </c>
      <c r="AP855" s="134">
        <v>0.36679993264049798</v>
      </c>
      <c r="AQ855" s="134">
        <v>0.36602173472449001</v>
      </c>
      <c r="AR855" s="134">
        <v>0.74656216490000005</v>
      </c>
      <c r="AS855" s="134">
        <v>0.69019889160000003</v>
      </c>
      <c r="AU855" s="134">
        <v>0.41471701908868602</v>
      </c>
      <c r="AV855" s="134">
        <v>0.322423326927196</v>
      </c>
      <c r="AW855" s="143">
        <v>0</v>
      </c>
      <c r="AX855" s="143">
        <v>0</v>
      </c>
      <c r="AY855" s="143">
        <v>-0.01</v>
      </c>
      <c r="AZ855" s="143">
        <v>0</v>
      </c>
      <c r="BA855" s="143">
        <v>2.1667000000000001</v>
      </c>
      <c r="BB855" s="143">
        <v>5.14</v>
      </c>
      <c r="BC855" s="143">
        <v>26.3</v>
      </c>
      <c r="BD855" s="143"/>
      <c r="BE855" s="143">
        <v>1972276.7013689999</v>
      </c>
      <c r="BF855" s="143">
        <v>1468.1559999999999</v>
      </c>
      <c r="BG855" s="143">
        <v>0</v>
      </c>
      <c r="BH855" s="143">
        <v>90.465367000000001</v>
      </c>
      <c r="BI855" s="143">
        <v>0</v>
      </c>
      <c r="BJ855" s="143">
        <v>1</v>
      </c>
      <c r="BK855" s="143"/>
      <c r="BL855" s="143">
        <v>3.8</v>
      </c>
      <c r="BM855" s="143">
        <v>2.2000000000000002</v>
      </c>
    </row>
    <row r="856" spans="1:65" x14ac:dyDescent="0.25">
      <c r="A856" s="142" t="s">
        <v>5277</v>
      </c>
      <c r="B856" s="142" t="s">
        <v>23</v>
      </c>
      <c r="C856" s="134" t="s">
        <v>5251</v>
      </c>
      <c r="D856" s="134" t="s">
        <v>5252</v>
      </c>
      <c r="E856" s="134" t="s">
        <v>5253</v>
      </c>
      <c r="F856" s="134" t="s">
        <v>5254</v>
      </c>
      <c r="G856" s="134" t="s">
        <v>692</v>
      </c>
      <c r="H856" s="134" t="s">
        <v>5255</v>
      </c>
      <c r="I856" s="134" t="s">
        <v>4941</v>
      </c>
      <c r="J856" s="134" t="s">
        <v>4407</v>
      </c>
      <c r="K856" s="134" t="s">
        <v>4407</v>
      </c>
      <c r="L856" s="143">
        <v>85.7</v>
      </c>
      <c r="M856" s="144">
        <v>264</v>
      </c>
      <c r="N856" s="143">
        <v>31.021999999999998</v>
      </c>
      <c r="O856" s="144">
        <v>1324</v>
      </c>
      <c r="P856" s="143">
        <v>22.32</v>
      </c>
      <c r="Q856" s="144">
        <v>840</v>
      </c>
      <c r="R856" s="143">
        <v>58.999000000000002</v>
      </c>
      <c r="S856" s="145">
        <v>434</v>
      </c>
      <c r="T856" s="140" t="s">
        <v>4410</v>
      </c>
      <c r="U856" s="140" t="s">
        <v>4410</v>
      </c>
      <c r="V856" s="140" t="str">
        <f t="shared" si="13"/>
        <v>Y</v>
      </c>
      <c r="W856" s="134">
        <v>0.92852884645763301</v>
      </c>
      <c r="X856" s="134">
        <v>0.81155825231102097</v>
      </c>
      <c r="Y856" s="134">
        <v>0.99638802268321802</v>
      </c>
      <c r="Z856" s="134">
        <v>0.99046119850194903</v>
      </c>
      <c r="AA856" s="134">
        <v>0.99782275315053903</v>
      </c>
      <c r="AB856" s="134">
        <v>0.99562956164503302</v>
      </c>
      <c r="AC856" s="134">
        <v>0.99738683306813802</v>
      </c>
      <c r="AD856" s="134">
        <v>0.90777944230475405</v>
      </c>
      <c r="AE856" s="134">
        <v>0.97034447794262901</v>
      </c>
      <c r="AF856" s="134">
        <v>0.98886864411664999</v>
      </c>
      <c r="AG856" s="134">
        <v>0.213230744980899</v>
      </c>
      <c r="AH856" s="134">
        <v>0.85334095494331996</v>
      </c>
      <c r="AI856" s="134">
        <v>0.70768763100209997</v>
      </c>
      <c r="AJ856" s="134">
        <v>0.99632312387395705</v>
      </c>
      <c r="AK856" s="134">
        <v>0.70874799747560602</v>
      </c>
      <c r="AL856" s="134">
        <v>0.99697450441316504</v>
      </c>
      <c r="AM856" s="134">
        <v>0.31323434883562401</v>
      </c>
      <c r="AN856" s="134">
        <v>1</v>
      </c>
      <c r="AO856" s="134">
        <v>0.25750354003001202</v>
      </c>
      <c r="AP856" s="134">
        <v>0.71174060254594096</v>
      </c>
      <c r="AQ856" s="134">
        <v>0.98832441628331802</v>
      </c>
      <c r="AR856" s="134">
        <v>0.73591870800000003</v>
      </c>
      <c r="AS856" s="134">
        <v>1</v>
      </c>
      <c r="AU856" s="134">
        <v>0.358561027381816</v>
      </c>
      <c r="AV856" s="134">
        <v>0.306188319065963</v>
      </c>
      <c r="AW856" s="143">
        <v>0</v>
      </c>
      <c r="AX856" s="143">
        <v>0</v>
      </c>
      <c r="AY856" s="143">
        <v>-0.03</v>
      </c>
      <c r="AZ856" s="143">
        <v>-0.01</v>
      </c>
      <c r="BA856" s="143">
        <v>4.2807000000000004</v>
      </c>
      <c r="BB856" s="143">
        <v>5.13</v>
      </c>
      <c r="BC856" s="143">
        <v>26.58</v>
      </c>
      <c r="BD856" s="143">
        <v>1</v>
      </c>
      <c r="BE856" s="143">
        <v>8943870.2272849996</v>
      </c>
      <c r="BF856" s="143">
        <v>2466.433</v>
      </c>
      <c r="BG856" s="143">
        <v>0</v>
      </c>
      <c r="BH856" s="143">
        <v>17.845282999999998</v>
      </c>
      <c r="BI856" s="143">
        <v>0</v>
      </c>
      <c r="BJ856" s="143">
        <v>2</v>
      </c>
      <c r="BK856" s="143"/>
      <c r="BL856" s="143">
        <v>3.7999999999999901</v>
      </c>
      <c r="BM856" s="143">
        <v>2.19999999999999</v>
      </c>
    </row>
    <row r="857" spans="1:65" x14ac:dyDescent="0.25">
      <c r="A857" s="142" t="s">
        <v>5278</v>
      </c>
      <c r="B857" s="142" t="s">
        <v>920</v>
      </c>
      <c r="C857" s="134" t="s">
        <v>5251</v>
      </c>
      <c r="D857" s="134" t="s">
        <v>5252</v>
      </c>
      <c r="E857" s="134" t="s">
        <v>5253</v>
      </c>
      <c r="F857" s="134" t="s">
        <v>5254</v>
      </c>
      <c r="G857" s="134" t="s">
        <v>692</v>
      </c>
      <c r="H857" s="134" t="s">
        <v>4941</v>
      </c>
      <c r="I857" s="134" t="s">
        <v>4941</v>
      </c>
      <c r="J857" s="134" t="s">
        <v>4407</v>
      </c>
      <c r="K857" s="134" t="s">
        <v>4407</v>
      </c>
      <c r="L857" s="143">
        <v>88.8</v>
      </c>
      <c r="M857" s="144">
        <v>169</v>
      </c>
      <c r="N857" s="143">
        <v>29.344000000000001</v>
      </c>
      <c r="O857" s="144">
        <v>1031</v>
      </c>
      <c r="P857" s="143">
        <v>20.88</v>
      </c>
      <c r="Q857" s="144">
        <v>939</v>
      </c>
      <c r="R857" s="143">
        <v>60.112000000000002</v>
      </c>
      <c r="S857" s="145">
        <v>367</v>
      </c>
      <c r="T857" s="140" t="s">
        <v>4410</v>
      </c>
      <c r="U857" s="140" t="s">
        <v>4410</v>
      </c>
      <c r="V857" s="140" t="str">
        <f t="shared" si="13"/>
        <v>Y</v>
      </c>
      <c r="W857" s="134">
        <v>0.96121106616360796</v>
      </c>
      <c r="X857" s="134">
        <v>0.64333963603080102</v>
      </c>
      <c r="Y857" s="134">
        <v>0.99719495378590295</v>
      </c>
      <c r="Z857" s="134">
        <v>0.99148139117553702</v>
      </c>
      <c r="AA857" s="134">
        <v>0.95692064681477096</v>
      </c>
      <c r="AB857" s="134">
        <v>0.99927159360750595</v>
      </c>
      <c r="AC857" s="134">
        <v>1</v>
      </c>
      <c r="AD857" s="134">
        <v>0.93590035689386497</v>
      </c>
      <c r="AE857" s="134">
        <v>0.846520458684759</v>
      </c>
      <c r="AF857" s="134">
        <v>0.99896673474263997</v>
      </c>
      <c r="AG857" s="134">
        <v>9.3380872610259402E-2</v>
      </c>
      <c r="AH857" s="134">
        <v>0.90756613125572805</v>
      </c>
      <c r="AI857" s="134">
        <v>1</v>
      </c>
      <c r="AJ857" s="134">
        <v>1</v>
      </c>
      <c r="AK857" s="134">
        <v>0.89079566969270396</v>
      </c>
      <c r="AL857" s="134">
        <v>1</v>
      </c>
      <c r="AM857" s="134">
        <v>8.6695321632625E-2</v>
      </c>
      <c r="AN857" s="134">
        <v>1</v>
      </c>
      <c r="AO857" s="134">
        <v>0.10007339330895999</v>
      </c>
      <c r="AP857" s="134">
        <v>0.58367562453369204</v>
      </c>
      <c r="AR857" s="134">
        <v>0.96923640720000004</v>
      </c>
      <c r="AS857" s="134">
        <v>1</v>
      </c>
      <c r="AT857" s="134">
        <v>1</v>
      </c>
      <c r="AU857" s="134">
        <v>0.10338688396788701</v>
      </c>
      <c r="AV857" s="134">
        <v>0.109216672373702</v>
      </c>
      <c r="AW857" s="143">
        <v>0</v>
      </c>
      <c r="AX857" s="143">
        <v>0</v>
      </c>
      <c r="AY857" s="143">
        <v>-0.03</v>
      </c>
      <c r="AZ857" s="143">
        <v>-0.03</v>
      </c>
      <c r="BA857" s="143">
        <v>3.0815999999999999</v>
      </c>
      <c r="BB857" s="143">
        <v>5.13</v>
      </c>
      <c r="BC857" s="143">
        <v>23.6</v>
      </c>
      <c r="BD857" s="143">
        <v>1</v>
      </c>
      <c r="BE857" s="143">
        <v>6244100.7776809996</v>
      </c>
      <c r="BF857" s="143">
        <v>1748.309</v>
      </c>
      <c r="BG857" s="143">
        <v>0</v>
      </c>
      <c r="BH857" s="143">
        <v>0</v>
      </c>
      <c r="BI857" s="143">
        <v>0</v>
      </c>
      <c r="BJ857" s="143">
        <v>2</v>
      </c>
      <c r="BK857" s="143"/>
      <c r="BL857" s="143">
        <v>3.8</v>
      </c>
      <c r="BM857" s="143">
        <v>2.19999999999999</v>
      </c>
    </row>
    <row r="858" spans="1:65" x14ac:dyDescent="0.25">
      <c r="A858" s="142" t="s">
        <v>5279</v>
      </c>
      <c r="B858" s="142" t="s">
        <v>1240</v>
      </c>
      <c r="C858" s="134" t="s">
        <v>5251</v>
      </c>
      <c r="D858" s="134" t="s">
        <v>5252</v>
      </c>
      <c r="E858" s="134" t="s">
        <v>5253</v>
      </c>
      <c r="F858" s="134" t="s">
        <v>5254</v>
      </c>
      <c r="G858" s="134" t="s">
        <v>692</v>
      </c>
      <c r="H858" s="134" t="s">
        <v>4941</v>
      </c>
      <c r="I858" s="134" t="s">
        <v>4941</v>
      </c>
      <c r="J858" s="134" t="s">
        <v>4407</v>
      </c>
      <c r="K858" s="134" t="s">
        <v>4407</v>
      </c>
      <c r="L858" s="143">
        <v>81.599999999999994</v>
      </c>
      <c r="M858" s="144">
        <v>393</v>
      </c>
      <c r="N858" s="143">
        <v>29.6</v>
      </c>
      <c r="O858" s="144">
        <v>1078</v>
      </c>
      <c r="P858" s="143">
        <v>21.22</v>
      </c>
      <c r="Q858" s="144">
        <v>911</v>
      </c>
      <c r="R858" s="143">
        <v>57.74</v>
      </c>
      <c r="S858" s="145">
        <v>511</v>
      </c>
      <c r="T858" s="140" t="s">
        <v>4410</v>
      </c>
      <c r="V858" s="140" t="str">
        <f t="shared" si="13"/>
        <v>Y</v>
      </c>
      <c r="W858" s="134">
        <v>0.69371562851464896</v>
      </c>
      <c r="X858" s="134">
        <v>0.47603033326507699</v>
      </c>
      <c r="Y858" s="134">
        <v>0.98929215235166601</v>
      </c>
      <c r="Z858" s="134">
        <v>0.980157252498707</v>
      </c>
      <c r="AA858" s="134">
        <v>0.97582516904081096</v>
      </c>
      <c r="AB858" s="134">
        <v>0.99235173287880796</v>
      </c>
      <c r="AC858" s="134">
        <v>1</v>
      </c>
      <c r="AD858" s="134">
        <v>0.89933159725572598</v>
      </c>
      <c r="AE858" s="134">
        <v>0.81003365768325097</v>
      </c>
      <c r="AF858" s="134">
        <v>0.99741624051266498</v>
      </c>
      <c r="AG858" s="134">
        <v>0.145697676582453</v>
      </c>
      <c r="AH858" s="134">
        <v>0.98997837081639695</v>
      </c>
      <c r="AI858" s="134">
        <v>1</v>
      </c>
      <c r="AJ858" s="134">
        <v>1</v>
      </c>
      <c r="AK858" s="134">
        <v>0.88594106510024795</v>
      </c>
      <c r="AL858" s="134">
        <v>0.99884060168246303</v>
      </c>
      <c r="AM858" s="134">
        <v>0.182482819788027</v>
      </c>
      <c r="AN858" s="134">
        <v>1</v>
      </c>
      <c r="AO858" s="134">
        <v>0.18982677336089401</v>
      </c>
      <c r="AP858" s="134">
        <v>0.502834944639454</v>
      </c>
      <c r="AR858" s="134">
        <v>0.98562915210000002</v>
      </c>
      <c r="AS858" s="134">
        <v>1</v>
      </c>
      <c r="AU858" s="134">
        <v>0.12668053520672601</v>
      </c>
      <c r="AV858" s="134">
        <v>0.16961036964509299</v>
      </c>
      <c r="AW858" s="143">
        <v>0</v>
      </c>
      <c r="AX858" s="143">
        <v>0</v>
      </c>
      <c r="AY858" s="143">
        <v>-0.02</v>
      </c>
      <c r="AZ858" s="143">
        <v>-0.02</v>
      </c>
      <c r="BA858" s="143">
        <v>1.2565</v>
      </c>
      <c r="BB858" s="143">
        <v>5.13</v>
      </c>
      <c r="BC858" s="143">
        <v>23.45</v>
      </c>
      <c r="BD858" s="143">
        <v>7</v>
      </c>
      <c r="BE858" s="143">
        <v>3627102.8102600002</v>
      </c>
      <c r="BF858" s="143">
        <v>4228.0829999999996</v>
      </c>
      <c r="BG858" s="143">
        <v>0</v>
      </c>
      <c r="BH858" s="143">
        <v>0</v>
      </c>
      <c r="BI858" s="143">
        <v>0</v>
      </c>
      <c r="BJ858" s="143">
        <v>2</v>
      </c>
      <c r="BK858" s="143"/>
      <c r="BL858" s="143">
        <v>3.7999999999999901</v>
      </c>
      <c r="BM858" s="143">
        <v>2.2000000000000002</v>
      </c>
    </row>
    <row r="859" spans="1:65" x14ac:dyDescent="0.25">
      <c r="A859" s="142" t="s">
        <v>5280</v>
      </c>
      <c r="B859" s="142" t="s">
        <v>116</v>
      </c>
      <c r="C859" s="134" t="s">
        <v>5251</v>
      </c>
      <c r="D859" s="134" t="s">
        <v>5252</v>
      </c>
      <c r="E859" s="134" t="s">
        <v>5253</v>
      </c>
      <c r="F859" s="134" t="s">
        <v>5254</v>
      </c>
      <c r="G859" s="134" t="s">
        <v>692</v>
      </c>
      <c r="H859" s="134" t="s">
        <v>4939</v>
      </c>
      <c r="I859" s="134" t="s">
        <v>4941</v>
      </c>
      <c r="J859" s="134" t="s">
        <v>4407</v>
      </c>
      <c r="K859" s="134" t="s">
        <v>4407</v>
      </c>
      <c r="L859" s="143">
        <v>84.2</v>
      </c>
      <c r="M859" s="144">
        <v>329</v>
      </c>
      <c r="N859" s="143">
        <v>29.378</v>
      </c>
      <c r="O859" s="144">
        <v>1042</v>
      </c>
      <c r="P859" s="143">
        <v>34.433</v>
      </c>
      <c r="Q859" s="144">
        <v>333</v>
      </c>
      <c r="R859" s="143">
        <v>63.085000000000001</v>
      </c>
      <c r="S859" s="145">
        <v>207</v>
      </c>
      <c r="T859" s="140" t="s">
        <v>4410</v>
      </c>
      <c r="V859" s="140" t="str">
        <f t="shared" si="13"/>
        <v>Y</v>
      </c>
      <c r="W859" s="134">
        <v>0.86362111377004303</v>
      </c>
      <c r="X859" s="134">
        <v>0.54470484628915505</v>
      </c>
      <c r="Y859" s="134">
        <v>0.99710529477449406</v>
      </c>
      <c r="Z859" s="134">
        <v>0.99155790562605695</v>
      </c>
      <c r="AA859" s="134">
        <v>0.92975431742944603</v>
      </c>
      <c r="AB859" s="134">
        <v>0.99890739041125798</v>
      </c>
      <c r="AC859" s="134">
        <v>1</v>
      </c>
      <c r="AD859" s="134">
        <v>0.92256460832884701</v>
      </c>
      <c r="AE859" s="134">
        <v>0.63363787961316298</v>
      </c>
      <c r="AF859" s="134">
        <v>0.99550793992192699</v>
      </c>
      <c r="AG859" s="134">
        <v>9.4534584492819096E-2</v>
      </c>
      <c r="AH859" s="134">
        <v>0.98689820888583701</v>
      </c>
      <c r="AI859" s="134">
        <v>1</v>
      </c>
      <c r="AJ859" s="134">
        <v>0.99632312387395705</v>
      </c>
      <c r="AK859" s="134">
        <v>0.71845720666051704</v>
      </c>
      <c r="AL859" s="134">
        <v>0.99984313878785602</v>
      </c>
      <c r="AM859" s="134">
        <v>0.15197337197795099</v>
      </c>
      <c r="AN859" s="134">
        <v>1</v>
      </c>
      <c r="AO859" s="134">
        <v>0.14043765980591999</v>
      </c>
      <c r="AP859" s="134">
        <v>0.86100409162634495</v>
      </c>
      <c r="AQ859" s="134">
        <v>0.78681688141012196</v>
      </c>
      <c r="AR859" s="134">
        <v>0.91794983919999995</v>
      </c>
      <c r="AS859" s="134">
        <v>1</v>
      </c>
      <c r="AU859" s="134">
        <v>0.18862091268867801</v>
      </c>
      <c r="AV859" s="134">
        <v>0.148133048966375</v>
      </c>
      <c r="AW859" s="143">
        <v>0</v>
      </c>
      <c r="AX859" s="143">
        <v>0</v>
      </c>
      <c r="AY859" s="143">
        <v>-0.16</v>
      </c>
      <c r="AZ859" s="143">
        <v>-0.03</v>
      </c>
      <c r="BA859" s="143">
        <v>1.3542000000000001</v>
      </c>
      <c r="BB859" s="143">
        <v>5.13</v>
      </c>
      <c r="BC859" s="143">
        <v>23.99</v>
      </c>
      <c r="BD859" s="143">
        <v>5</v>
      </c>
      <c r="BE859" s="143">
        <v>1139638.6250809999</v>
      </c>
      <c r="BF859" s="143">
        <v>2784.078</v>
      </c>
      <c r="BG859" s="143">
        <v>0</v>
      </c>
      <c r="BH859" s="143">
        <v>33.493369999999999</v>
      </c>
      <c r="BI859" s="143">
        <v>0</v>
      </c>
      <c r="BJ859" s="143">
        <v>1</v>
      </c>
      <c r="BK859" s="143">
        <v>1</v>
      </c>
      <c r="BL859" s="143">
        <v>3.7999999999999901</v>
      </c>
      <c r="BM859" s="143">
        <v>2.2000000000000002</v>
      </c>
    </row>
    <row r="860" spans="1:65" x14ac:dyDescent="0.25">
      <c r="A860" s="142" t="s">
        <v>5281</v>
      </c>
      <c r="B860" s="142" t="s">
        <v>263</v>
      </c>
      <c r="C860" s="134" t="s">
        <v>5251</v>
      </c>
      <c r="D860" s="134" t="s">
        <v>5252</v>
      </c>
      <c r="E860" s="134" t="s">
        <v>5253</v>
      </c>
      <c r="F860" s="134" t="s">
        <v>5254</v>
      </c>
      <c r="G860" s="134" t="s">
        <v>692</v>
      </c>
      <c r="H860" s="134" t="s">
        <v>4941</v>
      </c>
      <c r="I860" s="134" t="s">
        <v>4941</v>
      </c>
      <c r="J860" s="134" t="s">
        <v>4407</v>
      </c>
      <c r="K860" s="134" t="s">
        <v>4407</v>
      </c>
      <c r="L860" s="143">
        <v>79.099999999999994</v>
      </c>
      <c r="M860" s="144">
        <v>440</v>
      </c>
      <c r="N860" s="143">
        <v>29.233000000000001</v>
      </c>
      <c r="O860" s="144">
        <v>1005</v>
      </c>
      <c r="P860" s="143">
        <v>37.866999999999997</v>
      </c>
      <c r="Q860" s="144">
        <v>227</v>
      </c>
      <c r="R860" s="143">
        <v>62.578000000000003</v>
      </c>
      <c r="S860" s="145">
        <v>241</v>
      </c>
      <c r="T860" s="140" t="s">
        <v>4410</v>
      </c>
      <c r="V860" s="140" t="str">
        <f t="shared" si="13"/>
        <v>Y</v>
      </c>
      <c r="W860" s="134">
        <v>0.81448301954146396</v>
      </c>
      <c r="X860" s="134">
        <v>0.550675835831127</v>
      </c>
      <c r="Y860" s="134">
        <v>0.99035525205837904</v>
      </c>
      <c r="Z860" s="134">
        <v>0.97788732379997301</v>
      </c>
      <c r="AA860" s="134">
        <v>0.92833494508904102</v>
      </c>
      <c r="AB860" s="134">
        <v>0.99562956164503302</v>
      </c>
      <c r="AC860" s="134">
        <v>0.78137247873214299</v>
      </c>
      <c r="AD860" s="134">
        <v>0.84955512946414902</v>
      </c>
      <c r="AE860" s="134">
        <v>0.79895807898260396</v>
      </c>
      <c r="AF860" s="134">
        <v>0.99264548903581895</v>
      </c>
      <c r="AG860" s="134">
        <v>0.133076024928199</v>
      </c>
      <c r="AH860" s="134">
        <v>0.93349679681067099</v>
      </c>
      <c r="AI860" s="134">
        <v>0</v>
      </c>
      <c r="AJ860" s="134">
        <v>0.98529249549582698</v>
      </c>
      <c r="AK860" s="134">
        <v>0.70632069517937801</v>
      </c>
      <c r="AL860" s="134">
        <v>0.99951032028763898</v>
      </c>
      <c r="AM860" s="134">
        <v>0.194255417433224</v>
      </c>
      <c r="AN860" s="134">
        <v>0.95069696562233896</v>
      </c>
      <c r="AO860" s="134">
        <v>0.17802014241632799</v>
      </c>
      <c r="AP860" s="134">
        <v>0.91899253190843699</v>
      </c>
      <c r="AQ860" s="134">
        <v>0.89241976065107398</v>
      </c>
      <c r="AR860" s="134">
        <v>1</v>
      </c>
      <c r="AS860" s="134">
        <v>1</v>
      </c>
      <c r="AU860" s="134">
        <v>0.15557100734015</v>
      </c>
      <c r="AV860" s="134">
        <v>0.167693436309342</v>
      </c>
      <c r="AW860" s="143">
        <v>0</v>
      </c>
      <c r="AX860" s="143">
        <v>0</v>
      </c>
      <c r="AY860" s="143">
        <v>-0.16</v>
      </c>
      <c r="AZ860" s="143">
        <v>-0.13</v>
      </c>
      <c r="BA860" s="143">
        <v>2.7111999999999998</v>
      </c>
      <c r="BB860" s="143">
        <v>5.13</v>
      </c>
      <c r="BC860" s="143">
        <v>24.04</v>
      </c>
      <c r="BD860" s="143">
        <v>4</v>
      </c>
      <c r="BE860" s="143">
        <v>795821.01911400002</v>
      </c>
      <c r="BF860" s="143">
        <v>2522.877</v>
      </c>
      <c r="BG860" s="143">
        <v>0</v>
      </c>
      <c r="BH860" s="143">
        <v>0</v>
      </c>
      <c r="BI860" s="143">
        <v>0</v>
      </c>
      <c r="BJ860" s="143">
        <v>4</v>
      </c>
      <c r="BK860" s="143">
        <v>1</v>
      </c>
      <c r="BL860" s="143">
        <v>3.8</v>
      </c>
      <c r="BM860" s="143">
        <v>2.2000000000000002</v>
      </c>
    </row>
    <row r="861" spans="1:65" x14ac:dyDescent="0.25">
      <c r="A861" s="142" t="s">
        <v>5282</v>
      </c>
      <c r="B861" s="142" t="s">
        <v>137</v>
      </c>
      <c r="C861" s="134" t="s">
        <v>5251</v>
      </c>
      <c r="D861" s="134" t="s">
        <v>5252</v>
      </c>
      <c r="E861" s="134" t="s">
        <v>5253</v>
      </c>
      <c r="F861" s="134" t="s">
        <v>5254</v>
      </c>
      <c r="G861" s="134" t="s">
        <v>692</v>
      </c>
      <c r="H861" s="134" t="s">
        <v>4941</v>
      </c>
      <c r="I861" s="134" t="s">
        <v>4941</v>
      </c>
      <c r="J861" s="134" t="s">
        <v>4407</v>
      </c>
      <c r="K861" s="134" t="s">
        <v>4407</v>
      </c>
      <c r="L861" s="143">
        <v>85.7</v>
      </c>
      <c r="M861" s="144">
        <v>264</v>
      </c>
      <c r="N861" s="143">
        <v>32.725000000000001</v>
      </c>
      <c r="O861" s="144">
        <v>1526</v>
      </c>
      <c r="P861" s="143">
        <v>16.440000000000001</v>
      </c>
      <c r="Q861" s="144">
        <v>1372</v>
      </c>
      <c r="R861" s="143">
        <v>56.472000000000001</v>
      </c>
      <c r="S861" s="145">
        <v>604</v>
      </c>
      <c r="T861" s="140" t="s">
        <v>4410</v>
      </c>
      <c r="U861" s="140" t="s">
        <v>4410</v>
      </c>
      <c r="V861" s="140" t="str">
        <f t="shared" si="13"/>
        <v>Y</v>
      </c>
      <c r="W861" s="134">
        <v>0.95271345598278401</v>
      </c>
      <c r="X861" s="134">
        <v>0.81651252274575403</v>
      </c>
      <c r="Y861" s="134">
        <v>0.99791222587717898</v>
      </c>
      <c r="Z861" s="134">
        <v>0.99546014260253202</v>
      </c>
      <c r="AA861" s="134">
        <v>0.95792234102831297</v>
      </c>
      <c r="AB861" s="134">
        <v>0.99271593607505504</v>
      </c>
      <c r="AC861" s="134">
        <v>0.99553390696499</v>
      </c>
      <c r="AD861" s="134">
        <v>0.91387029855287705</v>
      </c>
      <c r="AE861" s="134">
        <v>0.78630329618969397</v>
      </c>
      <c r="AF861" s="134">
        <v>0.99662111526652397</v>
      </c>
      <c r="AG861" s="134">
        <v>0.17213590450246199</v>
      </c>
      <c r="AH861" s="134">
        <v>0.95498629865178397</v>
      </c>
      <c r="AI861" s="134">
        <v>0.41167505866277698</v>
      </c>
      <c r="AJ861" s="134">
        <v>0.99264624774791299</v>
      </c>
      <c r="AK861" s="134">
        <v>0.85195883295305597</v>
      </c>
      <c r="AL861" s="134">
        <v>0.99551180239673098</v>
      </c>
      <c r="AM861" s="134">
        <v>0.17503997025759399</v>
      </c>
      <c r="AN861" s="134">
        <v>1</v>
      </c>
      <c r="AO861" s="134">
        <v>0.14315425089977801</v>
      </c>
      <c r="AP861" s="134">
        <v>0.89968897338779696</v>
      </c>
      <c r="AQ861" s="134">
        <v>0.79651510501883105</v>
      </c>
      <c r="AR861" s="134">
        <v>0.54018154139999996</v>
      </c>
      <c r="AS861" s="134">
        <v>1</v>
      </c>
      <c r="AT861" s="134">
        <v>1</v>
      </c>
      <c r="AU861" s="134">
        <v>0.17714967619448099</v>
      </c>
      <c r="AV861" s="134">
        <v>0.17840101322386501</v>
      </c>
      <c r="AW861" s="143">
        <v>0.02</v>
      </c>
      <c r="AX861" s="143">
        <v>0</v>
      </c>
      <c r="AY861" s="143">
        <v>-0.25</v>
      </c>
      <c r="AZ861" s="143">
        <v>-0.06</v>
      </c>
      <c r="BA861" s="143">
        <v>2.5956999999999999</v>
      </c>
      <c r="BB861" s="143">
        <v>5.13</v>
      </c>
      <c r="BC861" s="143">
        <v>24.14</v>
      </c>
      <c r="BD861" s="143"/>
      <c r="BE861" s="143">
        <v>1453134.9918869999</v>
      </c>
      <c r="BF861" s="143">
        <v>1636.432</v>
      </c>
      <c r="BG861" s="143">
        <v>0</v>
      </c>
      <c r="BH861" s="143">
        <v>0</v>
      </c>
      <c r="BI861" s="143">
        <v>0</v>
      </c>
      <c r="BJ861" s="143">
        <v>0</v>
      </c>
      <c r="BK861" s="143"/>
      <c r="BL861" s="143">
        <v>3.7999999999999798</v>
      </c>
      <c r="BM861" s="143">
        <v>2.2000000000000099</v>
      </c>
    </row>
    <row r="862" spans="1:65" x14ac:dyDescent="0.25">
      <c r="A862" s="142" t="s">
        <v>5283</v>
      </c>
      <c r="B862" s="142" t="s">
        <v>546</v>
      </c>
      <c r="C862" s="134" t="s">
        <v>5251</v>
      </c>
      <c r="D862" s="134" t="s">
        <v>5252</v>
      </c>
      <c r="E862" s="134" t="s">
        <v>5253</v>
      </c>
      <c r="F862" s="134" t="s">
        <v>5254</v>
      </c>
      <c r="G862" s="134" t="s">
        <v>692</v>
      </c>
      <c r="H862" s="134" t="s">
        <v>4941</v>
      </c>
      <c r="I862" s="134" t="s">
        <v>4941</v>
      </c>
      <c r="J862" s="134" t="s">
        <v>4407</v>
      </c>
      <c r="K862" s="134" t="s">
        <v>4407</v>
      </c>
      <c r="L862" s="143">
        <v>71.8</v>
      </c>
      <c r="M862" s="144">
        <v>597</v>
      </c>
      <c r="N862" s="143">
        <v>29.911000000000001</v>
      </c>
      <c r="O862" s="144">
        <v>1145</v>
      </c>
      <c r="P862" s="143">
        <v>16.32</v>
      </c>
      <c r="Q862" s="144">
        <v>1390</v>
      </c>
      <c r="R862" s="143">
        <v>52.735999999999997</v>
      </c>
      <c r="S862" s="145">
        <v>853</v>
      </c>
      <c r="V862" s="140" t="str">
        <f t="shared" si="13"/>
        <v>N/A</v>
      </c>
      <c r="W862" s="134">
        <v>1</v>
      </c>
      <c r="X862" s="134">
        <v>0.66217922304652299</v>
      </c>
      <c r="Y862" s="134">
        <v>1</v>
      </c>
      <c r="Z862" s="134">
        <v>0.99954091329688499</v>
      </c>
      <c r="AA862" s="134">
        <v>1</v>
      </c>
      <c r="AB862" s="134">
        <v>1</v>
      </c>
      <c r="AC862" s="134">
        <v>1</v>
      </c>
      <c r="AD862" s="134">
        <v>0.96550674930286295</v>
      </c>
      <c r="AE862" s="134">
        <v>1</v>
      </c>
      <c r="AF862" s="134">
        <v>0.99964259120186005</v>
      </c>
      <c r="AG862" s="134">
        <v>8.6461693193914405E-2</v>
      </c>
      <c r="AH862" s="134">
        <v>1</v>
      </c>
      <c r="AI862" s="134">
        <v>1</v>
      </c>
      <c r="AJ862" s="134">
        <v>1</v>
      </c>
      <c r="AK862" s="134">
        <v>0.93934171561726298</v>
      </c>
      <c r="AL862" s="134">
        <v>1</v>
      </c>
      <c r="AM862" s="134">
        <v>7.5931586198337994E-2</v>
      </c>
      <c r="AN862" s="134">
        <v>1</v>
      </c>
      <c r="AO862" s="134">
        <v>7.9572181543286699E-2</v>
      </c>
      <c r="AP862" s="134">
        <v>0.54128903567505504</v>
      </c>
      <c r="AQ862" s="134">
        <v>0.45276695705626602</v>
      </c>
      <c r="AR862" s="134">
        <v>0.80487093399999998</v>
      </c>
      <c r="AU862" s="134">
        <v>7.16379446113065E-2</v>
      </c>
      <c r="AV862" s="134">
        <v>7.6811892284818203E-2</v>
      </c>
      <c r="AW862" s="143">
        <v>0</v>
      </c>
      <c r="AX862" s="143">
        <v>0</v>
      </c>
      <c r="AY862" s="143">
        <v>0</v>
      </c>
      <c r="AZ862" s="143">
        <v>0</v>
      </c>
      <c r="BA862" s="143">
        <v>0</v>
      </c>
      <c r="BB862" s="143">
        <v>5.14</v>
      </c>
      <c r="BC862" s="143">
        <v>24.71</v>
      </c>
      <c r="BD862" s="143">
        <v>1</v>
      </c>
      <c r="BE862" s="143">
        <v>2925575.3063329998</v>
      </c>
      <c r="BF862" s="143">
        <v>730.42190000000005</v>
      </c>
      <c r="BG862" s="143">
        <v>0</v>
      </c>
      <c r="BH862" s="143">
        <v>0</v>
      </c>
      <c r="BI862" s="143">
        <v>0</v>
      </c>
      <c r="BJ862" s="143">
        <v>0</v>
      </c>
      <c r="BK862" s="143"/>
      <c r="BL862" s="143">
        <v>3.7999999999999901</v>
      </c>
      <c r="BM862" s="143">
        <v>2.2000000000000002</v>
      </c>
    </row>
    <row r="863" spans="1:65" x14ac:dyDescent="0.25">
      <c r="A863" s="142" t="s">
        <v>5284</v>
      </c>
      <c r="B863" s="142" t="s">
        <v>2915</v>
      </c>
      <c r="C863" s="134" t="s">
        <v>5251</v>
      </c>
      <c r="D863" s="134" t="s">
        <v>5252</v>
      </c>
      <c r="E863" s="134" t="s">
        <v>5253</v>
      </c>
      <c r="F863" s="134" t="s">
        <v>5254</v>
      </c>
      <c r="G863" s="134" t="s">
        <v>692</v>
      </c>
      <c r="H863" s="134" t="s">
        <v>4941</v>
      </c>
      <c r="I863" s="134" t="s">
        <v>4941</v>
      </c>
      <c r="J863" s="134" t="s">
        <v>4407</v>
      </c>
      <c r="K863" s="134" t="s">
        <v>4407</v>
      </c>
      <c r="L863" s="143">
        <v>89.5</v>
      </c>
      <c r="M863" s="144">
        <v>151</v>
      </c>
      <c r="N863" s="143">
        <v>31.521999999999998</v>
      </c>
      <c r="O863" s="144">
        <v>1393</v>
      </c>
      <c r="P863" s="143">
        <v>18.98</v>
      </c>
      <c r="Q863" s="144">
        <v>1098</v>
      </c>
      <c r="R863" s="143">
        <v>58.985999999999997</v>
      </c>
      <c r="S863" s="145">
        <v>437</v>
      </c>
      <c r="T863" s="140" t="s">
        <v>4410</v>
      </c>
      <c r="U863" s="140" t="s">
        <v>4410</v>
      </c>
      <c r="V863" s="140" t="str">
        <f t="shared" si="13"/>
        <v>Y</v>
      </c>
      <c r="W863" s="134">
        <v>0.68005601360870205</v>
      </c>
      <c r="X863" s="134">
        <v>0.52684506131334896</v>
      </c>
      <c r="Y863" s="134">
        <v>0.99382633664294595</v>
      </c>
      <c r="Z863" s="134">
        <v>0.98428903282673996</v>
      </c>
      <c r="AA863" s="134">
        <v>0.98216775954393598</v>
      </c>
      <c r="AB863" s="134">
        <v>0.99635796803752796</v>
      </c>
      <c r="AC863" s="134">
        <v>1</v>
      </c>
      <c r="AD863" s="134">
        <v>0.919408438314118</v>
      </c>
      <c r="AE863" s="134">
        <v>0.86153222177896704</v>
      </c>
      <c r="AF863" s="134">
        <v>0.99522964608577702</v>
      </c>
      <c r="AG863" s="134">
        <v>0.197788783789456</v>
      </c>
      <c r="AH863" s="134">
        <v>0.95616822125304601</v>
      </c>
      <c r="AI863" s="134">
        <v>1</v>
      </c>
      <c r="AJ863" s="134">
        <v>0.99632312387395705</v>
      </c>
      <c r="AK863" s="134">
        <v>0.87623185591533603</v>
      </c>
      <c r="AL863" s="134">
        <v>0.99838903897936804</v>
      </c>
      <c r="AM863" s="134">
        <v>0.22219628313519801</v>
      </c>
      <c r="AN863" s="134">
        <v>1</v>
      </c>
      <c r="AO863" s="134">
        <v>0.15978498104984301</v>
      </c>
      <c r="AP863" s="134">
        <v>0.69018614425191505</v>
      </c>
      <c r="AR863" s="134">
        <v>1</v>
      </c>
      <c r="AS863" s="134">
        <v>1</v>
      </c>
      <c r="AT863" s="134">
        <v>1</v>
      </c>
      <c r="AU863" s="134">
        <v>0.17406925726063399</v>
      </c>
      <c r="AV863" s="134">
        <v>0.20019350640036099</v>
      </c>
      <c r="AW863" s="143">
        <v>0</v>
      </c>
      <c r="AX863" s="143">
        <v>0</v>
      </c>
      <c r="AY863" s="143">
        <v>-0.06</v>
      </c>
      <c r="AZ863" s="143">
        <v>-0.04</v>
      </c>
      <c r="BA863" s="143">
        <v>1.8395999999999999</v>
      </c>
      <c r="BB863" s="143">
        <v>5.14</v>
      </c>
      <c r="BC863" s="143">
        <v>24.74</v>
      </c>
      <c r="BD863" s="143">
        <v>14</v>
      </c>
      <c r="BE863" s="143">
        <v>5675875.8054400003</v>
      </c>
      <c r="BF863" s="143">
        <v>4143.7640000000001</v>
      </c>
      <c r="BG863" s="143">
        <v>8.2143650000000008</v>
      </c>
      <c r="BH863" s="143">
        <v>0</v>
      </c>
      <c r="BI863" s="143">
        <v>0</v>
      </c>
      <c r="BJ863" s="143">
        <v>1</v>
      </c>
      <c r="BK863" s="143"/>
      <c r="BL863" s="143">
        <v>3.8</v>
      </c>
      <c r="BM863" s="143">
        <v>2.2000000000000002</v>
      </c>
    </row>
    <row r="864" spans="1:65" x14ac:dyDescent="0.25">
      <c r="A864" s="142" t="s">
        <v>5285</v>
      </c>
      <c r="B864" s="142" t="s">
        <v>734</v>
      </c>
      <c r="C864" s="134" t="s">
        <v>5251</v>
      </c>
      <c r="D864" s="134" t="s">
        <v>5252</v>
      </c>
      <c r="E864" s="134" t="s">
        <v>5253</v>
      </c>
      <c r="F864" s="134" t="s">
        <v>5254</v>
      </c>
      <c r="G864" s="134" t="s">
        <v>692</v>
      </c>
      <c r="H864" s="134" t="s">
        <v>4941</v>
      </c>
      <c r="I864" s="134" t="s">
        <v>4941</v>
      </c>
      <c r="J864" s="134" t="s">
        <v>4407</v>
      </c>
      <c r="K864" s="134" t="s">
        <v>4407</v>
      </c>
      <c r="L864" s="143">
        <v>76.2</v>
      </c>
      <c r="M864" s="144">
        <v>502</v>
      </c>
      <c r="N864" s="143">
        <v>37.011000000000003</v>
      </c>
      <c r="O864" s="144">
        <v>1757</v>
      </c>
      <c r="P864" s="143">
        <v>34.267000000000003</v>
      </c>
      <c r="Q864" s="144">
        <v>349</v>
      </c>
      <c r="R864" s="143">
        <v>57.819000000000003</v>
      </c>
      <c r="S864" s="145">
        <v>508</v>
      </c>
      <c r="T864" s="140" t="s">
        <v>4410</v>
      </c>
      <c r="V864" s="140" t="str">
        <f t="shared" si="13"/>
        <v>Y</v>
      </c>
      <c r="W864" s="134">
        <v>0.612445992561645</v>
      </c>
      <c r="X864" s="134">
        <v>0.42989645862167702</v>
      </c>
      <c r="Y864" s="134">
        <v>0.96418762915700795</v>
      </c>
      <c r="Z864" s="134">
        <v>0.94595529311665805</v>
      </c>
      <c r="AA864" s="134">
        <v>0.89433508065510503</v>
      </c>
      <c r="AB864" s="134">
        <v>0.99562956164503302</v>
      </c>
      <c r="AC864" s="134">
        <v>0.71957428073997698</v>
      </c>
      <c r="AD864" s="134">
        <v>0.68178633898024898</v>
      </c>
      <c r="AE864" s="134">
        <v>0.72990235406764303</v>
      </c>
      <c r="AF864" s="134">
        <v>0.97479492725995498</v>
      </c>
      <c r="AG864" s="134">
        <v>0.107015043221501</v>
      </c>
      <c r="AH864" s="134">
        <v>0.92798115800478598</v>
      </c>
      <c r="AI864" s="134">
        <v>0.14876081392705401</v>
      </c>
      <c r="AJ864" s="134">
        <v>0.97793874324373997</v>
      </c>
      <c r="AK864" s="134">
        <v>0.67476576532841404</v>
      </c>
      <c r="AL864" s="134">
        <v>0.99281701565084002</v>
      </c>
      <c r="AM864" s="134">
        <v>9.3218862023983301E-2</v>
      </c>
      <c r="AN864" s="134">
        <v>0.982071623862669</v>
      </c>
      <c r="AO864" s="134">
        <v>8.9966393761209101E-2</v>
      </c>
      <c r="AP864" s="134">
        <v>0.72700273184605602</v>
      </c>
      <c r="AQ864" s="134">
        <v>0.65750723329400196</v>
      </c>
      <c r="AR864" s="134">
        <v>1</v>
      </c>
      <c r="AS864" s="134">
        <v>1</v>
      </c>
      <c r="AT864" s="134">
        <v>1</v>
      </c>
      <c r="AU864" s="134">
        <v>6.0426568356122999E-2</v>
      </c>
      <c r="AV864" s="134">
        <v>8.7859115880510305E-2</v>
      </c>
      <c r="AW864" s="143">
        <v>0.9</v>
      </c>
      <c r="AX864" s="143">
        <v>0</v>
      </c>
      <c r="AY864" s="143">
        <v>-0.72</v>
      </c>
      <c r="AZ864" s="143">
        <v>0.15</v>
      </c>
      <c r="BA864" s="143">
        <v>4.2961999999999998</v>
      </c>
      <c r="BB864" s="143">
        <v>5.13</v>
      </c>
      <c r="BC864" s="143">
        <v>23.93</v>
      </c>
      <c r="BD864" s="143">
        <v>67</v>
      </c>
      <c r="BE864" s="143">
        <v>273965.27927399997</v>
      </c>
      <c r="BF864" s="143">
        <v>3485.5949999999998</v>
      </c>
      <c r="BG864" s="143">
        <v>0</v>
      </c>
      <c r="BH864" s="143">
        <v>0</v>
      </c>
      <c r="BI864" s="143">
        <v>0</v>
      </c>
      <c r="BJ864" s="143">
        <v>2</v>
      </c>
      <c r="BK864" s="143">
        <v>1</v>
      </c>
      <c r="BL864" s="143">
        <v>3.8</v>
      </c>
      <c r="BM864" s="143">
        <v>2.19999999999999</v>
      </c>
    </row>
    <row r="865" spans="1:65" x14ac:dyDescent="0.25">
      <c r="A865" s="142" t="s">
        <v>5286</v>
      </c>
      <c r="B865" s="142" t="s">
        <v>1518</v>
      </c>
      <c r="C865" s="134" t="s">
        <v>5251</v>
      </c>
      <c r="D865" s="134" t="s">
        <v>5252</v>
      </c>
      <c r="E865" s="134" t="s">
        <v>5253</v>
      </c>
      <c r="F865" s="134" t="s">
        <v>5254</v>
      </c>
      <c r="G865" s="134" t="s">
        <v>692</v>
      </c>
      <c r="H865" s="134" t="s">
        <v>4941</v>
      </c>
      <c r="I865" s="134" t="s">
        <v>4941</v>
      </c>
      <c r="J865" s="134" t="s">
        <v>4407</v>
      </c>
      <c r="K865" s="134" t="s">
        <v>4407</v>
      </c>
      <c r="L865" s="143">
        <v>82.1</v>
      </c>
      <c r="M865" s="144">
        <v>375</v>
      </c>
      <c r="N865" s="143">
        <v>30.2</v>
      </c>
      <c r="O865" s="144">
        <v>1192</v>
      </c>
      <c r="P865" s="143">
        <v>34.116999999999997</v>
      </c>
      <c r="Q865" s="144">
        <v>352</v>
      </c>
      <c r="R865" s="143">
        <v>62.006</v>
      </c>
      <c r="S865" s="145">
        <v>274</v>
      </c>
      <c r="T865" s="140" t="s">
        <v>4410</v>
      </c>
      <c r="V865" s="140" t="str">
        <f t="shared" si="13"/>
        <v>Y</v>
      </c>
      <c r="W865" s="134">
        <v>0.58464322236719601</v>
      </c>
      <c r="X865" s="134">
        <v>0.39382110043374202</v>
      </c>
      <c r="Y865" s="134">
        <v>0.97207762216104299</v>
      </c>
      <c r="Z865" s="134">
        <v>0.94133892126867103</v>
      </c>
      <c r="AA865" s="134">
        <v>0.95901812524267305</v>
      </c>
      <c r="AB865" s="134">
        <v>0.98870970091633503</v>
      </c>
      <c r="AC865" s="134">
        <v>1</v>
      </c>
      <c r="AD865" s="134">
        <v>0.81364015984595095</v>
      </c>
      <c r="AE865" s="134">
        <v>0.72901939613443301</v>
      </c>
      <c r="AF865" s="134">
        <v>0.99260573277351205</v>
      </c>
      <c r="AG865" s="134">
        <v>4.7967652963761702E-2</v>
      </c>
      <c r="AH865" s="134">
        <v>0.95563098370701804</v>
      </c>
      <c r="AI865" s="134">
        <v>1</v>
      </c>
      <c r="AJ865" s="134">
        <v>0.99264624774791299</v>
      </c>
      <c r="AK865" s="134">
        <v>0.54854604592456002</v>
      </c>
      <c r="AL865" s="134">
        <v>0.99929188629129395</v>
      </c>
      <c r="AM865" s="134">
        <v>8.18371214893059E-2</v>
      </c>
      <c r="AN865" s="134">
        <v>0.96414324772533699</v>
      </c>
      <c r="AO865" s="134">
        <v>8.8005583716083705E-2</v>
      </c>
      <c r="AP865" s="134">
        <v>0.68660726316120402</v>
      </c>
      <c r="AQ865" s="134">
        <v>0.81752792283770004</v>
      </c>
      <c r="AR865" s="134">
        <v>1</v>
      </c>
      <c r="AS865" s="134">
        <v>0.86882880699999998</v>
      </c>
      <c r="AT865" s="134">
        <v>1</v>
      </c>
      <c r="AU865" s="134">
        <v>7.3412756429970097E-2</v>
      </c>
      <c r="AV865" s="134">
        <v>8.6993289414489403E-2</v>
      </c>
      <c r="AW865" s="143">
        <v>0.04</v>
      </c>
      <c r="AX865" s="143">
        <v>0</v>
      </c>
      <c r="AY865" s="143">
        <v>-7.0000000000000007E-2</v>
      </c>
      <c r="AZ865" s="143">
        <v>0</v>
      </c>
      <c r="BA865" s="143">
        <v>2.0072999999999999</v>
      </c>
      <c r="BB865" s="143">
        <v>5.14</v>
      </c>
      <c r="BC865" s="143">
        <v>23.46</v>
      </c>
      <c r="BD865" s="143">
        <v>8</v>
      </c>
      <c r="BE865" s="143">
        <v>869254.84076599998</v>
      </c>
      <c r="BF865" s="143">
        <v>2176.4229999999998</v>
      </c>
      <c r="BG865" s="143">
        <v>0</v>
      </c>
      <c r="BH865" s="143">
        <v>0</v>
      </c>
      <c r="BI865" s="143">
        <v>0</v>
      </c>
      <c r="BJ865" s="143">
        <v>2</v>
      </c>
      <c r="BK865" s="143">
        <v>1</v>
      </c>
      <c r="BL865" s="143">
        <v>3.7999999999999901</v>
      </c>
      <c r="BM865" s="143">
        <v>2.2000000000000002</v>
      </c>
    </row>
    <row r="866" spans="1:65" x14ac:dyDescent="0.25">
      <c r="A866" s="142" t="s">
        <v>5287</v>
      </c>
      <c r="B866" s="142" t="s">
        <v>1521</v>
      </c>
      <c r="C866" s="134" t="s">
        <v>5251</v>
      </c>
      <c r="D866" s="134" t="s">
        <v>5252</v>
      </c>
      <c r="E866" s="134" t="s">
        <v>5253</v>
      </c>
      <c r="F866" s="134" t="s">
        <v>5254</v>
      </c>
      <c r="G866" s="134" t="s">
        <v>692</v>
      </c>
      <c r="H866" s="134" t="s">
        <v>4944</v>
      </c>
      <c r="I866" s="134" t="s">
        <v>4941</v>
      </c>
      <c r="J866" s="134" t="s">
        <v>4407</v>
      </c>
      <c r="K866" s="134" t="s">
        <v>4407</v>
      </c>
      <c r="L866" s="143">
        <v>73.3</v>
      </c>
      <c r="M866" s="144">
        <v>568</v>
      </c>
      <c r="N866" s="143">
        <v>29.733000000000001</v>
      </c>
      <c r="O866" s="144">
        <v>1115</v>
      </c>
      <c r="P866" s="143">
        <v>38.517000000000003</v>
      </c>
      <c r="Q866" s="144">
        <v>201</v>
      </c>
      <c r="R866" s="143">
        <v>60.695</v>
      </c>
      <c r="S866" s="145">
        <v>341</v>
      </c>
      <c r="V866" s="140" t="str">
        <f t="shared" si="13"/>
        <v>N/A</v>
      </c>
      <c r="W866" s="134">
        <v>0.671934502270645</v>
      </c>
      <c r="X866" s="134">
        <v>0.56291615096537495</v>
      </c>
      <c r="Y866" s="134">
        <v>0.98861330555099403</v>
      </c>
      <c r="Z866" s="134">
        <v>0.97862696348832401</v>
      </c>
      <c r="AA866" s="134">
        <v>0.87356091725377005</v>
      </c>
      <c r="AB866" s="134">
        <v>0.974141573066445</v>
      </c>
      <c r="AC866" s="134">
        <v>0.79113913264645597</v>
      </c>
      <c r="AD866" s="134">
        <v>0.75625328355846499</v>
      </c>
      <c r="AE866" s="134">
        <v>0.87625845913327904</v>
      </c>
      <c r="AF866" s="134">
        <v>0.99419598326579395</v>
      </c>
      <c r="AG866" s="134">
        <v>0.165245541054268</v>
      </c>
      <c r="AH866" s="134">
        <v>0.88543194435938199</v>
      </c>
      <c r="AI866" s="134">
        <v>0.490376414243687</v>
      </c>
      <c r="AJ866" s="134">
        <v>0.98529249549582698</v>
      </c>
      <c r="AK866" s="134">
        <v>0.69175688140200997</v>
      </c>
      <c r="AL866" s="134">
        <v>0.971665627876657</v>
      </c>
      <c r="AM866" s="134">
        <v>0.208075814678266</v>
      </c>
      <c r="AN866" s="134">
        <v>0.90587602527901001</v>
      </c>
      <c r="AO866" s="134">
        <v>0.233714702096673</v>
      </c>
      <c r="AP866" s="134">
        <v>0.74171377469190203</v>
      </c>
      <c r="AR866" s="134">
        <v>1</v>
      </c>
      <c r="AS866" s="134">
        <v>0.46471051060000002</v>
      </c>
      <c r="AU866" s="134">
        <v>0.236395262500502</v>
      </c>
      <c r="AV866" s="134">
        <v>0.229773119023477</v>
      </c>
      <c r="AW866" s="143">
        <v>0.03</v>
      </c>
      <c r="AX866" s="143">
        <v>0</v>
      </c>
      <c r="AY866" s="143">
        <v>-0.08</v>
      </c>
      <c r="AZ866" s="143">
        <v>-0.03</v>
      </c>
      <c r="BA866" s="143">
        <v>3.7233000000000001</v>
      </c>
      <c r="BB866" s="143">
        <v>5.14</v>
      </c>
      <c r="BC866" s="143">
        <v>19.54</v>
      </c>
      <c r="BD866" s="143">
        <v>17</v>
      </c>
      <c r="BE866" s="143">
        <v>6013254.7186049996</v>
      </c>
      <c r="BF866" s="143">
        <v>4342.9830000000002</v>
      </c>
      <c r="BG866" s="143">
        <v>0</v>
      </c>
      <c r="BH866" s="143">
        <v>2.6314799999999998</v>
      </c>
      <c r="BI866" s="143">
        <v>0</v>
      </c>
      <c r="BJ866" s="143">
        <v>4</v>
      </c>
      <c r="BK866" s="143">
        <v>1</v>
      </c>
      <c r="BL866" s="143">
        <v>3.6625481641694901</v>
      </c>
      <c r="BM866" s="143">
        <v>2.44054071270339</v>
      </c>
    </row>
    <row r="867" spans="1:65" x14ac:dyDescent="0.25">
      <c r="A867" s="142" t="s">
        <v>5288</v>
      </c>
      <c r="B867" s="142" t="s">
        <v>122</v>
      </c>
      <c r="C867" s="134" t="s">
        <v>5251</v>
      </c>
      <c r="D867" s="134" t="s">
        <v>5252</v>
      </c>
      <c r="E867" s="134" t="s">
        <v>5253</v>
      </c>
      <c r="F867" s="134" t="s">
        <v>5254</v>
      </c>
      <c r="G867" s="134" t="s">
        <v>692</v>
      </c>
      <c r="H867" s="134" t="s">
        <v>4941</v>
      </c>
      <c r="I867" s="134" t="s">
        <v>4941</v>
      </c>
      <c r="J867" s="134" t="s">
        <v>4407</v>
      </c>
      <c r="K867" s="134" t="s">
        <v>4407</v>
      </c>
      <c r="L867" s="143">
        <v>80.400000000000006</v>
      </c>
      <c r="M867" s="144">
        <v>421</v>
      </c>
      <c r="N867" s="143">
        <v>31.867000000000001</v>
      </c>
      <c r="O867" s="144">
        <v>1433</v>
      </c>
      <c r="P867" s="143">
        <v>34.299999999999997</v>
      </c>
      <c r="Q867" s="144">
        <v>346</v>
      </c>
      <c r="R867" s="143">
        <v>60.944000000000003</v>
      </c>
      <c r="S867" s="145">
        <v>332</v>
      </c>
      <c r="T867" s="140" t="s">
        <v>4410</v>
      </c>
      <c r="V867" s="140" t="str">
        <f t="shared" si="13"/>
        <v>Y</v>
      </c>
      <c r="W867" s="134">
        <v>0.51862836073825003</v>
      </c>
      <c r="X867" s="134">
        <v>0.37518040411822201</v>
      </c>
      <c r="Y867" s="134">
        <v>0.97325599773956795</v>
      </c>
      <c r="Z867" s="134">
        <v>0.93039735484443598</v>
      </c>
      <c r="AA867" s="134">
        <v>0.86195105725770405</v>
      </c>
      <c r="AB867" s="134">
        <v>0.95483880366534102</v>
      </c>
      <c r="AC867" s="134">
        <v>1</v>
      </c>
      <c r="AD867" s="134">
        <v>0.69830031186762298</v>
      </c>
      <c r="AE867" s="134">
        <v>0.75995294322941498</v>
      </c>
      <c r="AF867" s="134">
        <v>0.993997201954259</v>
      </c>
      <c r="AG867" s="134">
        <v>0.156719436784509</v>
      </c>
      <c r="AH867" s="134">
        <v>0.94954229151870295</v>
      </c>
      <c r="AI867" s="134">
        <v>1</v>
      </c>
      <c r="AJ867" s="134">
        <v>0.98529249549582698</v>
      </c>
      <c r="AK867" s="134">
        <v>0.69903878829069399</v>
      </c>
      <c r="AL867" s="134">
        <v>0.98644056180831696</v>
      </c>
      <c r="AM867" s="134">
        <v>0.11674013595792899</v>
      </c>
      <c r="AN867" s="134">
        <v>0.99551790596566703</v>
      </c>
      <c r="AO867" s="134">
        <v>0.10577432353777499</v>
      </c>
      <c r="AP867" s="134">
        <v>0.49339346401643902</v>
      </c>
      <c r="AR867" s="134">
        <v>1</v>
      </c>
      <c r="AS867" s="134">
        <v>1</v>
      </c>
      <c r="AT867" s="134">
        <v>1</v>
      </c>
      <c r="AU867" s="134">
        <v>7.0665364814385803E-2</v>
      </c>
      <c r="AV867" s="134">
        <v>0.109766855668543</v>
      </c>
      <c r="AW867" s="143">
        <v>0</v>
      </c>
      <c r="AX867" s="143">
        <v>0</v>
      </c>
      <c r="AY867" s="143">
        <v>0.04</v>
      </c>
      <c r="AZ867" s="143">
        <v>0.02</v>
      </c>
      <c r="BA867" s="143">
        <v>2.9466999999999999</v>
      </c>
      <c r="BB867" s="143">
        <v>5.14</v>
      </c>
      <c r="BC867" s="143">
        <v>22.06</v>
      </c>
      <c r="BD867" s="143">
        <v>25</v>
      </c>
      <c r="BE867" s="143">
        <v>6666340.310757</v>
      </c>
      <c r="BF867" s="143">
        <v>3723.8510000000001</v>
      </c>
      <c r="BG867" s="143">
        <v>0</v>
      </c>
      <c r="BH867" s="143">
        <v>0</v>
      </c>
      <c r="BI867" s="143">
        <v>0</v>
      </c>
      <c r="BJ867" s="143">
        <v>2</v>
      </c>
      <c r="BK867" s="143">
        <v>1</v>
      </c>
      <c r="BL867" s="143">
        <v>3.7999999999999901</v>
      </c>
      <c r="BM867" s="143">
        <v>2.2000000000000002</v>
      </c>
    </row>
    <row r="868" spans="1:65" x14ac:dyDescent="0.25">
      <c r="A868" s="142" t="s">
        <v>5289</v>
      </c>
      <c r="B868" s="142" t="s">
        <v>1522</v>
      </c>
      <c r="C868" s="134" t="s">
        <v>5251</v>
      </c>
      <c r="D868" s="134" t="s">
        <v>5252</v>
      </c>
      <c r="E868" s="134" t="s">
        <v>5253</v>
      </c>
      <c r="F868" s="134" t="s">
        <v>5254</v>
      </c>
      <c r="G868" s="134" t="s">
        <v>692</v>
      </c>
      <c r="H868" s="134" t="s">
        <v>4941</v>
      </c>
      <c r="I868" s="134" t="s">
        <v>4941</v>
      </c>
      <c r="J868" s="134" t="s">
        <v>4407</v>
      </c>
      <c r="K868" s="134" t="s">
        <v>4407</v>
      </c>
      <c r="L868" s="143">
        <v>87.3</v>
      </c>
      <c r="M868" s="144">
        <v>221</v>
      </c>
      <c r="N868" s="143">
        <v>27.966999999999999</v>
      </c>
      <c r="O868" s="144">
        <v>847</v>
      </c>
      <c r="P868" s="143">
        <v>16.66</v>
      </c>
      <c r="Q868" s="144">
        <v>1331</v>
      </c>
      <c r="R868" s="143">
        <v>58.664000000000001</v>
      </c>
      <c r="S868" s="145">
        <v>457</v>
      </c>
      <c r="T868" s="140" t="s">
        <v>4410</v>
      </c>
      <c r="U868" s="140" t="s">
        <v>4410</v>
      </c>
      <c r="V868" s="140" t="str">
        <f t="shared" si="13"/>
        <v>Y</v>
      </c>
      <c r="W868" s="134">
        <v>0.95003810818851697</v>
      </c>
      <c r="X868" s="134">
        <v>0.51445338620307701</v>
      </c>
      <c r="Y868" s="134">
        <v>0.99684912617046595</v>
      </c>
      <c r="Z868" s="134">
        <v>0.99469499809734097</v>
      </c>
      <c r="AA868" s="134">
        <v>0.984767322898769</v>
      </c>
      <c r="AB868" s="134">
        <v>0.99417274886004403</v>
      </c>
      <c r="AC868" s="134">
        <v>0.28253305094497</v>
      </c>
      <c r="AD868" s="134">
        <v>0.92505946268311801</v>
      </c>
      <c r="AE868" s="134">
        <v>0.86517219169525705</v>
      </c>
      <c r="AF868" s="134">
        <v>0.99884746595571905</v>
      </c>
      <c r="AG868" s="134">
        <v>0.16352433708212999</v>
      </c>
      <c r="AH868" s="134">
        <v>0.78872918607437303</v>
      </c>
      <c r="AI868" s="134">
        <v>0.84704582911162196</v>
      </c>
      <c r="AJ868" s="134">
        <v>0.99632312387395705</v>
      </c>
      <c r="AK868" s="134">
        <v>0.77913976406621699</v>
      </c>
      <c r="AL868" s="134">
        <v>0.99416610139880701</v>
      </c>
      <c r="AM868" s="134">
        <v>0.16661403139351699</v>
      </c>
      <c r="AN868" s="134">
        <v>0.95517905965667205</v>
      </c>
      <c r="AO868" s="134">
        <v>0.16645868550258899</v>
      </c>
      <c r="AP868" s="134">
        <v>0.84889793661677304</v>
      </c>
      <c r="AQ868" s="134">
        <v>0.91019983726704101</v>
      </c>
      <c r="AR868" s="134">
        <v>1</v>
      </c>
      <c r="AS868" s="134">
        <v>1</v>
      </c>
      <c r="AT868" s="134">
        <v>1</v>
      </c>
      <c r="AU868" s="134">
        <v>0.14164645172696999</v>
      </c>
      <c r="AV868" s="134">
        <v>0.17535372496799601</v>
      </c>
      <c r="AW868" s="143">
        <v>0</v>
      </c>
      <c r="AX868" s="143">
        <v>0</v>
      </c>
      <c r="AY868" s="143">
        <v>-0.06</v>
      </c>
      <c r="AZ868" s="143">
        <v>0.01</v>
      </c>
      <c r="BA868" s="143">
        <v>2.0032999999999999</v>
      </c>
      <c r="BB868" s="143">
        <v>5.14</v>
      </c>
      <c r="BC868" s="143">
        <v>19.510000000000002</v>
      </c>
      <c r="BD868" s="143">
        <v>1</v>
      </c>
      <c r="BE868" s="143">
        <v>6782769.4117999999</v>
      </c>
      <c r="BF868" s="143">
        <v>3402.0140000000001</v>
      </c>
      <c r="BG868" s="143">
        <v>0</v>
      </c>
      <c r="BH868" s="143">
        <v>9.0000000000000002E-6</v>
      </c>
      <c r="BI868" s="143">
        <v>0</v>
      </c>
      <c r="BJ868" s="143">
        <v>0</v>
      </c>
      <c r="BK868" s="143"/>
      <c r="BL868" s="143">
        <v>3.8</v>
      </c>
      <c r="BM868" s="143">
        <v>2.2000000000000002</v>
      </c>
    </row>
    <row r="869" spans="1:65" x14ac:dyDescent="0.25">
      <c r="A869" s="142" t="s">
        <v>5290</v>
      </c>
      <c r="B869" s="142" t="s">
        <v>124</v>
      </c>
      <c r="C869" s="134" t="s">
        <v>5251</v>
      </c>
      <c r="D869" s="134" t="s">
        <v>5252</v>
      </c>
      <c r="E869" s="134" t="s">
        <v>5253</v>
      </c>
      <c r="F869" s="134" t="s">
        <v>5254</v>
      </c>
      <c r="G869" s="134" t="s">
        <v>692</v>
      </c>
      <c r="H869" s="134" t="s">
        <v>4941</v>
      </c>
      <c r="I869" s="134" t="s">
        <v>4941</v>
      </c>
      <c r="J869" s="134" t="s">
        <v>4407</v>
      </c>
      <c r="K869" s="134" t="s">
        <v>4407</v>
      </c>
      <c r="L869" s="143">
        <v>92</v>
      </c>
      <c r="M869" s="144">
        <v>77</v>
      </c>
      <c r="N869" s="143">
        <v>28.722000000000001</v>
      </c>
      <c r="O869" s="144">
        <v>934</v>
      </c>
      <c r="P869" s="143">
        <v>18.22</v>
      </c>
      <c r="Q869" s="144">
        <v>1182</v>
      </c>
      <c r="R869" s="143">
        <v>60.499000000000002</v>
      </c>
      <c r="S869" s="145">
        <v>350</v>
      </c>
      <c r="T869" s="140" t="s">
        <v>4410</v>
      </c>
      <c r="U869" s="140" t="s">
        <v>4410</v>
      </c>
      <c r="V869" s="140" t="str">
        <f t="shared" si="13"/>
        <v>Y</v>
      </c>
      <c r="W869" s="134">
        <v>0.96034854044915596</v>
      </c>
      <c r="X869" s="134">
        <v>0.64075682570822201</v>
      </c>
      <c r="Y869" s="134">
        <v>0.99668261657784896</v>
      </c>
      <c r="Z869" s="134">
        <v>0.99046119850194903</v>
      </c>
      <c r="AA869" s="134">
        <v>0.97601245593169805</v>
      </c>
      <c r="AB869" s="134">
        <v>0.99417274886004403</v>
      </c>
      <c r="AC869" s="134">
        <v>1</v>
      </c>
      <c r="AD869" s="134">
        <v>0.91240175342415297</v>
      </c>
      <c r="AE869" s="134">
        <v>0.83597556442381404</v>
      </c>
      <c r="AF869" s="134">
        <v>0.99844990333264805</v>
      </c>
      <c r="AG869" s="134">
        <v>0.327691871547582</v>
      </c>
      <c r="AH869" s="134">
        <v>0.85201576899645104</v>
      </c>
      <c r="AI869" s="134">
        <v>1</v>
      </c>
      <c r="AJ869" s="134">
        <v>0.99632312387395705</v>
      </c>
      <c r="AK869" s="134">
        <v>0.89807757658138698</v>
      </c>
      <c r="AL869" s="134">
        <v>0.99559208354393602</v>
      </c>
      <c r="AM869" s="134">
        <v>0.27028576074477401</v>
      </c>
      <c r="AN869" s="134">
        <v>0.98655371789700097</v>
      </c>
      <c r="AO869" s="134">
        <v>0.24440987151215199</v>
      </c>
      <c r="AP869" s="134">
        <v>0.71961073015242505</v>
      </c>
      <c r="AQ869" s="134">
        <v>0.84716138381043204</v>
      </c>
      <c r="AR869" s="134">
        <v>0.99935613609999996</v>
      </c>
      <c r="AS869" s="134">
        <v>1</v>
      </c>
      <c r="AT869" s="134">
        <v>1</v>
      </c>
      <c r="AU869" s="134">
        <v>0.20321664429769901</v>
      </c>
      <c r="AV869" s="134">
        <v>0.26168249359012402</v>
      </c>
      <c r="AW869" s="143">
        <v>0.01</v>
      </c>
      <c r="AX869" s="143">
        <v>0</v>
      </c>
      <c r="AY869" s="143">
        <v>-0.11</v>
      </c>
      <c r="AZ869" s="143">
        <v>-0.01</v>
      </c>
      <c r="BA869" s="143">
        <v>1.9852000000000001</v>
      </c>
      <c r="BB869" s="143">
        <v>5.13</v>
      </c>
      <c r="BC869" s="143">
        <v>20.99</v>
      </c>
      <c r="BD869" s="143">
        <v>1</v>
      </c>
      <c r="BE869" s="143">
        <v>19755202.978835002</v>
      </c>
      <c r="BF869" s="143">
        <v>5119.835</v>
      </c>
      <c r="BG869" s="143">
        <v>0</v>
      </c>
      <c r="BH869" s="143">
        <v>17.603759</v>
      </c>
      <c r="BI869" s="143">
        <v>0</v>
      </c>
      <c r="BJ869" s="143">
        <v>0</v>
      </c>
      <c r="BK869" s="143"/>
      <c r="BL869" s="143">
        <v>3.8</v>
      </c>
      <c r="BM869" s="143">
        <v>2.19999999999999</v>
      </c>
    </row>
    <row r="870" spans="1:65" x14ac:dyDescent="0.25">
      <c r="A870" s="142" t="s">
        <v>5291</v>
      </c>
      <c r="B870" s="142" t="s">
        <v>40</v>
      </c>
      <c r="C870" s="134" t="s">
        <v>5251</v>
      </c>
      <c r="D870" s="134" t="s">
        <v>5252</v>
      </c>
      <c r="E870" s="134" t="s">
        <v>5253</v>
      </c>
      <c r="F870" s="134" t="s">
        <v>5254</v>
      </c>
      <c r="G870" s="134" t="s">
        <v>692</v>
      </c>
      <c r="H870" s="134" t="s">
        <v>4941</v>
      </c>
      <c r="I870" s="134" t="s">
        <v>4941</v>
      </c>
      <c r="J870" s="134" t="s">
        <v>4407</v>
      </c>
      <c r="K870" s="134" t="s">
        <v>4407</v>
      </c>
      <c r="L870" s="143">
        <v>83.4</v>
      </c>
      <c r="M870" s="144">
        <v>350</v>
      </c>
      <c r="N870" s="143">
        <v>30.1</v>
      </c>
      <c r="O870" s="144">
        <v>1169</v>
      </c>
      <c r="P870" s="143">
        <v>18.84</v>
      </c>
      <c r="Q870" s="144">
        <v>1108</v>
      </c>
      <c r="R870" s="143">
        <v>57.38</v>
      </c>
      <c r="S870" s="145">
        <v>543</v>
      </c>
      <c r="T870" s="140" t="s">
        <v>4410</v>
      </c>
      <c r="V870" s="140" t="str">
        <f t="shared" si="13"/>
        <v>Y</v>
      </c>
      <c r="W870" s="134">
        <v>0.86476843974519102</v>
      </c>
      <c r="X870" s="134">
        <v>0.73882643822232197</v>
      </c>
      <c r="Y870" s="134">
        <v>0.98975325583891505</v>
      </c>
      <c r="Z870" s="134">
        <v>0.97995321396398904</v>
      </c>
      <c r="AA870" s="134">
        <v>0.98964704500116096</v>
      </c>
      <c r="AB870" s="134">
        <v>0.96795011873024195</v>
      </c>
      <c r="AC870" s="134">
        <v>0.99563546337276099</v>
      </c>
      <c r="AD870" s="134">
        <v>0.79775248748607297</v>
      </c>
      <c r="AE870" s="134">
        <v>0.84012745663441302</v>
      </c>
      <c r="AF870" s="134">
        <v>0.98314374234443502</v>
      </c>
      <c r="AG870" s="134">
        <v>0.25070674647692098</v>
      </c>
      <c r="AH870" s="134">
        <v>0.80352112650833896</v>
      </c>
      <c r="AI870" s="134">
        <v>0.84558917251971</v>
      </c>
      <c r="AJ870" s="134">
        <v>0.98161561936978303</v>
      </c>
      <c r="AK870" s="134">
        <v>0.77913976406621699</v>
      </c>
      <c r="AL870" s="134">
        <v>0.91424591959525303</v>
      </c>
      <c r="AM870" s="134">
        <v>0.29701797616586501</v>
      </c>
      <c r="AN870" s="134">
        <v>0.94173277755367302</v>
      </c>
      <c r="AO870" s="134">
        <v>0.27402730071352399</v>
      </c>
      <c r="AP870" s="134">
        <v>0.74921614382153501</v>
      </c>
      <c r="AQ870" s="134">
        <v>0.94144966884122405</v>
      </c>
      <c r="AR870" s="134">
        <v>0.75649601710000003</v>
      </c>
      <c r="AT870" s="134">
        <v>1</v>
      </c>
      <c r="AU870" s="134">
        <v>0.33063985447094002</v>
      </c>
      <c r="AV870" s="134">
        <v>0.32367838574590801</v>
      </c>
      <c r="AW870" s="143">
        <v>0</v>
      </c>
      <c r="AX870" s="143">
        <v>0</v>
      </c>
      <c r="AY870" s="143">
        <v>-0.24</v>
      </c>
      <c r="AZ870" s="143">
        <v>-0.09</v>
      </c>
      <c r="BA870" s="143">
        <v>5.2260999999999997</v>
      </c>
      <c r="BB870" s="143">
        <v>5.14</v>
      </c>
      <c r="BC870" s="143">
        <v>22.45</v>
      </c>
      <c r="BD870" s="143">
        <v>1</v>
      </c>
      <c r="BE870" s="143">
        <v>22059786.122017</v>
      </c>
      <c r="BF870" s="143">
        <v>3103.9989999999998</v>
      </c>
      <c r="BG870" s="143">
        <v>0</v>
      </c>
      <c r="BH870" s="143">
        <v>0</v>
      </c>
      <c r="BI870" s="143">
        <v>0</v>
      </c>
      <c r="BJ870" s="143">
        <v>1</v>
      </c>
      <c r="BK870" s="143"/>
      <c r="BL870" s="143">
        <v>3.7999999999999901</v>
      </c>
      <c r="BM870" s="143">
        <v>2.2000000000000002</v>
      </c>
    </row>
    <row r="871" spans="1:65" x14ac:dyDescent="0.25">
      <c r="A871" s="142" t="s">
        <v>5292</v>
      </c>
      <c r="B871" s="142" t="s">
        <v>917</v>
      </c>
      <c r="C871" s="134" t="s">
        <v>5251</v>
      </c>
      <c r="D871" s="134" t="s">
        <v>5252</v>
      </c>
      <c r="E871" s="134" t="s">
        <v>5253</v>
      </c>
      <c r="F871" s="134" t="s">
        <v>5254</v>
      </c>
      <c r="G871" s="134" t="s">
        <v>692</v>
      </c>
      <c r="H871" s="134" t="s">
        <v>4941</v>
      </c>
      <c r="I871" s="134" t="s">
        <v>4941</v>
      </c>
      <c r="J871" s="134" t="s">
        <v>4407</v>
      </c>
      <c r="K871" s="134" t="s">
        <v>4407</v>
      </c>
      <c r="L871" s="143">
        <v>90</v>
      </c>
      <c r="M871" s="144">
        <v>134</v>
      </c>
      <c r="N871" s="143">
        <v>31.766999999999999</v>
      </c>
      <c r="O871" s="144">
        <v>1419</v>
      </c>
      <c r="P871" s="143">
        <v>20.2</v>
      </c>
      <c r="Q871" s="144">
        <v>997</v>
      </c>
      <c r="R871" s="143">
        <v>59.478000000000002</v>
      </c>
      <c r="S871" s="145">
        <v>407</v>
      </c>
      <c r="T871" s="140" t="s">
        <v>4410</v>
      </c>
      <c r="U871" s="140" t="s">
        <v>4410</v>
      </c>
      <c r="V871" s="140" t="str">
        <f t="shared" si="13"/>
        <v>Y</v>
      </c>
      <c r="W871" s="134">
        <v>0.92457424944433697</v>
      </c>
      <c r="X871" s="134">
        <v>0.75632166715831395</v>
      </c>
      <c r="Y871" s="134">
        <v>0.99587568547516303</v>
      </c>
      <c r="Z871" s="134">
        <v>0.989313481744162</v>
      </c>
      <c r="AA871" s="134">
        <v>0.99809828565085301</v>
      </c>
      <c r="AB871" s="134">
        <v>0.98543187215010997</v>
      </c>
      <c r="AC871" s="134">
        <v>0.19708857562637</v>
      </c>
      <c r="AD871" s="134">
        <v>0.86791894659978996</v>
      </c>
      <c r="AE871" s="134">
        <v>0.83985728174074903</v>
      </c>
      <c r="AF871" s="134">
        <v>0.99264548903581895</v>
      </c>
      <c r="AG871" s="134">
        <v>0.47136947817093899</v>
      </c>
      <c r="AH871" s="134">
        <v>0.80724597349413196</v>
      </c>
      <c r="AI871" s="134">
        <v>0.84399977570807005</v>
      </c>
      <c r="AJ871" s="134">
        <v>0.99264624774791299</v>
      </c>
      <c r="AK871" s="134">
        <v>0.72573911354920095</v>
      </c>
      <c r="AL871" s="134">
        <v>0.961720353208667</v>
      </c>
      <c r="AM871" s="134">
        <v>0.59063969850651699</v>
      </c>
      <c r="AN871" s="134">
        <v>0.99551790596566703</v>
      </c>
      <c r="AO871" s="134">
        <v>0.48118485088572399</v>
      </c>
      <c r="AP871" s="134">
        <v>0.75835346797535197</v>
      </c>
      <c r="AQ871" s="134">
        <v>0.91127741772188697</v>
      </c>
      <c r="AR871" s="134">
        <v>0.92511746620000002</v>
      </c>
      <c r="AS871" s="134">
        <v>1</v>
      </c>
      <c r="AT871" s="134">
        <v>1</v>
      </c>
      <c r="AU871" s="134">
        <v>0.59759531272522304</v>
      </c>
      <c r="AV871" s="134">
        <v>0.57003659818094199</v>
      </c>
      <c r="AW871" s="143">
        <v>0</v>
      </c>
      <c r="AX871" s="143">
        <v>0</v>
      </c>
      <c r="AY871" s="143">
        <v>-0.14000000000000001</v>
      </c>
      <c r="AZ871" s="143">
        <v>-0.06</v>
      </c>
      <c r="BA871" s="143">
        <v>5.9927000000000001</v>
      </c>
      <c r="BB871" s="143">
        <v>5.14</v>
      </c>
      <c r="BC871" s="143">
        <v>24.88</v>
      </c>
      <c r="BD871" s="143">
        <v>3</v>
      </c>
      <c r="BE871" s="143">
        <v>24508369.61693</v>
      </c>
      <c r="BF871" s="143">
        <v>5553.7510000000002</v>
      </c>
      <c r="BG871" s="143">
        <v>22305.626553999999</v>
      </c>
      <c r="BH871" s="143">
        <v>0</v>
      </c>
      <c r="BI871" s="143">
        <v>0</v>
      </c>
      <c r="BJ871" s="143">
        <v>0</v>
      </c>
      <c r="BK871" s="143"/>
      <c r="BL871" s="143">
        <v>3.7999999999999901</v>
      </c>
      <c r="BM871" s="143">
        <v>2.2000000000000002</v>
      </c>
    </row>
    <row r="872" spans="1:65" x14ac:dyDescent="0.25">
      <c r="A872" s="142" t="s">
        <v>5293</v>
      </c>
      <c r="B872" s="142" t="s">
        <v>1241</v>
      </c>
      <c r="C872" s="134" t="s">
        <v>5251</v>
      </c>
      <c r="D872" s="134" t="s">
        <v>5252</v>
      </c>
      <c r="E872" s="134" t="s">
        <v>5253</v>
      </c>
      <c r="F872" s="134" t="s">
        <v>5254</v>
      </c>
      <c r="G872" s="134" t="s">
        <v>692</v>
      </c>
      <c r="H872" s="134" t="s">
        <v>4941</v>
      </c>
      <c r="I872" s="134" t="s">
        <v>4941</v>
      </c>
      <c r="J872" s="134" t="s">
        <v>4407</v>
      </c>
      <c r="K872" s="134" t="s">
        <v>4407</v>
      </c>
      <c r="L872" s="143">
        <v>83.1</v>
      </c>
      <c r="M872" s="144">
        <v>355</v>
      </c>
      <c r="N872" s="143">
        <v>34.863</v>
      </c>
      <c r="O872" s="144">
        <v>1696</v>
      </c>
      <c r="P872" s="143">
        <v>25.36</v>
      </c>
      <c r="Q872" s="144">
        <v>709</v>
      </c>
      <c r="R872" s="143">
        <v>57.866</v>
      </c>
      <c r="S872" s="145">
        <v>504</v>
      </c>
      <c r="T872" s="140" t="s">
        <v>4410</v>
      </c>
      <c r="V872" s="140" t="str">
        <f t="shared" si="13"/>
        <v>Y</v>
      </c>
      <c r="W872" s="134">
        <v>0.982243522653236</v>
      </c>
      <c r="X872" s="134">
        <v>0.89328075668287099</v>
      </c>
      <c r="Y872" s="134">
        <v>0.99782256686576898</v>
      </c>
      <c r="Z872" s="134">
        <v>0.99492454144889797</v>
      </c>
      <c r="AA872" s="134">
        <v>0.99577930008863502</v>
      </c>
      <c r="AB872" s="134">
        <v>0.99817898401876404</v>
      </c>
      <c r="AC872" s="134">
        <v>0.91980244475531103</v>
      </c>
      <c r="AD872" s="134">
        <v>0.86194881416829905</v>
      </c>
      <c r="AE872" s="134">
        <v>0.80006243023145596</v>
      </c>
      <c r="AF872" s="134">
        <v>0.99129377611738001</v>
      </c>
      <c r="AG872" s="134">
        <v>0.21298717245329399</v>
      </c>
      <c r="AH872" s="134">
        <v>0.90710052538250396</v>
      </c>
      <c r="AI872" s="134">
        <v>0.77532546573778005</v>
      </c>
      <c r="AJ872" s="134">
        <v>0.99632312387395705</v>
      </c>
      <c r="AK872" s="134">
        <v>0.82040390310209199</v>
      </c>
      <c r="AL872" s="134">
        <v>0.99508480294088097</v>
      </c>
      <c r="AM872" s="134">
        <v>0.41124534426543102</v>
      </c>
      <c r="AN872" s="134">
        <v>1</v>
      </c>
      <c r="AO872" s="134">
        <v>0.37778245315646602</v>
      </c>
      <c r="AP872" s="134">
        <v>0.59553770926947702</v>
      </c>
      <c r="AR872" s="134">
        <v>0.90842145740000002</v>
      </c>
      <c r="AS872" s="134">
        <v>0</v>
      </c>
      <c r="AT872" s="134">
        <v>1</v>
      </c>
      <c r="AU872" s="134">
        <v>0.50266502953098302</v>
      </c>
      <c r="AV872" s="134">
        <v>0.40811888895760001</v>
      </c>
      <c r="AW872" s="143">
        <v>0.02</v>
      </c>
      <c r="AX872" s="143">
        <v>0</v>
      </c>
      <c r="AY872" s="143">
        <v>-0.01</v>
      </c>
      <c r="AZ872" s="143">
        <v>0.01</v>
      </c>
      <c r="BA872" s="143">
        <v>4.8760000000000003</v>
      </c>
      <c r="BB872" s="143">
        <v>5.14</v>
      </c>
      <c r="BC872" s="143">
        <v>25.21</v>
      </c>
      <c r="BD872" s="143"/>
      <c r="BE872" s="143">
        <v>7614579.6277050003</v>
      </c>
      <c r="BF872" s="143">
        <v>2468.7020000000002</v>
      </c>
      <c r="BG872" s="143">
        <v>18180.143795</v>
      </c>
      <c r="BH872" s="143">
        <v>52.552377</v>
      </c>
      <c r="BI872" s="143">
        <v>0</v>
      </c>
      <c r="BJ872" s="143">
        <v>1</v>
      </c>
      <c r="BK872" s="143"/>
      <c r="BL872" s="143">
        <v>3.7999999999999901</v>
      </c>
      <c r="BM872" s="143">
        <v>2.2000000000000002</v>
      </c>
    </row>
    <row r="873" spans="1:65" x14ac:dyDescent="0.25">
      <c r="A873" s="142" t="s">
        <v>5294</v>
      </c>
      <c r="B873" s="142" t="s">
        <v>916</v>
      </c>
      <c r="C873" s="134" t="s">
        <v>5251</v>
      </c>
      <c r="D873" s="134" t="s">
        <v>5252</v>
      </c>
      <c r="E873" s="134" t="s">
        <v>5253</v>
      </c>
      <c r="F873" s="134" t="s">
        <v>5254</v>
      </c>
      <c r="G873" s="134" t="s">
        <v>692</v>
      </c>
      <c r="H873" s="134" t="s">
        <v>4941</v>
      </c>
      <c r="I873" s="134" t="s">
        <v>4941</v>
      </c>
      <c r="J873" s="134" t="s">
        <v>4407</v>
      </c>
      <c r="K873" s="134" t="s">
        <v>4407</v>
      </c>
      <c r="L873" s="143">
        <v>88.1</v>
      </c>
      <c r="M873" s="144">
        <v>194</v>
      </c>
      <c r="N873" s="143">
        <v>31.978000000000002</v>
      </c>
      <c r="O873" s="144">
        <v>1443</v>
      </c>
      <c r="P873" s="143">
        <v>41.68</v>
      </c>
      <c r="Q873" s="144">
        <v>125</v>
      </c>
      <c r="R873" s="143">
        <v>65.933999999999997</v>
      </c>
      <c r="S873" s="145">
        <v>102</v>
      </c>
      <c r="T873" s="140" t="s">
        <v>4410</v>
      </c>
      <c r="U873" s="140" t="s">
        <v>4410</v>
      </c>
      <c r="V873" s="140" t="str">
        <f t="shared" si="13"/>
        <v>Y</v>
      </c>
      <c r="W873" s="134">
        <v>0.86541875505518195</v>
      </c>
      <c r="X873" s="134">
        <v>0.69218922243914105</v>
      </c>
      <c r="Y873" s="134">
        <v>0.98744773840267097</v>
      </c>
      <c r="Z873" s="134">
        <v>0.97273535079835205</v>
      </c>
      <c r="AA873" s="134">
        <v>0.99092967738533999</v>
      </c>
      <c r="AB873" s="134">
        <v>0.98324665297262603</v>
      </c>
      <c r="AC873" s="134">
        <v>1</v>
      </c>
      <c r="AD873" s="134">
        <v>0.78695392500323702</v>
      </c>
      <c r="AE873" s="134">
        <v>0.87554799922771598</v>
      </c>
      <c r="AF873" s="134">
        <v>0.98195105447522302</v>
      </c>
      <c r="AG873" s="134">
        <v>0.37872033628061103</v>
      </c>
      <c r="AH873" s="134">
        <v>0.83070534633734705</v>
      </c>
      <c r="AI873" s="134">
        <v>1</v>
      </c>
      <c r="AJ873" s="134">
        <v>0.98896937162187004</v>
      </c>
      <c r="AK873" s="134">
        <v>0.66748385843973002</v>
      </c>
      <c r="AL873" s="134">
        <v>0.92444664574889901</v>
      </c>
      <c r="AM873" s="134">
        <v>0.41666001340043901</v>
      </c>
      <c r="AN873" s="134">
        <v>0.97758952982833602</v>
      </c>
      <c r="AO873" s="134">
        <v>0.36289398207621598</v>
      </c>
      <c r="AP873" s="134">
        <v>0.79037271166267598</v>
      </c>
      <c r="AR873" s="134">
        <v>0.91659485019999998</v>
      </c>
      <c r="AS873" s="134">
        <v>0.65459531000000004</v>
      </c>
      <c r="AT873" s="134">
        <v>1</v>
      </c>
      <c r="AU873" s="134">
        <v>0.42320795525541</v>
      </c>
      <c r="AV873" s="134">
        <v>0.40976943012595002</v>
      </c>
      <c r="AW873" s="143">
        <v>0.02</v>
      </c>
      <c r="AX873" s="143">
        <v>0</v>
      </c>
      <c r="AY873" s="143">
        <v>-0.34</v>
      </c>
      <c r="AZ873" s="143">
        <v>-0.06</v>
      </c>
      <c r="BA873" s="143">
        <v>4.8860999999999999</v>
      </c>
      <c r="BB873" s="143">
        <v>5.14</v>
      </c>
      <c r="BC873" s="143">
        <v>25.78</v>
      </c>
      <c r="BD873" s="143">
        <v>11</v>
      </c>
      <c r="BE873" s="143">
        <v>8857259.5359429996</v>
      </c>
      <c r="BF873" s="143">
        <v>3477.2649999999999</v>
      </c>
      <c r="BG873" s="143">
        <v>19139.483672999999</v>
      </c>
      <c r="BH873" s="143">
        <v>0</v>
      </c>
      <c r="BI873" s="143">
        <v>1</v>
      </c>
      <c r="BJ873" s="143">
        <v>1</v>
      </c>
      <c r="BK873" s="143"/>
      <c r="BL873" s="143">
        <v>3.7999999999999901</v>
      </c>
      <c r="BM873" s="143">
        <v>2.2000000000000002</v>
      </c>
    </row>
    <row r="874" spans="1:65" x14ac:dyDescent="0.25">
      <c r="A874" s="142" t="s">
        <v>5295</v>
      </c>
      <c r="B874" s="142" t="s">
        <v>1253</v>
      </c>
      <c r="C874" s="134" t="s">
        <v>5251</v>
      </c>
      <c r="D874" s="134" t="s">
        <v>5252</v>
      </c>
      <c r="E874" s="134" t="s">
        <v>5253</v>
      </c>
      <c r="F874" s="134" t="s">
        <v>5254</v>
      </c>
      <c r="G874" s="134" t="s">
        <v>692</v>
      </c>
      <c r="H874" s="134" t="s">
        <v>4941</v>
      </c>
      <c r="I874" s="134" t="s">
        <v>4941</v>
      </c>
      <c r="J874" s="134" t="s">
        <v>4407</v>
      </c>
      <c r="K874" s="134" t="s">
        <v>4407</v>
      </c>
      <c r="L874" s="143">
        <v>78.8</v>
      </c>
      <c r="M874" s="144">
        <v>450</v>
      </c>
      <c r="N874" s="143">
        <v>30.233000000000001</v>
      </c>
      <c r="O874" s="144">
        <v>1201</v>
      </c>
      <c r="P874" s="143">
        <v>16.559999999999999</v>
      </c>
      <c r="Q874" s="144">
        <v>1354</v>
      </c>
      <c r="R874" s="143">
        <v>55.042000000000002</v>
      </c>
      <c r="S874" s="145">
        <v>708</v>
      </c>
      <c r="T874" s="140" t="s">
        <v>4410</v>
      </c>
      <c r="V874" s="140" t="str">
        <f t="shared" si="13"/>
        <v>Y</v>
      </c>
      <c r="W874" s="134">
        <v>0.89137652416138002</v>
      </c>
      <c r="X874" s="134">
        <v>0.79296508671968002</v>
      </c>
      <c r="Y874" s="134">
        <v>0.99533773140670601</v>
      </c>
      <c r="Z874" s="134">
        <v>0.990333674417751</v>
      </c>
      <c r="AA874" s="134">
        <v>0.99285973671936201</v>
      </c>
      <c r="AB874" s="134">
        <v>0.97122794749646701</v>
      </c>
      <c r="AC874" s="134">
        <v>1</v>
      </c>
      <c r="AD874" s="134">
        <v>0.76944322283846001</v>
      </c>
      <c r="AE874" s="134">
        <v>0.78124479437169203</v>
      </c>
      <c r="AF874" s="134">
        <v>0.99109499480584395</v>
      </c>
      <c r="AG874" s="134">
        <v>0.264767474692093</v>
      </c>
      <c r="AH874" s="134">
        <v>0.89259511163975302</v>
      </c>
      <c r="AI874" s="134">
        <v>1</v>
      </c>
      <c r="AJ874" s="134">
        <v>0.98529249549582698</v>
      </c>
      <c r="AK874" s="134">
        <v>0.90050487887761499</v>
      </c>
      <c r="AL874" s="134">
        <v>0.89811611898350696</v>
      </c>
      <c r="AM874" s="134">
        <v>0.36441206445737301</v>
      </c>
      <c r="AN874" s="134">
        <v>1</v>
      </c>
      <c r="AO874" s="134">
        <v>0.31410814385366398</v>
      </c>
      <c r="AP874" s="134">
        <v>0.85884222122265497</v>
      </c>
      <c r="AQ874" s="134">
        <v>0.80190300696979</v>
      </c>
      <c r="AR874" s="134">
        <v>0.83996016559999997</v>
      </c>
      <c r="AU874" s="134">
        <v>0.39314748594413601</v>
      </c>
      <c r="AV874" s="134">
        <v>0.35325132666166498</v>
      </c>
      <c r="AW874" s="143">
        <v>0</v>
      </c>
      <c r="AX874" s="143">
        <v>0</v>
      </c>
      <c r="AY874" s="143">
        <v>-0.21</v>
      </c>
      <c r="AZ874" s="143">
        <v>0</v>
      </c>
      <c r="BA874" s="143">
        <v>3.6297999999999999</v>
      </c>
      <c r="BB874" s="143">
        <v>5.14</v>
      </c>
      <c r="BC874" s="143">
        <v>24.18</v>
      </c>
      <c r="BD874" s="143">
        <v>1</v>
      </c>
      <c r="BE874" s="143">
        <v>8520977.6021890007</v>
      </c>
      <c r="BF874" s="143">
        <v>2660.2779999999998</v>
      </c>
      <c r="BG874" s="143">
        <v>0</v>
      </c>
      <c r="BH874" s="143">
        <v>0</v>
      </c>
      <c r="BI874" s="143">
        <v>0</v>
      </c>
      <c r="BJ874" s="143">
        <v>0</v>
      </c>
      <c r="BK874" s="143"/>
      <c r="BL874" s="143">
        <v>3.8</v>
      </c>
      <c r="BM874" s="143">
        <v>2.2000000000000002</v>
      </c>
    </row>
    <row r="875" spans="1:65" x14ac:dyDescent="0.25">
      <c r="A875" s="142" t="s">
        <v>5296</v>
      </c>
      <c r="B875" s="142" t="s">
        <v>526</v>
      </c>
      <c r="C875" s="134" t="s">
        <v>5251</v>
      </c>
      <c r="D875" s="134" t="s">
        <v>5252</v>
      </c>
      <c r="E875" s="134" t="s">
        <v>5253</v>
      </c>
      <c r="F875" s="134" t="s">
        <v>5254</v>
      </c>
      <c r="G875" s="134" t="s">
        <v>692</v>
      </c>
      <c r="H875" s="134" t="s">
        <v>4941</v>
      </c>
      <c r="I875" s="134" t="s">
        <v>4941</v>
      </c>
      <c r="J875" s="134" t="s">
        <v>4407</v>
      </c>
      <c r="K875" s="134" t="s">
        <v>4407</v>
      </c>
      <c r="L875" s="143">
        <v>88.5</v>
      </c>
      <c r="M875" s="144">
        <v>178</v>
      </c>
      <c r="N875" s="143">
        <v>30.622</v>
      </c>
      <c r="O875" s="144">
        <v>1268</v>
      </c>
      <c r="P875" s="143">
        <v>40.619999999999997</v>
      </c>
      <c r="Q875" s="144">
        <v>144</v>
      </c>
      <c r="R875" s="143">
        <v>66.165999999999997</v>
      </c>
      <c r="S875" s="145">
        <v>97</v>
      </c>
      <c r="T875" s="140" t="s">
        <v>4410</v>
      </c>
      <c r="U875" s="140" t="s">
        <v>4410</v>
      </c>
      <c r="V875" s="140" t="str">
        <f t="shared" si="13"/>
        <v>Y</v>
      </c>
      <c r="W875" s="134">
        <v>0.87353994567222504</v>
      </c>
      <c r="X875" s="134">
        <v>0.68586417514837505</v>
      </c>
      <c r="Y875" s="134">
        <v>0.99606781192818405</v>
      </c>
      <c r="Z875" s="134">
        <v>0.99250158384912601</v>
      </c>
      <c r="AA875" s="134">
        <v>0.98582233739087599</v>
      </c>
      <c r="AB875" s="134">
        <v>0.96649330594525296</v>
      </c>
      <c r="AC875" s="134">
        <v>0.88725360677665799</v>
      </c>
      <c r="AD875" s="134">
        <v>0.76439748991717804</v>
      </c>
      <c r="AE875" s="134">
        <v>0.79424468692986805</v>
      </c>
      <c r="AF875" s="134">
        <v>0.99240695146197699</v>
      </c>
      <c r="AG875" s="134">
        <v>0.37143459918483301</v>
      </c>
      <c r="AH875" s="134">
        <v>0.83829830365453994</v>
      </c>
      <c r="AI875" s="134">
        <v>0.89310563960975997</v>
      </c>
      <c r="AJ875" s="134">
        <v>0.98529249549582698</v>
      </c>
      <c r="AK875" s="134">
        <v>0.89079566969270396</v>
      </c>
      <c r="AL875" s="134">
        <v>0.87991946847271996</v>
      </c>
      <c r="AM875" s="134">
        <v>0.34213501169473698</v>
      </c>
      <c r="AN875" s="134">
        <v>1</v>
      </c>
      <c r="AO875" s="134">
        <v>0.26765637607067</v>
      </c>
      <c r="AP875" s="134">
        <v>0.79185123795271395</v>
      </c>
      <c r="AQ875" s="134">
        <v>0.74101971426123803</v>
      </c>
      <c r="AR875" s="134">
        <v>0.8923521365</v>
      </c>
      <c r="AS875" s="134">
        <v>1</v>
      </c>
      <c r="AT875" s="134">
        <v>1</v>
      </c>
      <c r="AU875" s="134">
        <v>0.32101826020642099</v>
      </c>
      <c r="AV875" s="134">
        <v>0.33774697352852601</v>
      </c>
      <c r="AW875" s="143">
        <v>0.01</v>
      </c>
      <c r="AX875" s="143">
        <v>0</v>
      </c>
      <c r="AY875" s="143">
        <v>-0.14000000000000001</v>
      </c>
      <c r="AZ875" s="143">
        <v>-0.03</v>
      </c>
      <c r="BA875" s="143">
        <v>3.6760000000000002</v>
      </c>
      <c r="BB875" s="143">
        <v>5.14</v>
      </c>
      <c r="BC875" s="143">
        <v>24.57</v>
      </c>
      <c r="BD875" s="143">
        <v>2</v>
      </c>
      <c r="BE875" s="143">
        <v>10599089.294493999</v>
      </c>
      <c r="BF875" s="143">
        <v>3622.9749999999999</v>
      </c>
      <c r="BG875" s="143">
        <v>27056.254959999998</v>
      </c>
      <c r="BH875" s="143">
        <v>0</v>
      </c>
      <c r="BI875" s="143">
        <v>1</v>
      </c>
      <c r="BJ875" s="143">
        <v>0</v>
      </c>
      <c r="BK875" s="143"/>
      <c r="BL875" s="143">
        <v>3.7999999999999901</v>
      </c>
      <c r="BM875" s="143">
        <v>2.19999999999999</v>
      </c>
    </row>
    <row r="876" spans="1:65" x14ac:dyDescent="0.25">
      <c r="A876" s="142" t="s">
        <v>5297</v>
      </c>
      <c r="B876" s="142" t="s">
        <v>1232</v>
      </c>
      <c r="C876" s="134" t="s">
        <v>5251</v>
      </c>
      <c r="D876" s="134" t="s">
        <v>5252</v>
      </c>
      <c r="E876" s="134" t="s">
        <v>5253</v>
      </c>
      <c r="F876" s="134" t="s">
        <v>5254</v>
      </c>
      <c r="G876" s="134" t="s">
        <v>692</v>
      </c>
      <c r="H876" s="134" t="s">
        <v>5298</v>
      </c>
      <c r="I876" s="134" t="s">
        <v>4941</v>
      </c>
      <c r="J876" s="134" t="s">
        <v>4407</v>
      </c>
      <c r="K876" s="134" t="s">
        <v>4407</v>
      </c>
      <c r="L876" s="143">
        <v>77.7</v>
      </c>
      <c r="M876" s="144">
        <v>476</v>
      </c>
      <c r="N876" s="143">
        <v>33.825000000000003</v>
      </c>
      <c r="O876" s="144">
        <v>1616</v>
      </c>
      <c r="P876" s="143">
        <v>16.62</v>
      </c>
      <c r="Q876" s="144">
        <v>1338</v>
      </c>
      <c r="R876" s="143">
        <v>53.497999999999998</v>
      </c>
      <c r="S876" s="145">
        <v>801</v>
      </c>
      <c r="T876" s="140" t="s">
        <v>4410</v>
      </c>
      <c r="V876" s="140" t="str">
        <f t="shared" si="13"/>
        <v>Y</v>
      </c>
      <c r="W876" s="134">
        <v>0.97826412321483402</v>
      </c>
      <c r="X876" s="134">
        <v>0.91204304858888596</v>
      </c>
      <c r="Y876" s="134">
        <v>0.99847579680603904</v>
      </c>
      <c r="Z876" s="134">
        <v>0.99619978229088302</v>
      </c>
      <c r="AA876" s="134">
        <v>0.99600768574257903</v>
      </c>
      <c r="AB876" s="134">
        <v>0.97159215069271399</v>
      </c>
      <c r="AC876" s="134">
        <v>0.97966172714157196</v>
      </c>
      <c r="AD876" s="134">
        <v>0.85288951082723896</v>
      </c>
      <c r="AE876" s="134">
        <v>0.80920368859703096</v>
      </c>
      <c r="AF876" s="134">
        <v>0.99777404687342797</v>
      </c>
      <c r="AG876" s="134">
        <v>0.369616149816828</v>
      </c>
      <c r="AH876" s="134">
        <v>0.92013748983277899</v>
      </c>
      <c r="AI876" s="134">
        <v>0.78389181119937501</v>
      </c>
      <c r="AJ876" s="134">
        <v>0.98896937162187004</v>
      </c>
      <c r="AK876" s="134">
        <v>0.98060585465313899</v>
      </c>
      <c r="AL876" s="134">
        <v>0.96972237278254103</v>
      </c>
      <c r="AM876" s="134">
        <v>0.51251245757143904</v>
      </c>
      <c r="AN876" s="134">
        <v>0.99103581193133405</v>
      </c>
      <c r="AO876" s="134">
        <v>0.41353932218296402</v>
      </c>
      <c r="AP876" s="134">
        <v>0.708094558473508</v>
      </c>
      <c r="AQ876" s="134">
        <v>0.77765744794801706</v>
      </c>
      <c r="AR876" s="134">
        <v>0.57364362820000003</v>
      </c>
      <c r="AU876" s="134">
        <v>0.57048447729433804</v>
      </c>
      <c r="AV876" s="134">
        <v>0.49601153771068202</v>
      </c>
      <c r="AW876" s="143">
        <v>0</v>
      </c>
      <c r="AX876" s="143">
        <v>0</v>
      </c>
      <c r="AY876" s="143">
        <v>-0.11</v>
      </c>
      <c r="AZ876" s="143">
        <v>-0.05</v>
      </c>
      <c r="BA876" s="143">
        <v>5.1087999999999996</v>
      </c>
      <c r="BB876" s="143">
        <v>5.14</v>
      </c>
      <c r="BC876" s="143">
        <v>23.12</v>
      </c>
      <c r="BD876" s="143"/>
      <c r="BE876" s="143">
        <v>12376532.371125</v>
      </c>
      <c r="BF876" s="143">
        <v>3108.2710000000002</v>
      </c>
      <c r="BG876" s="143">
        <v>0</v>
      </c>
      <c r="BH876" s="143">
        <v>0</v>
      </c>
      <c r="BI876" s="143">
        <v>0</v>
      </c>
      <c r="BJ876" s="143">
        <v>0</v>
      </c>
      <c r="BK876" s="143"/>
      <c r="BL876" s="143">
        <v>3.7999999999999901</v>
      </c>
      <c r="BM876" s="143">
        <v>2.2000000000000002</v>
      </c>
    </row>
    <row r="877" spans="1:65" x14ac:dyDescent="0.25">
      <c r="A877" s="142" t="s">
        <v>5299</v>
      </c>
      <c r="B877" s="142" t="s">
        <v>1494</v>
      </c>
      <c r="C877" s="134" t="s">
        <v>5251</v>
      </c>
      <c r="D877" s="134" t="s">
        <v>5252</v>
      </c>
      <c r="E877" s="134" t="s">
        <v>5253</v>
      </c>
      <c r="F877" s="134" t="s">
        <v>5254</v>
      </c>
      <c r="G877" s="134" t="s">
        <v>692</v>
      </c>
      <c r="H877" s="134" t="s">
        <v>5298</v>
      </c>
      <c r="I877" s="134" t="s">
        <v>4941</v>
      </c>
      <c r="J877" s="134" t="s">
        <v>4407</v>
      </c>
      <c r="K877" s="134" t="s">
        <v>4407</v>
      </c>
      <c r="L877" s="143">
        <v>87.2</v>
      </c>
      <c r="M877" s="144">
        <v>225</v>
      </c>
      <c r="N877" s="143">
        <v>30.411000000000001</v>
      </c>
      <c r="O877" s="144">
        <v>1234</v>
      </c>
      <c r="P877" s="143">
        <v>46.26</v>
      </c>
      <c r="Q877" s="144">
        <v>61</v>
      </c>
      <c r="R877" s="143">
        <v>67.683000000000007</v>
      </c>
      <c r="S877" s="145">
        <v>60</v>
      </c>
      <c r="T877" s="140" t="s">
        <v>4410</v>
      </c>
      <c r="U877" s="140" t="s">
        <v>4410</v>
      </c>
      <c r="V877" s="140" t="str">
        <f t="shared" si="13"/>
        <v>Y</v>
      </c>
      <c r="W877" s="134">
        <v>0.86137724264701099</v>
      </c>
      <c r="X877" s="134">
        <v>0.58547121007547598</v>
      </c>
      <c r="Y877" s="134">
        <v>0.99350612588791198</v>
      </c>
      <c r="Z877" s="134">
        <v>0.98581932183712195</v>
      </c>
      <c r="AA877" s="134">
        <v>0.99347026409353201</v>
      </c>
      <c r="AB877" s="134">
        <v>0.98288244977637895</v>
      </c>
      <c r="AC877" s="134">
        <v>1</v>
      </c>
      <c r="AD877" s="134">
        <v>0.81679957006701398</v>
      </c>
      <c r="AE877" s="134">
        <v>0.72167418677787998</v>
      </c>
      <c r="AF877" s="134">
        <v>0.99014084451047502</v>
      </c>
      <c r="AG877" s="134">
        <v>0.284155316011236</v>
      </c>
      <c r="AH877" s="134">
        <v>0.79639377506437004</v>
      </c>
      <c r="AI877" s="134">
        <v>1</v>
      </c>
      <c r="AJ877" s="134">
        <v>0.97793874324373997</v>
      </c>
      <c r="AK877" s="134">
        <v>0.905359483470071</v>
      </c>
      <c r="AL877" s="134">
        <v>0.88629211280478604</v>
      </c>
      <c r="AM877" s="134">
        <v>0.32877488318918802</v>
      </c>
      <c r="AN877" s="134">
        <v>0.91035811931334298</v>
      </c>
      <c r="AO877" s="134">
        <v>0.349176291974023</v>
      </c>
      <c r="AP877" s="134">
        <v>0.67691414568734398</v>
      </c>
      <c r="AQ877" s="134">
        <v>0.70707593163075599</v>
      </c>
      <c r="AR877" s="134">
        <v>0.96362906429999995</v>
      </c>
      <c r="AS877" s="134">
        <v>1</v>
      </c>
      <c r="AT877" s="134">
        <v>1</v>
      </c>
      <c r="AU877" s="134">
        <v>0.38681604122359697</v>
      </c>
      <c r="AV877" s="134">
        <v>0.363691600735294</v>
      </c>
      <c r="AW877" s="143">
        <v>0</v>
      </c>
      <c r="AX877" s="143">
        <v>0</v>
      </c>
      <c r="AY877" s="143">
        <v>-0.02</v>
      </c>
      <c r="AZ877" s="143">
        <v>-0.02</v>
      </c>
      <c r="BA877" s="143">
        <v>4.3582000000000001</v>
      </c>
      <c r="BB877" s="143">
        <v>5.14</v>
      </c>
      <c r="BC877" s="143">
        <v>21.44</v>
      </c>
      <c r="BD877" s="143">
        <v>7</v>
      </c>
      <c r="BE877" s="143">
        <v>20318033.214412</v>
      </c>
      <c r="BF877" s="143">
        <v>5759.1350000000002</v>
      </c>
      <c r="BG877" s="143">
        <v>41447.257228000002</v>
      </c>
      <c r="BH877" s="143">
        <v>43.186523000000001</v>
      </c>
      <c r="BI877" s="143">
        <v>1</v>
      </c>
      <c r="BJ877" s="143">
        <v>0</v>
      </c>
      <c r="BK877" s="143"/>
      <c r="BL877" s="143">
        <v>3.8</v>
      </c>
      <c r="BM877" s="143">
        <v>2.19999999999999</v>
      </c>
    </row>
    <row r="878" spans="1:65" x14ac:dyDescent="0.25">
      <c r="A878" s="142" t="s">
        <v>5300</v>
      </c>
      <c r="B878" s="142" t="s">
        <v>1498</v>
      </c>
      <c r="C878" s="134" t="s">
        <v>5251</v>
      </c>
      <c r="D878" s="134" t="s">
        <v>5252</v>
      </c>
      <c r="E878" s="134" t="s">
        <v>5253</v>
      </c>
      <c r="F878" s="134" t="s">
        <v>5254</v>
      </c>
      <c r="G878" s="134" t="s">
        <v>692</v>
      </c>
      <c r="H878" s="134" t="s">
        <v>5298</v>
      </c>
      <c r="I878" s="134" t="s">
        <v>5301</v>
      </c>
      <c r="J878" s="134" t="s">
        <v>4407</v>
      </c>
      <c r="K878" s="134" t="s">
        <v>4407</v>
      </c>
      <c r="L878" s="143">
        <v>86.5</v>
      </c>
      <c r="M878" s="144">
        <v>242</v>
      </c>
      <c r="N878" s="143">
        <v>29.878</v>
      </c>
      <c r="O878" s="144">
        <v>1142</v>
      </c>
      <c r="P878" s="143">
        <v>42.05</v>
      </c>
      <c r="Q878" s="144">
        <v>115</v>
      </c>
      <c r="R878" s="143">
        <v>66.224000000000004</v>
      </c>
      <c r="S878" s="145">
        <v>95</v>
      </c>
      <c r="T878" s="140" t="s">
        <v>4410</v>
      </c>
      <c r="U878" s="140" t="s">
        <v>4410</v>
      </c>
      <c r="V878" s="140" t="str">
        <f t="shared" si="13"/>
        <v>Y</v>
      </c>
      <c r="W878" s="134">
        <v>0.93868640170145701</v>
      </c>
      <c r="X878" s="134">
        <v>0.50618903921950498</v>
      </c>
      <c r="Y878" s="134">
        <v>0.99868073168925997</v>
      </c>
      <c r="Z878" s="134">
        <v>0.99762805203390703</v>
      </c>
      <c r="AA878" s="134">
        <v>0.995031797729095</v>
      </c>
      <c r="AB878" s="134">
        <v>0.98870970091633503</v>
      </c>
      <c r="AC878" s="134">
        <v>0.92867522766440702</v>
      </c>
      <c r="AD878" s="134">
        <v>0.90846511177410905</v>
      </c>
      <c r="AE878" s="134">
        <v>0.72537976734805998</v>
      </c>
      <c r="AF878" s="134">
        <v>0.99769453434881405</v>
      </c>
      <c r="AG878" s="134">
        <v>0.25345275253013999</v>
      </c>
      <c r="AH878" s="134">
        <v>0.87056837225261197</v>
      </c>
      <c r="AI878" s="134">
        <v>0.81868271603751397</v>
      </c>
      <c r="AJ878" s="134">
        <v>0.97793874324373997</v>
      </c>
      <c r="AK878" s="134">
        <v>0.92235059954366705</v>
      </c>
      <c r="AL878" s="134">
        <v>0.961274588104301</v>
      </c>
      <c r="AM878" s="134">
        <v>0.23462806919214099</v>
      </c>
      <c r="AN878" s="134">
        <v>0.97758952982833602</v>
      </c>
      <c r="AO878" s="134">
        <v>0.204468400755344</v>
      </c>
      <c r="AP878" s="134">
        <v>0.58976665956682295</v>
      </c>
      <c r="AQ878" s="134">
        <v>0.74371366531753602</v>
      </c>
      <c r="AR878" s="134">
        <v>0.9638545879</v>
      </c>
      <c r="AS878" s="134">
        <v>1</v>
      </c>
      <c r="AT878" s="134">
        <v>1</v>
      </c>
      <c r="AU878" s="134">
        <v>0.224896304646269</v>
      </c>
      <c r="AV878" s="134">
        <v>0.22651504038466899</v>
      </c>
      <c r="AW878" s="143">
        <v>0</v>
      </c>
      <c r="AX878" s="143">
        <v>0</v>
      </c>
      <c r="AY878" s="143">
        <v>-0.06</v>
      </c>
      <c r="AZ878" s="143">
        <v>-0.03</v>
      </c>
      <c r="BA878" s="143">
        <v>2.2806999999999999</v>
      </c>
      <c r="BB878" s="143">
        <v>5.15</v>
      </c>
      <c r="BC878" s="143">
        <v>21.38</v>
      </c>
      <c r="BD878" s="143">
        <v>1</v>
      </c>
      <c r="BE878" s="143">
        <v>18951076.971602999</v>
      </c>
      <c r="BF878" s="143">
        <v>6285.902</v>
      </c>
      <c r="BG878" s="143">
        <v>48294.748866000002</v>
      </c>
      <c r="BH878" s="143">
        <v>84.579016999999993</v>
      </c>
      <c r="BI878" s="143">
        <v>0</v>
      </c>
      <c r="BJ878" s="143">
        <v>0</v>
      </c>
      <c r="BK878" s="143">
        <v>1</v>
      </c>
      <c r="BL878" s="143">
        <v>3.8</v>
      </c>
      <c r="BM878" s="143">
        <v>2.19999999999999</v>
      </c>
    </row>
    <row r="879" spans="1:65" x14ac:dyDescent="0.25">
      <c r="A879" s="142" t="s">
        <v>5302</v>
      </c>
      <c r="B879" s="142" t="s">
        <v>2933</v>
      </c>
      <c r="C879" s="134" t="s">
        <v>5251</v>
      </c>
      <c r="D879" s="134" t="s">
        <v>5252</v>
      </c>
      <c r="E879" s="134" t="s">
        <v>5253</v>
      </c>
      <c r="F879" s="134" t="s">
        <v>5254</v>
      </c>
      <c r="G879" s="134" t="s">
        <v>692</v>
      </c>
      <c r="H879" s="134" t="s">
        <v>5298</v>
      </c>
      <c r="I879" s="134" t="s">
        <v>4941</v>
      </c>
      <c r="J879" s="134" t="s">
        <v>4407</v>
      </c>
      <c r="K879" s="134" t="s">
        <v>4407</v>
      </c>
      <c r="L879" s="143">
        <v>84.8</v>
      </c>
      <c r="M879" s="144">
        <v>307</v>
      </c>
      <c r="N879" s="143">
        <v>33.061999999999998</v>
      </c>
      <c r="O879" s="144">
        <v>1559</v>
      </c>
      <c r="P879" s="143">
        <v>20.88</v>
      </c>
      <c r="Q879" s="144">
        <v>939</v>
      </c>
      <c r="R879" s="143">
        <v>57.539000000000001</v>
      </c>
      <c r="S879" s="145">
        <v>531</v>
      </c>
      <c r="T879" s="140" t="s">
        <v>4410</v>
      </c>
      <c r="U879" s="140" t="s">
        <v>4410</v>
      </c>
      <c r="V879" s="140" t="str">
        <f t="shared" si="13"/>
        <v>Y</v>
      </c>
      <c r="W879" s="134">
        <v>0.67583404217648702</v>
      </c>
      <c r="X879" s="134">
        <v>0.64051213477137303</v>
      </c>
      <c r="Y879" s="134">
        <v>0.99467169303623604</v>
      </c>
      <c r="Z879" s="134">
        <v>0.98678850487703096</v>
      </c>
      <c r="AA879" s="134">
        <v>0.98134291692727005</v>
      </c>
      <c r="AB879" s="134">
        <v>0.95411039727284697</v>
      </c>
      <c r="AC879" s="134">
        <v>0.99752006757032496</v>
      </c>
      <c r="AD879" s="134">
        <v>0.58911445189953504</v>
      </c>
      <c r="AE879" s="134">
        <v>0.72491560324202498</v>
      </c>
      <c r="AF879" s="134">
        <v>0.98910718169049205</v>
      </c>
      <c r="AG879" s="134">
        <v>0.25636775978697601</v>
      </c>
      <c r="AH879" s="134">
        <v>0.86440804839149299</v>
      </c>
      <c r="AI879" s="134">
        <v>0.85402744876720804</v>
      </c>
      <c r="AJ879" s="134">
        <v>0.95220061036143699</v>
      </c>
      <c r="AK879" s="134">
        <v>0.79613088013981304</v>
      </c>
      <c r="AL879" s="134">
        <v>0.69210974574870099</v>
      </c>
      <c r="AM879" s="134">
        <v>0.315156035326285</v>
      </c>
      <c r="AN879" s="134">
        <v>1</v>
      </c>
      <c r="AO879" s="134">
        <v>0.23999723774937101</v>
      </c>
      <c r="AP879" s="134">
        <v>0.92753585010331696</v>
      </c>
      <c r="AR879" s="134">
        <v>0.72477057030000003</v>
      </c>
      <c r="AS879" s="134">
        <v>1</v>
      </c>
      <c r="AT879" s="134">
        <v>1</v>
      </c>
      <c r="AU879" s="134">
        <v>0.332959702402924</v>
      </c>
      <c r="AV879" s="134">
        <v>0.30461895143659401</v>
      </c>
      <c r="AW879" s="143">
        <v>0</v>
      </c>
      <c r="AX879" s="143">
        <v>0</v>
      </c>
      <c r="AY879" s="143">
        <v>-0.18</v>
      </c>
      <c r="AZ879" s="143">
        <v>-0.03</v>
      </c>
      <c r="BA879" s="143">
        <v>4.3665000000000003</v>
      </c>
      <c r="BB879" s="143">
        <v>5.14</v>
      </c>
      <c r="BC879" s="143">
        <v>22.02</v>
      </c>
      <c r="BD879" s="143"/>
      <c r="BE879" s="143">
        <v>10722015.737392999</v>
      </c>
      <c r="BF879" s="143">
        <v>3636.9580000000001</v>
      </c>
      <c r="BG879" s="143">
        <v>28824.809798999999</v>
      </c>
      <c r="BH879" s="143">
        <v>0</v>
      </c>
      <c r="BI879" s="143">
        <v>0</v>
      </c>
      <c r="BJ879" s="143">
        <v>0</v>
      </c>
      <c r="BK879" s="143"/>
      <c r="BL879" s="143">
        <v>3.7999999999999901</v>
      </c>
      <c r="BM879" s="143">
        <v>2.2000000000000002</v>
      </c>
    </row>
    <row r="880" spans="1:65" x14ac:dyDescent="0.25">
      <c r="A880" s="142" t="s">
        <v>5303</v>
      </c>
      <c r="B880" s="142" t="s">
        <v>1243</v>
      </c>
      <c r="C880" s="134" t="s">
        <v>5251</v>
      </c>
      <c r="D880" s="134" t="s">
        <v>5252</v>
      </c>
      <c r="E880" s="134" t="s">
        <v>5253</v>
      </c>
      <c r="F880" s="134" t="s">
        <v>5254</v>
      </c>
      <c r="G880" s="134" t="s">
        <v>692</v>
      </c>
      <c r="H880" s="134" t="s">
        <v>4941</v>
      </c>
      <c r="I880" s="134" t="s">
        <v>4941</v>
      </c>
      <c r="J880" s="134" t="s">
        <v>4407</v>
      </c>
      <c r="K880" s="134" t="s">
        <v>4407</v>
      </c>
      <c r="L880" s="143">
        <v>90</v>
      </c>
      <c r="M880" s="144">
        <v>134</v>
      </c>
      <c r="N880" s="143">
        <v>31.1</v>
      </c>
      <c r="O880" s="144">
        <v>1332</v>
      </c>
      <c r="P880" s="143">
        <v>22.84</v>
      </c>
      <c r="Q880" s="144">
        <v>817</v>
      </c>
      <c r="R880" s="143">
        <v>60.58</v>
      </c>
      <c r="S880" s="145">
        <v>347</v>
      </c>
      <c r="T880" s="140" t="s">
        <v>4410</v>
      </c>
      <c r="U880" s="140" t="s">
        <v>4410</v>
      </c>
      <c r="V880" s="140" t="str">
        <f t="shared" si="13"/>
        <v>Y</v>
      </c>
      <c r="W880" s="134">
        <v>0.98635794563865697</v>
      </c>
      <c r="X880" s="134">
        <v>0.92319811730967605</v>
      </c>
      <c r="Y880" s="134">
        <v>0.99880881599127402</v>
      </c>
      <c r="Z880" s="134">
        <v>0.996760888261357</v>
      </c>
      <c r="AA880" s="134">
        <v>0.99786143894771095</v>
      </c>
      <c r="AB880" s="134">
        <v>0.98870970091633503</v>
      </c>
      <c r="AC880" s="134">
        <v>1</v>
      </c>
      <c r="AD880" s="134">
        <v>0.80106251504026704</v>
      </c>
      <c r="AE880" s="134">
        <v>0.86202947548687803</v>
      </c>
      <c r="AF880" s="134">
        <v>0.99701867788959497</v>
      </c>
      <c r="AG880" s="134">
        <v>0.38436135826391898</v>
      </c>
      <c r="AH880" s="134">
        <v>0.94284473011155601</v>
      </c>
      <c r="AI880" s="134">
        <v>1</v>
      </c>
      <c r="AJ880" s="134">
        <v>0.99632312387395705</v>
      </c>
      <c r="AK880" s="134">
        <v>0.89807757658138698</v>
      </c>
      <c r="AL880" s="134">
        <v>0.99255640704040204</v>
      </c>
      <c r="AM880" s="134">
        <v>0.65242896878047396</v>
      </c>
      <c r="AN880" s="134">
        <v>1</v>
      </c>
      <c r="AO880" s="134">
        <v>0.55357530134069999</v>
      </c>
      <c r="AP880" s="134">
        <v>0.799741574938302</v>
      </c>
      <c r="AQ880" s="134">
        <v>0.75610583998254299</v>
      </c>
      <c r="AR880" s="134">
        <v>0.63379983019999997</v>
      </c>
      <c r="AT880" s="134">
        <v>1</v>
      </c>
      <c r="AU880" s="134">
        <v>0.75916638457480901</v>
      </c>
      <c r="AV880" s="134">
        <v>0.64390508258545898</v>
      </c>
      <c r="AW880" s="143">
        <v>0</v>
      </c>
      <c r="AX880" s="143">
        <v>0</v>
      </c>
      <c r="AY880" s="143">
        <v>-0.11</v>
      </c>
      <c r="AZ880" s="143">
        <v>-0.02</v>
      </c>
      <c r="BA880" s="143">
        <v>1.4438</v>
      </c>
      <c r="BB880" s="143">
        <v>5.14</v>
      </c>
      <c r="BC880" s="143">
        <v>25.48</v>
      </c>
      <c r="BD880" s="143">
        <v>2</v>
      </c>
      <c r="BE880" s="143">
        <v>16202263.86325</v>
      </c>
      <c r="BF880" s="143">
        <v>3914.2669999999998</v>
      </c>
      <c r="BG880" s="143">
        <v>35848.160473000004</v>
      </c>
      <c r="BH880" s="143">
        <v>11.902509999999999</v>
      </c>
      <c r="BI880" s="143">
        <v>0</v>
      </c>
      <c r="BJ880" s="143">
        <v>0</v>
      </c>
      <c r="BK880" s="143"/>
      <c r="BL880" s="143">
        <v>3.8</v>
      </c>
      <c r="BM880" s="143">
        <v>2.19999999999999</v>
      </c>
    </row>
    <row r="881" spans="1:65" x14ac:dyDescent="0.25">
      <c r="A881" s="142" t="s">
        <v>5304</v>
      </c>
      <c r="B881" s="142" t="s">
        <v>930</v>
      </c>
      <c r="C881" s="134" t="s">
        <v>5251</v>
      </c>
      <c r="D881" s="134" t="s">
        <v>5252</v>
      </c>
      <c r="E881" s="134" t="s">
        <v>5253</v>
      </c>
      <c r="F881" s="134" t="s">
        <v>5254</v>
      </c>
      <c r="G881" s="134" t="s">
        <v>692</v>
      </c>
      <c r="H881" s="134" t="s">
        <v>4941</v>
      </c>
      <c r="I881" s="134" t="s">
        <v>4941</v>
      </c>
      <c r="J881" s="134" t="s">
        <v>4407</v>
      </c>
      <c r="K881" s="134" t="s">
        <v>4407</v>
      </c>
      <c r="L881" s="143">
        <v>87.3</v>
      </c>
      <c r="M881" s="144">
        <v>221</v>
      </c>
      <c r="N881" s="143">
        <v>30.388999999999999</v>
      </c>
      <c r="O881" s="144">
        <v>1228</v>
      </c>
      <c r="P881" s="143">
        <v>16.600000000000001</v>
      </c>
      <c r="Q881" s="144">
        <v>1344</v>
      </c>
      <c r="R881" s="143">
        <v>57.837000000000003</v>
      </c>
      <c r="S881" s="145">
        <v>507</v>
      </c>
      <c r="T881" s="140" t="s">
        <v>4410</v>
      </c>
      <c r="U881" s="140" t="s">
        <v>4410</v>
      </c>
      <c r="V881" s="140" t="str">
        <f t="shared" si="13"/>
        <v>Y</v>
      </c>
      <c r="W881" s="134">
        <v>1</v>
      </c>
      <c r="X881" s="134">
        <v>0.83098758947722695</v>
      </c>
      <c r="Y881" s="134">
        <v>0.99994876627919504</v>
      </c>
      <c r="Z881" s="134">
        <v>0.99989798073264102</v>
      </c>
      <c r="AA881" s="134">
        <v>0.99960043525592501</v>
      </c>
      <c r="AB881" s="134">
        <v>0.99235173287880796</v>
      </c>
      <c r="AC881" s="134">
        <v>1</v>
      </c>
      <c r="AD881" s="134">
        <v>0.88105923755692706</v>
      </c>
      <c r="AE881" s="134">
        <v>0.86542531009310897</v>
      </c>
      <c r="AF881" s="134">
        <v>1</v>
      </c>
      <c r="AG881" s="134">
        <v>0.28254011109521299</v>
      </c>
      <c r="AH881" s="134">
        <v>0.90205049244984303</v>
      </c>
      <c r="AI881" s="134">
        <v>1</v>
      </c>
      <c r="AJ881" s="134">
        <v>1</v>
      </c>
      <c r="AK881" s="134">
        <v>0.91749599495121104</v>
      </c>
      <c r="AL881" s="134">
        <v>0.99962988110670203</v>
      </c>
      <c r="AM881" s="134">
        <v>0.30839060007381303</v>
      </c>
      <c r="AN881" s="134">
        <v>1</v>
      </c>
      <c r="AO881" s="134">
        <v>0.31132067669781999</v>
      </c>
      <c r="AP881" s="134">
        <v>0.67713531801972304</v>
      </c>
      <c r="AQ881" s="134">
        <v>0.63918836636979304</v>
      </c>
      <c r="AR881" s="134">
        <v>0.92780550340000001</v>
      </c>
      <c r="AT881" s="134">
        <v>1</v>
      </c>
      <c r="AU881" s="134">
        <v>0.34620111428589301</v>
      </c>
      <c r="AV881" s="134">
        <v>0.32571697003310501</v>
      </c>
      <c r="AW881" s="143">
        <v>0</v>
      </c>
      <c r="AX881" s="143">
        <v>0</v>
      </c>
      <c r="AY881" s="143">
        <v>-0.19</v>
      </c>
      <c r="AZ881" s="143">
        <v>-0.05</v>
      </c>
      <c r="BA881" s="143">
        <v>1.5394000000000001</v>
      </c>
      <c r="BB881" s="143">
        <v>5.14</v>
      </c>
      <c r="BC881" s="143">
        <v>24.76</v>
      </c>
      <c r="BD881" s="143">
        <v>2</v>
      </c>
      <c r="BE881" s="143">
        <v>11060776.401428999</v>
      </c>
      <c r="BF881" s="143">
        <v>2950.5450000000001</v>
      </c>
      <c r="BG881" s="143">
        <v>0</v>
      </c>
      <c r="BH881" s="143">
        <v>0</v>
      </c>
      <c r="BI881" s="143">
        <v>0</v>
      </c>
      <c r="BJ881" s="143">
        <v>0</v>
      </c>
      <c r="BK881" s="143"/>
      <c r="BL881" s="143">
        <v>3.7999999999999901</v>
      </c>
      <c r="BM881" s="143">
        <v>2.2000000000000002</v>
      </c>
    </row>
    <row r="882" spans="1:65" x14ac:dyDescent="0.25">
      <c r="A882" s="142" t="s">
        <v>5305</v>
      </c>
      <c r="B882" s="142" t="s">
        <v>928</v>
      </c>
      <c r="C882" s="134" t="s">
        <v>5251</v>
      </c>
      <c r="D882" s="134" t="s">
        <v>5252</v>
      </c>
      <c r="E882" s="134" t="s">
        <v>5253</v>
      </c>
      <c r="F882" s="134" t="s">
        <v>5254</v>
      </c>
      <c r="G882" s="134" t="s">
        <v>692</v>
      </c>
      <c r="H882" s="134" t="s">
        <v>4941</v>
      </c>
      <c r="I882" s="134" t="s">
        <v>4941</v>
      </c>
      <c r="J882" s="134" t="s">
        <v>4407</v>
      </c>
      <c r="K882" s="134" t="s">
        <v>4407</v>
      </c>
      <c r="L882" s="143">
        <v>90.4</v>
      </c>
      <c r="M882" s="144">
        <v>122</v>
      </c>
      <c r="N882" s="143">
        <v>30.710999999999999</v>
      </c>
      <c r="O882" s="144">
        <v>1285</v>
      </c>
      <c r="P882" s="143">
        <v>19.78</v>
      </c>
      <c r="Q882" s="144">
        <v>1039</v>
      </c>
      <c r="R882" s="143">
        <v>59.823</v>
      </c>
      <c r="S882" s="145">
        <v>388</v>
      </c>
      <c r="T882" s="140" t="s">
        <v>4410</v>
      </c>
      <c r="U882" s="140" t="s">
        <v>4410</v>
      </c>
      <c r="V882" s="140" t="str">
        <f t="shared" si="13"/>
        <v>Y</v>
      </c>
      <c r="W882" s="134">
        <v>1</v>
      </c>
      <c r="X882" s="134">
        <v>0.88458644123082297</v>
      </c>
      <c r="Y882" s="134">
        <v>1</v>
      </c>
      <c r="Z882" s="134">
        <v>0.99984697109896203</v>
      </c>
      <c r="AA882" s="134">
        <v>1</v>
      </c>
      <c r="AB882" s="134">
        <v>0.99198752968256099</v>
      </c>
      <c r="AC882" s="134">
        <v>1</v>
      </c>
      <c r="AD882" s="134">
        <v>0.90283102009627203</v>
      </c>
      <c r="AE882" s="134">
        <v>0.85889278590702001</v>
      </c>
      <c r="AF882" s="134">
        <v>1</v>
      </c>
      <c r="AG882" s="134">
        <v>0.373409175220203</v>
      </c>
      <c r="AH882" s="134">
        <v>0.95050931910155301</v>
      </c>
      <c r="AI882" s="134">
        <v>1</v>
      </c>
      <c r="AJ882" s="134">
        <v>1</v>
      </c>
      <c r="AK882" s="134">
        <v>1</v>
      </c>
      <c r="AL882" s="134">
        <v>0.99973079641968499</v>
      </c>
      <c r="AM882" s="134">
        <v>0.44077291239056199</v>
      </c>
      <c r="AN882" s="134">
        <v>1</v>
      </c>
      <c r="AO882" s="134">
        <v>0.383668759386873</v>
      </c>
      <c r="AP882" s="134">
        <v>0.68117304164081105</v>
      </c>
      <c r="AQ882" s="134">
        <v>0.78843325201157299</v>
      </c>
      <c r="AR882" s="134">
        <v>0.87823768339999997</v>
      </c>
      <c r="AT882" s="134">
        <v>1</v>
      </c>
      <c r="AU882" s="134">
        <v>0.45495325905676398</v>
      </c>
      <c r="AV882" s="134">
        <v>0.425696489125866</v>
      </c>
      <c r="AW882" s="143">
        <v>0</v>
      </c>
      <c r="AX882" s="143">
        <v>0</v>
      </c>
      <c r="AY882" s="143">
        <v>-0.01</v>
      </c>
      <c r="AZ882" s="143">
        <v>-0.01</v>
      </c>
      <c r="BA882" s="143">
        <v>0.4783</v>
      </c>
      <c r="BB882" s="143">
        <v>5.14</v>
      </c>
      <c r="BC882" s="143">
        <v>24.88</v>
      </c>
      <c r="BD882" s="143">
        <v>1</v>
      </c>
      <c r="BE882" s="143">
        <v>16301827.420515999</v>
      </c>
      <c r="BF882" s="143">
        <v>3248.5129999999999</v>
      </c>
      <c r="BG882" s="143">
        <v>21590.342891</v>
      </c>
      <c r="BH882" s="143">
        <v>0</v>
      </c>
      <c r="BI882" s="143">
        <v>0</v>
      </c>
      <c r="BJ882" s="143">
        <v>0</v>
      </c>
      <c r="BK882" s="143"/>
      <c r="BL882" s="143">
        <v>3.7999999999999901</v>
      </c>
      <c r="BM882" s="143">
        <v>2.2000000000000002</v>
      </c>
    </row>
    <row r="883" spans="1:65" x14ac:dyDescent="0.25">
      <c r="A883" s="142" t="s">
        <v>5306</v>
      </c>
      <c r="B883" s="142" t="s">
        <v>284</v>
      </c>
      <c r="C883" s="134" t="s">
        <v>5251</v>
      </c>
      <c r="D883" s="134" t="s">
        <v>5252</v>
      </c>
      <c r="E883" s="134" t="s">
        <v>5253</v>
      </c>
      <c r="F883" s="134" t="s">
        <v>5254</v>
      </c>
      <c r="G883" s="134" t="s">
        <v>692</v>
      </c>
      <c r="H883" s="134" t="s">
        <v>5298</v>
      </c>
      <c r="I883" s="134" t="s">
        <v>5301</v>
      </c>
      <c r="J883" s="134" t="s">
        <v>4407</v>
      </c>
      <c r="K883" s="134" t="s">
        <v>4407</v>
      </c>
      <c r="L883" s="143">
        <v>89.8</v>
      </c>
      <c r="M883" s="144">
        <v>141</v>
      </c>
      <c r="N883" s="143">
        <v>34.113</v>
      </c>
      <c r="O883" s="144">
        <v>1637</v>
      </c>
      <c r="P883" s="143">
        <v>19.38</v>
      </c>
      <c r="Q883" s="144">
        <v>1068</v>
      </c>
      <c r="R883" s="143">
        <v>58.356000000000002</v>
      </c>
      <c r="S883" s="145">
        <v>477</v>
      </c>
      <c r="T883" s="140" t="s">
        <v>4410</v>
      </c>
      <c r="U883" s="140" t="s">
        <v>4410</v>
      </c>
      <c r="V883" s="140" t="str">
        <f t="shared" si="13"/>
        <v>Y</v>
      </c>
      <c r="W883" s="134">
        <v>0.97547588162353405</v>
      </c>
      <c r="X883" s="134">
        <v>0.85834209807097495</v>
      </c>
      <c r="Y883" s="134">
        <v>0.99865511482885805</v>
      </c>
      <c r="Z883" s="134">
        <v>0.99632730637508204</v>
      </c>
      <c r="AA883" s="134">
        <v>0.99711061484292896</v>
      </c>
      <c r="AB883" s="134">
        <v>0.98652448173885199</v>
      </c>
      <c r="AC883" s="134">
        <v>1</v>
      </c>
      <c r="AD883" s="134">
        <v>0.87917542340354704</v>
      </c>
      <c r="AE883" s="134">
        <v>0.82279373591030802</v>
      </c>
      <c r="AF883" s="134">
        <v>0.99864868464418299</v>
      </c>
      <c r="AG883" s="134">
        <v>0.54101235027227201</v>
      </c>
      <c r="AH883" s="134">
        <v>0.90316078337829997</v>
      </c>
      <c r="AI883" s="134">
        <v>1</v>
      </c>
      <c r="AJ883" s="134">
        <v>0.97426186711769702</v>
      </c>
      <c r="AK883" s="134">
        <v>0.985460459245594</v>
      </c>
      <c r="AL883" s="134">
        <v>0.98673435125484499</v>
      </c>
      <c r="AM883" s="134">
        <v>0.58911617848137798</v>
      </c>
      <c r="AN883" s="134">
        <v>1</v>
      </c>
      <c r="AO883" s="134">
        <v>0.49948222324131297</v>
      </c>
      <c r="AP883" s="134">
        <v>0.58145963951068302</v>
      </c>
      <c r="AQ883" s="134">
        <v>0.70438198073609504</v>
      </c>
      <c r="AR883" s="134">
        <v>0.94662072320000001</v>
      </c>
      <c r="AT883" s="134">
        <v>1</v>
      </c>
      <c r="AU883" s="134">
        <v>0.63097056121744399</v>
      </c>
      <c r="AV883" s="134">
        <v>0.60447110761475098</v>
      </c>
      <c r="AW883" s="143">
        <v>0</v>
      </c>
      <c r="AX883" s="143">
        <v>0</v>
      </c>
      <c r="AY883" s="143">
        <v>-0.08</v>
      </c>
      <c r="AZ883" s="143">
        <v>-0.03</v>
      </c>
      <c r="BA883" s="143">
        <v>1.4103000000000001</v>
      </c>
      <c r="BB883" s="143">
        <v>5.14</v>
      </c>
      <c r="BC883" s="143">
        <v>23.59</v>
      </c>
      <c r="BD883" s="143"/>
      <c r="BE883" s="143">
        <v>20117667.918116</v>
      </c>
      <c r="BF883" s="143">
        <v>4705.5010000000002</v>
      </c>
      <c r="BG883" s="143">
        <v>16586.295816999998</v>
      </c>
      <c r="BH883" s="143">
        <v>1.8717269999999999</v>
      </c>
      <c r="BI883" s="143">
        <v>0</v>
      </c>
      <c r="BJ883" s="143">
        <v>0</v>
      </c>
      <c r="BK883" s="143"/>
      <c r="BL883" s="143">
        <v>3.7999999999999901</v>
      </c>
      <c r="BM883" s="143">
        <v>2.2000000000000002</v>
      </c>
    </row>
    <row r="884" spans="1:65" x14ac:dyDescent="0.25">
      <c r="A884" s="142" t="s">
        <v>5307</v>
      </c>
      <c r="B884" s="142" t="s">
        <v>285</v>
      </c>
      <c r="C884" s="134" t="s">
        <v>5251</v>
      </c>
      <c r="D884" s="134" t="s">
        <v>5252</v>
      </c>
      <c r="E884" s="134" t="s">
        <v>5253</v>
      </c>
      <c r="F884" s="134" t="s">
        <v>5254</v>
      </c>
      <c r="G884" s="134" t="s">
        <v>692</v>
      </c>
      <c r="H884" s="134" t="s">
        <v>5298</v>
      </c>
      <c r="I884" s="134" t="s">
        <v>5301</v>
      </c>
      <c r="J884" s="134" t="s">
        <v>4407</v>
      </c>
      <c r="K884" s="134" t="s">
        <v>4407</v>
      </c>
      <c r="L884" s="143">
        <v>87.9</v>
      </c>
      <c r="M884" s="144">
        <v>198</v>
      </c>
      <c r="N884" s="143">
        <v>30.466999999999999</v>
      </c>
      <c r="O884" s="144">
        <v>1241</v>
      </c>
      <c r="P884" s="143">
        <v>16.760000000000002</v>
      </c>
      <c r="Q884" s="144">
        <v>1316</v>
      </c>
      <c r="R884" s="143">
        <v>58.064</v>
      </c>
      <c r="S884" s="145">
        <v>496</v>
      </c>
      <c r="T884" s="140" t="s">
        <v>4410</v>
      </c>
      <c r="U884" s="140" t="s">
        <v>4410</v>
      </c>
      <c r="V884" s="140" t="str">
        <f t="shared" si="13"/>
        <v>Y</v>
      </c>
      <c r="W884" s="134">
        <v>0.94034271192629504</v>
      </c>
      <c r="X884" s="134">
        <v>0.87982390881449801</v>
      </c>
      <c r="Y884" s="134">
        <v>0.99678508401945998</v>
      </c>
      <c r="Z884" s="134">
        <v>0.99186396342813299</v>
      </c>
      <c r="AA884" s="134">
        <v>0.98976169221781196</v>
      </c>
      <c r="AB884" s="134">
        <v>0.97559838585143399</v>
      </c>
      <c r="AC884" s="134">
        <v>0.94906484530261803</v>
      </c>
      <c r="AD884" s="134">
        <v>0.80484770317490095</v>
      </c>
      <c r="AE884" s="134">
        <v>0.77765326490350895</v>
      </c>
      <c r="AF884" s="134">
        <v>0.997495753037279</v>
      </c>
      <c r="AG884" s="134">
        <v>0.25262802142920898</v>
      </c>
      <c r="AH884" s="134">
        <v>0.95204940006683203</v>
      </c>
      <c r="AI884" s="134">
        <v>0.80029645269261596</v>
      </c>
      <c r="AJ884" s="134">
        <v>0.959554362613524</v>
      </c>
      <c r="AK884" s="134">
        <v>0.98303315694936599</v>
      </c>
      <c r="AL884" s="134">
        <v>0.92568887949040302</v>
      </c>
      <c r="AM884" s="134">
        <v>0.55245960845323605</v>
      </c>
      <c r="AN884" s="134">
        <v>1</v>
      </c>
      <c r="AO884" s="134">
        <v>0.54451844870468002</v>
      </c>
      <c r="AP884" s="134">
        <v>0.71225093349966395</v>
      </c>
      <c r="AQ884" s="134">
        <v>0.76418769298980105</v>
      </c>
      <c r="AR884" s="134">
        <v>0.79973570220000001</v>
      </c>
      <c r="AS884" s="134">
        <v>1</v>
      </c>
      <c r="AU884" s="134">
        <v>0.72110725720814595</v>
      </c>
      <c r="AV884" s="134">
        <v>0.57852272578500397</v>
      </c>
      <c r="AW884" s="143">
        <v>0</v>
      </c>
      <c r="AX884" s="143">
        <v>0</v>
      </c>
      <c r="AY884" s="143">
        <v>-7.0000000000000007E-2</v>
      </c>
      <c r="AZ884" s="143">
        <v>-0.05</v>
      </c>
      <c r="BA884" s="143">
        <v>2.6777000000000002</v>
      </c>
      <c r="BB884" s="143">
        <v>5.15</v>
      </c>
      <c r="BC884" s="143">
        <v>22.15</v>
      </c>
      <c r="BD884" s="143">
        <v>2</v>
      </c>
      <c r="BE884" s="143">
        <v>21546194.906265002</v>
      </c>
      <c r="BF884" s="143">
        <v>4096.424</v>
      </c>
      <c r="BG884" s="143">
        <v>0</v>
      </c>
      <c r="BH884" s="143">
        <v>0</v>
      </c>
      <c r="BI884" s="143">
        <v>0</v>
      </c>
      <c r="BJ884" s="143">
        <v>0</v>
      </c>
      <c r="BK884" s="143"/>
      <c r="BL884" s="143">
        <v>3.7999999999999901</v>
      </c>
      <c r="BM884" s="143">
        <v>2.19999999999999</v>
      </c>
    </row>
    <row r="885" spans="1:65" x14ac:dyDescent="0.25">
      <c r="A885" s="142" t="s">
        <v>5308</v>
      </c>
      <c r="B885" s="142" t="s">
        <v>308</v>
      </c>
      <c r="C885" s="134" t="s">
        <v>5251</v>
      </c>
      <c r="D885" s="134" t="s">
        <v>5252</v>
      </c>
      <c r="E885" s="134" t="s">
        <v>5253</v>
      </c>
      <c r="F885" s="134" t="s">
        <v>5254</v>
      </c>
      <c r="G885" s="134" t="s">
        <v>692</v>
      </c>
      <c r="H885" s="134" t="s">
        <v>5301</v>
      </c>
      <c r="I885" s="134" t="s">
        <v>5301</v>
      </c>
      <c r="J885" s="134" t="s">
        <v>4407</v>
      </c>
      <c r="K885" s="134" t="s">
        <v>4407</v>
      </c>
      <c r="L885" s="143">
        <v>75.599999999999994</v>
      </c>
      <c r="M885" s="144">
        <v>519</v>
      </c>
      <c r="N885" s="143">
        <v>30.077999999999999</v>
      </c>
      <c r="O885" s="144">
        <v>1164</v>
      </c>
      <c r="P885" s="143">
        <v>16.579999999999998</v>
      </c>
      <c r="Q885" s="144">
        <v>1347</v>
      </c>
      <c r="R885" s="143">
        <v>54.033999999999999</v>
      </c>
      <c r="S885" s="145">
        <v>772</v>
      </c>
      <c r="T885" s="140" t="s">
        <v>4410</v>
      </c>
      <c r="V885" s="140" t="str">
        <f t="shared" si="13"/>
        <v>Y</v>
      </c>
      <c r="W885" s="134">
        <v>0.85834151133967795</v>
      </c>
      <c r="X885" s="134">
        <v>0.86009623559798998</v>
      </c>
      <c r="Y885" s="134">
        <v>0.98409192968991599</v>
      </c>
      <c r="Z885" s="134">
        <v>0.96850155120296</v>
      </c>
      <c r="AA885" s="134">
        <v>0.96962682375792397</v>
      </c>
      <c r="AB885" s="134">
        <v>0.92460993837681904</v>
      </c>
      <c r="AC885" s="134">
        <v>1</v>
      </c>
      <c r="AD885" s="134">
        <v>0.68411928754061302</v>
      </c>
      <c r="AE885" s="134">
        <v>0.69099341695083505</v>
      </c>
      <c r="AF885" s="134">
        <v>0.98377984254134798</v>
      </c>
      <c r="AG885" s="134">
        <v>0.23410278932960199</v>
      </c>
      <c r="AH885" s="134">
        <v>0.87372016585597501</v>
      </c>
      <c r="AI885" s="134">
        <v>1</v>
      </c>
      <c r="AJ885" s="134">
        <v>0.91175497297496</v>
      </c>
      <c r="AK885" s="134">
        <v>0.81797660080586398</v>
      </c>
      <c r="AL885" s="134">
        <v>0.88928248327662995</v>
      </c>
      <c r="AM885" s="134">
        <v>0.34595968553048401</v>
      </c>
      <c r="AN885" s="134">
        <v>0.95966115369100402</v>
      </c>
      <c r="AO885" s="134">
        <v>0.30810190043811903</v>
      </c>
      <c r="AP885" s="134">
        <v>0.55334624834878199</v>
      </c>
      <c r="AQ885" s="134">
        <v>0.51472783005802802</v>
      </c>
      <c r="AR885" s="134">
        <v>0.47523083269999999</v>
      </c>
      <c r="AS885" s="134">
        <v>1</v>
      </c>
      <c r="AU885" s="134">
        <v>0.40059194575462298</v>
      </c>
      <c r="AV885" s="134">
        <v>0.34826311118118702</v>
      </c>
      <c r="AW885" s="143">
        <v>0.08</v>
      </c>
      <c r="AX885" s="143">
        <v>0</v>
      </c>
      <c r="AY885" s="143">
        <v>-0.17</v>
      </c>
      <c r="AZ885" s="143">
        <v>-0.06</v>
      </c>
      <c r="BA885" s="143">
        <v>6.7519999999999998</v>
      </c>
      <c r="BB885" s="143">
        <v>5.15</v>
      </c>
      <c r="BC885" s="143">
        <v>20.62</v>
      </c>
      <c r="BD885" s="143">
        <v>3</v>
      </c>
      <c r="BE885" s="143">
        <v>16673275.76588</v>
      </c>
      <c r="BF885" s="143">
        <v>2712.7750000000001</v>
      </c>
      <c r="BG885" s="143">
        <v>0</v>
      </c>
      <c r="BH885" s="143">
        <v>0</v>
      </c>
      <c r="BI885" s="143">
        <v>0</v>
      </c>
      <c r="BJ885" s="143">
        <v>0</v>
      </c>
      <c r="BK885" s="143"/>
      <c r="BL885" s="143">
        <v>3.7999999999999901</v>
      </c>
      <c r="BM885" s="143">
        <v>2.19999999999999</v>
      </c>
    </row>
    <row r="886" spans="1:65" x14ac:dyDescent="0.25">
      <c r="A886" s="142" t="s">
        <v>5309</v>
      </c>
      <c r="B886" s="142" t="s">
        <v>41</v>
      </c>
      <c r="C886" s="134" t="s">
        <v>5251</v>
      </c>
      <c r="D886" s="134" t="s">
        <v>5252</v>
      </c>
      <c r="E886" s="134" t="s">
        <v>5253</v>
      </c>
      <c r="F886" s="134" t="s">
        <v>5254</v>
      </c>
      <c r="G886" s="134" t="s">
        <v>692</v>
      </c>
      <c r="H886" s="134" t="s">
        <v>5301</v>
      </c>
      <c r="I886" s="134" t="s">
        <v>5301</v>
      </c>
      <c r="J886" s="134" t="s">
        <v>4407</v>
      </c>
      <c r="K886" s="134" t="s">
        <v>4407</v>
      </c>
      <c r="L886" s="143">
        <v>85.2</v>
      </c>
      <c r="M886" s="144">
        <v>289</v>
      </c>
      <c r="N886" s="143">
        <v>29.756</v>
      </c>
      <c r="O886" s="144">
        <v>1120</v>
      </c>
      <c r="P886" s="143">
        <v>21.96</v>
      </c>
      <c r="Q886" s="144">
        <v>867</v>
      </c>
      <c r="R886" s="143">
        <v>59.134999999999998</v>
      </c>
      <c r="S886" s="145">
        <v>424</v>
      </c>
      <c r="T886" s="140" t="s">
        <v>4410</v>
      </c>
      <c r="U886" s="140" t="s">
        <v>4410</v>
      </c>
      <c r="V886" s="140" t="str">
        <f t="shared" si="13"/>
        <v>Y</v>
      </c>
      <c r="W886" s="134">
        <v>0.80916888614855997</v>
      </c>
      <c r="X886" s="134">
        <v>0.77915037402994503</v>
      </c>
      <c r="Y886" s="134">
        <v>0.99212281542616598</v>
      </c>
      <c r="Z886" s="134">
        <v>0.98334535460367001</v>
      </c>
      <c r="AA886" s="134">
        <v>0.96438438901124501</v>
      </c>
      <c r="AB886" s="134">
        <v>0.92388153198432499</v>
      </c>
      <c r="AC886" s="134">
        <v>1</v>
      </c>
      <c r="AD886" s="134">
        <v>0.67415847517925198</v>
      </c>
      <c r="AE886" s="134">
        <v>0.75991803426798599</v>
      </c>
      <c r="AF886" s="134">
        <v>0.99296353913427604</v>
      </c>
      <c r="AG886" s="134">
        <v>0.42543248744318601</v>
      </c>
      <c r="AH886" s="134">
        <v>0.88077588562714104</v>
      </c>
      <c r="AI886" s="134">
        <v>1</v>
      </c>
      <c r="AJ886" s="134">
        <v>0.90440122072287399</v>
      </c>
      <c r="AK886" s="134">
        <v>0.905359483470071</v>
      </c>
      <c r="AL886" s="134">
        <v>0.84939205165452403</v>
      </c>
      <c r="AM886" s="134">
        <v>0.42946377415423798</v>
      </c>
      <c r="AN886" s="134">
        <v>1</v>
      </c>
      <c r="AO886" s="134">
        <v>0.29718584154057898</v>
      </c>
      <c r="AP886" s="134">
        <v>0.71533288684196705</v>
      </c>
      <c r="AQ886" s="134">
        <v>0.91828169027429796</v>
      </c>
      <c r="AR886" s="134">
        <v>0.81960078240000001</v>
      </c>
      <c r="AT886" s="134">
        <v>1</v>
      </c>
      <c r="AU886" s="134">
        <v>0.41567605518027201</v>
      </c>
      <c r="AV886" s="134">
        <v>0.43108245887677399</v>
      </c>
      <c r="AW886" s="143">
        <v>0</v>
      </c>
      <c r="AX886" s="143">
        <v>0</v>
      </c>
      <c r="AY886" s="143">
        <v>-0.33</v>
      </c>
      <c r="AZ886" s="143">
        <v>-0.13</v>
      </c>
      <c r="BA886" s="143">
        <v>2.3271000000000002</v>
      </c>
      <c r="BB886" s="143">
        <v>5.14</v>
      </c>
      <c r="BC886" s="143">
        <v>21.75</v>
      </c>
      <c r="BD886" s="143">
        <v>1</v>
      </c>
      <c r="BE886" s="143">
        <v>30998415.922995999</v>
      </c>
      <c r="BF886" s="143">
        <v>4264.7349999999997</v>
      </c>
      <c r="BG886" s="143">
        <v>35721.285682000002</v>
      </c>
      <c r="BH886" s="143">
        <v>0</v>
      </c>
      <c r="BI886" s="143">
        <v>0</v>
      </c>
      <c r="BJ886" s="143">
        <v>0</v>
      </c>
      <c r="BK886" s="143"/>
      <c r="BL886" s="143">
        <v>3.8</v>
      </c>
      <c r="BM886" s="143">
        <v>2.2000000000000002</v>
      </c>
    </row>
    <row r="887" spans="1:65" x14ac:dyDescent="0.25">
      <c r="A887" s="142" t="s">
        <v>5310</v>
      </c>
      <c r="B887" s="142" t="s">
        <v>767</v>
      </c>
      <c r="C887" s="134" t="s">
        <v>5251</v>
      </c>
      <c r="D887" s="134" t="s">
        <v>5252</v>
      </c>
      <c r="E887" s="134" t="s">
        <v>5253</v>
      </c>
      <c r="F887" s="134" t="s">
        <v>5254</v>
      </c>
      <c r="G887" s="134" t="s">
        <v>692</v>
      </c>
      <c r="H887" s="134" t="s">
        <v>5301</v>
      </c>
      <c r="I887" s="134" t="s">
        <v>5301</v>
      </c>
      <c r="J887" s="134" t="s">
        <v>4407</v>
      </c>
      <c r="K887" s="134" t="s">
        <v>4407</v>
      </c>
      <c r="L887" s="143">
        <v>82</v>
      </c>
      <c r="M887" s="144">
        <v>381</v>
      </c>
      <c r="N887" s="143">
        <v>31.132999999999999</v>
      </c>
      <c r="O887" s="144">
        <v>1336</v>
      </c>
      <c r="P887" s="143">
        <v>37.317</v>
      </c>
      <c r="Q887" s="144">
        <v>248</v>
      </c>
      <c r="R887" s="143">
        <v>62.728000000000002</v>
      </c>
      <c r="S887" s="145">
        <v>231</v>
      </c>
      <c r="T887" s="140" t="s">
        <v>4410</v>
      </c>
      <c r="V887" s="140" t="str">
        <f t="shared" si="13"/>
        <v>Y</v>
      </c>
      <c r="W887" s="134">
        <v>0.79970023964344705</v>
      </c>
      <c r="X887" s="134">
        <v>0.49024455784274601</v>
      </c>
      <c r="Y887" s="134">
        <v>0.99556828315033097</v>
      </c>
      <c r="Z887" s="134">
        <v>0.98780869755061895</v>
      </c>
      <c r="AA887" s="134">
        <v>0.98096790442442405</v>
      </c>
      <c r="AB887" s="134">
        <v>0.94646213015165404</v>
      </c>
      <c r="AC887" s="134">
        <v>1</v>
      </c>
      <c r="AD887" s="134">
        <v>0.74402129560265295</v>
      </c>
      <c r="AE887" s="134">
        <v>0.54805043040718604</v>
      </c>
      <c r="AF887" s="134">
        <v>0.99363939559349501</v>
      </c>
      <c r="AG887" s="134">
        <v>0.38125180640503298</v>
      </c>
      <c r="AH887" s="134">
        <v>0.76097191286293497</v>
      </c>
      <c r="AI887" s="134">
        <v>1</v>
      </c>
      <c r="AJ887" s="134">
        <v>0.91543184910100395</v>
      </c>
      <c r="AK887" s="134">
        <v>0.84710422836059995</v>
      </c>
      <c r="AL887" s="134">
        <v>0.84047403529099995</v>
      </c>
      <c r="AM887" s="134">
        <v>0.34084805574223698</v>
      </c>
      <c r="AN887" s="134">
        <v>0.99551790596566703</v>
      </c>
      <c r="AO887" s="134">
        <v>0.32928945065394399</v>
      </c>
      <c r="AP887" s="134">
        <v>0.52598592631976304</v>
      </c>
      <c r="AQ887" s="134">
        <v>0.58046023457093399</v>
      </c>
      <c r="AR887" s="134">
        <v>0.92270259499999996</v>
      </c>
      <c r="AS887" s="134">
        <v>1</v>
      </c>
      <c r="AT887" s="134">
        <v>1</v>
      </c>
      <c r="AU887" s="134">
        <v>0.28144310981142601</v>
      </c>
      <c r="AV887" s="134">
        <v>0.348047719039353</v>
      </c>
      <c r="AW887" s="143">
        <v>0</v>
      </c>
      <c r="AX887" s="143">
        <v>0</v>
      </c>
      <c r="AY887" s="143">
        <v>-0.01</v>
      </c>
      <c r="AZ887" s="143">
        <v>0</v>
      </c>
      <c r="BA887" s="143">
        <v>4.7503000000000002</v>
      </c>
      <c r="BB887" s="143">
        <v>5.14</v>
      </c>
      <c r="BC887" s="143">
        <v>21.2</v>
      </c>
      <c r="BD887" s="143">
        <v>4</v>
      </c>
      <c r="BE887" s="143">
        <v>40839977.989964001</v>
      </c>
      <c r="BF887" s="143">
        <v>8754.8439999999991</v>
      </c>
      <c r="BG887" s="143">
        <v>22611.363644000001</v>
      </c>
      <c r="BH887" s="143">
        <v>54.658856</v>
      </c>
      <c r="BI887" s="143">
        <v>0</v>
      </c>
      <c r="BJ887" s="143">
        <v>0</v>
      </c>
      <c r="BK887" s="143">
        <v>1</v>
      </c>
      <c r="BL887" s="143">
        <v>3.8</v>
      </c>
      <c r="BM887" s="143">
        <v>2.19999999999999</v>
      </c>
    </row>
    <row r="888" spans="1:65" x14ac:dyDescent="0.25">
      <c r="A888" s="142" t="s">
        <v>5311</v>
      </c>
      <c r="B888" s="142" t="s">
        <v>941</v>
      </c>
      <c r="C888" s="134" t="s">
        <v>5251</v>
      </c>
      <c r="D888" s="134" t="s">
        <v>5252</v>
      </c>
      <c r="E888" s="134" t="s">
        <v>5253</v>
      </c>
      <c r="F888" s="134" t="s">
        <v>5254</v>
      </c>
      <c r="G888" s="134" t="s">
        <v>692</v>
      </c>
      <c r="H888" s="134" t="s">
        <v>5301</v>
      </c>
      <c r="I888" s="134" t="s">
        <v>5301</v>
      </c>
      <c r="J888" s="134" t="s">
        <v>4407</v>
      </c>
      <c r="K888" s="134" t="s">
        <v>4407</v>
      </c>
      <c r="L888" s="143">
        <v>80.400000000000006</v>
      </c>
      <c r="M888" s="144">
        <v>421</v>
      </c>
      <c r="N888" s="143">
        <v>30.266999999999999</v>
      </c>
      <c r="O888" s="144">
        <v>1206</v>
      </c>
      <c r="P888" s="143">
        <v>34.866999999999997</v>
      </c>
      <c r="Q888" s="144">
        <v>316</v>
      </c>
      <c r="R888" s="143">
        <v>61.667000000000002</v>
      </c>
      <c r="S888" s="145">
        <v>296</v>
      </c>
      <c r="T888" s="140" t="s">
        <v>4410</v>
      </c>
      <c r="V888" s="140" t="str">
        <f t="shared" si="13"/>
        <v>Y</v>
      </c>
      <c r="W888" s="134">
        <v>0.735018935991952</v>
      </c>
      <c r="X888" s="134">
        <v>0.50969408403014405</v>
      </c>
      <c r="Y888" s="134">
        <v>0.99309625612146901</v>
      </c>
      <c r="Z888" s="134">
        <v>0.98219763784588399</v>
      </c>
      <c r="AA888" s="134">
        <v>0.91202400080895696</v>
      </c>
      <c r="AB888" s="134">
        <v>0.95665981964657698</v>
      </c>
      <c r="AC888" s="134">
        <v>1</v>
      </c>
      <c r="AD888" s="134">
        <v>0.65879132628848702</v>
      </c>
      <c r="AE888" s="134">
        <v>0.66098512789867703</v>
      </c>
      <c r="AF888" s="134">
        <v>0.99141304490430104</v>
      </c>
      <c r="AG888" s="134">
        <v>0.192432959413496</v>
      </c>
      <c r="AH888" s="134">
        <v>0.86208001902537201</v>
      </c>
      <c r="AI888" s="134">
        <v>1</v>
      </c>
      <c r="AJ888" s="134">
        <v>0.89704746847078698</v>
      </c>
      <c r="AK888" s="134">
        <v>0.85195883295305597</v>
      </c>
      <c r="AL888" s="134">
        <v>0.790721638232735</v>
      </c>
      <c r="AM888" s="134">
        <v>0.218265896583274</v>
      </c>
      <c r="AN888" s="134">
        <v>0.982071623862669</v>
      </c>
      <c r="AO888" s="134">
        <v>0.20242194877735101</v>
      </c>
      <c r="AP888" s="134">
        <v>0.80467904165140403</v>
      </c>
      <c r="AQ888" s="134">
        <v>0.90858346666558898</v>
      </c>
      <c r="AR888" s="134">
        <v>0.82948619300000004</v>
      </c>
      <c r="AT888" s="134">
        <v>0.9596216058</v>
      </c>
      <c r="AU888" s="134">
        <v>0.26789745810475302</v>
      </c>
      <c r="AV888" s="134">
        <v>0.25146531356507501</v>
      </c>
      <c r="AW888" s="143">
        <v>0</v>
      </c>
      <c r="AX888" s="143">
        <v>0</v>
      </c>
      <c r="AY888" s="143">
        <v>-0.21</v>
      </c>
      <c r="AZ888" s="143">
        <v>-0.04</v>
      </c>
      <c r="BA888" s="143">
        <v>3.5278</v>
      </c>
      <c r="BB888" s="143">
        <v>5.15</v>
      </c>
      <c r="BC888" s="143">
        <v>20.79</v>
      </c>
      <c r="BD888" s="143">
        <v>2</v>
      </c>
      <c r="BE888" s="143">
        <v>29236076.220559999</v>
      </c>
      <c r="BF888" s="143">
        <v>5382.8149999999996</v>
      </c>
      <c r="BG888" s="143">
        <v>17917.193673000002</v>
      </c>
      <c r="BH888" s="143">
        <v>30.382335999999999</v>
      </c>
      <c r="BI888" s="143">
        <v>1</v>
      </c>
      <c r="BJ888" s="143">
        <v>0</v>
      </c>
      <c r="BK888" s="143">
        <v>0</v>
      </c>
      <c r="BL888" s="143">
        <v>3.7999999999999901</v>
      </c>
      <c r="BM888" s="143">
        <v>2.2000000000000002</v>
      </c>
    </row>
    <row r="889" spans="1:65" x14ac:dyDescent="0.25">
      <c r="A889" s="142" t="s">
        <v>5312</v>
      </c>
      <c r="B889" s="142" t="s">
        <v>1507</v>
      </c>
      <c r="C889" s="134" t="s">
        <v>5251</v>
      </c>
      <c r="D889" s="134" t="s">
        <v>5252</v>
      </c>
      <c r="E889" s="134" t="s">
        <v>5253</v>
      </c>
      <c r="F889" s="134" t="s">
        <v>5254</v>
      </c>
      <c r="G889" s="134" t="s">
        <v>692</v>
      </c>
      <c r="H889" s="134" t="s">
        <v>5301</v>
      </c>
      <c r="I889" s="134" t="s">
        <v>5301</v>
      </c>
      <c r="J889" s="134" t="s">
        <v>4407</v>
      </c>
      <c r="K889" s="134" t="s">
        <v>4407</v>
      </c>
      <c r="L889" s="143">
        <v>77.900000000000006</v>
      </c>
      <c r="M889" s="144">
        <v>471</v>
      </c>
      <c r="N889" s="143">
        <v>29.622</v>
      </c>
      <c r="O889" s="144">
        <v>1087</v>
      </c>
      <c r="P889" s="143">
        <v>18.46</v>
      </c>
      <c r="Q889" s="144">
        <v>1150</v>
      </c>
      <c r="R889" s="143">
        <v>55.579000000000001</v>
      </c>
      <c r="S889" s="145">
        <v>671</v>
      </c>
      <c r="T889" s="140" t="s">
        <v>4410</v>
      </c>
      <c r="V889" s="140" t="str">
        <f t="shared" si="13"/>
        <v>Y</v>
      </c>
      <c r="W889" s="134">
        <v>0.67481308028097198</v>
      </c>
      <c r="X889" s="134">
        <v>0.49442356986369801</v>
      </c>
      <c r="Y889" s="134">
        <v>0.99200753955435395</v>
      </c>
      <c r="Z889" s="134">
        <v>0.98717107712962704</v>
      </c>
      <c r="AA889" s="134">
        <v>0.909918985779824</v>
      </c>
      <c r="AB889" s="134">
        <v>0.91331963929315396</v>
      </c>
      <c r="AC889" s="134">
        <v>1</v>
      </c>
      <c r="AD889" s="134">
        <v>0.59865466457420702</v>
      </c>
      <c r="AE889" s="134">
        <v>0.554221015752141</v>
      </c>
      <c r="AF889" s="134">
        <v>0.98660253716514801</v>
      </c>
      <c r="AG889" s="134">
        <v>0.30998436910801203</v>
      </c>
      <c r="AH889" s="134">
        <v>0.77193155880190301</v>
      </c>
      <c r="AI889" s="134">
        <v>1</v>
      </c>
      <c r="AJ889" s="134">
        <v>0.85660183108431098</v>
      </c>
      <c r="AK889" s="134">
        <v>0.87380455361910803</v>
      </c>
      <c r="AL889" s="134">
        <v>0.79665347458591795</v>
      </c>
      <c r="AM889" s="134">
        <v>0.27839117673946101</v>
      </c>
      <c r="AN889" s="134">
        <v>0.96414324772533699</v>
      </c>
      <c r="AO889" s="134">
        <v>0.24584119482713401</v>
      </c>
      <c r="AP889" s="134">
        <v>0.50579606680177303</v>
      </c>
      <c r="AQ889" s="134">
        <v>0.57453354231173304</v>
      </c>
      <c r="AR889" s="134">
        <v>0.8628354547</v>
      </c>
      <c r="AS889" s="134">
        <v>1</v>
      </c>
      <c r="AT889" s="134">
        <v>1</v>
      </c>
      <c r="AU889" s="134">
        <v>0.238163160225832</v>
      </c>
      <c r="AV889" s="134">
        <v>0.27293839889761601</v>
      </c>
      <c r="AW889" s="143">
        <v>0</v>
      </c>
      <c r="AX889" s="143">
        <v>0</v>
      </c>
      <c r="AY889" s="143">
        <v>-0.06</v>
      </c>
      <c r="AZ889" s="143">
        <v>-0.03</v>
      </c>
      <c r="BA889" s="143">
        <v>4.2991000000000001</v>
      </c>
      <c r="BB889" s="143">
        <v>5.15</v>
      </c>
      <c r="BC889" s="143">
        <v>20.010000000000002</v>
      </c>
      <c r="BD889" s="143">
        <v>2</v>
      </c>
      <c r="BE889" s="143">
        <v>19345705.095880002</v>
      </c>
      <c r="BF889" s="143">
        <v>6743.2809999999999</v>
      </c>
      <c r="BG889" s="143">
        <v>0</v>
      </c>
      <c r="BH889" s="143">
        <v>17.790400999999999</v>
      </c>
      <c r="BI889" s="143">
        <v>0</v>
      </c>
      <c r="BJ889" s="143">
        <v>0</v>
      </c>
      <c r="BK889" s="143"/>
      <c r="BL889" s="143">
        <v>3.8</v>
      </c>
      <c r="BM889" s="143">
        <v>2.2000000000000002</v>
      </c>
    </row>
    <row r="890" spans="1:65" x14ac:dyDescent="0.25">
      <c r="A890" s="142" t="s">
        <v>5313</v>
      </c>
      <c r="B890" s="142" t="s">
        <v>2945</v>
      </c>
      <c r="C890" s="134" t="s">
        <v>5251</v>
      </c>
      <c r="D890" s="134" t="s">
        <v>5252</v>
      </c>
      <c r="E890" s="134" t="s">
        <v>5253</v>
      </c>
      <c r="F890" s="134" t="s">
        <v>5254</v>
      </c>
      <c r="G890" s="134" t="s">
        <v>692</v>
      </c>
      <c r="H890" s="134" t="s">
        <v>5301</v>
      </c>
      <c r="I890" s="134" t="s">
        <v>5301</v>
      </c>
      <c r="J890" s="134" t="s">
        <v>4407</v>
      </c>
      <c r="K890" s="134" t="s">
        <v>4407</v>
      </c>
      <c r="L890" s="143">
        <v>78.400000000000006</v>
      </c>
      <c r="M890" s="144">
        <v>460</v>
      </c>
      <c r="N890" s="143">
        <v>29.244</v>
      </c>
      <c r="O890" s="144">
        <v>1008</v>
      </c>
      <c r="P890" s="143">
        <v>21.86</v>
      </c>
      <c r="Q890" s="144">
        <v>874</v>
      </c>
      <c r="R890" s="143">
        <v>57.005000000000003</v>
      </c>
      <c r="S890" s="145">
        <v>568</v>
      </c>
      <c r="T890" s="140" t="s">
        <v>4410</v>
      </c>
      <c r="V890" s="140" t="str">
        <f t="shared" si="13"/>
        <v>Y</v>
      </c>
      <c r="W890" s="134">
        <v>0.70583524801694197</v>
      </c>
      <c r="X890" s="134">
        <v>0.706518120657182</v>
      </c>
      <c r="Y890" s="134">
        <v>0.970361292514062</v>
      </c>
      <c r="Z890" s="134">
        <v>0.960314504997414</v>
      </c>
      <c r="AA890" s="134">
        <v>0.84514547064026202</v>
      </c>
      <c r="AB890" s="134">
        <v>0.92752356394679703</v>
      </c>
      <c r="AC890" s="134">
        <v>0.99885522689542405</v>
      </c>
      <c r="AD890" s="134">
        <v>0.58102302954722895</v>
      </c>
      <c r="AE890" s="134">
        <v>0.70510732610548998</v>
      </c>
      <c r="AF890" s="134">
        <v>0.97320467676767297</v>
      </c>
      <c r="AG890" s="134">
        <v>0.30245416125339702</v>
      </c>
      <c r="AH890" s="134">
        <v>0.87332619165555503</v>
      </c>
      <c r="AI890" s="134">
        <v>0.843685005701729</v>
      </c>
      <c r="AJ890" s="134">
        <v>0.90072434459683004</v>
      </c>
      <c r="AK890" s="134">
        <v>0.78884897325112902</v>
      </c>
      <c r="AL890" s="134">
        <v>0.67019091780706896</v>
      </c>
      <c r="AM890" s="134">
        <v>0.44391845290212101</v>
      </c>
      <c r="AN890" s="134">
        <v>0.95069696562233896</v>
      </c>
      <c r="AO890" s="134">
        <v>0.39800129560249398</v>
      </c>
      <c r="AP890" s="134">
        <v>0.83980181044186097</v>
      </c>
      <c r="AQ890" s="134">
        <v>0.97377708087025405</v>
      </c>
      <c r="AR890" s="134">
        <v>0.48440942930000003</v>
      </c>
      <c r="AS890" s="134">
        <v>0.41673002329999997</v>
      </c>
      <c r="AT890" s="134">
        <v>1</v>
      </c>
      <c r="AU890" s="134">
        <v>0.50324903548963995</v>
      </c>
      <c r="AV890" s="134">
        <v>0.45866523623399003</v>
      </c>
      <c r="AW890" s="143">
        <v>0</v>
      </c>
      <c r="AX890" s="143">
        <v>0</v>
      </c>
      <c r="AY890" s="143">
        <v>-0.18</v>
      </c>
      <c r="AZ890" s="143">
        <v>-0.05</v>
      </c>
      <c r="BA890" s="143">
        <v>5.4611999999999998</v>
      </c>
      <c r="BB890" s="143">
        <v>5.15</v>
      </c>
      <c r="BC890" s="143">
        <v>20.02</v>
      </c>
      <c r="BD890" s="143">
        <v>1</v>
      </c>
      <c r="BE890" s="143">
        <v>13904120.47792</v>
      </c>
      <c r="BF890" s="143">
        <v>4999.1139999999996</v>
      </c>
      <c r="BG890" s="143">
        <v>18954.925784999999</v>
      </c>
      <c r="BH890" s="143">
        <v>0</v>
      </c>
      <c r="BI890" s="143">
        <v>0</v>
      </c>
      <c r="BJ890" s="143">
        <v>1</v>
      </c>
      <c r="BK890" s="143"/>
      <c r="BL890" s="143">
        <v>3.8</v>
      </c>
      <c r="BM890" s="143">
        <v>2.2000000000000002</v>
      </c>
    </row>
    <row r="891" spans="1:65" x14ac:dyDescent="0.25">
      <c r="A891" s="142" t="s">
        <v>5314</v>
      </c>
      <c r="B891" s="142" t="s">
        <v>1214</v>
      </c>
      <c r="C891" s="134" t="s">
        <v>5251</v>
      </c>
      <c r="D891" s="134" t="s">
        <v>5252</v>
      </c>
      <c r="E891" s="134" t="s">
        <v>5253</v>
      </c>
      <c r="F891" s="134" t="s">
        <v>5254</v>
      </c>
      <c r="G891" s="134" t="s">
        <v>692</v>
      </c>
      <c r="H891" s="134" t="s">
        <v>5301</v>
      </c>
      <c r="I891" s="134" t="s">
        <v>5301</v>
      </c>
      <c r="J891" s="134" t="s">
        <v>4407</v>
      </c>
      <c r="K891" s="134" t="s">
        <v>4407</v>
      </c>
      <c r="L891" s="143">
        <v>63.4</v>
      </c>
      <c r="M891" s="144">
        <v>751</v>
      </c>
      <c r="N891" s="143">
        <v>31.478000000000002</v>
      </c>
      <c r="O891" s="144">
        <v>1384</v>
      </c>
      <c r="P891" s="143">
        <v>16.760000000000002</v>
      </c>
      <c r="Q891" s="144">
        <v>1316</v>
      </c>
      <c r="R891" s="143">
        <v>49.561</v>
      </c>
      <c r="S891" s="145">
        <v>1088</v>
      </c>
      <c r="V891" s="140" t="str">
        <f t="shared" si="13"/>
        <v>N/A</v>
      </c>
      <c r="W891" s="134">
        <v>0.55189226145715597</v>
      </c>
      <c r="X891" s="134">
        <v>0.54218917888276996</v>
      </c>
      <c r="Y891" s="134">
        <v>0.99100848199864799</v>
      </c>
      <c r="Z891" s="134">
        <v>0.98773218310010003</v>
      </c>
      <c r="AA891" s="134">
        <v>0.90482515212685999</v>
      </c>
      <c r="AB891" s="134">
        <v>0.68423582885363399</v>
      </c>
      <c r="AC891" s="134">
        <v>1</v>
      </c>
      <c r="AD891" s="134">
        <v>0.46410206540077198</v>
      </c>
      <c r="AE891" s="134">
        <v>0.51108127170411</v>
      </c>
      <c r="AF891" s="134">
        <v>0.97403955827612099</v>
      </c>
      <c r="AG891" s="134">
        <v>0.53345010977901897</v>
      </c>
      <c r="AH891" s="134">
        <v>0.74181044038794297</v>
      </c>
      <c r="AI891" s="134">
        <v>1</v>
      </c>
      <c r="AJ891" s="134">
        <v>0.81983306982387805</v>
      </c>
      <c r="AK891" s="134">
        <v>0.82283120539832</v>
      </c>
      <c r="AL891" s="134">
        <v>0.60967551085154303</v>
      </c>
      <c r="AM891" s="134">
        <v>0.491441052497539</v>
      </c>
      <c r="AN891" s="134">
        <v>0.85657299090134897</v>
      </c>
      <c r="AO891" s="134">
        <v>0.43512612615054003</v>
      </c>
      <c r="AP891" s="134">
        <v>0.49309601766254402</v>
      </c>
      <c r="AQ891" s="134">
        <v>0.44091357269949999</v>
      </c>
      <c r="AR891" s="134">
        <v>0.51655775000000004</v>
      </c>
      <c r="AS891" s="134">
        <v>1</v>
      </c>
      <c r="AT891" s="134">
        <v>8.9838615950000006E-2</v>
      </c>
      <c r="AU891" s="134">
        <v>0.41558169458932498</v>
      </c>
      <c r="AV891" s="134">
        <v>0.49130085497792902</v>
      </c>
      <c r="AW891" s="143">
        <v>0.01</v>
      </c>
      <c r="AX891" s="143">
        <v>0</v>
      </c>
      <c r="AY891" s="143">
        <v>-0.15</v>
      </c>
      <c r="AZ891" s="143">
        <v>-0.12</v>
      </c>
      <c r="BA891" s="143">
        <v>6.3952</v>
      </c>
      <c r="BB891" s="143">
        <v>5.14</v>
      </c>
      <c r="BC891" s="143">
        <v>23.76</v>
      </c>
      <c r="BD891" s="143">
        <v>1</v>
      </c>
      <c r="BE891" s="143">
        <v>34415889.423767999</v>
      </c>
      <c r="BF891" s="143">
        <v>4055.3829999999998</v>
      </c>
      <c r="BG891" s="143">
        <v>0</v>
      </c>
      <c r="BH891" s="143">
        <v>0</v>
      </c>
      <c r="BI891" s="143">
        <v>0</v>
      </c>
      <c r="BJ891" s="143">
        <v>0</v>
      </c>
      <c r="BK891" s="143"/>
      <c r="BL891" s="143">
        <v>3.7999999999999901</v>
      </c>
      <c r="BM891" s="143">
        <v>2.2000000000000002</v>
      </c>
    </row>
    <row r="892" spans="1:65" x14ac:dyDescent="0.25">
      <c r="A892" s="142" t="s">
        <v>5315</v>
      </c>
      <c r="B892" s="142" t="s">
        <v>46</v>
      </c>
      <c r="C892" s="134" t="s">
        <v>5251</v>
      </c>
      <c r="D892" s="134" t="s">
        <v>5252</v>
      </c>
      <c r="E892" s="134" t="s">
        <v>5253</v>
      </c>
      <c r="F892" s="134" t="s">
        <v>5254</v>
      </c>
      <c r="G892" s="134" t="s">
        <v>692</v>
      </c>
      <c r="H892" s="134" t="s">
        <v>5301</v>
      </c>
      <c r="I892" s="134" t="s">
        <v>5301</v>
      </c>
      <c r="J892" s="134" t="s">
        <v>4407</v>
      </c>
      <c r="K892" s="134" t="s">
        <v>4407</v>
      </c>
      <c r="L892" s="143">
        <v>65.7</v>
      </c>
      <c r="M892" s="144">
        <v>716</v>
      </c>
      <c r="N892" s="143">
        <v>35.375</v>
      </c>
      <c r="O892" s="144">
        <v>1718</v>
      </c>
      <c r="P892" s="143">
        <v>16.84</v>
      </c>
      <c r="Q892" s="144">
        <v>1303</v>
      </c>
      <c r="R892" s="143">
        <v>49.055</v>
      </c>
      <c r="S892" s="145">
        <v>1117</v>
      </c>
      <c r="V892" s="140" t="str">
        <f t="shared" si="13"/>
        <v>N/A</v>
      </c>
      <c r="W892" s="134">
        <v>0.71693476087975905</v>
      </c>
      <c r="X892" s="134">
        <v>0.648308788658298</v>
      </c>
      <c r="Y892" s="134">
        <v>0.99244302618119995</v>
      </c>
      <c r="Z892" s="134">
        <v>0.98439105209409805</v>
      </c>
      <c r="AA892" s="134">
        <v>0.97849298485918501</v>
      </c>
      <c r="AB892" s="134">
        <v>0.86815844295849498</v>
      </c>
      <c r="AC892" s="134">
        <v>1</v>
      </c>
      <c r="AD892" s="134">
        <v>0.62191370182078398</v>
      </c>
      <c r="AE892" s="134">
        <v>0.65838423970726501</v>
      </c>
      <c r="AF892" s="134">
        <v>0.99037938208431697</v>
      </c>
      <c r="AG892" s="134">
        <v>0.25625155231202001</v>
      </c>
      <c r="AH892" s="134">
        <v>0.88278157246564504</v>
      </c>
      <c r="AI892" s="134">
        <v>1</v>
      </c>
      <c r="AJ892" s="134">
        <v>0.871309335588484</v>
      </c>
      <c r="AK892" s="134">
        <v>0.91264139035875502</v>
      </c>
      <c r="AL892" s="134">
        <v>0.63607103738912596</v>
      </c>
      <c r="AM892" s="134">
        <v>0.43432630634560798</v>
      </c>
      <c r="AN892" s="134">
        <v>0.90139393124467804</v>
      </c>
      <c r="AO892" s="134">
        <v>0.37518265187355998</v>
      </c>
      <c r="AP892" s="134">
        <v>0.58277643324032602</v>
      </c>
      <c r="AQ892" s="134">
        <v>0.54328371073755</v>
      </c>
      <c r="AR892" s="134">
        <v>0.74073229709999999</v>
      </c>
      <c r="AT892" s="134">
        <v>0</v>
      </c>
      <c r="AU892" s="134">
        <v>0.48037148319770601</v>
      </c>
      <c r="AV892" s="134">
        <v>0.42386461271806802</v>
      </c>
      <c r="AW892" s="143">
        <v>0</v>
      </c>
      <c r="AX892" s="143">
        <v>0</v>
      </c>
      <c r="AY892" s="143">
        <v>0.04</v>
      </c>
      <c r="AZ892" s="143">
        <v>0.02</v>
      </c>
      <c r="BA892" s="143">
        <v>4.8155999999999999</v>
      </c>
      <c r="BB892" s="143">
        <v>5.14</v>
      </c>
      <c r="BC892" s="143">
        <v>23.14</v>
      </c>
      <c r="BD892" s="143"/>
      <c r="BE892" s="143">
        <v>34308620.427116998</v>
      </c>
      <c r="BF892" s="143">
        <v>4664.2150000000001</v>
      </c>
      <c r="BG892" s="143">
        <v>0</v>
      </c>
      <c r="BH892" s="143">
        <v>0</v>
      </c>
      <c r="BI892" s="143">
        <v>0</v>
      </c>
      <c r="BJ892" s="143">
        <v>0</v>
      </c>
      <c r="BK892" s="143"/>
      <c r="BL892" s="143">
        <v>3.7999999999999901</v>
      </c>
      <c r="BM892" s="143">
        <v>2.19999999999999</v>
      </c>
    </row>
    <row r="893" spans="1:65" x14ac:dyDescent="0.25">
      <c r="A893" s="142" t="s">
        <v>5316</v>
      </c>
      <c r="B893" s="142" t="s">
        <v>768</v>
      </c>
      <c r="C893" s="134" t="s">
        <v>5251</v>
      </c>
      <c r="D893" s="134" t="s">
        <v>5252</v>
      </c>
      <c r="E893" s="134" t="s">
        <v>5253</v>
      </c>
      <c r="F893" s="134" t="s">
        <v>5254</v>
      </c>
      <c r="G893" s="134" t="s">
        <v>692</v>
      </c>
      <c r="H893" s="134" t="s">
        <v>5301</v>
      </c>
      <c r="I893" s="134" t="s">
        <v>5301</v>
      </c>
      <c r="J893" s="134" t="s">
        <v>4407</v>
      </c>
      <c r="K893" s="134" t="s">
        <v>4407</v>
      </c>
      <c r="L893" s="143">
        <v>67.2</v>
      </c>
      <c r="M893" s="144">
        <v>685</v>
      </c>
      <c r="N893" s="143">
        <v>32.938000000000002</v>
      </c>
      <c r="O893" s="144">
        <v>1548</v>
      </c>
      <c r="P893" s="143">
        <v>19.420000000000002</v>
      </c>
      <c r="Q893" s="144">
        <v>1064</v>
      </c>
      <c r="R893" s="143">
        <v>51.226999999999997</v>
      </c>
      <c r="S893" s="145">
        <v>971</v>
      </c>
      <c r="V893" s="140" t="str">
        <f t="shared" si="13"/>
        <v>N/A</v>
      </c>
      <c r="W893" s="134">
        <v>0.64907618104662002</v>
      </c>
      <c r="X893" s="134">
        <v>0.54234042349295897</v>
      </c>
      <c r="Y893" s="134">
        <v>0.99305783083086496</v>
      </c>
      <c r="Z893" s="134">
        <v>0.98199359931116603</v>
      </c>
      <c r="AA893" s="134">
        <v>0.88791591765672595</v>
      </c>
      <c r="AB893" s="134">
        <v>0.91004181052692901</v>
      </c>
      <c r="AC893" s="134">
        <v>0.99907133751936406</v>
      </c>
      <c r="AD893" s="134">
        <v>0.57617735323636499</v>
      </c>
      <c r="AE893" s="134">
        <v>0.50608701602033401</v>
      </c>
      <c r="AF893" s="134">
        <v>0.98978303814971202</v>
      </c>
      <c r="AG893" s="134">
        <v>0.22375168056742101</v>
      </c>
      <c r="AH893" s="134">
        <v>0.737476724183318</v>
      </c>
      <c r="AI893" s="134">
        <v>0.85238938983720103</v>
      </c>
      <c r="AJ893" s="134">
        <v>0.87498621171452695</v>
      </c>
      <c r="AK893" s="134">
        <v>0.76457595028884895</v>
      </c>
      <c r="AL893" s="134">
        <v>0.72506310644549399</v>
      </c>
      <c r="AM893" s="134">
        <v>0.23822469761189899</v>
      </c>
      <c r="AN893" s="134">
        <v>0.98655371789700097</v>
      </c>
      <c r="AO893" s="134">
        <v>0.25785020995311603</v>
      </c>
      <c r="AP893" s="134">
        <v>0.35464957907885297</v>
      </c>
      <c r="AQ893" s="134">
        <v>0.37571995833319899</v>
      </c>
      <c r="AR893" s="134">
        <v>0.88454815740000003</v>
      </c>
      <c r="AS893" s="134">
        <v>0.20352144250000001</v>
      </c>
      <c r="AT893" s="134">
        <v>1</v>
      </c>
      <c r="AU893" s="134">
        <v>0.25763349773788402</v>
      </c>
      <c r="AV893" s="134">
        <v>0.27348831994516398</v>
      </c>
      <c r="AW893" s="143">
        <v>0</v>
      </c>
      <c r="AX893" s="143">
        <v>0</v>
      </c>
      <c r="AY893" s="143">
        <v>-0.14000000000000001</v>
      </c>
      <c r="AZ893" s="143">
        <v>-0.01</v>
      </c>
      <c r="BA893" s="143">
        <v>7.8343999999999996</v>
      </c>
      <c r="BB893" s="143">
        <v>5.15</v>
      </c>
      <c r="BC893" s="143">
        <v>19.97</v>
      </c>
      <c r="BD893" s="143"/>
      <c r="BE893" s="143">
        <v>7225918.6543460004</v>
      </c>
      <c r="BF893" s="143">
        <v>5034.4970000000003</v>
      </c>
      <c r="BG893" s="143">
        <v>0</v>
      </c>
      <c r="BH893" s="143">
        <v>4.2657819999999997</v>
      </c>
      <c r="BI893" s="143">
        <v>0</v>
      </c>
      <c r="BJ893" s="143">
        <v>1</v>
      </c>
      <c r="BK893" s="143"/>
      <c r="BL893" s="143">
        <v>3.7999999999999901</v>
      </c>
      <c r="BM893" s="143">
        <v>2.2000000000000002</v>
      </c>
    </row>
    <row r="894" spans="1:65" x14ac:dyDescent="0.25">
      <c r="A894" s="142" t="s">
        <v>5317</v>
      </c>
      <c r="B894" s="142" t="s">
        <v>260</v>
      </c>
      <c r="C894" s="134" t="s">
        <v>5251</v>
      </c>
      <c r="D894" s="134" t="s">
        <v>5252</v>
      </c>
      <c r="E894" s="134" t="s">
        <v>5253</v>
      </c>
      <c r="F894" s="134" t="s">
        <v>5254</v>
      </c>
      <c r="G894" s="134" t="s">
        <v>692</v>
      </c>
      <c r="H894" s="134" t="s">
        <v>5318</v>
      </c>
      <c r="I894" s="134" t="s">
        <v>5319</v>
      </c>
      <c r="J894" s="134" t="s">
        <v>4407</v>
      </c>
      <c r="K894" s="134" t="s">
        <v>4407</v>
      </c>
      <c r="L894" s="143">
        <v>73.900000000000006</v>
      </c>
      <c r="M894" s="144">
        <v>552</v>
      </c>
      <c r="N894" s="143">
        <v>31.443999999999999</v>
      </c>
      <c r="O894" s="144">
        <v>1378</v>
      </c>
      <c r="P894" s="143">
        <v>24.66</v>
      </c>
      <c r="Q894" s="144">
        <v>725</v>
      </c>
      <c r="R894" s="143">
        <v>55.704999999999998</v>
      </c>
      <c r="S894" s="145">
        <v>660</v>
      </c>
      <c r="V894" s="140" t="str">
        <f t="shared" si="13"/>
        <v>N/A</v>
      </c>
      <c r="W894" s="134">
        <v>0.75229029714690998</v>
      </c>
      <c r="X894" s="134">
        <v>0.72273498077128295</v>
      </c>
      <c r="Y894" s="134">
        <v>0.98899755845703496</v>
      </c>
      <c r="Z894" s="134">
        <v>0.97092450880273296</v>
      </c>
      <c r="AA894" s="134">
        <v>0.98056287086553096</v>
      </c>
      <c r="AB894" s="134">
        <v>0.92715936075055005</v>
      </c>
      <c r="AC894" s="134">
        <v>0.52533460105650398</v>
      </c>
      <c r="AD894" s="134">
        <v>0.75978761700918895</v>
      </c>
      <c r="AE894" s="134">
        <v>0.66225651909651695</v>
      </c>
      <c r="AF894" s="134">
        <v>0.99081670096969499</v>
      </c>
      <c r="AG894" s="134">
        <v>0.29851185286908</v>
      </c>
      <c r="AH894" s="134">
        <v>0.95004371322832804</v>
      </c>
      <c r="AI894" s="134">
        <v>0.58869320481551701</v>
      </c>
      <c r="AJ894" s="134">
        <v>0.96323123873956695</v>
      </c>
      <c r="AK894" s="134">
        <v>0.69903878829069399</v>
      </c>
      <c r="AL894" s="134">
        <v>0.90773222813847698</v>
      </c>
      <c r="AM894" s="134">
        <v>0.37839986075110099</v>
      </c>
      <c r="AN894" s="134">
        <v>0.99103581193133405</v>
      </c>
      <c r="AO894" s="134">
        <v>0.46171545352806498</v>
      </c>
      <c r="AP894" s="134">
        <v>0.59287616771571705</v>
      </c>
      <c r="AQ894" s="134">
        <v>0.55352072449286405</v>
      </c>
      <c r="AR894" s="134">
        <v>0.47030011890000001</v>
      </c>
      <c r="AS894" s="134">
        <v>0.61842457579999999</v>
      </c>
      <c r="AT894" s="134">
        <v>1</v>
      </c>
      <c r="AU894" s="134">
        <v>0.39158207426444702</v>
      </c>
      <c r="AV894" s="134">
        <v>0.46102163342435298</v>
      </c>
      <c r="AW894" s="143">
        <v>0.01</v>
      </c>
      <c r="AX894" s="143">
        <v>0</v>
      </c>
      <c r="AY894" s="143">
        <v>0.01</v>
      </c>
      <c r="AZ894" s="143">
        <v>0.01</v>
      </c>
      <c r="BA894" s="143">
        <v>5.8821000000000003</v>
      </c>
      <c r="BB894" s="143">
        <v>5.14</v>
      </c>
      <c r="BC894" s="143">
        <v>20.32</v>
      </c>
      <c r="BD894" s="143">
        <v>27</v>
      </c>
      <c r="BE894" s="143">
        <v>3702348.177931</v>
      </c>
      <c r="BF894" s="143">
        <v>6823.4620000000004</v>
      </c>
      <c r="BG894" s="143">
        <v>0</v>
      </c>
      <c r="BH894" s="143">
        <v>15.863345000000001</v>
      </c>
      <c r="BI894" s="143">
        <v>0</v>
      </c>
      <c r="BJ894" s="143">
        <v>3</v>
      </c>
      <c r="BK894" s="143"/>
      <c r="BL894" s="143">
        <v>3.7029936053506698</v>
      </c>
      <c r="BM894" s="143">
        <v>2.1735437105501898</v>
      </c>
    </row>
    <row r="895" spans="1:65" x14ac:dyDescent="0.25">
      <c r="A895" s="142" t="s">
        <v>5320</v>
      </c>
      <c r="B895" s="142" t="s">
        <v>266</v>
      </c>
      <c r="C895" s="134" t="s">
        <v>5251</v>
      </c>
      <c r="D895" s="134" t="s">
        <v>5252</v>
      </c>
      <c r="E895" s="134" t="s">
        <v>5253</v>
      </c>
      <c r="F895" s="134" t="s">
        <v>5254</v>
      </c>
      <c r="G895" s="134" t="s">
        <v>692</v>
      </c>
      <c r="H895" s="134" t="s">
        <v>5318</v>
      </c>
      <c r="I895" s="134" t="s">
        <v>5319</v>
      </c>
      <c r="J895" s="134" t="s">
        <v>4407</v>
      </c>
      <c r="K895" s="134" t="s">
        <v>4407</v>
      </c>
      <c r="L895" s="143">
        <v>84.1</v>
      </c>
      <c r="M895" s="144">
        <v>332</v>
      </c>
      <c r="N895" s="143">
        <v>29.443999999999999</v>
      </c>
      <c r="O895" s="144">
        <v>1051</v>
      </c>
      <c r="P895" s="143">
        <v>17.16</v>
      </c>
      <c r="Q895" s="144">
        <v>1276</v>
      </c>
      <c r="R895" s="143">
        <v>57.271999999999998</v>
      </c>
      <c r="S895" s="145">
        <v>550</v>
      </c>
      <c r="T895" s="140" t="s">
        <v>4410</v>
      </c>
      <c r="V895" s="140" t="str">
        <f t="shared" si="13"/>
        <v>Y</v>
      </c>
      <c r="W895" s="134">
        <v>0.90077183246122405</v>
      </c>
      <c r="X895" s="134">
        <v>0.82609215561853999</v>
      </c>
      <c r="Y895" s="134">
        <v>0.99696440204227899</v>
      </c>
      <c r="Z895" s="134">
        <v>0.99209350677968999</v>
      </c>
      <c r="AA895" s="134">
        <v>0.96677065558320696</v>
      </c>
      <c r="AB895" s="134">
        <v>0.94427691097417099</v>
      </c>
      <c r="AC895" s="134">
        <v>0.98660328501597605</v>
      </c>
      <c r="AD895" s="134">
        <v>0.82882136270226703</v>
      </c>
      <c r="AE895" s="134">
        <v>0.53702124537514795</v>
      </c>
      <c r="AF895" s="134">
        <v>0.99805234070957805</v>
      </c>
      <c r="AG895" s="134">
        <v>0.38143321381131101</v>
      </c>
      <c r="AH895" s="134">
        <v>0.87590493187648799</v>
      </c>
      <c r="AI895" s="134">
        <v>0.53163247889090703</v>
      </c>
      <c r="AJ895" s="134">
        <v>0.959554362613524</v>
      </c>
      <c r="AK895" s="134">
        <v>0.93448711102480697</v>
      </c>
      <c r="AL895" s="134">
        <v>0.89218928261279995</v>
      </c>
      <c r="AM895" s="134">
        <v>0.429264293795175</v>
      </c>
      <c r="AN895" s="134">
        <v>1</v>
      </c>
      <c r="AO895" s="134">
        <v>0.43732094779894098</v>
      </c>
      <c r="AP895" s="134">
        <v>0.63144724006492403</v>
      </c>
      <c r="AQ895" s="134">
        <v>0.74964035757673697</v>
      </c>
      <c r="AR895" s="134">
        <v>0.58743807969999995</v>
      </c>
      <c r="AS895" s="134">
        <v>1</v>
      </c>
      <c r="AT895" s="134">
        <v>1</v>
      </c>
      <c r="AU895" s="134">
        <v>0.465622698445949</v>
      </c>
      <c r="AV895" s="134">
        <v>0.44605248553147198</v>
      </c>
      <c r="AW895" s="143">
        <v>0</v>
      </c>
      <c r="AX895" s="143">
        <v>0</v>
      </c>
      <c r="AY895" s="143">
        <v>0.17</v>
      </c>
      <c r="AZ895" s="143">
        <v>0</v>
      </c>
      <c r="BA895" s="143">
        <v>2.4577</v>
      </c>
      <c r="BB895" s="143">
        <v>5.15</v>
      </c>
      <c r="BC895" s="143">
        <v>21.03</v>
      </c>
      <c r="BD895" s="143">
        <v>3</v>
      </c>
      <c r="BE895" s="143">
        <v>4410907.4074179996</v>
      </c>
      <c r="BF895" s="143">
        <v>5447.08</v>
      </c>
      <c r="BG895" s="143">
        <v>0</v>
      </c>
      <c r="BH895" s="143">
        <v>2.8798729999999999</v>
      </c>
      <c r="BI895" s="143">
        <v>0</v>
      </c>
      <c r="BJ895" s="143">
        <v>0</v>
      </c>
      <c r="BK895" s="143"/>
      <c r="BL895" s="143">
        <v>3.7999999999999901</v>
      </c>
      <c r="BM895" s="143">
        <v>2.2000000000000002</v>
      </c>
    </row>
    <row r="896" spans="1:65" x14ac:dyDescent="0.25">
      <c r="A896" s="142" t="s">
        <v>5321</v>
      </c>
      <c r="B896" s="142" t="s">
        <v>769</v>
      </c>
      <c r="C896" s="134" t="s">
        <v>5251</v>
      </c>
      <c r="D896" s="134" t="s">
        <v>5252</v>
      </c>
      <c r="E896" s="134" t="s">
        <v>5253</v>
      </c>
      <c r="F896" s="134" t="s">
        <v>5254</v>
      </c>
      <c r="G896" s="134" t="s">
        <v>692</v>
      </c>
      <c r="H896" s="134" t="s">
        <v>5318</v>
      </c>
      <c r="I896" s="134" t="s">
        <v>5319</v>
      </c>
      <c r="J896" s="134" t="s">
        <v>4407</v>
      </c>
      <c r="K896" s="134" t="s">
        <v>4407</v>
      </c>
      <c r="L896" s="143">
        <v>87.7</v>
      </c>
      <c r="M896" s="144">
        <v>206</v>
      </c>
      <c r="N896" s="143">
        <v>33.033000000000001</v>
      </c>
      <c r="O896" s="144">
        <v>1557</v>
      </c>
      <c r="P896" s="143">
        <v>24.48</v>
      </c>
      <c r="Q896" s="144">
        <v>730</v>
      </c>
      <c r="R896" s="143">
        <v>59.716000000000001</v>
      </c>
      <c r="S896" s="145">
        <v>394</v>
      </c>
      <c r="T896" s="140" t="s">
        <v>4410</v>
      </c>
      <c r="U896" s="140" t="s">
        <v>4410</v>
      </c>
      <c r="V896" s="140" t="str">
        <f t="shared" si="13"/>
        <v>Y</v>
      </c>
      <c r="W896" s="134">
        <v>0.67059645419899505</v>
      </c>
      <c r="X896" s="134">
        <v>0.59453204278654004</v>
      </c>
      <c r="Y896" s="134">
        <v>0.98726842037985196</v>
      </c>
      <c r="Z896" s="134">
        <v>0.96118166876996403</v>
      </c>
      <c r="AA896" s="134">
        <v>0.92122316687064898</v>
      </c>
      <c r="AB896" s="134">
        <v>0.94354850458167605</v>
      </c>
      <c r="AC896" s="134">
        <v>1</v>
      </c>
      <c r="AD896" s="134">
        <v>0.65300578109523999</v>
      </c>
      <c r="AE896" s="134">
        <v>0.65713138323487497</v>
      </c>
      <c r="AF896" s="134">
        <v>0.98823254391973703</v>
      </c>
      <c r="AG896" s="134">
        <v>0.40240757446807801</v>
      </c>
      <c r="AH896" s="134">
        <v>0.88124149150036502</v>
      </c>
      <c r="AI896" s="134">
        <v>1</v>
      </c>
      <c r="AJ896" s="134">
        <v>0.94852373423539404</v>
      </c>
      <c r="AK896" s="134">
        <v>0.72331181125297395</v>
      </c>
      <c r="AL896" s="134">
        <v>0.70681236088620203</v>
      </c>
      <c r="AM896" s="134">
        <v>0.45535620750674999</v>
      </c>
      <c r="AN896" s="134">
        <v>1</v>
      </c>
      <c r="AO896" s="134">
        <v>0.46166053756497899</v>
      </c>
      <c r="AP896" s="134">
        <v>0.82846267938992102</v>
      </c>
      <c r="AR896" s="134">
        <v>0.9275175376</v>
      </c>
      <c r="AS896" s="134">
        <v>0.97078609640000002</v>
      </c>
      <c r="AT896" s="134">
        <v>0.99884712689999999</v>
      </c>
      <c r="AU896" s="134">
        <v>0.57398781897738504</v>
      </c>
      <c r="AV896" s="134">
        <v>0.52584176651183501</v>
      </c>
      <c r="AW896" s="143">
        <v>0.03</v>
      </c>
      <c r="AX896" s="143">
        <v>1</v>
      </c>
      <c r="AY896" s="143">
        <v>0.52</v>
      </c>
      <c r="AZ896" s="143">
        <v>0.01</v>
      </c>
      <c r="BA896" s="143">
        <v>11.325100000000001</v>
      </c>
      <c r="BB896" s="143">
        <v>5.14</v>
      </c>
      <c r="BC896" s="143">
        <v>21.51</v>
      </c>
      <c r="BD896" s="143">
        <v>21</v>
      </c>
      <c r="BE896" s="143">
        <v>11884000.012728</v>
      </c>
      <c r="BF896" s="143">
        <v>7708.0050000000001</v>
      </c>
      <c r="BG896" s="143">
        <v>19158.169485999999</v>
      </c>
      <c r="BH896" s="143">
        <v>0.253473</v>
      </c>
      <c r="BI896" s="143">
        <v>0</v>
      </c>
      <c r="BJ896" s="143">
        <v>2</v>
      </c>
      <c r="BK896" s="143"/>
      <c r="BL896" s="143">
        <v>3.8</v>
      </c>
      <c r="BM896" s="143">
        <v>2.19999999999999</v>
      </c>
    </row>
    <row r="897" spans="1:65" x14ac:dyDescent="0.25">
      <c r="A897" s="142" t="s">
        <v>5322</v>
      </c>
      <c r="B897" s="142" t="s">
        <v>1264</v>
      </c>
      <c r="C897" s="134" t="s">
        <v>5323</v>
      </c>
      <c r="D897" s="134" t="s">
        <v>5324</v>
      </c>
      <c r="E897" s="134" t="s">
        <v>5253</v>
      </c>
      <c r="F897" s="134" t="s">
        <v>5254</v>
      </c>
      <c r="G897" s="134" t="s">
        <v>692</v>
      </c>
      <c r="H897" s="134" t="s">
        <v>4526</v>
      </c>
      <c r="I897" s="134" t="s">
        <v>4526</v>
      </c>
      <c r="J897" s="134" t="s">
        <v>4407</v>
      </c>
      <c r="K897" s="134" t="s">
        <v>4407</v>
      </c>
      <c r="L897" s="143">
        <v>73.599999999999994</v>
      </c>
      <c r="M897" s="144">
        <v>558</v>
      </c>
      <c r="N897" s="143">
        <v>32.712000000000003</v>
      </c>
      <c r="O897" s="144">
        <v>1525</v>
      </c>
      <c r="P897" s="143">
        <v>39.049999999999997</v>
      </c>
      <c r="Q897" s="144">
        <v>188</v>
      </c>
      <c r="R897" s="143">
        <v>59.978999999999999</v>
      </c>
      <c r="S897" s="145">
        <v>380</v>
      </c>
      <c r="V897" s="140" t="str">
        <f t="shared" si="13"/>
        <v>N/A</v>
      </c>
      <c r="W897" s="134">
        <v>0.74870185662493705</v>
      </c>
      <c r="X897" s="134">
        <v>0.72916777975229796</v>
      </c>
      <c r="Y897" s="134">
        <v>0.99770729099395705</v>
      </c>
      <c r="Z897" s="134">
        <v>0.99459297882998199</v>
      </c>
      <c r="AA897" s="134">
        <v>0.98522186926408795</v>
      </c>
      <c r="AB897" s="134">
        <v>0.99781478082251696</v>
      </c>
      <c r="AC897" s="134">
        <v>1</v>
      </c>
      <c r="AD897" s="134">
        <v>0.84161589228674805</v>
      </c>
      <c r="AE897" s="134">
        <v>0.90009309267123505</v>
      </c>
      <c r="AF897" s="134">
        <v>0.997495753037279</v>
      </c>
      <c r="AG897" s="134">
        <v>0.14108643430171</v>
      </c>
      <c r="AH897" s="134">
        <v>0.95122563582958997</v>
      </c>
      <c r="AI897" s="134">
        <v>1</v>
      </c>
      <c r="AJ897" s="134">
        <v>1</v>
      </c>
      <c r="AK897" s="134">
        <v>0.86652264673042401</v>
      </c>
      <c r="AL897" s="134">
        <v>0.99980549034837696</v>
      </c>
      <c r="AM897" s="134">
        <v>0.116268931074014</v>
      </c>
      <c r="AN897" s="134">
        <v>0.99551790596566703</v>
      </c>
      <c r="AO897" s="134">
        <v>0.12462587353301301</v>
      </c>
      <c r="AP897" s="134">
        <v>0.68650011493895202</v>
      </c>
      <c r="AQ897" s="134">
        <v>0.66127876464350899</v>
      </c>
      <c r="AR897" s="134">
        <v>0.33333311840000002</v>
      </c>
      <c r="AS897" s="134">
        <v>0.57604185529999996</v>
      </c>
      <c r="AU897" s="134">
        <v>9.7911330095521595E-2</v>
      </c>
      <c r="AV897" s="134">
        <v>0.122826498858928</v>
      </c>
      <c r="AW897" s="143">
        <v>0</v>
      </c>
      <c r="AX897" s="143">
        <v>0</v>
      </c>
      <c r="AY897" s="143">
        <v>0</v>
      </c>
      <c r="AZ897" s="143">
        <v>0</v>
      </c>
      <c r="BA897" s="143">
        <v>0.9083</v>
      </c>
      <c r="BB897" s="143">
        <v>5.0999999999999996</v>
      </c>
      <c r="BC897" s="143">
        <v>27.41</v>
      </c>
      <c r="BD897" s="143"/>
      <c r="BE897" s="143">
        <v>99143.376182000007</v>
      </c>
      <c r="BF897" s="143">
        <v>1201.0509999999999</v>
      </c>
      <c r="BG897" s="143">
        <v>0</v>
      </c>
      <c r="BH897" s="143">
        <v>71.272014999999996</v>
      </c>
      <c r="BI897" s="143">
        <v>0</v>
      </c>
      <c r="BJ897" s="143">
        <v>2</v>
      </c>
      <c r="BK897" s="143">
        <v>1</v>
      </c>
      <c r="BL897" s="143">
        <v>3.4999999999999898</v>
      </c>
      <c r="BM897" s="143">
        <v>2.7</v>
      </c>
    </row>
    <row r="898" spans="1:65" x14ac:dyDescent="0.25">
      <c r="A898" s="142" t="s">
        <v>5325</v>
      </c>
      <c r="B898" s="142" t="s">
        <v>261</v>
      </c>
      <c r="C898" s="134" t="s">
        <v>5323</v>
      </c>
      <c r="D898" s="134" t="s">
        <v>5324</v>
      </c>
      <c r="E898" s="134" t="s">
        <v>5253</v>
      </c>
      <c r="F898" s="134" t="s">
        <v>5254</v>
      </c>
      <c r="G898" s="134" t="s">
        <v>692</v>
      </c>
      <c r="H898" s="134" t="s">
        <v>4526</v>
      </c>
      <c r="I898" s="134" t="s">
        <v>4526</v>
      </c>
      <c r="J898" s="134" t="s">
        <v>4407</v>
      </c>
      <c r="K898" s="134" t="s">
        <v>4407</v>
      </c>
      <c r="L898" s="143">
        <v>90.1</v>
      </c>
      <c r="M898" s="144">
        <v>130</v>
      </c>
      <c r="N898" s="143">
        <v>32.862000000000002</v>
      </c>
      <c r="O898" s="144">
        <v>1544</v>
      </c>
      <c r="P898" s="143">
        <v>40.383000000000003</v>
      </c>
      <c r="Q898" s="144">
        <v>149</v>
      </c>
      <c r="R898" s="143">
        <v>65.873999999999995</v>
      </c>
      <c r="S898" s="145">
        <v>103</v>
      </c>
      <c r="T898" s="140" t="s">
        <v>4410</v>
      </c>
      <c r="U898" s="140" t="s">
        <v>4410</v>
      </c>
      <c r="V898" s="140" t="str">
        <f t="shared" si="13"/>
        <v>Y</v>
      </c>
      <c r="W898" s="134">
        <v>0.90658832186952298</v>
      </c>
      <c r="X898" s="134">
        <v>0.78082421693553306</v>
      </c>
      <c r="Y898" s="134">
        <v>0.99743831395972904</v>
      </c>
      <c r="Z898" s="134">
        <v>0.99222103086388902</v>
      </c>
      <c r="AA898" s="134">
        <v>0.94273829882130999</v>
      </c>
      <c r="AB898" s="134">
        <v>0.99927159360750595</v>
      </c>
      <c r="AC898" s="134">
        <v>0.90133318504029603</v>
      </c>
      <c r="AD898" s="134">
        <v>0.87781944931422795</v>
      </c>
      <c r="AE898" s="134">
        <v>0.86026071687115602</v>
      </c>
      <c r="AF898" s="134">
        <v>0.99837039080803403</v>
      </c>
      <c r="AG898" s="134">
        <v>0.41359952308476999</v>
      </c>
      <c r="AH898" s="134">
        <v>0.96651899797318197</v>
      </c>
      <c r="AI898" s="134">
        <v>0.82874845430672095</v>
      </c>
      <c r="AJ898" s="134">
        <v>1</v>
      </c>
      <c r="AK898" s="134">
        <v>0.80341278702849706</v>
      </c>
      <c r="AL898" s="134">
        <v>0.99942738248307805</v>
      </c>
      <c r="AM898" s="134">
        <v>0.402325769277042</v>
      </c>
      <c r="AN898" s="134">
        <v>1</v>
      </c>
      <c r="AO898" s="134">
        <v>0.45491402825462601</v>
      </c>
      <c r="AP898" s="134">
        <v>0.69053891294552305</v>
      </c>
      <c r="AQ898" s="134">
        <v>0.72754995930302102</v>
      </c>
      <c r="AR898" s="134">
        <v>0.86578097890000005</v>
      </c>
      <c r="AS898" s="134">
        <v>1</v>
      </c>
      <c r="AT898" s="134">
        <v>1</v>
      </c>
      <c r="AU898" s="134">
        <v>0.36596686467940398</v>
      </c>
      <c r="AV898" s="134">
        <v>0.43565520196239799</v>
      </c>
      <c r="AW898" s="143">
        <v>0</v>
      </c>
      <c r="AX898" s="143">
        <v>0</v>
      </c>
      <c r="AY898" s="143">
        <v>0</v>
      </c>
      <c r="AZ898" s="143">
        <v>0</v>
      </c>
      <c r="BA898" s="143">
        <v>1.5668</v>
      </c>
      <c r="BB898" s="143">
        <v>5.0999999999999996</v>
      </c>
      <c r="BC898" s="143">
        <v>27.43</v>
      </c>
      <c r="BD898" s="143"/>
      <c r="BE898" s="143">
        <v>798899.485078</v>
      </c>
      <c r="BF898" s="143">
        <v>4085.5039999999999</v>
      </c>
      <c r="BG898" s="143">
        <v>8372.4985450000004</v>
      </c>
      <c r="BH898" s="143">
        <v>42.267389999999999</v>
      </c>
      <c r="BI898" s="143">
        <v>0</v>
      </c>
      <c r="BJ898" s="143">
        <v>3</v>
      </c>
      <c r="BK898" s="143">
        <v>1</v>
      </c>
      <c r="BL898" s="143">
        <v>3.5081046362839801</v>
      </c>
      <c r="BM898" s="143">
        <v>2.6864922728600402</v>
      </c>
    </row>
    <row r="899" spans="1:65" x14ac:dyDescent="0.25">
      <c r="A899" s="142" t="s">
        <v>5326</v>
      </c>
      <c r="B899" s="142" t="s">
        <v>260</v>
      </c>
      <c r="C899" s="134" t="s">
        <v>5323</v>
      </c>
      <c r="D899" s="134" t="s">
        <v>5324</v>
      </c>
      <c r="E899" s="134" t="s">
        <v>5253</v>
      </c>
      <c r="F899" s="134" t="s">
        <v>5254</v>
      </c>
      <c r="G899" s="134" t="s">
        <v>692</v>
      </c>
      <c r="H899" s="134" t="s">
        <v>4526</v>
      </c>
      <c r="I899" s="134" t="s">
        <v>4526</v>
      </c>
      <c r="J899" s="134" t="s">
        <v>4407</v>
      </c>
      <c r="K899" s="134" t="s">
        <v>4407</v>
      </c>
      <c r="L899" s="143">
        <v>82.4</v>
      </c>
      <c r="M899" s="144">
        <v>365</v>
      </c>
      <c r="N899" s="143">
        <v>29.744</v>
      </c>
      <c r="O899" s="144">
        <v>1116</v>
      </c>
      <c r="P899" s="143">
        <v>33.74</v>
      </c>
      <c r="Q899" s="144">
        <v>368</v>
      </c>
      <c r="R899" s="143">
        <v>62.131999999999998</v>
      </c>
      <c r="S899" s="145">
        <v>266</v>
      </c>
      <c r="T899" s="140" t="s">
        <v>4410</v>
      </c>
      <c r="V899" s="140" t="str">
        <f t="shared" ref="V899:V962" si="14">IF(OR(T899="Y",U899="Y"),"Y","N/A")</f>
        <v>Y</v>
      </c>
      <c r="W899" s="134">
        <v>0.81952486079322995</v>
      </c>
      <c r="X899" s="134">
        <v>0.79735441065853696</v>
      </c>
      <c r="Y899" s="134">
        <v>0.99731022965771499</v>
      </c>
      <c r="Z899" s="134">
        <v>0.99324122353747701</v>
      </c>
      <c r="AA899" s="134">
        <v>0.93105426362726396</v>
      </c>
      <c r="AB899" s="134">
        <v>0.99927159360750595</v>
      </c>
      <c r="AC899" s="134">
        <v>1</v>
      </c>
      <c r="AD899" s="134">
        <v>0.89780159272944404</v>
      </c>
      <c r="AE899" s="134">
        <v>0.85058342969719003</v>
      </c>
      <c r="AF899" s="134">
        <v>0.99658135900421696</v>
      </c>
      <c r="AG899" s="134">
        <v>0.19592486871385101</v>
      </c>
      <c r="AH899" s="134">
        <v>0.90402036345194503</v>
      </c>
      <c r="AI899" s="134">
        <v>1</v>
      </c>
      <c r="AJ899" s="134">
        <v>1</v>
      </c>
      <c r="AK899" s="134">
        <v>0.71602990436429004</v>
      </c>
      <c r="AL899" s="134">
        <v>0.99948318990653395</v>
      </c>
      <c r="AM899" s="134">
        <v>0.21361620876992199</v>
      </c>
      <c r="AN899" s="134">
        <v>0.99551790596566703</v>
      </c>
      <c r="AO899" s="134">
        <v>0.21148768656091199</v>
      </c>
      <c r="AP899" s="134">
        <v>0.67547849230643897</v>
      </c>
      <c r="AR899" s="134">
        <v>0.47030011890000001</v>
      </c>
      <c r="AS899" s="134">
        <v>0.93552497850000005</v>
      </c>
      <c r="AT899" s="134">
        <v>1</v>
      </c>
      <c r="AU899" s="134">
        <v>0.175255407346217</v>
      </c>
      <c r="AV899" s="134">
        <v>0.22342477450798701</v>
      </c>
      <c r="AW899" s="143">
        <v>0</v>
      </c>
      <c r="AX899" s="143">
        <v>0</v>
      </c>
      <c r="AY899" s="143">
        <v>0</v>
      </c>
      <c r="AZ899" s="143">
        <v>0</v>
      </c>
      <c r="BA899" s="143">
        <v>1.0848</v>
      </c>
      <c r="BB899" s="143">
        <v>5.1100000000000003</v>
      </c>
      <c r="BC899" s="143">
        <v>27.45</v>
      </c>
      <c r="BD899" s="143">
        <v>1</v>
      </c>
      <c r="BE899" s="143">
        <v>2312096.7074750001</v>
      </c>
      <c r="BF899" s="143">
        <v>1944.48</v>
      </c>
      <c r="BG899" s="143">
        <v>0</v>
      </c>
      <c r="BH899" s="143">
        <v>104.58213499999999</v>
      </c>
      <c r="BI899" s="143">
        <v>0</v>
      </c>
      <c r="BJ899" s="143">
        <v>4</v>
      </c>
      <c r="BK899" s="143"/>
      <c r="BL899" s="143">
        <v>3.5670837061466298</v>
      </c>
      <c r="BM899" s="143">
        <v>2.5881938230889401</v>
      </c>
    </row>
    <row r="900" spans="1:65" x14ac:dyDescent="0.25">
      <c r="A900" s="142" t="s">
        <v>5327</v>
      </c>
      <c r="B900" s="142" t="s">
        <v>1261</v>
      </c>
      <c r="C900" s="134" t="s">
        <v>5323</v>
      </c>
      <c r="D900" s="134" t="s">
        <v>5324</v>
      </c>
      <c r="E900" s="134" t="s">
        <v>5253</v>
      </c>
      <c r="F900" s="134" t="s">
        <v>5254</v>
      </c>
      <c r="G900" s="134" t="s">
        <v>692</v>
      </c>
      <c r="H900" s="134" t="s">
        <v>4526</v>
      </c>
      <c r="I900" s="134" t="s">
        <v>4526</v>
      </c>
      <c r="J900" s="134" t="s">
        <v>4407</v>
      </c>
      <c r="K900" s="134" t="s">
        <v>4407</v>
      </c>
      <c r="L900" s="143">
        <v>86.9</v>
      </c>
      <c r="M900" s="144">
        <v>232</v>
      </c>
      <c r="N900" s="143">
        <v>30.178000000000001</v>
      </c>
      <c r="O900" s="144">
        <v>1185</v>
      </c>
      <c r="P900" s="143">
        <v>35.46</v>
      </c>
      <c r="Q900" s="144">
        <v>297</v>
      </c>
      <c r="R900" s="143">
        <v>64.061000000000007</v>
      </c>
      <c r="S900" s="145">
        <v>167</v>
      </c>
      <c r="T900" s="140" t="s">
        <v>4410</v>
      </c>
      <c r="U900" s="140" t="s">
        <v>4410</v>
      </c>
      <c r="V900" s="140" t="str">
        <f t="shared" si="14"/>
        <v>Y</v>
      </c>
      <c r="W900" s="134">
        <v>0.77298246864036801</v>
      </c>
      <c r="X900" s="134">
        <v>0.77028104860561997</v>
      </c>
      <c r="Y900" s="134">
        <v>0.98088982213957698</v>
      </c>
      <c r="Z900" s="134">
        <v>0.95312214664861605</v>
      </c>
      <c r="AA900" s="134">
        <v>0.95358210482403505</v>
      </c>
      <c r="AB900" s="134">
        <v>0.99963579680375303</v>
      </c>
      <c r="AC900" s="134">
        <v>1</v>
      </c>
      <c r="AD900" s="134">
        <v>0.81952479263934297</v>
      </c>
      <c r="AE900" s="134">
        <v>0.85691900821163502</v>
      </c>
      <c r="AF900" s="134">
        <v>0.98326301113135595</v>
      </c>
      <c r="AG900" s="134">
        <v>0.17139817699777801</v>
      </c>
      <c r="AH900" s="134">
        <v>0.96419096860706099</v>
      </c>
      <c r="AI900" s="134">
        <v>1</v>
      </c>
      <c r="AJ900" s="134">
        <v>1</v>
      </c>
      <c r="AK900" s="134">
        <v>0.71360260206806203</v>
      </c>
      <c r="AL900" s="134">
        <v>0.99271073983283598</v>
      </c>
      <c r="AM900" s="134">
        <v>0.160653957622056</v>
      </c>
      <c r="AN900" s="134">
        <v>1</v>
      </c>
      <c r="AO900" s="134">
        <v>0.14167001533030599</v>
      </c>
      <c r="AP900" s="134">
        <v>0.82799604303965102</v>
      </c>
      <c r="AR900" s="134">
        <v>0.70037673600000006</v>
      </c>
      <c r="AS900" s="134">
        <v>1</v>
      </c>
      <c r="AT900" s="134">
        <v>1</v>
      </c>
      <c r="AU900" s="134">
        <v>0.10313648074661499</v>
      </c>
      <c r="AV900" s="134">
        <v>0.14665796238245299</v>
      </c>
      <c r="AW900" s="143">
        <v>0.11</v>
      </c>
      <c r="AX900" s="143">
        <v>0</v>
      </c>
      <c r="AY900" s="143">
        <v>-0.1</v>
      </c>
      <c r="AZ900" s="143">
        <v>-0.01</v>
      </c>
      <c r="BA900" s="143">
        <v>2.3085</v>
      </c>
      <c r="BB900" s="143">
        <v>5.1100000000000003</v>
      </c>
      <c r="BC900" s="143">
        <v>27.4</v>
      </c>
      <c r="BD900" s="143">
        <v>5</v>
      </c>
      <c r="BE900" s="143">
        <v>303914.81699000002</v>
      </c>
      <c r="BF900" s="143">
        <v>1618.1389999999999</v>
      </c>
      <c r="BG900" s="143">
        <v>25314.137300999999</v>
      </c>
      <c r="BH900" s="143">
        <v>106.706247</v>
      </c>
      <c r="BI900" s="143">
        <v>0</v>
      </c>
      <c r="BJ900" s="143">
        <v>3</v>
      </c>
      <c r="BK900" s="143"/>
      <c r="BL900" s="143">
        <v>3.5</v>
      </c>
      <c r="BM900" s="143">
        <v>2.69999999999999</v>
      </c>
    </row>
    <row r="901" spans="1:65" x14ac:dyDescent="0.25">
      <c r="A901" s="142" t="s">
        <v>5328</v>
      </c>
      <c r="B901" s="142" t="s">
        <v>906</v>
      </c>
      <c r="C901" s="134" t="s">
        <v>5323</v>
      </c>
      <c r="D901" s="134" t="s">
        <v>5324</v>
      </c>
      <c r="E901" s="134" t="s">
        <v>5253</v>
      </c>
      <c r="F901" s="134" t="s">
        <v>5254</v>
      </c>
      <c r="G901" s="134" t="s">
        <v>692</v>
      </c>
      <c r="H901" s="134" t="s">
        <v>4526</v>
      </c>
      <c r="I901" s="134" t="s">
        <v>4526</v>
      </c>
      <c r="J901" s="134" t="s">
        <v>4407</v>
      </c>
      <c r="K901" s="134" t="s">
        <v>4407</v>
      </c>
      <c r="L901" s="143">
        <v>85.4</v>
      </c>
      <c r="M901" s="144">
        <v>279</v>
      </c>
      <c r="N901" s="143">
        <v>30</v>
      </c>
      <c r="O901" s="144">
        <v>1154</v>
      </c>
      <c r="P901" s="143">
        <v>41.582999999999998</v>
      </c>
      <c r="Q901" s="144">
        <v>127</v>
      </c>
      <c r="R901" s="143">
        <v>65.661000000000001</v>
      </c>
      <c r="S901" s="145">
        <v>113</v>
      </c>
      <c r="T901" s="140" t="s">
        <v>4410</v>
      </c>
      <c r="U901" s="140" t="s">
        <v>4410</v>
      </c>
      <c r="V901" s="140" t="str">
        <f t="shared" si="14"/>
        <v>Y</v>
      </c>
      <c r="W901" s="134">
        <v>0.73220418146346999</v>
      </c>
      <c r="X901" s="134">
        <v>0.59368433462813797</v>
      </c>
      <c r="Y901" s="134">
        <v>0.99769448256375604</v>
      </c>
      <c r="Z901" s="134">
        <v>0.99436343547842398</v>
      </c>
      <c r="AA901" s="134">
        <v>0.98136878580176601</v>
      </c>
      <c r="AB901" s="134">
        <v>0.99963579680375303</v>
      </c>
      <c r="AC901" s="134">
        <v>1</v>
      </c>
      <c r="AD901" s="134">
        <v>0.841404651738339</v>
      </c>
      <c r="AE901" s="134">
        <v>0.88859940240324597</v>
      </c>
      <c r="AF901" s="134">
        <v>0.99383817690503096</v>
      </c>
      <c r="AG901" s="134">
        <v>0.18120192207139099</v>
      </c>
      <c r="AH901" s="134">
        <v>0.94907668564547798</v>
      </c>
      <c r="AI901" s="134">
        <v>1</v>
      </c>
      <c r="AJ901" s="134">
        <v>1</v>
      </c>
      <c r="AK901" s="134">
        <v>0.82040390310209199</v>
      </c>
      <c r="AL901" s="134">
        <v>0.99874303250061003</v>
      </c>
      <c r="AM901" s="134">
        <v>0.13739912618525199</v>
      </c>
      <c r="AN901" s="134">
        <v>0.99551790596566703</v>
      </c>
      <c r="AO901" s="134">
        <v>0.11179255237250101</v>
      </c>
      <c r="AP901" s="134">
        <v>0.77926496793863298</v>
      </c>
      <c r="AR901" s="134">
        <v>0.64689141480000001</v>
      </c>
      <c r="AS901" s="134">
        <v>1</v>
      </c>
      <c r="AT901" s="134">
        <v>1</v>
      </c>
      <c r="AU901" s="134">
        <v>0.11567800510185799</v>
      </c>
      <c r="AV901" s="134">
        <v>0.13497577948197201</v>
      </c>
      <c r="AW901" s="143">
        <v>0</v>
      </c>
      <c r="AX901" s="143">
        <v>0</v>
      </c>
      <c r="AY901" s="143">
        <v>0</v>
      </c>
      <c r="AZ901" s="143">
        <v>0</v>
      </c>
      <c r="BA901" s="143">
        <v>3.214</v>
      </c>
      <c r="BB901" s="143">
        <v>5.1100000000000003</v>
      </c>
      <c r="BC901" s="143">
        <v>27.22</v>
      </c>
      <c r="BD901" s="143">
        <v>3</v>
      </c>
      <c r="BE901" s="143">
        <v>247769.25565800001</v>
      </c>
      <c r="BF901" s="143">
        <v>3311.3609999999999</v>
      </c>
      <c r="BG901" s="143">
        <v>4.3998439999999999</v>
      </c>
      <c r="BH901" s="143">
        <v>78.559229999999999</v>
      </c>
      <c r="BI901" s="143">
        <v>0</v>
      </c>
      <c r="BJ901" s="143">
        <v>3</v>
      </c>
      <c r="BK901" s="143">
        <v>1</v>
      </c>
      <c r="BL901" s="143">
        <v>3.4999999999999898</v>
      </c>
      <c r="BM901" s="143">
        <v>2.69999999999999</v>
      </c>
    </row>
    <row r="902" spans="1:65" x14ac:dyDescent="0.25">
      <c r="A902" s="142" t="s">
        <v>5329</v>
      </c>
      <c r="B902" s="142" t="s">
        <v>1263</v>
      </c>
      <c r="C902" s="134" t="s">
        <v>5323</v>
      </c>
      <c r="D902" s="134" t="s">
        <v>5324</v>
      </c>
      <c r="E902" s="134" t="s">
        <v>5253</v>
      </c>
      <c r="F902" s="134" t="s">
        <v>5254</v>
      </c>
      <c r="G902" s="134" t="s">
        <v>692</v>
      </c>
      <c r="H902" s="134" t="s">
        <v>4526</v>
      </c>
      <c r="I902" s="134" t="s">
        <v>4526</v>
      </c>
      <c r="J902" s="134" t="s">
        <v>4407</v>
      </c>
      <c r="K902" s="134" t="s">
        <v>4407</v>
      </c>
      <c r="L902" s="143">
        <v>81.099999999999994</v>
      </c>
      <c r="M902" s="144">
        <v>404</v>
      </c>
      <c r="N902" s="143">
        <v>31.155999999999999</v>
      </c>
      <c r="O902" s="144">
        <v>1341</v>
      </c>
      <c r="P902" s="143">
        <v>43</v>
      </c>
      <c r="Q902" s="144">
        <v>105</v>
      </c>
      <c r="R902" s="143">
        <v>64.314999999999998</v>
      </c>
      <c r="S902" s="145">
        <v>159</v>
      </c>
      <c r="T902" s="140" t="s">
        <v>4410</v>
      </c>
      <c r="V902" s="140" t="str">
        <f t="shared" si="14"/>
        <v>Y</v>
      </c>
      <c r="W902" s="134">
        <v>0.818828896192204</v>
      </c>
      <c r="X902" s="134">
        <v>0.77035303688689905</v>
      </c>
      <c r="Y902" s="134">
        <v>0.98834432851676601</v>
      </c>
      <c r="Z902" s="134">
        <v>0.96962376314390697</v>
      </c>
      <c r="AA902" s="134">
        <v>0.96894707246641598</v>
      </c>
      <c r="AB902" s="134">
        <v>0.99490115525253897</v>
      </c>
      <c r="AC902" s="134">
        <v>1</v>
      </c>
      <c r="AD902" s="134">
        <v>0.79407715279843505</v>
      </c>
      <c r="AE902" s="134">
        <v>0.88833855172729204</v>
      </c>
      <c r="AF902" s="134">
        <v>0.99006133198586099</v>
      </c>
      <c r="AG902" s="134">
        <v>0.262243122695069</v>
      </c>
      <c r="AH902" s="134">
        <v>0.94202096587431305</v>
      </c>
      <c r="AI902" s="134">
        <v>1</v>
      </c>
      <c r="AJ902" s="134">
        <v>1</v>
      </c>
      <c r="AK902" s="134">
        <v>0.662629253847274</v>
      </c>
      <c r="AL902" s="134">
        <v>0.99575618392118403</v>
      </c>
      <c r="AM902" s="134">
        <v>0.27720327355623298</v>
      </c>
      <c r="AN902" s="134">
        <v>0.99551790596566703</v>
      </c>
      <c r="AO902" s="134">
        <v>0.29925177695800698</v>
      </c>
      <c r="AP902" s="134">
        <v>0.71867411404311599</v>
      </c>
      <c r="AR902" s="134">
        <v>0.31778898820000001</v>
      </c>
      <c r="AS902" s="134">
        <v>0.94664560040000001</v>
      </c>
      <c r="AT902" s="134">
        <v>1</v>
      </c>
      <c r="AU902" s="134">
        <v>0.27848117290799901</v>
      </c>
      <c r="AV902" s="134">
        <v>0.30853225808101797</v>
      </c>
      <c r="AW902" s="143">
        <v>0</v>
      </c>
      <c r="AX902" s="143">
        <v>0</v>
      </c>
      <c r="AY902" s="143">
        <v>-0.05</v>
      </c>
      <c r="AZ902" s="143">
        <v>-0.05</v>
      </c>
      <c r="BA902" s="143">
        <v>1.6305000000000001</v>
      </c>
      <c r="BB902" s="143">
        <v>5.1100000000000003</v>
      </c>
      <c r="BC902" s="143">
        <v>27.66</v>
      </c>
      <c r="BD902" s="143">
        <v>13</v>
      </c>
      <c r="BE902" s="143">
        <v>4939134.0194499996</v>
      </c>
      <c r="BF902" s="143">
        <v>2942.8429999999998</v>
      </c>
      <c r="BG902" s="143">
        <v>22198.048824000001</v>
      </c>
      <c r="BH902" s="143">
        <v>29.620531</v>
      </c>
      <c r="BI902" s="143">
        <v>0</v>
      </c>
      <c r="BJ902" s="143">
        <v>4</v>
      </c>
      <c r="BK902" s="143">
        <v>1</v>
      </c>
      <c r="BL902" s="143">
        <v>3.5</v>
      </c>
      <c r="BM902" s="143">
        <v>2.69999999999999</v>
      </c>
    </row>
    <row r="903" spans="1:65" x14ac:dyDescent="0.25">
      <c r="A903" s="142" t="s">
        <v>5330</v>
      </c>
      <c r="B903" s="142" t="s">
        <v>1287</v>
      </c>
      <c r="C903" s="134" t="s">
        <v>5323</v>
      </c>
      <c r="D903" s="134" t="s">
        <v>5324</v>
      </c>
      <c r="E903" s="134" t="s">
        <v>5253</v>
      </c>
      <c r="F903" s="134" t="s">
        <v>5254</v>
      </c>
      <c r="G903" s="134" t="s">
        <v>692</v>
      </c>
      <c r="H903" s="134" t="s">
        <v>4526</v>
      </c>
      <c r="I903" s="134" t="s">
        <v>4526</v>
      </c>
      <c r="J903" s="134" t="s">
        <v>4407</v>
      </c>
      <c r="K903" s="134" t="s">
        <v>4407</v>
      </c>
      <c r="L903" s="143">
        <v>74.3</v>
      </c>
      <c r="M903" s="144">
        <v>543</v>
      </c>
      <c r="N903" s="143">
        <v>33.511000000000003</v>
      </c>
      <c r="O903" s="144">
        <v>1598</v>
      </c>
      <c r="P903" s="143">
        <v>39.46</v>
      </c>
      <c r="Q903" s="144">
        <v>181</v>
      </c>
      <c r="R903" s="143">
        <v>60.082999999999998</v>
      </c>
      <c r="S903" s="145">
        <v>371</v>
      </c>
      <c r="V903" s="140" t="str">
        <f t="shared" si="14"/>
        <v>N/A</v>
      </c>
      <c r="W903" s="134">
        <v>0.78455119634710202</v>
      </c>
      <c r="X903" s="134">
        <v>0.75910775208283798</v>
      </c>
      <c r="Y903" s="134">
        <v>0.99002223287314395</v>
      </c>
      <c r="Z903" s="134">
        <v>0.97365352420458096</v>
      </c>
      <c r="AA903" s="134">
        <v>0.86921112319761895</v>
      </c>
      <c r="AB903" s="134">
        <v>0.99927159360750595</v>
      </c>
      <c r="AC903" s="134">
        <v>0.62816645476790001</v>
      </c>
      <c r="AD903" s="134">
        <v>0.81434997407863197</v>
      </c>
      <c r="AE903" s="134">
        <v>0.93050414244450397</v>
      </c>
      <c r="AF903" s="134">
        <v>0.98998181946124697</v>
      </c>
      <c r="AG903" s="134">
        <v>6.7316219226732699E-2</v>
      </c>
      <c r="AH903" s="134">
        <v>0.89513803602428499</v>
      </c>
      <c r="AI903" s="134">
        <v>0.292935934306364</v>
      </c>
      <c r="AJ903" s="134">
        <v>1</v>
      </c>
      <c r="AK903" s="134">
        <v>0.55825525510947105</v>
      </c>
      <c r="AL903" s="134">
        <v>0.99579240712756401</v>
      </c>
      <c r="AM903" s="134">
        <v>7.9007349189273907E-2</v>
      </c>
      <c r="AN903" s="134">
        <v>0.99103581193133405</v>
      </c>
      <c r="AO903" s="134">
        <v>9.7522258284904295E-2</v>
      </c>
      <c r="AP903" s="134">
        <v>0.73691956648529999</v>
      </c>
      <c r="AR903" s="134">
        <v>0.53898046229999996</v>
      </c>
      <c r="AS903" s="134">
        <v>0.74119271210000004</v>
      </c>
      <c r="AT903" s="134">
        <v>1</v>
      </c>
      <c r="AU903" s="134">
        <v>0.104516377892375</v>
      </c>
      <c r="AV903" s="134">
        <v>9.7290539358462297E-2</v>
      </c>
      <c r="AW903" s="143">
        <v>0</v>
      </c>
      <c r="AX903" s="143">
        <v>0</v>
      </c>
      <c r="AY903" s="143">
        <v>0</v>
      </c>
      <c r="AZ903" s="143">
        <v>0</v>
      </c>
      <c r="BA903" s="143">
        <v>2.5144000000000002</v>
      </c>
      <c r="BB903" s="143">
        <v>5.1100000000000003</v>
      </c>
      <c r="BC903" s="143">
        <v>27.72</v>
      </c>
      <c r="BD903" s="143">
        <v>33</v>
      </c>
      <c r="BE903" s="143">
        <v>3876955.6708669998</v>
      </c>
      <c r="BF903" s="143">
        <v>1493.3150000000001</v>
      </c>
      <c r="BG903" s="143">
        <v>22798.616997000001</v>
      </c>
      <c r="BH903" s="143">
        <v>108.46686</v>
      </c>
      <c r="BI903" s="143">
        <v>0</v>
      </c>
      <c r="BJ903" s="143">
        <v>5</v>
      </c>
      <c r="BK903" s="143"/>
      <c r="BL903" s="143">
        <v>3.59593486058048</v>
      </c>
      <c r="BM903" s="143">
        <v>2.54010856569916</v>
      </c>
    </row>
    <row r="904" spans="1:65" x14ac:dyDescent="0.25">
      <c r="A904" s="142" t="s">
        <v>5331</v>
      </c>
      <c r="B904" s="142" t="s">
        <v>38</v>
      </c>
      <c r="C904" s="134" t="s">
        <v>5323</v>
      </c>
      <c r="D904" s="134" t="s">
        <v>5324</v>
      </c>
      <c r="E904" s="134" t="s">
        <v>5253</v>
      </c>
      <c r="F904" s="134" t="s">
        <v>5254</v>
      </c>
      <c r="G904" s="134" t="s">
        <v>692</v>
      </c>
      <c r="H904" s="134" t="s">
        <v>5332</v>
      </c>
      <c r="I904" s="134" t="s">
        <v>4467</v>
      </c>
      <c r="J904" s="134" t="s">
        <v>4407</v>
      </c>
      <c r="K904" s="134" t="s">
        <v>4407</v>
      </c>
      <c r="L904" s="143">
        <v>98.7</v>
      </c>
      <c r="M904" s="144">
        <v>2</v>
      </c>
      <c r="N904" s="143">
        <v>30.311</v>
      </c>
      <c r="O904" s="144">
        <v>1212</v>
      </c>
      <c r="P904" s="143">
        <v>30.84</v>
      </c>
      <c r="Q904" s="144">
        <v>498</v>
      </c>
      <c r="R904" s="143">
        <v>66.41</v>
      </c>
      <c r="S904" s="145">
        <v>89</v>
      </c>
      <c r="T904" s="140" t="s">
        <v>4410</v>
      </c>
      <c r="U904" s="140" t="s">
        <v>4410</v>
      </c>
      <c r="V904" s="140" t="str">
        <f t="shared" si="14"/>
        <v>Y</v>
      </c>
      <c r="W904" s="134">
        <v>0.94638905139484097</v>
      </c>
      <c r="X904" s="134">
        <v>1</v>
      </c>
      <c r="Y904" s="134">
        <v>0.99240460089059601</v>
      </c>
      <c r="Z904" s="134">
        <v>0.99517958961729502</v>
      </c>
      <c r="AA904" s="134">
        <v>0.97195047856581096</v>
      </c>
      <c r="AB904" s="134">
        <v>0.99635796803752796</v>
      </c>
      <c r="AC904" s="134">
        <v>1</v>
      </c>
      <c r="AD904" s="134">
        <v>0.81381920737659197</v>
      </c>
      <c r="AE904" s="134">
        <v>0.87063368165431398</v>
      </c>
      <c r="AF904" s="134">
        <v>0.99121426359276499</v>
      </c>
      <c r="AG904" s="134">
        <v>0.64306043897053999</v>
      </c>
      <c r="AH904" s="134">
        <v>0.97078108250500295</v>
      </c>
      <c r="AI904" s="134">
        <v>1</v>
      </c>
      <c r="AJ904" s="134">
        <v>1</v>
      </c>
      <c r="AK904" s="134">
        <v>0.87380455361910803</v>
      </c>
      <c r="AL904" s="134">
        <v>0.996781727945944</v>
      </c>
      <c r="AM904" s="134">
        <v>0.91245010788818304</v>
      </c>
      <c r="AN904" s="134">
        <v>1</v>
      </c>
      <c r="AO904" s="134">
        <v>0.98570669083747997</v>
      </c>
      <c r="AP904" s="134">
        <v>0.92837974074181395</v>
      </c>
      <c r="AQ904" s="134">
        <v>0.89295855079767905</v>
      </c>
      <c r="AR904" s="134">
        <v>0.65831121989999997</v>
      </c>
      <c r="AS904" s="134">
        <v>0.81487733039999999</v>
      </c>
      <c r="AT904" s="134">
        <v>1</v>
      </c>
      <c r="AU904" s="134">
        <v>1</v>
      </c>
      <c r="AV904" s="134">
        <v>1</v>
      </c>
      <c r="AW904" s="143">
        <v>0</v>
      </c>
      <c r="AX904" s="143">
        <v>0</v>
      </c>
      <c r="AY904" s="143">
        <v>-0.01</v>
      </c>
      <c r="AZ904" s="143">
        <v>0</v>
      </c>
      <c r="BA904" s="143">
        <v>2.5154999999999998</v>
      </c>
      <c r="BB904" s="143">
        <v>5.1100000000000003</v>
      </c>
      <c r="BC904" s="143">
        <v>27.16</v>
      </c>
      <c r="BD904" s="143">
        <v>3</v>
      </c>
      <c r="BE904" s="143">
        <v>8455895.6952509992</v>
      </c>
      <c r="BF904" s="143">
        <v>3115.3739999999998</v>
      </c>
      <c r="BG904" s="143">
        <v>28959.924948</v>
      </c>
      <c r="BH904" s="143">
        <v>95.602521999999993</v>
      </c>
      <c r="BI904" s="143">
        <v>0</v>
      </c>
      <c r="BJ904" s="143">
        <v>1</v>
      </c>
      <c r="BK904" s="143"/>
      <c r="BL904" s="143">
        <v>3.5232218011996701</v>
      </c>
      <c r="BM904" s="143">
        <v>2.6612969980005499</v>
      </c>
    </row>
    <row r="905" spans="1:65" x14ac:dyDescent="0.25">
      <c r="A905" s="142" t="s">
        <v>5333</v>
      </c>
      <c r="B905" s="142" t="s">
        <v>1254</v>
      </c>
      <c r="C905" s="134" t="s">
        <v>5323</v>
      </c>
      <c r="D905" s="134" t="s">
        <v>5324</v>
      </c>
      <c r="E905" s="134" t="s">
        <v>5253</v>
      </c>
      <c r="F905" s="134" t="s">
        <v>5254</v>
      </c>
      <c r="G905" s="134" t="s">
        <v>692</v>
      </c>
      <c r="H905" s="134" t="s">
        <v>5334</v>
      </c>
      <c r="I905" s="134" t="s">
        <v>4526</v>
      </c>
      <c r="J905" s="134" t="s">
        <v>4407</v>
      </c>
      <c r="K905" s="134" t="s">
        <v>4407</v>
      </c>
      <c r="L905" s="143">
        <v>73.400000000000006</v>
      </c>
      <c r="M905" s="144">
        <v>565</v>
      </c>
      <c r="N905" s="143">
        <v>30.544</v>
      </c>
      <c r="O905" s="144">
        <v>1256</v>
      </c>
      <c r="P905" s="143">
        <v>34.732999999999997</v>
      </c>
      <c r="Q905" s="144">
        <v>326</v>
      </c>
      <c r="R905" s="143">
        <v>59.195999999999998</v>
      </c>
      <c r="S905" s="145">
        <v>420</v>
      </c>
      <c r="V905" s="140" t="str">
        <f t="shared" si="14"/>
        <v>N/A</v>
      </c>
      <c r="W905" s="134">
        <v>0.62406036955941402</v>
      </c>
      <c r="X905" s="134">
        <v>0.60247498055273196</v>
      </c>
      <c r="Y905" s="134">
        <v>0.97671427389393395</v>
      </c>
      <c r="Z905" s="134">
        <v>0.94337930661584701</v>
      </c>
      <c r="AA905" s="134">
        <v>0.98849002786037399</v>
      </c>
      <c r="AB905" s="134">
        <v>1</v>
      </c>
      <c r="AC905" s="134">
        <v>1</v>
      </c>
      <c r="AD905" s="134">
        <v>0.82917485876101005</v>
      </c>
      <c r="AE905" s="134">
        <v>0.92115524966990903</v>
      </c>
      <c r="AF905" s="134">
        <v>0.99308280792119696</v>
      </c>
      <c r="AG905" s="134">
        <v>5.6484545475343401E-2</v>
      </c>
      <c r="AH905" s="134">
        <v>0.96551615455393003</v>
      </c>
      <c r="AI905" s="134">
        <v>1</v>
      </c>
      <c r="AJ905" s="134">
        <v>1</v>
      </c>
      <c r="AK905" s="134">
        <v>0.71845720666051704</v>
      </c>
      <c r="AL905" s="134">
        <v>0.99618430194454199</v>
      </c>
      <c r="AM905" s="134">
        <v>0.13311767140522501</v>
      </c>
      <c r="AN905" s="134">
        <v>0.98655371789700097</v>
      </c>
      <c r="AO905" s="134">
        <v>0.10672832094805799</v>
      </c>
      <c r="AP905" s="134">
        <v>0.59187051189995199</v>
      </c>
      <c r="AR905" s="134">
        <v>0.42391601000000001</v>
      </c>
      <c r="AS905" s="134">
        <v>1</v>
      </c>
      <c r="AU905" s="134">
        <v>0.106757025883364</v>
      </c>
      <c r="AV905" s="134">
        <v>0.14322953271730701</v>
      </c>
      <c r="AW905" s="143">
        <v>0.02</v>
      </c>
      <c r="AX905" s="143">
        <v>0</v>
      </c>
      <c r="AY905" s="143">
        <v>-0.02</v>
      </c>
      <c r="AZ905" s="143">
        <v>-0.01</v>
      </c>
      <c r="BA905" s="143">
        <v>1.9965999999999999</v>
      </c>
      <c r="BB905" s="143">
        <v>5.12</v>
      </c>
      <c r="BC905" s="143">
        <v>26.72</v>
      </c>
      <c r="BD905" s="143">
        <v>7</v>
      </c>
      <c r="BE905" s="143">
        <v>475281.24413000001</v>
      </c>
      <c r="BF905" s="143">
        <v>2711.1819999999998</v>
      </c>
      <c r="BG905" s="143">
        <v>0</v>
      </c>
      <c r="BH905" s="143">
        <v>0</v>
      </c>
      <c r="BI905" s="143">
        <v>0</v>
      </c>
      <c r="BJ905" s="143">
        <v>2</v>
      </c>
      <c r="BK905" s="143">
        <v>1</v>
      </c>
      <c r="BL905" s="143">
        <v>3.5</v>
      </c>
      <c r="BM905" s="143">
        <v>2.7</v>
      </c>
    </row>
    <row r="906" spans="1:65" x14ac:dyDescent="0.25">
      <c r="A906" s="142" t="s">
        <v>5335</v>
      </c>
      <c r="B906" s="142" t="s">
        <v>564</v>
      </c>
      <c r="C906" s="134" t="s">
        <v>5323</v>
      </c>
      <c r="D906" s="134" t="s">
        <v>5324</v>
      </c>
      <c r="E906" s="134" t="s">
        <v>5253</v>
      </c>
      <c r="F906" s="134" t="s">
        <v>5254</v>
      </c>
      <c r="G906" s="134" t="s">
        <v>692</v>
      </c>
      <c r="H906" s="134" t="s">
        <v>5332</v>
      </c>
      <c r="I906" s="134" t="s">
        <v>4526</v>
      </c>
      <c r="J906" s="134" t="s">
        <v>4407</v>
      </c>
      <c r="K906" s="134" t="s">
        <v>4407</v>
      </c>
      <c r="L906" s="143">
        <v>81.599999999999994</v>
      </c>
      <c r="M906" s="144">
        <v>393</v>
      </c>
      <c r="N906" s="143">
        <v>31.733000000000001</v>
      </c>
      <c r="O906" s="144">
        <v>1415</v>
      </c>
      <c r="P906" s="143">
        <v>25.44</v>
      </c>
      <c r="Q906" s="144">
        <v>705</v>
      </c>
      <c r="R906" s="143">
        <v>58.436</v>
      </c>
      <c r="S906" s="145">
        <v>471</v>
      </c>
      <c r="T906" s="140" t="s">
        <v>4410</v>
      </c>
      <c r="V906" s="140" t="str">
        <f t="shared" si="14"/>
        <v>Y</v>
      </c>
      <c r="W906" s="134">
        <v>0.70396982769078098</v>
      </c>
      <c r="X906" s="134">
        <v>0.65058841756548702</v>
      </c>
      <c r="Y906" s="134">
        <v>0.93696971497912596</v>
      </c>
      <c r="Z906" s="134">
        <v>0.85653540527664096</v>
      </c>
      <c r="AA906" s="134">
        <v>0.98422742961680498</v>
      </c>
      <c r="AB906" s="134">
        <v>0.99854318721501101</v>
      </c>
      <c r="AC906" s="134">
        <v>1</v>
      </c>
      <c r="AD906" s="134">
        <v>0.80675639375110197</v>
      </c>
      <c r="AE906" s="134">
        <v>0.91764422686195901</v>
      </c>
      <c r="AF906" s="134">
        <v>0.97050125093079398</v>
      </c>
      <c r="AG906" s="134">
        <v>0.16631330486672299</v>
      </c>
      <c r="AH906" s="134">
        <v>0.931383662462962</v>
      </c>
      <c r="AI906" s="134">
        <v>1</v>
      </c>
      <c r="AJ906" s="134">
        <v>1</v>
      </c>
      <c r="AK906" s="134">
        <v>0.701466090586922</v>
      </c>
      <c r="AL906" s="134">
        <v>0.98491481953663296</v>
      </c>
      <c r="AM906" s="134">
        <v>0.177006659958512</v>
      </c>
      <c r="AN906" s="134">
        <v>0.95069696562233896</v>
      </c>
      <c r="AO906" s="134">
        <v>0.212553525146152</v>
      </c>
      <c r="AP906" s="134">
        <v>0.79736314408480302</v>
      </c>
      <c r="AQ906" s="134">
        <v>0.80082542651494304</v>
      </c>
      <c r="AR906" s="134">
        <v>0.3258035078</v>
      </c>
      <c r="AS906" s="134">
        <v>1</v>
      </c>
      <c r="AT906" s="134">
        <v>1</v>
      </c>
      <c r="AU906" s="134">
        <v>0.211366620323583</v>
      </c>
      <c r="AV906" s="134">
        <v>0.234090477016906</v>
      </c>
      <c r="AW906" s="143">
        <v>0.51</v>
      </c>
      <c r="AX906" s="143">
        <v>0</v>
      </c>
      <c r="AY906" s="143">
        <v>0</v>
      </c>
      <c r="AZ906" s="143">
        <v>0.28000000000000003</v>
      </c>
      <c r="BA906" s="143">
        <v>5.6752000000000002</v>
      </c>
      <c r="BB906" s="143">
        <v>5.12</v>
      </c>
      <c r="BC906" s="143">
        <v>27.12</v>
      </c>
      <c r="BD906" s="143">
        <v>2</v>
      </c>
      <c r="BE906" s="143">
        <v>879203.78511000006</v>
      </c>
      <c r="BF906" s="143">
        <v>2544.5949999999998</v>
      </c>
      <c r="BG906" s="143">
        <v>0</v>
      </c>
      <c r="BH906" s="143">
        <v>21.031500000000001</v>
      </c>
      <c r="BI906" s="143">
        <v>0</v>
      </c>
      <c r="BJ906" s="143">
        <v>3</v>
      </c>
      <c r="BK906" s="143"/>
      <c r="BL906" s="143">
        <v>3.5082642361904202</v>
      </c>
      <c r="BM906" s="143">
        <v>2.6862262730159401</v>
      </c>
    </row>
    <row r="907" spans="1:65" x14ac:dyDescent="0.25">
      <c r="A907" s="142" t="s">
        <v>5336</v>
      </c>
      <c r="B907" s="142" t="s">
        <v>143</v>
      </c>
      <c r="C907" s="134" t="s">
        <v>5323</v>
      </c>
      <c r="D907" s="134" t="s">
        <v>5324</v>
      </c>
      <c r="E907" s="134" t="s">
        <v>5253</v>
      </c>
      <c r="F907" s="134" t="s">
        <v>5254</v>
      </c>
      <c r="G907" s="134" t="s">
        <v>692</v>
      </c>
      <c r="H907" s="134" t="s">
        <v>5332</v>
      </c>
      <c r="I907" s="134" t="s">
        <v>4526</v>
      </c>
      <c r="J907" s="134" t="s">
        <v>4407</v>
      </c>
      <c r="K907" s="134" t="s">
        <v>4407</v>
      </c>
      <c r="L907" s="143">
        <v>95.6</v>
      </c>
      <c r="M907" s="144">
        <v>15</v>
      </c>
      <c r="N907" s="143">
        <v>30.510999999999999</v>
      </c>
      <c r="O907" s="144">
        <v>1247</v>
      </c>
      <c r="P907" s="143">
        <v>30.42</v>
      </c>
      <c r="Q907" s="144">
        <v>522</v>
      </c>
      <c r="R907" s="143">
        <v>65.17</v>
      </c>
      <c r="S907" s="145">
        <v>125</v>
      </c>
      <c r="T907" s="140" t="s">
        <v>4410</v>
      </c>
      <c r="U907" s="140" t="s">
        <v>4410</v>
      </c>
      <c r="V907" s="140" t="str">
        <f t="shared" si="14"/>
        <v>Y</v>
      </c>
      <c r="W907" s="134">
        <v>0.81650270667550195</v>
      </c>
      <c r="X907" s="134">
        <v>0.86029270361564902</v>
      </c>
      <c r="Y907" s="134">
        <v>0.99301940554026102</v>
      </c>
      <c r="Z907" s="134">
        <v>0.98607437000551901</v>
      </c>
      <c r="AA907" s="134">
        <v>0.99202583764633101</v>
      </c>
      <c r="AB907" s="134">
        <v>0.91914689043311004</v>
      </c>
      <c r="AC907" s="134">
        <v>0.98382939257628299</v>
      </c>
      <c r="AD907" s="134">
        <v>0.56153998243020897</v>
      </c>
      <c r="AE907" s="134">
        <v>0.97408269327479702</v>
      </c>
      <c r="AF907" s="134">
        <v>0.99304305165888995</v>
      </c>
      <c r="AG907" s="134">
        <v>1</v>
      </c>
      <c r="AH907" s="134">
        <v>0.93299537510104502</v>
      </c>
      <c r="AI907" s="134">
        <v>0.82246881010935002</v>
      </c>
      <c r="AJ907" s="134">
        <v>1</v>
      </c>
      <c r="AK907" s="134">
        <v>0.84224962376814405</v>
      </c>
      <c r="AL907" s="134">
        <v>0.99682489493751103</v>
      </c>
      <c r="AM907" s="134">
        <v>1</v>
      </c>
      <c r="AN907" s="134">
        <v>1</v>
      </c>
      <c r="AO907" s="134">
        <v>1</v>
      </c>
      <c r="AP907" s="134">
        <v>0.63007463922280105</v>
      </c>
      <c r="AQ907" s="134">
        <v>0.78142897929752497</v>
      </c>
      <c r="AR907" s="134">
        <v>1</v>
      </c>
      <c r="AS907" s="134">
        <v>0.93042218539999999</v>
      </c>
      <c r="AT907" s="134">
        <v>1</v>
      </c>
      <c r="AU907" s="134">
        <v>0.974533167395772</v>
      </c>
      <c r="AV907" s="134">
        <v>1</v>
      </c>
      <c r="AW907" s="143">
        <v>0</v>
      </c>
      <c r="AX907" s="143">
        <v>0</v>
      </c>
      <c r="AY907" s="143">
        <v>-0.08</v>
      </c>
      <c r="AZ907" s="143">
        <v>-0.08</v>
      </c>
      <c r="BA907" s="143">
        <v>2.6242000000000001</v>
      </c>
      <c r="BB907" s="143">
        <v>5.1100000000000003</v>
      </c>
      <c r="BC907" s="143">
        <v>28.54</v>
      </c>
      <c r="BD907" s="143">
        <v>3</v>
      </c>
      <c r="BE907" s="143">
        <v>4659081.1398409996</v>
      </c>
      <c r="BF907" s="143">
        <v>3648.837</v>
      </c>
      <c r="BG907" s="143">
        <v>0</v>
      </c>
      <c r="BH907" s="143">
        <v>84.850584999999995</v>
      </c>
      <c r="BI907" s="143">
        <v>0</v>
      </c>
      <c r="BJ907" s="143">
        <v>3</v>
      </c>
      <c r="BK907" s="143"/>
      <c r="BL907" s="143">
        <v>3.5</v>
      </c>
      <c r="BM907" s="143">
        <v>2.7</v>
      </c>
    </row>
    <row r="908" spans="1:65" x14ac:dyDescent="0.25">
      <c r="A908" s="142" t="s">
        <v>5337</v>
      </c>
      <c r="B908" s="142" t="s">
        <v>39</v>
      </c>
      <c r="C908" s="134" t="s">
        <v>5323</v>
      </c>
      <c r="D908" s="134" t="s">
        <v>5324</v>
      </c>
      <c r="E908" s="134" t="s">
        <v>5253</v>
      </c>
      <c r="F908" s="134" t="s">
        <v>5254</v>
      </c>
      <c r="G908" s="134" t="s">
        <v>692</v>
      </c>
      <c r="H908" s="134" t="s">
        <v>4467</v>
      </c>
      <c r="I908" s="134" t="s">
        <v>4467</v>
      </c>
      <c r="J908" s="134" t="s">
        <v>4407</v>
      </c>
      <c r="K908" s="134" t="s">
        <v>4407</v>
      </c>
      <c r="L908" s="143">
        <v>91.5</v>
      </c>
      <c r="M908" s="144">
        <v>91</v>
      </c>
      <c r="N908" s="143">
        <v>33.5</v>
      </c>
      <c r="O908" s="144">
        <v>1595</v>
      </c>
      <c r="P908" s="143">
        <v>24.64</v>
      </c>
      <c r="Q908" s="144">
        <v>726</v>
      </c>
      <c r="R908" s="143">
        <v>60.88</v>
      </c>
      <c r="S908" s="145">
        <v>334</v>
      </c>
      <c r="T908" s="140" t="s">
        <v>4410</v>
      </c>
      <c r="U908" s="140" t="s">
        <v>4410</v>
      </c>
      <c r="V908" s="140" t="str">
        <f t="shared" si="14"/>
        <v>Y</v>
      </c>
      <c r="W908" s="134">
        <v>0.95871628430039002</v>
      </c>
      <c r="X908" s="134">
        <v>0.99512190908734599</v>
      </c>
      <c r="Y908" s="134">
        <v>0.99918026046711295</v>
      </c>
      <c r="Z908" s="134">
        <v>0.99803612910334205</v>
      </c>
      <c r="AA908" s="134">
        <v>0.99163871330824305</v>
      </c>
      <c r="AB908" s="134">
        <v>1</v>
      </c>
      <c r="AC908" s="134">
        <v>1</v>
      </c>
      <c r="AD908" s="134">
        <v>0.87117713085264203</v>
      </c>
      <c r="AE908" s="134">
        <v>0.89637591368390301</v>
      </c>
      <c r="AF908" s="134">
        <v>0.99785355939804199</v>
      </c>
      <c r="AG908" s="134">
        <v>0.20096830105146499</v>
      </c>
      <c r="AH908" s="134">
        <v>0.94209259754711705</v>
      </c>
      <c r="AI908" s="134">
        <v>1</v>
      </c>
      <c r="AJ908" s="134">
        <v>1</v>
      </c>
      <c r="AK908" s="134">
        <v>0.92720520413612295</v>
      </c>
      <c r="AL908" s="134">
        <v>1</v>
      </c>
      <c r="AM908" s="134">
        <v>0.45121601434512398</v>
      </c>
      <c r="AN908" s="134">
        <v>1</v>
      </c>
      <c r="AO908" s="134">
        <v>0.45897118779409002</v>
      </c>
      <c r="AP908" s="134">
        <v>0.72223167409281297</v>
      </c>
      <c r="AQ908" s="134">
        <v>0.83045888764931197</v>
      </c>
      <c r="AR908" s="134">
        <v>0.41471659830000002</v>
      </c>
      <c r="AS908" s="134">
        <v>1</v>
      </c>
      <c r="AT908" s="134">
        <v>1</v>
      </c>
      <c r="AU908" s="134">
        <v>0.64730112103705095</v>
      </c>
      <c r="AV908" s="134">
        <v>0.49721837489149001</v>
      </c>
      <c r="AW908" s="143">
        <v>0</v>
      </c>
      <c r="AX908" s="143">
        <v>0</v>
      </c>
      <c r="AY908" s="143">
        <v>0</v>
      </c>
      <c r="AZ908" s="143">
        <v>0</v>
      </c>
      <c r="BA908" s="143">
        <v>1.1988000000000001</v>
      </c>
      <c r="BB908" s="143">
        <v>5.12</v>
      </c>
      <c r="BC908" s="143">
        <v>26.55</v>
      </c>
      <c r="BD908" s="143"/>
      <c r="BE908" s="143">
        <v>916706.95481100003</v>
      </c>
      <c r="BF908" s="143">
        <v>1725.2360000000001</v>
      </c>
      <c r="BG908" s="143">
        <v>0</v>
      </c>
      <c r="BH908" s="143">
        <v>99.903416000000007</v>
      </c>
      <c r="BI908" s="143">
        <v>0</v>
      </c>
      <c r="BJ908" s="143">
        <v>0</v>
      </c>
      <c r="BK908" s="143"/>
      <c r="BL908" s="143">
        <v>3.4999999999999898</v>
      </c>
      <c r="BM908" s="143">
        <v>2.69999999999999</v>
      </c>
    </row>
    <row r="909" spans="1:65" x14ac:dyDescent="0.25">
      <c r="A909" s="142" t="s">
        <v>5338</v>
      </c>
      <c r="B909" s="142" t="s">
        <v>899</v>
      </c>
      <c r="C909" s="134" t="s">
        <v>5323</v>
      </c>
      <c r="D909" s="134" t="s">
        <v>5324</v>
      </c>
      <c r="E909" s="134" t="s">
        <v>5253</v>
      </c>
      <c r="F909" s="134" t="s">
        <v>5254</v>
      </c>
      <c r="G909" s="134" t="s">
        <v>692</v>
      </c>
      <c r="H909" s="134" t="s">
        <v>4467</v>
      </c>
      <c r="I909" s="134" t="s">
        <v>4467</v>
      </c>
      <c r="J909" s="134" t="s">
        <v>4407</v>
      </c>
      <c r="K909" s="134" t="s">
        <v>4407</v>
      </c>
      <c r="L909" s="143">
        <v>83.7</v>
      </c>
      <c r="M909" s="144">
        <v>345</v>
      </c>
      <c r="N909" s="143">
        <v>30.143999999999998</v>
      </c>
      <c r="O909" s="144">
        <v>1178</v>
      </c>
      <c r="P909" s="143">
        <v>25.14</v>
      </c>
      <c r="Q909" s="144">
        <v>715</v>
      </c>
      <c r="R909" s="143">
        <v>59.564999999999998</v>
      </c>
      <c r="S909" s="145">
        <v>401</v>
      </c>
      <c r="T909" s="140" t="s">
        <v>4410</v>
      </c>
      <c r="V909" s="140" t="str">
        <f t="shared" si="14"/>
        <v>Y</v>
      </c>
      <c r="W909" s="134">
        <v>0.92366468464778795</v>
      </c>
      <c r="X909" s="134">
        <v>0.96778655122227197</v>
      </c>
      <c r="Y909" s="134">
        <v>0.99772009942415896</v>
      </c>
      <c r="Z909" s="134">
        <v>0.99492454144889797</v>
      </c>
      <c r="AA909" s="134">
        <v>0.99662101779787104</v>
      </c>
      <c r="AB909" s="134">
        <v>0.99599376484127999</v>
      </c>
      <c r="AC909" s="134">
        <v>1</v>
      </c>
      <c r="AD909" s="134">
        <v>0.88263031953769899</v>
      </c>
      <c r="AE909" s="134">
        <v>0.69490117385137495</v>
      </c>
      <c r="AF909" s="134">
        <v>0.99566696497115503</v>
      </c>
      <c r="AG909" s="134">
        <v>0.20421424978248401</v>
      </c>
      <c r="AH909" s="134">
        <v>0.86652118273920198</v>
      </c>
      <c r="AI909" s="134">
        <v>1</v>
      </c>
      <c r="AJ909" s="134">
        <v>1</v>
      </c>
      <c r="AK909" s="134">
        <v>0.79370357784358503</v>
      </c>
      <c r="AL909" s="134">
        <v>0.99986110667726402</v>
      </c>
      <c r="AM909" s="134">
        <v>0.32102803803582503</v>
      </c>
      <c r="AN909" s="134">
        <v>1</v>
      </c>
      <c r="AO909" s="134">
        <v>0.29317164276422802</v>
      </c>
      <c r="AP909" s="134">
        <v>0.44484091647757001</v>
      </c>
      <c r="AQ909" s="134">
        <v>0.61440401720141602</v>
      </c>
      <c r="AR909" s="134">
        <v>0.93377855740000004</v>
      </c>
      <c r="AS909" s="134">
        <v>1</v>
      </c>
      <c r="AU909" s="134">
        <v>0.39000006378431901</v>
      </c>
      <c r="AV909" s="134">
        <v>0.32886508589561902</v>
      </c>
      <c r="AW909" s="143">
        <v>0</v>
      </c>
      <c r="AX909" s="143">
        <v>0</v>
      </c>
      <c r="AY909" s="143">
        <v>0</v>
      </c>
      <c r="AZ909" s="143">
        <v>0</v>
      </c>
      <c r="BA909" s="143">
        <v>4.0609000000000002</v>
      </c>
      <c r="BB909" s="143">
        <v>5.1100000000000003</v>
      </c>
      <c r="BC909" s="143">
        <v>26.86</v>
      </c>
      <c r="BD909" s="143">
        <v>3</v>
      </c>
      <c r="BE909" s="143">
        <v>4274561.229611</v>
      </c>
      <c r="BF909" s="143">
        <v>1443.2380000000001</v>
      </c>
      <c r="BG909" s="143">
        <v>0</v>
      </c>
      <c r="BH909" s="143">
        <v>85.054242000000002</v>
      </c>
      <c r="BI909" s="143">
        <v>0</v>
      </c>
      <c r="BJ909" s="143">
        <v>1</v>
      </c>
      <c r="BK909" s="143"/>
      <c r="BL909" s="143">
        <v>3.7553397245731399</v>
      </c>
      <c r="BM909" s="143">
        <v>2.2744337923781002</v>
      </c>
    </row>
    <row r="910" spans="1:65" x14ac:dyDescent="0.25">
      <c r="A910" s="142" t="s">
        <v>5339</v>
      </c>
      <c r="B910" s="142" t="s">
        <v>1449</v>
      </c>
      <c r="C910" s="134" t="s">
        <v>5323</v>
      </c>
      <c r="D910" s="134" t="s">
        <v>5324</v>
      </c>
      <c r="E910" s="134" t="s">
        <v>5253</v>
      </c>
      <c r="F910" s="134" t="s">
        <v>5254</v>
      </c>
      <c r="G910" s="134" t="s">
        <v>692</v>
      </c>
      <c r="H910" s="134" t="s">
        <v>5340</v>
      </c>
      <c r="I910" s="134" t="s">
        <v>4526</v>
      </c>
      <c r="J910" s="134" t="s">
        <v>4407</v>
      </c>
      <c r="K910" s="134" t="s">
        <v>4407</v>
      </c>
      <c r="L910" s="143">
        <v>82.6</v>
      </c>
      <c r="M910" s="144">
        <v>362</v>
      </c>
      <c r="N910" s="143">
        <v>30</v>
      </c>
      <c r="O910" s="144">
        <v>1154</v>
      </c>
      <c r="P910" s="143">
        <v>36.64</v>
      </c>
      <c r="Q910" s="144">
        <v>270</v>
      </c>
      <c r="R910" s="143">
        <v>63.08</v>
      </c>
      <c r="S910" s="145">
        <v>209</v>
      </c>
      <c r="T910" s="140" t="s">
        <v>4410</v>
      </c>
      <c r="V910" s="140" t="str">
        <f t="shared" si="14"/>
        <v>Y</v>
      </c>
      <c r="W910" s="134">
        <v>0.84199404051990701</v>
      </c>
      <c r="X910" s="134">
        <v>0.86197577578806694</v>
      </c>
      <c r="Y910" s="134">
        <v>0.99327557414428802</v>
      </c>
      <c r="Z910" s="134">
        <v>0.98513069178245005</v>
      </c>
      <c r="AA910" s="134">
        <v>0.98468539173902203</v>
      </c>
      <c r="AB910" s="134">
        <v>0.99927159360750595</v>
      </c>
      <c r="AC910" s="134">
        <v>0.86435855336283596</v>
      </c>
      <c r="AD910" s="134">
        <v>0.84417941811074004</v>
      </c>
      <c r="AE910" s="134">
        <v>0.75647341808373203</v>
      </c>
      <c r="AF910" s="134">
        <v>0.99411647074118004</v>
      </c>
      <c r="AG910" s="134">
        <v>0.36170792703007998</v>
      </c>
      <c r="AH910" s="134">
        <v>0.92640526120310396</v>
      </c>
      <c r="AI910" s="134">
        <v>0.50450244158693103</v>
      </c>
      <c r="AJ910" s="134">
        <v>1</v>
      </c>
      <c r="AK910" s="134">
        <v>0.64321083547744995</v>
      </c>
      <c r="AL910" s="134">
        <v>0.99952822698678501</v>
      </c>
      <c r="AM910" s="134">
        <v>0.487759662178606</v>
      </c>
      <c r="AN910" s="134">
        <v>0.99551790596566703</v>
      </c>
      <c r="AO910" s="134">
        <v>0.47335823551718198</v>
      </c>
      <c r="AP910" s="134">
        <v>0.61077432410974497</v>
      </c>
      <c r="AR910" s="134">
        <v>0.71357272949999995</v>
      </c>
      <c r="AS910" s="134">
        <v>0.73661656480000004</v>
      </c>
      <c r="AT910" s="134">
        <v>1</v>
      </c>
      <c r="AU910" s="134">
        <v>0.54752096003768402</v>
      </c>
      <c r="AV910" s="134">
        <v>0.52259098507304402</v>
      </c>
      <c r="AW910" s="143">
        <v>0</v>
      </c>
      <c r="AX910" s="143">
        <v>0</v>
      </c>
      <c r="AY910" s="143">
        <v>0</v>
      </c>
      <c r="AZ910" s="143">
        <v>0</v>
      </c>
      <c r="BA910" s="143">
        <v>2.8555000000000001</v>
      </c>
      <c r="BB910" s="143">
        <v>5.1100000000000003</v>
      </c>
      <c r="BC910" s="143">
        <v>27.21</v>
      </c>
      <c r="BD910" s="143">
        <v>1</v>
      </c>
      <c r="BE910" s="143">
        <v>5382262.3739170004</v>
      </c>
      <c r="BF910" s="143">
        <v>3315.556</v>
      </c>
      <c r="BG910" s="143">
        <v>0</v>
      </c>
      <c r="BH910" s="143">
        <v>86.834429999999998</v>
      </c>
      <c r="BI910" s="143">
        <v>0</v>
      </c>
      <c r="BJ910" s="143">
        <v>6</v>
      </c>
      <c r="BK910" s="143"/>
      <c r="BL910" s="143">
        <v>3.7545981079163502</v>
      </c>
      <c r="BM910" s="143">
        <v>2.2756698201394299</v>
      </c>
    </row>
    <row r="911" spans="1:65" x14ac:dyDescent="0.25">
      <c r="A911" s="142" t="s">
        <v>5341</v>
      </c>
      <c r="B911" s="142" t="s">
        <v>1283</v>
      </c>
      <c r="C911" s="134" t="s">
        <v>5323</v>
      </c>
      <c r="D911" s="134" t="s">
        <v>5324</v>
      </c>
      <c r="E911" s="134" t="s">
        <v>5253</v>
      </c>
      <c r="F911" s="134" t="s">
        <v>5254</v>
      </c>
      <c r="G911" s="134" t="s">
        <v>692</v>
      </c>
      <c r="H911" s="134" t="s">
        <v>4467</v>
      </c>
      <c r="I911" s="134" t="s">
        <v>4467</v>
      </c>
      <c r="J911" s="134" t="s">
        <v>4407</v>
      </c>
      <c r="K911" s="134" t="s">
        <v>4407</v>
      </c>
      <c r="L911" s="143">
        <v>86.6</v>
      </c>
      <c r="M911" s="144">
        <v>240</v>
      </c>
      <c r="N911" s="143">
        <v>33.362000000000002</v>
      </c>
      <c r="O911" s="144">
        <v>1586</v>
      </c>
      <c r="P911" s="143">
        <v>23.16</v>
      </c>
      <c r="Q911" s="144">
        <v>805</v>
      </c>
      <c r="R911" s="143">
        <v>58.798999999999999</v>
      </c>
      <c r="S911" s="145">
        <v>449</v>
      </c>
      <c r="T911" s="140" t="s">
        <v>4410</v>
      </c>
      <c r="U911" s="140" t="s">
        <v>4410</v>
      </c>
      <c r="V911" s="140" t="str">
        <f t="shared" si="14"/>
        <v>Y</v>
      </c>
      <c r="W911" s="134">
        <v>0.97626335862063995</v>
      </c>
      <c r="X911" s="134">
        <v>1</v>
      </c>
      <c r="Y911" s="134">
        <v>1</v>
      </c>
      <c r="Z911" s="134">
        <v>0.99982146628212198</v>
      </c>
      <c r="AA911" s="134">
        <v>0.99307118460629695</v>
      </c>
      <c r="AB911" s="134">
        <v>1</v>
      </c>
      <c r="AC911" s="134">
        <v>1</v>
      </c>
      <c r="AD911" s="134">
        <v>0.88175995830731602</v>
      </c>
      <c r="AE911" s="134">
        <v>0.72455400553080695</v>
      </c>
      <c r="AF911" s="134">
        <v>1</v>
      </c>
      <c r="AG911" s="134">
        <v>0.27717647699558501</v>
      </c>
      <c r="AH911" s="134">
        <v>0.95616822125304601</v>
      </c>
      <c r="AI911" s="134">
        <v>1</v>
      </c>
      <c r="AJ911" s="134">
        <v>1</v>
      </c>
      <c r="AK911" s="134">
        <v>0.96604204087577095</v>
      </c>
      <c r="AL911" s="134">
        <v>1</v>
      </c>
      <c r="AM911" s="134">
        <v>0.30260913745114099</v>
      </c>
      <c r="AN911" s="134">
        <v>1</v>
      </c>
      <c r="AO911" s="134">
        <v>0.279084144461614</v>
      </c>
      <c r="AP911" s="134">
        <v>0.47554876667841101</v>
      </c>
      <c r="AQ911" s="134">
        <v>0.51418903991142295</v>
      </c>
      <c r="AR911" s="134">
        <v>0.67106501009999997</v>
      </c>
      <c r="AS911" s="134">
        <v>1</v>
      </c>
      <c r="AT911" s="134">
        <v>1</v>
      </c>
      <c r="AU911" s="134">
        <v>0.28592560291946301</v>
      </c>
      <c r="AV911" s="134">
        <v>0.29914528030384901</v>
      </c>
      <c r="AW911" s="143">
        <v>0</v>
      </c>
      <c r="AX911" s="143">
        <v>0</v>
      </c>
      <c r="AY911" s="143">
        <v>0</v>
      </c>
      <c r="AZ911" s="143">
        <v>0</v>
      </c>
      <c r="BA911" s="143">
        <v>0.72819999999999996</v>
      </c>
      <c r="BB911" s="143">
        <v>5.12</v>
      </c>
      <c r="BC911" s="143">
        <v>25.86</v>
      </c>
      <c r="BD911" s="143"/>
      <c r="BE911" s="143">
        <v>5679197.1244999999</v>
      </c>
      <c r="BF911" s="143">
        <v>979.69169999999997</v>
      </c>
      <c r="BG911" s="143">
        <v>0</v>
      </c>
      <c r="BH911" s="143">
        <v>90.533890999999997</v>
      </c>
      <c r="BI911" s="143">
        <v>0</v>
      </c>
      <c r="BJ911" s="143">
        <v>0</v>
      </c>
      <c r="BK911" s="143"/>
      <c r="BL911" s="143">
        <v>3.8</v>
      </c>
      <c r="BM911" s="143">
        <v>2.2000000000000002</v>
      </c>
    </row>
    <row r="912" spans="1:65" x14ac:dyDescent="0.25">
      <c r="A912" s="142" t="s">
        <v>5342</v>
      </c>
      <c r="B912" s="142" t="s">
        <v>900</v>
      </c>
      <c r="C912" s="134" t="s">
        <v>5323</v>
      </c>
      <c r="D912" s="134" t="s">
        <v>5324</v>
      </c>
      <c r="E912" s="134" t="s">
        <v>5253</v>
      </c>
      <c r="F912" s="134" t="s">
        <v>5254</v>
      </c>
      <c r="G912" s="134" t="s">
        <v>692</v>
      </c>
      <c r="H912" s="134" t="s">
        <v>4467</v>
      </c>
      <c r="I912" s="134" t="s">
        <v>4467</v>
      </c>
      <c r="J912" s="134" t="s">
        <v>4407</v>
      </c>
      <c r="K912" s="134" t="s">
        <v>4407</v>
      </c>
      <c r="L912" s="143">
        <v>91.6</v>
      </c>
      <c r="M912" s="144">
        <v>88</v>
      </c>
      <c r="N912" s="143">
        <v>30.167000000000002</v>
      </c>
      <c r="O912" s="144">
        <v>1183</v>
      </c>
      <c r="P912" s="143">
        <v>27.28</v>
      </c>
      <c r="Q912" s="144">
        <v>656</v>
      </c>
      <c r="R912" s="143">
        <v>62.904000000000003</v>
      </c>
      <c r="S912" s="145">
        <v>218</v>
      </c>
      <c r="T912" s="140" t="s">
        <v>4410</v>
      </c>
      <c r="U912" s="140" t="s">
        <v>4410</v>
      </c>
      <c r="V912" s="140" t="str">
        <f t="shared" si="14"/>
        <v>Y</v>
      </c>
      <c r="W912" s="134">
        <v>0.918580080594116</v>
      </c>
      <c r="X912" s="134">
        <v>0.96177356851621898</v>
      </c>
      <c r="Y912" s="134">
        <v>0.987127527647637</v>
      </c>
      <c r="Z912" s="134">
        <v>0.97288837969939002</v>
      </c>
      <c r="AA912" s="134">
        <v>0.99397578044597201</v>
      </c>
      <c r="AB912" s="134">
        <v>0.98761709132759301</v>
      </c>
      <c r="AC912" s="134">
        <v>0.97324260797434703</v>
      </c>
      <c r="AD912" s="134">
        <v>0.83398332496042804</v>
      </c>
      <c r="AE912" s="134">
        <v>0.78136407613240499</v>
      </c>
      <c r="AF912" s="134">
        <v>0.98835181270665795</v>
      </c>
      <c r="AG912" s="134">
        <v>0.28469218693855602</v>
      </c>
      <c r="AH912" s="134">
        <v>0.90434270597956101</v>
      </c>
      <c r="AI912" s="134">
        <v>0.443158961230535</v>
      </c>
      <c r="AJ912" s="134">
        <v>1</v>
      </c>
      <c r="AK912" s="134">
        <v>0.82283120539832</v>
      </c>
      <c r="AL912" s="134">
        <v>0.99749052212845601</v>
      </c>
      <c r="AM912" s="134">
        <v>0.59060302877603998</v>
      </c>
      <c r="AN912" s="134">
        <v>1</v>
      </c>
      <c r="AO912" s="134">
        <v>0.58386662191991301</v>
      </c>
      <c r="AP912" s="134">
        <v>0.68733760137974598</v>
      </c>
      <c r="AQ912" s="134">
        <v>0.88595427824526796</v>
      </c>
      <c r="AR912" s="134">
        <v>0.86369181009999996</v>
      </c>
      <c r="AS912" s="134">
        <v>1</v>
      </c>
      <c r="AT912" s="134">
        <v>1</v>
      </c>
      <c r="AU912" s="134">
        <v>0.690655817770224</v>
      </c>
      <c r="AV912" s="134">
        <v>0.61954681859498895</v>
      </c>
      <c r="AW912" s="143">
        <v>0.01</v>
      </c>
      <c r="AX912" s="143">
        <v>0</v>
      </c>
      <c r="AY912" s="143">
        <v>0</v>
      </c>
      <c r="AZ912" s="143">
        <v>0</v>
      </c>
      <c r="BA912" s="143">
        <v>4.1234000000000002</v>
      </c>
      <c r="BB912" s="143">
        <v>5.12</v>
      </c>
      <c r="BC912" s="143">
        <v>26.07</v>
      </c>
      <c r="BD912" s="143">
        <v>2</v>
      </c>
      <c r="BE912" s="143">
        <v>3775690.4161089999</v>
      </c>
      <c r="BF912" s="143">
        <v>2335.355</v>
      </c>
      <c r="BG912" s="143">
        <v>0</v>
      </c>
      <c r="BH912" s="143">
        <v>51.104238000000002</v>
      </c>
      <c r="BI912" s="143">
        <v>0</v>
      </c>
      <c r="BJ912" s="143">
        <v>3</v>
      </c>
      <c r="BK912" s="143"/>
      <c r="BL912" s="143">
        <v>3.6883757038913898</v>
      </c>
      <c r="BM912" s="143">
        <v>2.3860404935143298</v>
      </c>
    </row>
    <row r="913" spans="1:65" x14ac:dyDescent="0.25">
      <c r="A913" s="142" t="s">
        <v>5343</v>
      </c>
      <c r="B913" s="142" t="s">
        <v>902</v>
      </c>
      <c r="C913" s="134" t="s">
        <v>5323</v>
      </c>
      <c r="D913" s="134" t="s">
        <v>5324</v>
      </c>
      <c r="E913" s="134" t="s">
        <v>5253</v>
      </c>
      <c r="F913" s="134" t="s">
        <v>5254</v>
      </c>
      <c r="G913" s="134" t="s">
        <v>692</v>
      </c>
      <c r="H913" s="134" t="s">
        <v>4467</v>
      </c>
      <c r="I913" s="134" t="s">
        <v>4467</v>
      </c>
      <c r="J913" s="134" t="s">
        <v>4407</v>
      </c>
      <c r="K913" s="134" t="s">
        <v>4407</v>
      </c>
      <c r="L913" s="143">
        <v>85.6</v>
      </c>
      <c r="M913" s="144">
        <v>271</v>
      </c>
      <c r="N913" s="143">
        <v>30.533000000000001</v>
      </c>
      <c r="O913" s="144">
        <v>1252</v>
      </c>
      <c r="P913" s="143">
        <v>21.4</v>
      </c>
      <c r="Q913" s="144">
        <v>901</v>
      </c>
      <c r="R913" s="143">
        <v>58.822000000000003</v>
      </c>
      <c r="S913" s="145">
        <v>446</v>
      </c>
      <c r="T913" s="140" t="s">
        <v>4410</v>
      </c>
      <c r="U913" s="140" t="s">
        <v>4410</v>
      </c>
      <c r="V913" s="140" t="str">
        <f t="shared" si="14"/>
        <v>Y</v>
      </c>
      <c r="W913" s="134">
        <v>0.83039185092068102</v>
      </c>
      <c r="X913" s="134">
        <v>0.83724953165603799</v>
      </c>
      <c r="Y913" s="134">
        <v>0.96882428088989903</v>
      </c>
      <c r="Z913" s="134">
        <v>0.93391701956831596</v>
      </c>
      <c r="AA913" s="134">
        <v>0.97491726712450399</v>
      </c>
      <c r="AB913" s="134">
        <v>0.99817898401876404</v>
      </c>
      <c r="AC913" s="134">
        <v>0.86912037301009104</v>
      </c>
      <c r="AD913" s="134">
        <v>0.77481088593742697</v>
      </c>
      <c r="AE913" s="134">
        <v>0.86084825629689898</v>
      </c>
      <c r="AF913" s="134">
        <v>0.96791709388083502</v>
      </c>
      <c r="AG913" s="134">
        <v>0.15535652659735799</v>
      </c>
      <c r="AH913" s="134">
        <v>0.89359795505900497</v>
      </c>
      <c r="AI913" s="134">
        <v>0.43411931043714702</v>
      </c>
      <c r="AJ913" s="134">
        <v>1</v>
      </c>
      <c r="AK913" s="134">
        <v>0.54369144133210401</v>
      </c>
      <c r="AL913" s="134">
        <v>0.97602079356521898</v>
      </c>
      <c r="AM913" s="134">
        <v>0.17065443092964999</v>
      </c>
      <c r="AN913" s="134">
        <v>0.99551790596566703</v>
      </c>
      <c r="AO913" s="134">
        <v>0.16859842487277699</v>
      </c>
      <c r="AP913" s="134">
        <v>0.84250445983008904</v>
      </c>
      <c r="AR913" s="134">
        <v>0.91168520639999995</v>
      </c>
      <c r="AS913" s="134">
        <v>1</v>
      </c>
      <c r="AT913" s="134">
        <v>1</v>
      </c>
      <c r="AU913" s="134">
        <v>0.16535588485111499</v>
      </c>
      <c r="AV913" s="134">
        <v>0.173155496807545</v>
      </c>
      <c r="AW913" s="143">
        <v>0.04</v>
      </c>
      <c r="AX913" s="143">
        <v>0</v>
      </c>
      <c r="AY913" s="143">
        <v>0.05</v>
      </c>
      <c r="AZ913" s="143">
        <v>0.08</v>
      </c>
      <c r="BA913" s="143">
        <v>5.6322999999999999</v>
      </c>
      <c r="BB913" s="143">
        <v>5.12</v>
      </c>
      <c r="BC913" s="143">
        <v>26.39</v>
      </c>
      <c r="BD913" s="143">
        <v>1</v>
      </c>
      <c r="BE913" s="143">
        <v>2288736.0935160001</v>
      </c>
      <c r="BF913" s="143">
        <v>1003.2089999999999</v>
      </c>
      <c r="BG913" s="143">
        <v>0</v>
      </c>
      <c r="BH913" s="143">
        <v>4.5984999999999998E-2</v>
      </c>
      <c r="BI913" s="143">
        <v>0</v>
      </c>
      <c r="BJ913" s="143">
        <v>2</v>
      </c>
      <c r="BK913" s="143"/>
      <c r="BL913" s="143">
        <v>3.5166698473603701</v>
      </c>
      <c r="BM913" s="143">
        <v>2.67221692106604</v>
      </c>
    </row>
    <row r="914" spans="1:65" x14ac:dyDescent="0.25">
      <c r="A914" s="142" t="s">
        <v>5344</v>
      </c>
      <c r="B914" s="142" t="s">
        <v>1289</v>
      </c>
      <c r="C914" s="134" t="s">
        <v>5323</v>
      </c>
      <c r="D914" s="134" t="s">
        <v>5324</v>
      </c>
      <c r="E914" s="134" t="s">
        <v>5253</v>
      </c>
      <c r="F914" s="134" t="s">
        <v>5254</v>
      </c>
      <c r="G914" s="134" t="s">
        <v>692</v>
      </c>
      <c r="H914" s="134" t="s">
        <v>4467</v>
      </c>
      <c r="I914" s="134" t="s">
        <v>4467</v>
      </c>
      <c r="J914" s="134" t="s">
        <v>4407</v>
      </c>
      <c r="K914" s="134" t="s">
        <v>4407</v>
      </c>
      <c r="L914" s="143">
        <v>73.5</v>
      </c>
      <c r="M914" s="144">
        <v>561</v>
      </c>
      <c r="N914" s="143">
        <v>29.832999999999998</v>
      </c>
      <c r="O914" s="144">
        <v>1135</v>
      </c>
      <c r="P914" s="143">
        <v>20.2</v>
      </c>
      <c r="Q914" s="144">
        <v>997</v>
      </c>
      <c r="R914" s="143">
        <v>54.622</v>
      </c>
      <c r="S914" s="145">
        <v>734</v>
      </c>
      <c r="V914" s="140" t="str">
        <f t="shared" si="14"/>
        <v>N/A</v>
      </c>
      <c r="W914" s="134">
        <v>0.77340175791305998</v>
      </c>
      <c r="X914" s="134">
        <v>0.75926614937482095</v>
      </c>
      <c r="Y914" s="134">
        <v>0.99555547472012895</v>
      </c>
      <c r="Z914" s="134">
        <v>0.98956852991255895</v>
      </c>
      <c r="AA914" s="134">
        <v>0.99431654136816905</v>
      </c>
      <c r="AB914" s="134">
        <v>0.99927159360750595</v>
      </c>
      <c r="AC914" s="134">
        <v>1</v>
      </c>
      <c r="AD914" s="134">
        <v>0.90167823830091998</v>
      </c>
      <c r="AE914" s="134">
        <v>0.73018958545711998</v>
      </c>
      <c r="AF914" s="134">
        <v>0.99741624051266498</v>
      </c>
      <c r="AG914" s="134">
        <v>0.10498237602389</v>
      </c>
      <c r="AH914" s="134">
        <v>0.94703518297057299</v>
      </c>
      <c r="AI914" s="134">
        <v>1</v>
      </c>
      <c r="AJ914" s="134">
        <v>1</v>
      </c>
      <c r="AK914" s="134">
        <v>0.85438613524928397</v>
      </c>
      <c r="AL914" s="134">
        <v>0.99955626707898804</v>
      </c>
      <c r="AM914" s="134">
        <v>0.250357854084924</v>
      </c>
      <c r="AN914" s="134">
        <v>0.88794764914167901</v>
      </c>
      <c r="AO914" s="134">
        <v>0.24166164093065001</v>
      </c>
      <c r="AP914" s="134">
        <v>0.36441200185371297</v>
      </c>
      <c r="AR914" s="134">
        <v>0.60199567180000002</v>
      </c>
      <c r="AS914" s="134">
        <v>0.1658226595</v>
      </c>
      <c r="AT914" s="134">
        <v>1</v>
      </c>
      <c r="AU914" s="134">
        <v>0.27213143034609699</v>
      </c>
      <c r="AV914" s="134">
        <v>0.27805746391769098</v>
      </c>
      <c r="AW914" s="143">
        <v>0</v>
      </c>
      <c r="AX914" s="143">
        <v>0</v>
      </c>
      <c r="AY914" s="143">
        <v>0</v>
      </c>
      <c r="AZ914" s="143">
        <v>0</v>
      </c>
      <c r="BA914" s="143">
        <v>3.3601999999999999</v>
      </c>
      <c r="BB914" s="143">
        <v>5.12</v>
      </c>
      <c r="BC914" s="143">
        <v>25.54</v>
      </c>
      <c r="BD914" s="143">
        <v>1</v>
      </c>
      <c r="BE914" s="143">
        <v>6182270.4626780003</v>
      </c>
      <c r="BF914" s="143">
        <v>1686.567</v>
      </c>
      <c r="BG914" s="143">
        <v>0</v>
      </c>
      <c r="BH914" s="143">
        <v>18.055076</v>
      </c>
      <c r="BI914" s="143">
        <v>0</v>
      </c>
      <c r="BJ914" s="143">
        <v>1</v>
      </c>
      <c r="BK914" s="143"/>
      <c r="BL914" s="143">
        <v>3.7187937926842101</v>
      </c>
      <c r="BM914" s="143">
        <v>2.3353436788596502</v>
      </c>
    </row>
    <row r="915" spans="1:65" x14ac:dyDescent="0.25">
      <c r="A915" s="142" t="s">
        <v>5345</v>
      </c>
      <c r="B915" s="142" t="s">
        <v>559</v>
      </c>
      <c r="C915" s="134" t="s">
        <v>5323</v>
      </c>
      <c r="D915" s="134" t="s">
        <v>5324</v>
      </c>
      <c r="E915" s="134" t="s">
        <v>5253</v>
      </c>
      <c r="F915" s="134" t="s">
        <v>5254</v>
      </c>
      <c r="G915" s="134" t="s">
        <v>692</v>
      </c>
      <c r="H915" s="134" t="s">
        <v>5346</v>
      </c>
      <c r="I915" s="134" t="s">
        <v>4467</v>
      </c>
      <c r="J915" s="134" t="s">
        <v>4407</v>
      </c>
      <c r="K915" s="134" t="s">
        <v>4407</v>
      </c>
      <c r="L915" s="143">
        <v>96.5</v>
      </c>
      <c r="M915" s="144">
        <v>9</v>
      </c>
      <c r="N915" s="143">
        <v>30.632999999999999</v>
      </c>
      <c r="O915" s="144">
        <v>1270</v>
      </c>
      <c r="P915" s="143">
        <v>24.5</v>
      </c>
      <c r="Q915" s="144">
        <v>729</v>
      </c>
      <c r="R915" s="143">
        <v>63.456000000000003</v>
      </c>
      <c r="S915" s="145">
        <v>184</v>
      </c>
      <c r="T915" s="140" t="s">
        <v>4410</v>
      </c>
      <c r="U915" s="140" t="s">
        <v>4410</v>
      </c>
      <c r="V915" s="140" t="str">
        <f t="shared" si="14"/>
        <v>Y</v>
      </c>
      <c r="W915" s="134">
        <v>0.71559938548322799</v>
      </c>
      <c r="X915" s="134">
        <v>0.72814633064580803</v>
      </c>
      <c r="Y915" s="134">
        <v>0.99427463169999397</v>
      </c>
      <c r="Z915" s="134">
        <v>0.98620189408971803</v>
      </c>
      <c r="AA915" s="134">
        <v>0.99166577299707104</v>
      </c>
      <c r="AB915" s="134">
        <v>0.99890739041125798</v>
      </c>
      <c r="AC915" s="134">
        <v>1</v>
      </c>
      <c r="AD915" s="134">
        <v>0.89805683737032205</v>
      </c>
      <c r="AE915" s="134">
        <v>0.87193952697369403</v>
      </c>
      <c r="AF915" s="134">
        <v>0.99626330890576098</v>
      </c>
      <c r="AG915" s="134">
        <v>0.44065453096385099</v>
      </c>
      <c r="AH915" s="134">
        <v>0.981382570079952</v>
      </c>
      <c r="AI915" s="134">
        <v>1</v>
      </c>
      <c r="AJ915" s="134">
        <v>1</v>
      </c>
      <c r="AK915" s="134">
        <v>0.946623622505947</v>
      </c>
      <c r="AL915" s="134">
        <v>0.99886035970845399</v>
      </c>
      <c r="AM915" s="134">
        <v>0.69676934499547105</v>
      </c>
      <c r="AN915" s="134">
        <v>1</v>
      </c>
      <c r="AO915" s="134">
        <v>0.84795834176780904</v>
      </c>
      <c r="AP915" s="134">
        <v>0.83564368037700099</v>
      </c>
      <c r="AR915" s="134">
        <v>0.79335361729999998</v>
      </c>
      <c r="AS915" s="134">
        <v>1</v>
      </c>
      <c r="AT915" s="134">
        <v>1</v>
      </c>
      <c r="AU915" s="134">
        <v>0.92580314470935698</v>
      </c>
      <c r="AV915" s="134">
        <v>0.922224994423543</v>
      </c>
      <c r="AW915" s="143">
        <v>0</v>
      </c>
      <c r="AX915" s="143">
        <v>0</v>
      </c>
      <c r="AY915" s="143">
        <v>-0.01</v>
      </c>
      <c r="AZ915" s="143">
        <v>-0.01</v>
      </c>
      <c r="BA915" s="143">
        <v>1.2854000000000001</v>
      </c>
      <c r="BB915" s="143">
        <v>5.13</v>
      </c>
      <c r="BC915" s="143">
        <v>25.62</v>
      </c>
      <c r="BD915" s="143">
        <v>7</v>
      </c>
      <c r="BE915" s="143">
        <v>3607830.0422990001</v>
      </c>
      <c r="BF915" s="143">
        <v>4606.45</v>
      </c>
      <c r="BG915" s="143">
        <v>0</v>
      </c>
      <c r="BH915" s="143">
        <v>34.858483999999997</v>
      </c>
      <c r="BI915" s="143">
        <v>0</v>
      </c>
      <c r="BJ915" s="143">
        <v>2</v>
      </c>
      <c r="BK915" s="143"/>
      <c r="BL915" s="143">
        <v>3.5120924326999101</v>
      </c>
      <c r="BM915" s="143">
        <v>2.67984594550013</v>
      </c>
    </row>
    <row r="916" spans="1:65" x14ac:dyDescent="0.25">
      <c r="A916" s="142" t="s">
        <v>5347</v>
      </c>
      <c r="B916" s="142" t="s">
        <v>561</v>
      </c>
      <c r="C916" s="134" t="s">
        <v>5323</v>
      </c>
      <c r="D916" s="134" t="s">
        <v>5324</v>
      </c>
      <c r="E916" s="134" t="s">
        <v>5253</v>
      </c>
      <c r="F916" s="134" t="s">
        <v>5254</v>
      </c>
      <c r="G916" s="134" t="s">
        <v>692</v>
      </c>
      <c r="H916" s="134" t="s">
        <v>5348</v>
      </c>
      <c r="I916" s="134" t="s">
        <v>4456</v>
      </c>
      <c r="J916" s="134" t="s">
        <v>4407</v>
      </c>
      <c r="K916" s="134" t="s">
        <v>4407</v>
      </c>
      <c r="L916" s="143">
        <v>85.2</v>
      </c>
      <c r="M916" s="144">
        <v>289</v>
      </c>
      <c r="N916" s="143">
        <v>31.388999999999999</v>
      </c>
      <c r="O916" s="144">
        <v>1371</v>
      </c>
      <c r="P916" s="143">
        <v>18.88</v>
      </c>
      <c r="Q916" s="144">
        <v>1105</v>
      </c>
      <c r="R916" s="143">
        <v>57.564</v>
      </c>
      <c r="S916" s="145">
        <v>527</v>
      </c>
      <c r="T916" s="140" t="s">
        <v>4410</v>
      </c>
      <c r="U916" s="140" t="s">
        <v>4410</v>
      </c>
      <c r="V916" s="140" t="str">
        <f t="shared" si="14"/>
        <v>Y</v>
      </c>
      <c r="W916" s="134">
        <v>0.83404999480976105</v>
      </c>
      <c r="X916" s="134">
        <v>0.75847889291416004</v>
      </c>
      <c r="Y916" s="134">
        <v>0.98480920178119202</v>
      </c>
      <c r="Z916" s="134">
        <v>0.97207222556051898</v>
      </c>
      <c r="AA916" s="134">
        <v>0.97729914648577099</v>
      </c>
      <c r="AB916" s="134">
        <v>0.97268476028145601</v>
      </c>
      <c r="AC916" s="134">
        <v>1</v>
      </c>
      <c r="AD916" s="134">
        <v>0.76672939324969203</v>
      </c>
      <c r="AE916" s="134">
        <v>0.69605498893808204</v>
      </c>
      <c r="AF916" s="134">
        <v>0.98564838686977896</v>
      </c>
      <c r="AG916" s="134">
        <v>0.572074979811241</v>
      </c>
      <c r="AH916" s="134">
        <v>0.87440066674760997</v>
      </c>
      <c r="AI916" s="134">
        <v>1</v>
      </c>
      <c r="AJ916" s="134">
        <v>0.81983306982387805</v>
      </c>
      <c r="AK916" s="134">
        <v>0.77671246176998898</v>
      </c>
      <c r="AL916" s="134">
        <v>0.97895939278993804</v>
      </c>
      <c r="AM916" s="134">
        <v>0.64957546533311505</v>
      </c>
      <c r="AN916" s="134">
        <v>0.97758952982833602</v>
      </c>
      <c r="AO916" s="134">
        <v>0.57199635017980199</v>
      </c>
      <c r="AP916" s="134">
        <v>0.83433787172367901</v>
      </c>
      <c r="AR916" s="134">
        <v>0.75800177520000001</v>
      </c>
      <c r="AS916" s="134">
        <v>0.23055048010000001</v>
      </c>
      <c r="AT916" s="134">
        <v>1</v>
      </c>
      <c r="AU916" s="134">
        <v>0.72182486286208802</v>
      </c>
      <c r="AV916" s="134">
        <v>0.69098261070804901</v>
      </c>
      <c r="AW916" s="143">
        <v>0</v>
      </c>
      <c r="AX916" s="143">
        <v>0</v>
      </c>
      <c r="AY916" s="143">
        <v>-0.46</v>
      </c>
      <c r="AZ916" s="143">
        <v>-0.01</v>
      </c>
      <c r="BA916" s="143">
        <v>5.5174000000000003</v>
      </c>
      <c r="BB916" s="143">
        <v>5.14</v>
      </c>
      <c r="BC916" s="143">
        <v>27.07</v>
      </c>
      <c r="BD916" s="143">
        <v>1</v>
      </c>
      <c r="BE916" s="143">
        <v>5084749.0973690003</v>
      </c>
      <c r="BF916" s="143">
        <v>3322.6329999999998</v>
      </c>
      <c r="BG916" s="143">
        <v>0</v>
      </c>
      <c r="BH916" s="143">
        <v>0</v>
      </c>
      <c r="BI916" s="143">
        <v>0</v>
      </c>
      <c r="BJ916" s="143">
        <v>1</v>
      </c>
      <c r="BK916" s="143"/>
      <c r="BL916" s="143">
        <v>3.8</v>
      </c>
      <c r="BM916" s="143">
        <v>2.19999999999999</v>
      </c>
    </row>
    <row r="917" spans="1:65" x14ac:dyDescent="0.25">
      <c r="A917" s="142" t="s">
        <v>5349</v>
      </c>
      <c r="B917" s="142" t="s">
        <v>24</v>
      </c>
      <c r="C917" s="134" t="s">
        <v>5323</v>
      </c>
      <c r="D917" s="134" t="s">
        <v>5324</v>
      </c>
      <c r="E917" s="134" t="s">
        <v>5253</v>
      </c>
      <c r="F917" s="134" t="s">
        <v>5254</v>
      </c>
      <c r="G917" s="134" t="s">
        <v>692</v>
      </c>
      <c r="H917" s="134" t="s">
        <v>5348</v>
      </c>
      <c r="I917" s="134" t="s">
        <v>5350</v>
      </c>
      <c r="J917" s="134" t="s">
        <v>4407</v>
      </c>
      <c r="K917" s="134" t="s">
        <v>4407</v>
      </c>
      <c r="L917" s="143">
        <v>89.1</v>
      </c>
      <c r="M917" s="144">
        <v>162</v>
      </c>
      <c r="N917" s="143">
        <v>35.012</v>
      </c>
      <c r="O917" s="144">
        <v>1703</v>
      </c>
      <c r="P917" s="143">
        <v>16.600000000000001</v>
      </c>
      <c r="Q917" s="144">
        <v>1344</v>
      </c>
      <c r="R917" s="143">
        <v>56.896000000000001</v>
      </c>
      <c r="S917" s="145">
        <v>577</v>
      </c>
      <c r="T917" s="140" t="s">
        <v>4410</v>
      </c>
      <c r="U917" s="140" t="s">
        <v>4410</v>
      </c>
      <c r="V917" s="140" t="str">
        <f t="shared" si="14"/>
        <v>Y</v>
      </c>
      <c r="W917" s="134">
        <v>0.916707925126656</v>
      </c>
      <c r="X917" s="134">
        <v>0.76368200745581605</v>
      </c>
      <c r="Y917" s="134">
        <v>0.99600376977717697</v>
      </c>
      <c r="Z917" s="134">
        <v>0.99030816960091095</v>
      </c>
      <c r="AA917" s="134">
        <v>0.994357373764861</v>
      </c>
      <c r="AB917" s="134">
        <v>0.98870970091633503</v>
      </c>
      <c r="AC917" s="134">
        <v>1</v>
      </c>
      <c r="AD917" s="134">
        <v>0.81701906791543499</v>
      </c>
      <c r="AE917" s="134">
        <v>0.79893419988846703</v>
      </c>
      <c r="AF917" s="134">
        <v>0.99518988982347001</v>
      </c>
      <c r="AG917" s="134">
        <v>0.18427671952567201</v>
      </c>
      <c r="AH917" s="134">
        <v>0.89900614635568499</v>
      </c>
      <c r="AI917" s="134">
        <v>1</v>
      </c>
      <c r="AJ917" s="134">
        <v>0.93749310585726398</v>
      </c>
      <c r="AK917" s="134">
        <v>0.89807757658138698</v>
      </c>
      <c r="AL917" s="134">
        <v>0.99113717391923795</v>
      </c>
      <c r="AM917" s="134">
        <v>0.25582445058259401</v>
      </c>
      <c r="AN917" s="134">
        <v>1</v>
      </c>
      <c r="AO917" s="134">
        <v>0.22049293852171201</v>
      </c>
      <c r="AP917" s="134">
        <v>0.84629946695686198</v>
      </c>
      <c r="AQ917" s="134">
        <v>0.95545821410768295</v>
      </c>
      <c r="AR917" s="134">
        <v>0.93940513930000002</v>
      </c>
      <c r="AT917" s="134">
        <v>1</v>
      </c>
      <c r="AU917" s="134">
        <v>0.27256767586571301</v>
      </c>
      <c r="AV917" s="134">
        <v>0.25001616817285399</v>
      </c>
      <c r="AW917" s="143">
        <v>0</v>
      </c>
      <c r="AX917" s="143">
        <v>0</v>
      </c>
      <c r="AY917" s="143">
        <v>-0.28000000000000003</v>
      </c>
      <c r="AZ917" s="143">
        <v>-0.04</v>
      </c>
      <c r="BA917" s="143">
        <v>2.1922999999999999</v>
      </c>
      <c r="BB917" s="143">
        <v>5.14</v>
      </c>
      <c r="BC917" s="143">
        <v>27.19</v>
      </c>
      <c r="BD917" s="143"/>
      <c r="BE917" s="143">
        <v>5149974.0120169995</v>
      </c>
      <c r="BF917" s="143">
        <v>2020.0250000000001</v>
      </c>
      <c r="BG917" s="143">
        <v>0</v>
      </c>
      <c r="BH917" s="143">
        <v>1.61896</v>
      </c>
      <c r="BI917" s="143">
        <v>0</v>
      </c>
      <c r="BJ917" s="143">
        <v>0</v>
      </c>
      <c r="BK917" s="143"/>
      <c r="BL917" s="143">
        <v>3.8</v>
      </c>
      <c r="BM917" s="143">
        <v>2.19999999999999</v>
      </c>
    </row>
    <row r="918" spans="1:65" x14ac:dyDescent="0.25">
      <c r="A918" s="142" t="s">
        <v>5351</v>
      </c>
      <c r="B918" s="142" t="s">
        <v>257</v>
      </c>
      <c r="C918" s="134" t="s">
        <v>5323</v>
      </c>
      <c r="D918" s="134" t="s">
        <v>5324</v>
      </c>
      <c r="E918" s="134" t="s">
        <v>5253</v>
      </c>
      <c r="F918" s="134" t="s">
        <v>5254</v>
      </c>
      <c r="G918" s="134" t="s">
        <v>692</v>
      </c>
      <c r="H918" s="134" t="s">
        <v>4480</v>
      </c>
      <c r="I918" s="134" t="s">
        <v>4467</v>
      </c>
      <c r="J918" s="134" t="s">
        <v>4407</v>
      </c>
      <c r="K918" s="134" t="s">
        <v>4407</v>
      </c>
      <c r="L918" s="143">
        <v>87.4</v>
      </c>
      <c r="M918" s="144">
        <v>215</v>
      </c>
      <c r="N918" s="143">
        <v>34.299999999999997</v>
      </c>
      <c r="O918" s="144">
        <v>1651</v>
      </c>
      <c r="P918" s="143">
        <v>16.86</v>
      </c>
      <c r="Q918" s="144">
        <v>1300</v>
      </c>
      <c r="R918" s="143">
        <v>56.652999999999999</v>
      </c>
      <c r="S918" s="145">
        <v>590</v>
      </c>
      <c r="T918" s="140" t="s">
        <v>4410</v>
      </c>
      <c r="U918" s="140" t="s">
        <v>4410</v>
      </c>
      <c r="V918" s="140" t="str">
        <f t="shared" si="14"/>
        <v>Y</v>
      </c>
      <c r="W918" s="134">
        <v>0.99088877140764098</v>
      </c>
      <c r="X918" s="134">
        <v>0.95453205502916205</v>
      </c>
      <c r="Y918" s="134">
        <v>0.99943642907114005</v>
      </c>
      <c r="Z918" s="134">
        <v>0.99841870135593802</v>
      </c>
      <c r="AA918" s="134">
        <v>0.99442998210187905</v>
      </c>
      <c r="AB918" s="134">
        <v>0.99927159360750595</v>
      </c>
      <c r="AC918" s="134">
        <v>0.99280751587710103</v>
      </c>
      <c r="AD918" s="134">
        <v>0.88837321943468195</v>
      </c>
      <c r="AE918" s="134">
        <v>0.67797226062787896</v>
      </c>
      <c r="AF918" s="134">
        <v>0.99821136575880598</v>
      </c>
      <c r="AG918" s="134">
        <v>0.56846157771802697</v>
      </c>
      <c r="AH918" s="134">
        <v>0.90624094530886001</v>
      </c>
      <c r="AI918" s="134">
        <v>0.86335454069816897</v>
      </c>
      <c r="AJ918" s="134">
        <v>0.99632312387395705</v>
      </c>
      <c r="AK918" s="134">
        <v>0.91749599495121104</v>
      </c>
      <c r="AL918" s="134">
        <v>0.99955112876366303</v>
      </c>
      <c r="AM918" s="134">
        <v>0.72120039049283902</v>
      </c>
      <c r="AN918" s="134">
        <v>1</v>
      </c>
      <c r="AO918" s="134">
        <v>0.68234177250239503</v>
      </c>
      <c r="AP918" s="134">
        <v>0.54453070219900102</v>
      </c>
      <c r="AQ918" s="134">
        <v>0.73293786125397997</v>
      </c>
      <c r="AR918" s="134">
        <v>0.7819532884</v>
      </c>
      <c r="AS918" s="134">
        <v>0.18890855079999999</v>
      </c>
      <c r="AT918" s="134">
        <v>1</v>
      </c>
      <c r="AU918" s="134">
        <v>0.96941128163116697</v>
      </c>
      <c r="AV918" s="134">
        <v>0.81798530377466205</v>
      </c>
      <c r="AW918" s="143">
        <v>0</v>
      </c>
      <c r="AX918" s="143">
        <v>0</v>
      </c>
      <c r="AY918" s="143">
        <v>0</v>
      </c>
      <c r="AZ918" s="143">
        <v>0</v>
      </c>
      <c r="BA918" s="143">
        <v>2.0806</v>
      </c>
      <c r="BB918" s="143">
        <v>5.13</v>
      </c>
      <c r="BC918" s="143">
        <v>25.83</v>
      </c>
      <c r="BD918" s="143"/>
      <c r="BE918" s="143">
        <v>9048004.7594850007</v>
      </c>
      <c r="BF918" s="143">
        <v>2737.5390000000002</v>
      </c>
      <c r="BG918" s="143">
        <v>0</v>
      </c>
      <c r="BH918" s="143">
        <v>3.5903</v>
      </c>
      <c r="BI918" s="143">
        <v>0</v>
      </c>
      <c r="BJ918" s="143">
        <v>0</v>
      </c>
      <c r="BK918" s="143"/>
      <c r="BL918" s="143">
        <v>3.8</v>
      </c>
      <c r="BM918" s="143">
        <v>2.19999999999999</v>
      </c>
    </row>
    <row r="919" spans="1:65" x14ac:dyDescent="0.25">
      <c r="A919" s="142" t="s">
        <v>5352</v>
      </c>
      <c r="B919" s="142" t="s">
        <v>904</v>
      </c>
      <c r="C919" s="134" t="s">
        <v>5323</v>
      </c>
      <c r="D919" s="134" t="s">
        <v>5324</v>
      </c>
      <c r="E919" s="134" t="s">
        <v>5253</v>
      </c>
      <c r="F919" s="134" t="s">
        <v>5254</v>
      </c>
      <c r="G919" s="134" t="s">
        <v>692</v>
      </c>
      <c r="H919" s="134" t="s">
        <v>5353</v>
      </c>
      <c r="I919" s="134" t="s">
        <v>4456</v>
      </c>
      <c r="J919" s="134" t="s">
        <v>4407</v>
      </c>
      <c r="K919" s="134" t="s">
        <v>4407</v>
      </c>
      <c r="L919" s="143">
        <v>92.9</v>
      </c>
      <c r="M919" s="144">
        <v>56</v>
      </c>
      <c r="N919" s="143">
        <v>33.9</v>
      </c>
      <c r="O919" s="144">
        <v>1620</v>
      </c>
      <c r="P919" s="143">
        <v>16.559999999999999</v>
      </c>
      <c r="Q919" s="144">
        <v>1354</v>
      </c>
      <c r="R919" s="143">
        <v>58.52</v>
      </c>
      <c r="S919" s="145">
        <v>464</v>
      </c>
      <c r="T919" s="140" t="s">
        <v>4410</v>
      </c>
      <c r="U919" s="140" t="s">
        <v>4410</v>
      </c>
      <c r="V919" s="140" t="str">
        <f t="shared" si="14"/>
        <v>Y</v>
      </c>
      <c r="W919" s="134">
        <v>0.972755312166251</v>
      </c>
      <c r="X919" s="134">
        <v>0.92799687459831104</v>
      </c>
      <c r="Y919" s="134">
        <v>0.99815558605100496</v>
      </c>
      <c r="Z919" s="134">
        <v>0.99640382082560097</v>
      </c>
      <c r="AA919" s="134">
        <v>0.99650917526234395</v>
      </c>
      <c r="AB919" s="134">
        <v>0.99781478082251696</v>
      </c>
      <c r="AC919" s="134">
        <v>0.51167882156493005</v>
      </c>
      <c r="AD919" s="134">
        <v>0.88112372811524897</v>
      </c>
      <c r="AE919" s="134">
        <v>0.72436729375664899</v>
      </c>
      <c r="AF919" s="134">
        <v>0.99892697848033296</v>
      </c>
      <c r="AG919" s="134">
        <v>0.363587266657734</v>
      </c>
      <c r="AH919" s="134">
        <v>0.82107088634524805</v>
      </c>
      <c r="AI919" s="134">
        <v>0.82224244062749197</v>
      </c>
      <c r="AJ919" s="134">
        <v>0.97058499099165396</v>
      </c>
      <c r="AK919" s="134">
        <v>0.902932181173843</v>
      </c>
      <c r="AL919" s="134">
        <v>0.99954444335852199</v>
      </c>
      <c r="AM919" s="134">
        <v>0.58034575540614897</v>
      </c>
      <c r="AN919" s="134">
        <v>1</v>
      </c>
      <c r="AO919" s="134">
        <v>0.52602421091747398</v>
      </c>
      <c r="AP919" s="134">
        <v>0.83436809251166</v>
      </c>
      <c r="AQ919" s="134">
        <v>0.95060910230332796</v>
      </c>
      <c r="AR919" s="134">
        <v>0.73365416480000001</v>
      </c>
      <c r="AS919" s="134">
        <v>1</v>
      </c>
      <c r="AT919" s="134">
        <v>1</v>
      </c>
      <c r="AU919" s="134">
        <v>0.72266010139847503</v>
      </c>
      <c r="AV919" s="134">
        <v>0.60431006486699701</v>
      </c>
      <c r="AW919" s="143">
        <v>0</v>
      </c>
      <c r="AX919" s="143">
        <v>0</v>
      </c>
      <c r="AY919" s="143">
        <v>-0.06</v>
      </c>
      <c r="AZ919" s="143">
        <v>-0.01</v>
      </c>
      <c r="BA919" s="143">
        <v>1.8082</v>
      </c>
      <c r="BB919" s="143">
        <v>5.13</v>
      </c>
      <c r="BC919" s="143">
        <v>25.88</v>
      </c>
      <c r="BD919" s="143"/>
      <c r="BE919" s="143">
        <v>3388678.3810780002</v>
      </c>
      <c r="BF919" s="143">
        <v>2542.4499999999998</v>
      </c>
      <c r="BG919" s="143">
        <v>0</v>
      </c>
      <c r="BH919" s="143">
        <v>0</v>
      </c>
      <c r="BI919" s="143">
        <v>0</v>
      </c>
      <c r="BJ919" s="143">
        <v>0</v>
      </c>
      <c r="BK919" s="143"/>
      <c r="BL919" s="143">
        <v>3.79998800339225</v>
      </c>
      <c r="BM919" s="143">
        <v>2.20001999434625</v>
      </c>
    </row>
    <row r="920" spans="1:65" x14ac:dyDescent="0.25">
      <c r="A920" s="142" t="s">
        <v>5354</v>
      </c>
      <c r="B920" s="142" t="s">
        <v>563</v>
      </c>
      <c r="C920" s="134" t="s">
        <v>5323</v>
      </c>
      <c r="D920" s="134" t="s">
        <v>5324</v>
      </c>
      <c r="E920" s="134" t="s">
        <v>5253</v>
      </c>
      <c r="F920" s="134" t="s">
        <v>5254</v>
      </c>
      <c r="G920" s="134" t="s">
        <v>692</v>
      </c>
      <c r="H920" s="134" t="s">
        <v>5348</v>
      </c>
      <c r="I920" s="134" t="s">
        <v>4456</v>
      </c>
      <c r="J920" s="134" t="s">
        <v>4407</v>
      </c>
      <c r="K920" s="134" t="s">
        <v>4407</v>
      </c>
      <c r="L920" s="143">
        <v>86.6</v>
      </c>
      <c r="M920" s="144">
        <v>240</v>
      </c>
      <c r="N920" s="143">
        <v>35.387999999999998</v>
      </c>
      <c r="O920" s="144">
        <v>1719</v>
      </c>
      <c r="P920" s="143">
        <v>16.440000000000001</v>
      </c>
      <c r="Q920" s="144">
        <v>1372</v>
      </c>
      <c r="R920" s="143">
        <v>55.884</v>
      </c>
      <c r="S920" s="145">
        <v>646</v>
      </c>
      <c r="T920" s="140" t="s">
        <v>4410</v>
      </c>
      <c r="U920" s="140" t="s">
        <v>4410</v>
      </c>
      <c r="V920" s="140" t="str">
        <f t="shared" si="14"/>
        <v>Y</v>
      </c>
      <c r="W920" s="134">
        <v>0.80687113389512599</v>
      </c>
      <c r="X920" s="134">
        <v>0.71948477909100805</v>
      </c>
      <c r="Y920" s="134">
        <v>0.93398535074221001</v>
      </c>
      <c r="Z920" s="134">
        <v>0.94460353782415396</v>
      </c>
      <c r="AA920" s="134">
        <v>0.97838332026039598</v>
      </c>
      <c r="AB920" s="134">
        <v>0.97341316667395095</v>
      </c>
      <c r="AC920" s="134">
        <v>0.98781318462686296</v>
      </c>
      <c r="AD920" s="134">
        <v>0.69337781130981102</v>
      </c>
      <c r="AE920" s="134">
        <v>0.81483562980423796</v>
      </c>
      <c r="AF920" s="134">
        <v>0.91265588927403896</v>
      </c>
      <c r="AG920" s="134">
        <v>0.27364235220600802</v>
      </c>
      <c r="AH920" s="134">
        <v>0.93865427725253903</v>
      </c>
      <c r="AI920" s="134">
        <v>0.757339026531612</v>
      </c>
      <c r="AJ920" s="134">
        <v>0.85292495495826703</v>
      </c>
      <c r="AK920" s="134">
        <v>0.83739501917568804</v>
      </c>
      <c r="AL920" s="134">
        <v>0.96131768795324601</v>
      </c>
      <c r="AM920" s="134">
        <v>0.29690500265713299</v>
      </c>
      <c r="AN920" s="134">
        <v>1</v>
      </c>
      <c r="AO920" s="134">
        <v>0.210143872025045</v>
      </c>
      <c r="AP920" s="134">
        <v>0.76087633512707598</v>
      </c>
      <c r="AQ920" s="134">
        <v>0.90858346666558898</v>
      </c>
      <c r="AR920" s="134">
        <v>0.9143286276</v>
      </c>
      <c r="AS920" s="134">
        <v>0.86472969730000004</v>
      </c>
      <c r="AT920" s="134">
        <v>1</v>
      </c>
      <c r="AU920" s="134">
        <v>0.285614941903088</v>
      </c>
      <c r="AV920" s="134">
        <v>0.28969997608047798</v>
      </c>
      <c r="AW920" s="143">
        <v>0.16</v>
      </c>
      <c r="AX920" s="143">
        <v>0</v>
      </c>
      <c r="AY920" s="143">
        <v>-0.54</v>
      </c>
      <c r="AZ920" s="143">
        <v>-0.05</v>
      </c>
      <c r="BA920" s="143">
        <v>13.8194</v>
      </c>
      <c r="BB920" s="143">
        <v>5.13</v>
      </c>
      <c r="BC920" s="143">
        <v>26.49</v>
      </c>
      <c r="BD920" s="143"/>
      <c r="BE920" s="143">
        <v>2476817.170494</v>
      </c>
      <c r="BF920" s="143">
        <v>1631.78</v>
      </c>
      <c r="BG920" s="143">
        <v>0</v>
      </c>
      <c r="BH920" s="143">
        <v>0</v>
      </c>
      <c r="BI920" s="143">
        <v>0</v>
      </c>
      <c r="BJ920" s="143">
        <v>0</v>
      </c>
      <c r="BK920" s="143"/>
      <c r="BL920" s="143">
        <v>3.8</v>
      </c>
      <c r="BM920" s="143">
        <v>2.2000000000000002</v>
      </c>
    </row>
    <row r="921" spans="1:65" x14ac:dyDescent="0.25">
      <c r="A921" s="142" t="s">
        <v>5355</v>
      </c>
      <c r="B921" s="142" t="s">
        <v>565</v>
      </c>
      <c r="C921" s="134" t="s">
        <v>5323</v>
      </c>
      <c r="D921" s="134" t="s">
        <v>5324</v>
      </c>
      <c r="E921" s="134" t="s">
        <v>5253</v>
      </c>
      <c r="F921" s="134" t="s">
        <v>5254</v>
      </c>
      <c r="G921" s="134" t="s">
        <v>692</v>
      </c>
      <c r="H921" s="134" t="s">
        <v>5348</v>
      </c>
      <c r="I921" s="134" t="s">
        <v>5350</v>
      </c>
      <c r="J921" s="134" t="s">
        <v>4407</v>
      </c>
      <c r="K921" s="134" t="s">
        <v>4407</v>
      </c>
      <c r="L921" s="143">
        <v>81.7</v>
      </c>
      <c r="M921" s="144">
        <v>390</v>
      </c>
      <c r="N921" s="143">
        <v>31.443999999999999</v>
      </c>
      <c r="O921" s="144">
        <v>1378</v>
      </c>
      <c r="P921" s="143">
        <v>36.54</v>
      </c>
      <c r="Q921" s="144">
        <v>274</v>
      </c>
      <c r="R921" s="143">
        <v>62.265000000000001</v>
      </c>
      <c r="S921" s="145">
        <v>258</v>
      </c>
      <c r="T921" s="140" t="s">
        <v>4410</v>
      </c>
      <c r="V921" s="140" t="str">
        <f t="shared" si="14"/>
        <v>Y</v>
      </c>
      <c r="W921" s="134">
        <v>0.85922584608310204</v>
      </c>
      <c r="X921" s="134">
        <v>0.83840111342484103</v>
      </c>
      <c r="Y921" s="134">
        <v>0.97196234628923095</v>
      </c>
      <c r="Z921" s="134">
        <v>0.96044202908161203</v>
      </c>
      <c r="AA921" s="134">
        <v>0.97692980601961099</v>
      </c>
      <c r="AB921" s="134">
        <v>0.97596258904768196</v>
      </c>
      <c r="AC921" s="134">
        <v>0.99159709241571103</v>
      </c>
      <c r="AD921" s="134">
        <v>0.74144951247864899</v>
      </c>
      <c r="AE921" s="134">
        <v>0.744052536703392</v>
      </c>
      <c r="AF921" s="134">
        <v>0.97344321434151504</v>
      </c>
      <c r="AG921" s="134">
        <v>0.31241403800775902</v>
      </c>
      <c r="AH921" s="134">
        <v>0.77372235062199601</v>
      </c>
      <c r="AI921" s="134">
        <v>0.70065909214069599</v>
      </c>
      <c r="AJ921" s="134">
        <v>0.95587748648748005</v>
      </c>
      <c r="AK921" s="134">
        <v>0.81312199621340797</v>
      </c>
      <c r="AL921" s="134">
        <v>0.96728862416939299</v>
      </c>
      <c r="AM921" s="134">
        <v>0.50940046530821204</v>
      </c>
      <c r="AN921" s="134">
        <v>0.96414324772533699</v>
      </c>
      <c r="AO921" s="134">
        <v>0.43070018301695101</v>
      </c>
      <c r="AP921" s="134">
        <v>0.77737602227228797</v>
      </c>
      <c r="AQ921" s="134">
        <v>0.98616925553526102</v>
      </c>
      <c r="AR921" s="134">
        <v>0.61938778250000004</v>
      </c>
      <c r="AS921" s="134">
        <v>8.6784528860000001E-2</v>
      </c>
      <c r="AT921" s="134">
        <v>1</v>
      </c>
      <c r="AU921" s="134">
        <v>0.57031264321842101</v>
      </c>
      <c r="AV921" s="134">
        <v>0.48453210683254599</v>
      </c>
      <c r="AW921" s="143">
        <v>0.01</v>
      </c>
      <c r="AX921" s="143">
        <v>0</v>
      </c>
      <c r="AY921" s="143">
        <v>-0.28999999999999998</v>
      </c>
      <c r="AZ921" s="143">
        <v>-0.04</v>
      </c>
      <c r="BA921" s="143">
        <v>5.7957999999999998</v>
      </c>
      <c r="BB921" s="143">
        <v>5.14</v>
      </c>
      <c r="BC921" s="143">
        <v>27.09</v>
      </c>
      <c r="BD921" s="143">
        <v>1</v>
      </c>
      <c r="BE921" s="143">
        <v>4209149.3091519997</v>
      </c>
      <c r="BF921" s="143">
        <v>2426.87</v>
      </c>
      <c r="BG921" s="143">
        <v>0</v>
      </c>
      <c r="BH921" s="143">
        <v>0</v>
      </c>
      <c r="BI921" s="143">
        <v>1</v>
      </c>
      <c r="BJ921" s="143">
        <v>0</v>
      </c>
      <c r="BK921" s="143"/>
      <c r="BL921" s="143">
        <v>3.8</v>
      </c>
      <c r="BM921" s="143">
        <v>2.2000000000000002</v>
      </c>
    </row>
    <row r="922" spans="1:65" x14ac:dyDescent="0.25">
      <c r="A922" s="142" t="s">
        <v>5356</v>
      </c>
      <c r="B922" s="142" t="s">
        <v>2978</v>
      </c>
      <c r="C922" s="134" t="s">
        <v>5323</v>
      </c>
      <c r="D922" s="134" t="s">
        <v>5324</v>
      </c>
      <c r="E922" s="134" t="s">
        <v>5253</v>
      </c>
      <c r="F922" s="134" t="s">
        <v>5254</v>
      </c>
      <c r="G922" s="134" t="s">
        <v>692</v>
      </c>
      <c r="H922" s="134" t="s">
        <v>5350</v>
      </c>
      <c r="I922" s="134" t="s">
        <v>5350</v>
      </c>
      <c r="J922" s="134" t="s">
        <v>4407</v>
      </c>
      <c r="K922" s="134" t="s">
        <v>4407</v>
      </c>
      <c r="L922" s="143">
        <v>96.2</v>
      </c>
      <c r="M922" s="144">
        <v>11</v>
      </c>
      <c r="N922" s="143">
        <v>31.010999999999999</v>
      </c>
      <c r="O922" s="144">
        <v>1323</v>
      </c>
      <c r="P922" s="143">
        <v>40.86</v>
      </c>
      <c r="Q922" s="144">
        <v>136</v>
      </c>
      <c r="R922" s="143">
        <v>68.683000000000007</v>
      </c>
      <c r="S922" s="145">
        <v>38</v>
      </c>
      <c r="T922" s="140" t="s">
        <v>4410</v>
      </c>
      <c r="V922" s="140" t="str">
        <f t="shared" si="14"/>
        <v>Y</v>
      </c>
      <c r="W922" s="134">
        <v>0.93698818393075001</v>
      </c>
      <c r="X922" s="134">
        <v>0.90497423775739905</v>
      </c>
      <c r="Y922" s="134">
        <v>0.99608062035838496</v>
      </c>
      <c r="Z922" s="134">
        <v>0.991583410442896</v>
      </c>
      <c r="AA922" s="134">
        <v>0.99009270726482101</v>
      </c>
      <c r="AB922" s="134">
        <v>0.990530716897571</v>
      </c>
      <c r="AC922" s="134">
        <v>0.98759897249658901</v>
      </c>
      <c r="AD922" s="134">
        <v>0.81846054164285398</v>
      </c>
      <c r="AE922" s="134">
        <v>0.83808238278653402</v>
      </c>
      <c r="AF922" s="134">
        <v>0.99606452759422504</v>
      </c>
      <c r="AG922" s="134">
        <v>0.208794125661494</v>
      </c>
      <c r="AH922" s="134">
        <v>0.93467871941193303</v>
      </c>
      <c r="AI922" s="134">
        <v>0.78422624125926799</v>
      </c>
      <c r="AJ922" s="134">
        <v>0.99632312387395705</v>
      </c>
      <c r="AK922" s="134">
        <v>0.93448711102480697</v>
      </c>
      <c r="AL922" s="134">
        <v>0.98592723027408802</v>
      </c>
      <c r="AM922" s="134">
        <v>0.358655314890443</v>
      </c>
      <c r="AN922" s="134">
        <v>1</v>
      </c>
      <c r="AO922" s="134">
        <v>0.30279129177666297</v>
      </c>
      <c r="AP922" s="134">
        <v>0.96729593957943505</v>
      </c>
      <c r="AQ922" s="134">
        <v>0.96946675937414095</v>
      </c>
      <c r="AR922" s="134">
        <v>0.94203706470000004</v>
      </c>
      <c r="AS922" s="134">
        <v>1</v>
      </c>
      <c r="AT922" s="134">
        <v>1</v>
      </c>
      <c r="AU922" s="134">
        <v>0.41546744786912099</v>
      </c>
      <c r="AV922" s="134">
        <v>0.34598379021353198</v>
      </c>
      <c r="AW922" s="143">
        <v>0</v>
      </c>
      <c r="AX922" s="143">
        <v>0</v>
      </c>
      <c r="AY922" s="143">
        <v>-0.03</v>
      </c>
      <c r="AZ922" s="143">
        <v>0</v>
      </c>
      <c r="BA922" s="143">
        <v>3.5070999999999999</v>
      </c>
      <c r="BB922" s="143">
        <v>5.14</v>
      </c>
      <c r="BC922" s="143">
        <v>26.07</v>
      </c>
      <c r="BD922" s="143">
        <v>1</v>
      </c>
      <c r="BE922" s="143">
        <v>4844137.0436359998</v>
      </c>
      <c r="BF922" s="143">
        <v>2363.739</v>
      </c>
      <c r="BG922" s="143">
        <v>9567.9828120000002</v>
      </c>
      <c r="BH922" s="143">
        <v>39.262872999999999</v>
      </c>
      <c r="BI922" s="143">
        <v>1</v>
      </c>
      <c r="BJ922" s="143">
        <v>0</v>
      </c>
      <c r="BK922" s="143"/>
      <c r="BL922" s="143">
        <v>3.8</v>
      </c>
      <c r="BM922" s="143">
        <v>2.2000000000000002</v>
      </c>
    </row>
    <row r="923" spans="1:65" x14ac:dyDescent="0.25">
      <c r="A923" s="142" t="s">
        <v>5357</v>
      </c>
      <c r="B923" s="142" t="s">
        <v>49</v>
      </c>
      <c r="C923" s="134" t="s">
        <v>5323</v>
      </c>
      <c r="D923" s="134" t="s">
        <v>5324</v>
      </c>
      <c r="E923" s="134" t="s">
        <v>5253</v>
      </c>
      <c r="F923" s="134" t="s">
        <v>5254</v>
      </c>
      <c r="G923" s="134" t="s">
        <v>692</v>
      </c>
      <c r="H923" s="134" t="s">
        <v>5358</v>
      </c>
      <c r="I923" s="134" t="s">
        <v>5350</v>
      </c>
      <c r="J923" s="134" t="s">
        <v>4407</v>
      </c>
      <c r="K923" s="134" t="s">
        <v>4407</v>
      </c>
      <c r="L923" s="143">
        <v>89.6</v>
      </c>
      <c r="M923" s="144">
        <v>146</v>
      </c>
      <c r="N923" s="143">
        <v>30.489000000000001</v>
      </c>
      <c r="O923" s="144">
        <v>1243</v>
      </c>
      <c r="P923" s="143">
        <v>17.86</v>
      </c>
      <c r="Q923" s="144">
        <v>1205</v>
      </c>
      <c r="R923" s="143">
        <v>58.99</v>
      </c>
      <c r="S923" s="145">
        <v>436</v>
      </c>
      <c r="T923" s="140" t="s">
        <v>4410</v>
      </c>
      <c r="U923" s="140" t="s">
        <v>4410</v>
      </c>
      <c r="V923" s="140" t="str">
        <f t="shared" si="14"/>
        <v>Y</v>
      </c>
      <c r="W923" s="134">
        <v>0.96835341624501403</v>
      </c>
      <c r="X923" s="134">
        <v>0.80653337798503399</v>
      </c>
      <c r="Y923" s="134">
        <v>0.99839894622483005</v>
      </c>
      <c r="Z923" s="134">
        <v>0.99597023893932601</v>
      </c>
      <c r="AA923" s="134">
        <v>0.99101797000059499</v>
      </c>
      <c r="AB923" s="134">
        <v>0.99271593607505504</v>
      </c>
      <c r="AC923" s="134">
        <v>1</v>
      </c>
      <c r="AD923" s="134">
        <v>0.88000052626804104</v>
      </c>
      <c r="AE923" s="134">
        <v>0.79729768597027495</v>
      </c>
      <c r="AF923" s="134">
        <v>0.999046247267254</v>
      </c>
      <c r="AG923" s="134">
        <v>0.46455726326306002</v>
      </c>
      <c r="AH923" s="134">
        <v>0.92353999429095601</v>
      </c>
      <c r="AI923" s="134">
        <v>1</v>
      </c>
      <c r="AJ923" s="134">
        <v>0.95587748648748005</v>
      </c>
      <c r="AK923" s="134">
        <v>0.96604204087577095</v>
      </c>
      <c r="AL923" s="134">
        <v>0.99799556321555005</v>
      </c>
      <c r="AM923" s="134">
        <v>0.45782338143048401</v>
      </c>
      <c r="AN923" s="134">
        <v>1</v>
      </c>
      <c r="AO923" s="134">
        <v>0.37155509251990998</v>
      </c>
      <c r="AP923" s="134">
        <v>0.72064263072342405</v>
      </c>
      <c r="AQ923" s="134">
        <v>0.79274357350768598</v>
      </c>
      <c r="AR923" s="134">
        <v>1</v>
      </c>
      <c r="AS923" s="134">
        <v>0.27767351280000002</v>
      </c>
      <c r="AT923" s="134">
        <v>1</v>
      </c>
      <c r="AU923" s="134">
        <v>0.45286158199076998</v>
      </c>
      <c r="AV923" s="134">
        <v>0.46908335336436402</v>
      </c>
      <c r="AW923" s="143">
        <v>0</v>
      </c>
      <c r="AX923" s="143">
        <v>0</v>
      </c>
      <c r="AY923" s="143">
        <v>-0.2</v>
      </c>
      <c r="AZ923" s="143">
        <v>-0.05</v>
      </c>
      <c r="BA923" s="143">
        <v>1.7277</v>
      </c>
      <c r="BB923" s="143">
        <v>5.13</v>
      </c>
      <c r="BC923" s="143">
        <v>26.5</v>
      </c>
      <c r="BD923" s="143">
        <v>1</v>
      </c>
      <c r="BE923" s="143">
        <v>9125280.7918079998</v>
      </c>
      <c r="BF923" s="143">
        <v>2993.5819999999999</v>
      </c>
      <c r="BG923" s="143">
        <v>0</v>
      </c>
      <c r="BH923" s="143">
        <v>16.372047999999999</v>
      </c>
      <c r="BI923" s="143">
        <v>0</v>
      </c>
      <c r="BJ923" s="143">
        <v>0</v>
      </c>
      <c r="BK923" s="143"/>
      <c r="BL923" s="143">
        <v>3.7999999999999901</v>
      </c>
      <c r="BM923" s="143">
        <v>2.2000000000000002</v>
      </c>
    </row>
    <row r="924" spans="1:65" x14ac:dyDescent="0.25">
      <c r="A924" s="142" t="s">
        <v>5359</v>
      </c>
      <c r="B924" s="142" t="s">
        <v>1242</v>
      </c>
      <c r="C924" s="134" t="s">
        <v>5323</v>
      </c>
      <c r="D924" s="134" t="s">
        <v>5324</v>
      </c>
      <c r="E924" s="134" t="s">
        <v>5253</v>
      </c>
      <c r="F924" s="134" t="s">
        <v>5254</v>
      </c>
      <c r="G924" s="134" t="s">
        <v>692</v>
      </c>
      <c r="H924" s="134" t="s">
        <v>4941</v>
      </c>
      <c r="I924" s="134" t="s">
        <v>4941</v>
      </c>
      <c r="J924" s="134" t="s">
        <v>4407</v>
      </c>
      <c r="K924" s="134" t="s">
        <v>4407</v>
      </c>
      <c r="L924" s="143">
        <v>84.4</v>
      </c>
      <c r="M924" s="144">
        <v>323</v>
      </c>
      <c r="N924" s="143">
        <v>30.966999999999999</v>
      </c>
      <c r="O924" s="144">
        <v>1320</v>
      </c>
      <c r="P924" s="143">
        <v>19.48</v>
      </c>
      <c r="Q924" s="144">
        <v>1059</v>
      </c>
      <c r="R924" s="143">
        <v>57.637999999999998</v>
      </c>
      <c r="S924" s="145">
        <v>518</v>
      </c>
      <c r="T924" s="140" t="s">
        <v>4410</v>
      </c>
      <c r="U924" s="140" t="s">
        <v>4410</v>
      </c>
      <c r="V924" s="140" t="str">
        <f t="shared" si="14"/>
        <v>Y</v>
      </c>
      <c r="W924" s="134">
        <v>1</v>
      </c>
      <c r="X924" s="134">
        <v>0.92136956881883902</v>
      </c>
      <c r="Y924" s="134">
        <v>1</v>
      </c>
      <c r="Z924" s="134">
        <v>0.999770456648443</v>
      </c>
      <c r="AA924" s="134">
        <v>0.99956156143543695</v>
      </c>
      <c r="AB924" s="134">
        <v>0.99854318721501101</v>
      </c>
      <c r="AC924" s="134">
        <v>1</v>
      </c>
      <c r="AD924" s="134">
        <v>0.87227838291500803</v>
      </c>
      <c r="AE924" s="134">
        <v>0.81399428972080901</v>
      </c>
      <c r="AF924" s="134">
        <v>0.99610428385653205</v>
      </c>
      <c r="AG924" s="134">
        <v>0.253636531684653</v>
      </c>
      <c r="AH924" s="134">
        <v>0.89399192925942494</v>
      </c>
      <c r="AI924" s="134">
        <v>1</v>
      </c>
      <c r="AJ924" s="134">
        <v>1</v>
      </c>
      <c r="AK924" s="134">
        <v>0.94905092480217501</v>
      </c>
      <c r="AL924" s="134">
        <v>0.99932836568725203</v>
      </c>
      <c r="AM924" s="134">
        <v>0.30107209331705598</v>
      </c>
      <c r="AN924" s="134">
        <v>1</v>
      </c>
      <c r="AO924" s="134">
        <v>0.23817257510696499</v>
      </c>
      <c r="AP924" s="134">
        <v>0.442510116474853</v>
      </c>
      <c r="AQ924" s="134">
        <v>0.60362821313785997</v>
      </c>
      <c r="AR924" s="134">
        <v>0.8927176657</v>
      </c>
      <c r="AT924" s="134">
        <v>1</v>
      </c>
      <c r="AU924" s="134">
        <v>0.29195006332633799</v>
      </c>
      <c r="AV924" s="134">
        <v>0.289419487216108</v>
      </c>
      <c r="AW924" s="143">
        <v>0</v>
      </c>
      <c r="AX924" s="143">
        <v>0</v>
      </c>
      <c r="AY924" s="143">
        <v>-0.03</v>
      </c>
      <c r="AZ924" s="143">
        <v>-0.01</v>
      </c>
      <c r="BA924" s="143">
        <v>1.9045000000000001</v>
      </c>
      <c r="BB924" s="143">
        <v>5.14</v>
      </c>
      <c r="BC924" s="143">
        <v>26.16</v>
      </c>
      <c r="BD924" s="143">
        <v>1</v>
      </c>
      <c r="BE924" s="143">
        <v>7261760.3205110002</v>
      </c>
      <c r="BF924" s="143">
        <v>1952.181</v>
      </c>
      <c r="BG924" s="143">
        <v>0</v>
      </c>
      <c r="BH924" s="143">
        <v>39.726073</v>
      </c>
      <c r="BI924" s="143">
        <v>0</v>
      </c>
      <c r="BJ924" s="143">
        <v>0</v>
      </c>
      <c r="BK924" s="143"/>
      <c r="BL924" s="143">
        <v>3.8</v>
      </c>
      <c r="BM924" s="143">
        <v>2.19999999999999</v>
      </c>
    </row>
    <row r="925" spans="1:65" x14ac:dyDescent="0.25">
      <c r="A925" s="142" t="s">
        <v>5360</v>
      </c>
      <c r="B925" s="142" t="s">
        <v>544</v>
      </c>
      <c r="C925" s="134" t="s">
        <v>5323</v>
      </c>
      <c r="D925" s="134" t="s">
        <v>5324</v>
      </c>
      <c r="E925" s="134" t="s">
        <v>5253</v>
      </c>
      <c r="F925" s="134" t="s">
        <v>5254</v>
      </c>
      <c r="G925" s="134" t="s">
        <v>692</v>
      </c>
      <c r="H925" s="134" t="s">
        <v>5361</v>
      </c>
      <c r="I925" s="134" t="s">
        <v>5350</v>
      </c>
      <c r="J925" s="134" t="s">
        <v>4407</v>
      </c>
      <c r="K925" s="134" t="s">
        <v>4407</v>
      </c>
      <c r="L925" s="143">
        <v>93.4</v>
      </c>
      <c r="M925" s="144">
        <v>45</v>
      </c>
      <c r="N925" s="143">
        <v>34.049999999999997</v>
      </c>
      <c r="O925" s="144">
        <v>1631</v>
      </c>
      <c r="P925" s="143">
        <v>22.02</v>
      </c>
      <c r="Q925" s="144">
        <v>862</v>
      </c>
      <c r="R925" s="143">
        <v>60.457000000000001</v>
      </c>
      <c r="S925" s="145">
        <v>353</v>
      </c>
      <c r="T925" s="140" t="s">
        <v>4410</v>
      </c>
      <c r="U925" s="140" t="s">
        <v>4410</v>
      </c>
      <c r="V925" s="140" t="str">
        <f t="shared" si="14"/>
        <v>Y</v>
      </c>
      <c r="W925" s="134">
        <v>0.93163631236516398</v>
      </c>
      <c r="X925" s="134">
        <v>0.81004488328245405</v>
      </c>
      <c r="Y925" s="134">
        <v>0.99850141366644096</v>
      </c>
      <c r="Z925" s="134">
        <v>0.99551115223621101</v>
      </c>
      <c r="AA925" s="134">
        <v>0.99435771847427301</v>
      </c>
      <c r="AB925" s="134">
        <v>0.99927159360750595</v>
      </c>
      <c r="AC925" s="134">
        <v>1</v>
      </c>
      <c r="AD925" s="134">
        <v>0.86806224733797299</v>
      </c>
      <c r="AE925" s="134">
        <v>0.89237900816525095</v>
      </c>
      <c r="AF925" s="134">
        <v>0.99312256418350398</v>
      </c>
      <c r="AG925" s="134">
        <v>0.104499887650055</v>
      </c>
      <c r="AH925" s="134">
        <v>0.92912726476964502</v>
      </c>
      <c r="AI925" s="134">
        <v>1</v>
      </c>
      <c r="AJ925" s="134">
        <v>1</v>
      </c>
      <c r="AK925" s="134">
        <v>0.76457595028884895</v>
      </c>
      <c r="AL925" s="134">
        <v>0.99560419731100402</v>
      </c>
      <c r="AM925" s="134">
        <v>0.12211347973827801</v>
      </c>
      <c r="AN925" s="134">
        <v>1</v>
      </c>
      <c r="AO925" s="134">
        <v>0.100369533915317</v>
      </c>
      <c r="AP925" s="134">
        <v>0.85376848604998701</v>
      </c>
      <c r="AQ925" s="134">
        <v>0.93444539628881296</v>
      </c>
      <c r="AR925" s="134">
        <v>0.979344891</v>
      </c>
      <c r="AS925" s="134">
        <v>1</v>
      </c>
      <c r="AT925" s="134">
        <v>1</v>
      </c>
      <c r="AU925" s="134">
        <v>0.15362069504835499</v>
      </c>
      <c r="AV925" s="134">
        <v>0.12691132409217101</v>
      </c>
      <c r="AW925" s="143">
        <v>0</v>
      </c>
      <c r="AX925" s="143">
        <v>0</v>
      </c>
      <c r="AY925" s="143">
        <v>0</v>
      </c>
      <c r="AZ925" s="143">
        <v>0</v>
      </c>
      <c r="BA925" s="143">
        <v>3.4152999999999998</v>
      </c>
      <c r="BB925" s="143">
        <v>5.13</v>
      </c>
      <c r="BC925" s="143">
        <v>25.78</v>
      </c>
      <c r="BD925" s="143"/>
      <c r="BE925" s="143">
        <v>2359332.3706390001</v>
      </c>
      <c r="BF925" s="143">
        <v>1905.45</v>
      </c>
      <c r="BG925" s="143">
        <v>12924.908852</v>
      </c>
      <c r="BH925" s="143">
        <v>48.819994000000001</v>
      </c>
      <c r="BI925" s="143">
        <v>0</v>
      </c>
      <c r="BJ925" s="143">
        <v>0</v>
      </c>
      <c r="BK925" s="143"/>
      <c r="BL925" s="143">
        <v>3.7999999999999901</v>
      </c>
      <c r="BM925" s="143">
        <v>2.2000000000000002</v>
      </c>
    </row>
    <row r="926" spans="1:65" x14ac:dyDescent="0.25">
      <c r="A926" s="142" t="s">
        <v>5362</v>
      </c>
      <c r="B926" s="142" t="s">
        <v>358</v>
      </c>
      <c r="C926" s="134" t="s">
        <v>5323</v>
      </c>
      <c r="D926" s="134" t="s">
        <v>5324</v>
      </c>
      <c r="E926" s="134" t="s">
        <v>5253</v>
      </c>
      <c r="F926" s="134" t="s">
        <v>5254</v>
      </c>
      <c r="G926" s="134" t="s">
        <v>692</v>
      </c>
      <c r="H926" s="134" t="s">
        <v>4941</v>
      </c>
      <c r="I926" s="134" t="s">
        <v>4941</v>
      </c>
      <c r="J926" s="134" t="s">
        <v>4407</v>
      </c>
      <c r="K926" s="134" t="s">
        <v>4407</v>
      </c>
      <c r="L926" s="143">
        <v>76.5</v>
      </c>
      <c r="M926" s="144">
        <v>496</v>
      </c>
      <c r="N926" s="143">
        <v>33.712000000000003</v>
      </c>
      <c r="O926" s="144">
        <v>1608</v>
      </c>
      <c r="P926" s="143">
        <v>16.399999999999999</v>
      </c>
      <c r="Q926" s="144">
        <v>1377</v>
      </c>
      <c r="R926" s="143">
        <v>53.063000000000002</v>
      </c>
      <c r="S926" s="145">
        <v>831</v>
      </c>
      <c r="T926" s="140" t="s">
        <v>4410</v>
      </c>
      <c r="V926" s="140" t="str">
        <f t="shared" si="14"/>
        <v>Y</v>
      </c>
      <c r="W926" s="134">
        <v>1</v>
      </c>
      <c r="X926" s="134">
        <v>0.97941992669656397</v>
      </c>
      <c r="Y926" s="134">
        <v>0.99966698081476502</v>
      </c>
      <c r="Z926" s="134">
        <v>0.99872475915801495</v>
      </c>
      <c r="AA926" s="134">
        <v>0.99889119564109696</v>
      </c>
      <c r="AB926" s="134">
        <v>0.994536952056291</v>
      </c>
      <c r="AC926" s="134">
        <v>1</v>
      </c>
      <c r="AD926" s="134">
        <v>0.88270024528083901</v>
      </c>
      <c r="AE926" s="134">
        <v>0.91054656411462698</v>
      </c>
      <c r="AF926" s="134">
        <v>0.99996064130031603</v>
      </c>
      <c r="AG926" s="134">
        <v>0.11489002652284</v>
      </c>
      <c r="AH926" s="134">
        <v>0.925688944475067</v>
      </c>
      <c r="AI926" s="134">
        <v>1</v>
      </c>
      <c r="AJ926" s="134">
        <v>1</v>
      </c>
      <c r="AK926" s="134">
        <v>0.97575125006068297</v>
      </c>
      <c r="AL926" s="134">
        <v>1</v>
      </c>
      <c r="AM926" s="134">
        <v>0.24647582098204901</v>
      </c>
      <c r="AN926" s="134">
        <v>1</v>
      </c>
      <c r="AO926" s="134">
        <v>0.222499723564442</v>
      </c>
      <c r="AP926" s="134">
        <v>0.51425404455953005</v>
      </c>
      <c r="AQ926" s="134">
        <v>0.52119331246383405</v>
      </c>
      <c r="AR926" s="134">
        <v>0</v>
      </c>
      <c r="AS926" s="134">
        <v>1</v>
      </c>
      <c r="AU926" s="134">
        <v>0.29689164638119397</v>
      </c>
      <c r="AV926" s="134">
        <v>0.237605340503553</v>
      </c>
      <c r="AW926" s="143">
        <v>0</v>
      </c>
      <c r="AX926" s="143">
        <v>0</v>
      </c>
      <c r="AY926" s="143">
        <v>0</v>
      </c>
      <c r="AZ926" s="143">
        <v>0</v>
      </c>
      <c r="BA926" s="143">
        <v>0.6905</v>
      </c>
      <c r="BB926" s="143">
        <v>5.14</v>
      </c>
      <c r="BC926" s="143">
        <v>24.68</v>
      </c>
      <c r="BD926" s="143"/>
      <c r="BE926" s="143">
        <v>2872215.9363079998</v>
      </c>
      <c r="BF926" s="143">
        <v>1340.7159999999999</v>
      </c>
      <c r="BG926" s="143">
        <v>0</v>
      </c>
      <c r="BH926" s="143">
        <v>0</v>
      </c>
      <c r="BI926" s="143">
        <v>0</v>
      </c>
      <c r="BJ926" s="143">
        <v>0</v>
      </c>
      <c r="BK926" s="143"/>
      <c r="BL926" s="143">
        <v>3.8</v>
      </c>
      <c r="BM926" s="143">
        <v>2.2000000000000002</v>
      </c>
    </row>
    <row r="927" spans="1:65" x14ac:dyDescent="0.25">
      <c r="A927" s="142" t="s">
        <v>5363</v>
      </c>
      <c r="B927" s="142" t="s">
        <v>931</v>
      </c>
      <c r="C927" s="134" t="s">
        <v>5323</v>
      </c>
      <c r="D927" s="134" t="s">
        <v>5324</v>
      </c>
      <c r="E927" s="134" t="s">
        <v>5253</v>
      </c>
      <c r="F927" s="134" t="s">
        <v>5254</v>
      </c>
      <c r="G927" s="134" t="s">
        <v>692</v>
      </c>
      <c r="H927" s="134" t="s">
        <v>5361</v>
      </c>
      <c r="I927" s="134" t="s">
        <v>4941</v>
      </c>
      <c r="J927" s="134" t="s">
        <v>4407</v>
      </c>
      <c r="K927" s="134" t="s">
        <v>4407</v>
      </c>
      <c r="L927" s="143">
        <v>78.8</v>
      </c>
      <c r="M927" s="144">
        <v>450</v>
      </c>
      <c r="N927" s="143">
        <v>33.362000000000002</v>
      </c>
      <c r="O927" s="144">
        <v>1586</v>
      </c>
      <c r="P927" s="143">
        <v>24.26</v>
      </c>
      <c r="Q927" s="144">
        <v>740</v>
      </c>
      <c r="R927" s="143">
        <v>56.566000000000003</v>
      </c>
      <c r="S927" s="145">
        <v>595</v>
      </c>
      <c r="T927" s="140" t="s">
        <v>4410</v>
      </c>
      <c r="V927" s="140" t="str">
        <f t="shared" si="14"/>
        <v>Y</v>
      </c>
      <c r="W927" s="134">
        <v>0.91376392002941198</v>
      </c>
      <c r="X927" s="134">
        <v>0.83279652577604901</v>
      </c>
      <c r="Y927" s="134">
        <v>0.99832209564362195</v>
      </c>
      <c r="Z927" s="134">
        <v>0.99594473412248596</v>
      </c>
      <c r="AA927" s="134">
        <v>1</v>
      </c>
      <c r="AB927" s="134">
        <v>1</v>
      </c>
      <c r="AC927" s="134">
        <v>1</v>
      </c>
      <c r="AD927" s="134">
        <v>0.87521839981043503</v>
      </c>
      <c r="AE927" s="134">
        <v>0.914848894618289</v>
      </c>
      <c r="AF927" s="134">
        <v>0.99443452083963602</v>
      </c>
      <c r="AG927" s="134">
        <v>8.2226220058333896E-2</v>
      </c>
      <c r="AH927" s="134">
        <v>0.96641155046397598</v>
      </c>
      <c r="AI927" s="134">
        <v>1</v>
      </c>
      <c r="AJ927" s="134">
        <v>1</v>
      </c>
      <c r="AK927" s="134">
        <v>0.91021408806252702</v>
      </c>
      <c r="AL927" s="134">
        <v>0.99919559281925596</v>
      </c>
      <c r="AM927" s="134">
        <v>0.21776913716719201</v>
      </c>
      <c r="AN927" s="134">
        <v>1</v>
      </c>
      <c r="AO927" s="134">
        <v>0.203700429694641</v>
      </c>
      <c r="AP927" s="134">
        <v>0.44491020923361702</v>
      </c>
      <c r="AQ927" s="134">
        <v>0.48994348088965001</v>
      </c>
      <c r="AR927" s="134">
        <v>0.88296882060000004</v>
      </c>
      <c r="AS927" s="134">
        <v>0.6510353499</v>
      </c>
      <c r="AU927" s="134">
        <v>0.27248987757139997</v>
      </c>
      <c r="AV927" s="134">
        <v>0.21549735454560301</v>
      </c>
      <c r="AW927" s="143">
        <v>0</v>
      </c>
      <c r="AX927" s="143">
        <v>0</v>
      </c>
      <c r="AY927" s="143">
        <v>-0.02</v>
      </c>
      <c r="AZ927" s="143">
        <v>0</v>
      </c>
      <c r="BA927" s="143">
        <v>2.4556</v>
      </c>
      <c r="BB927" s="143">
        <v>5.14</v>
      </c>
      <c r="BC927" s="143">
        <v>23.57</v>
      </c>
      <c r="BD927" s="143"/>
      <c r="BE927" s="143">
        <v>2673348.954589</v>
      </c>
      <c r="BF927" s="143">
        <v>1696.2719999999999</v>
      </c>
      <c r="BG927" s="143">
        <v>0</v>
      </c>
      <c r="BH927" s="143">
        <v>74.300811999999993</v>
      </c>
      <c r="BI927" s="143">
        <v>0</v>
      </c>
      <c r="BJ927" s="143">
        <v>1</v>
      </c>
      <c r="BK927" s="143"/>
      <c r="BL927" s="143">
        <v>3.8</v>
      </c>
      <c r="BM927" s="143">
        <v>2.2000000000000002</v>
      </c>
    </row>
    <row r="928" spans="1:65" x14ac:dyDescent="0.25">
      <c r="A928" s="142" t="s">
        <v>5364</v>
      </c>
      <c r="B928" s="142" t="s">
        <v>923</v>
      </c>
      <c r="C928" s="134" t="s">
        <v>5323</v>
      </c>
      <c r="D928" s="134" t="s">
        <v>5324</v>
      </c>
      <c r="E928" s="134" t="s">
        <v>5253</v>
      </c>
      <c r="F928" s="134" t="s">
        <v>5254</v>
      </c>
      <c r="G928" s="134" t="s">
        <v>692</v>
      </c>
      <c r="H928" s="134" t="s">
        <v>5361</v>
      </c>
      <c r="I928" s="134" t="s">
        <v>4941</v>
      </c>
      <c r="J928" s="134" t="s">
        <v>4407</v>
      </c>
      <c r="K928" s="134" t="s">
        <v>4407</v>
      </c>
      <c r="L928" s="143">
        <v>94.9</v>
      </c>
      <c r="M928" s="144">
        <v>24</v>
      </c>
      <c r="N928" s="143">
        <v>30.3</v>
      </c>
      <c r="O928" s="144">
        <v>1210</v>
      </c>
      <c r="P928" s="143">
        <v>22.36</v>
      </c>
      <c r="Q928" s="144">
        <v>839</v>
      </c>
      <c r="R928" s="143">
        <v>62.32</v>
      </c>
      <c r="S928" s="145">
        <v>253</v>
      </c>
      <c r="T928" s="140" t="s">
        <v>4410</v>
      </c>
      <c r="U928" s="140" t="s">
        <v>4410</v>
      </c>
      <c r="V928" s="140" t="str">
        <f t="shared" si="14"/>
        <v>Y</v>
      </c>
      <c r="W928" s="134">
        <v>0.95397228596390204</v>
      </c>
      <c r="X928" s="134">
        <v>0.84214000478380302</v>
      </c>
      <c r="Y928" s="134">
        <v>0.99916745203691204</v>
      </c>
      <c r="Z928" s="134">
        <v>0.99732199423183099</v>
      </c>
      <c r="AA928" s="134">
        <v>0.995591981860528</v>
      </c>
      <c r="AB928" s="134">
        <v>0.99708637443002202</v>
      </c>
      <c r="AC928" s="134">
        <v>1</v>
      </c>
      <c r="AD928" s="134">
        <v>0.86731229635586704</v>
      </c>
      <c r="AE928" s="134">
        <v>0.84102712993351902</v>
      </c>
      <c r="AF928" s="134">
        <v>0.99626330890576098</v>
      </c>
      <c r="AG928" s="134">
        <v>0.37631723338422401</v>
      </c>
      <c r="AH928" s="134">
        <v>0.95158379419360795</v>
      </c>
      <c r="AI928" s="134">
        <v>1</v>
      </c>
      <c r="AJ928" s="134">
        <v>1</v>
      </c>
      <c r="AK928" s="134">
        <v>0.92963250643235096</v>
      </c>
      <c r="AL928" s="134">
        <v>0.99917891002058201</v>
      </c>
      <c r="AM928" s="134">
        <v>0.35285811892686197</v>
      </c>
      <c r="AN928" s="134">
        <v>1</v>
      </c>
      <c r="AO928" s="134">
        <v>0.25075596757292601</v>
      </c>
      <c r="AP928" s="134">
        <v>0.84951503729364097</v>
      </c>
      <c r="AQ928" s="134">
        <v>0.97862619267460804</v>
      </c>
      <c r="AR928" s="134">
        <v>0.78694290499999997</v>
      </c>
      <c r="AS928" s="134">
        <v>1</v>
      </c>
      <c r="AT928" s="134">
        <v>1</v>
      </c>
      <c r="AU928" s="134">
        <v>0.30998581285155802</v>
      </c>
      <c r="AV928" s="134">
        <v>0.33838293226413202</v>
      </c>
      <c r="AW928" s="143">
        <v>0</v>
      </c>
      <c r="AX928" s="143">
        <v>0</v>
      </c>
      <c r="AY928" s="143">
        <v>0</v>
      </c>
      <c r="AZ928" s="143">
        <v>0</v>
      </c>
      <c r="BA928" s="143">
        <v>1.2170000000000001</v>
      </c>
      <c r="BB928" s="143">
        <v>5.14</v>
      </c>
      <c r="BC928" s="143">
        <v>25.15</v>
      </c>
      <c r="BD928" s="143">
        <v>1</v>
      </c>
      <c r="BE928" s="143">
        <v>3681810.911665</v>
      </c>
      <c r="BF928" s="143">
        <v>3340.192</v>
      </c>
      <c r="BG928" s="143">
        <v>20790.761596</v>
      </c>
      <c r="BH928" s="143">
        <v>35.546802</v>
      </c>
      <c r="BI928" s="143">
        <v>0</v>
      </c>
      <c r="BJ928" s="143">
        <v>0</v>
      </c>
      <c r="BK928" s="143"/>
      <c r="BL928" s="143">
        <v>3.8</v>
      </c>
      <c r="BM928" s="143">
        <v>2.2000000000000002</v>
      </c>
    </row>
    <row r="929" spans="1:65" x14ac:dyDescent="0.25">
      <c r="A929" s="142" t="s">
        <v>5365</v>
      </c>
      <c r="B929" s="142" t="s">
        <v>2986</v>
      </c>
      <c r="C929" s="134" t="s">
        <v>5323</v>
      </c>
      <c r="D929" s="134" t="s">
        <v>5324</v>
      </c>
      <c r="E929" s="134" t="s">
        <v>5253</v>
      </c>
      <c r="F929" s="134" t="s">
        <v>5254</v>
      </c>
      <c r="G929" s="134" t="s">
        <v>692</v>
      </c>
      <c r="H929" s="134" t="s">
        <v>4941</v>
      </c>
      <c r="I929" s="134" t="s">
        <v>4941</v>
      </c>
      <c r="J929" s="134" t="s">
        <v>4407</v>
      </c>
      <c r="K929" s="134" t="s">
        <v>4407</v>
      </c>
      <c r="L929" s="143">
        <v>90</v>
      </c>
      <c r="M929" s="144">
        <v>134</v>
      </c>
      <c r="N929" s="143">
        <v>33.462000000000003</v>
      </c>
      <c r="O929" s="144">
        <v>1593</v>
      </c>
      <c r="P929" s="143">
        <v>19.66</v>
      </c>
      <c r="Q929" s="144">
        <v>1044</v>
      </c>
      <c r="R929" s="143">
        <v>58.732999999999997</v>
      </c>
      <c r="S929" s="145">
        <v>455</v>
      </c>
      <c r="T929" s="140" t="s">
        <v>4410</v>
      </c>
      <c r="U929" s="140" t="s">
        <v>4410</v>
      </c>
      <c r="V929" s="140" t="str">
        <f t="shared" si="14"/>
        <v>Y</v>
      </c>
      <c r="W929" s="134">
        <v>0.98768145435765897</v>
      </c>
      <c r="X929" s="134">
        <v>0.88142299465875695</v>
      </c>
      <c r="Y929" s="134">
        <v>1</v>
      </c>
      <c r="Z929" s="134">
        <v>1</v>
      </c>
      <c r="AA929" s="134">
        <v>0.99889279383927898</v>
      </c>
      <c r="AB929" s="134">
        <v>0.99927159360750595</v>
      </c>
      <c r="AC929" s="134">
        <v>1</v>
      </c>
      <c r="AD929" s="134">
        <v>0.85910286777933798</v>
      </c>
      <c r="AE929" s="134">
        <v>0.89640400004700704</v>
      </c>
      <c r="AF929" s="134">
        <v>1</v>
      </c>
      <c r="AG929" s="134">
        <v>6.8252267748236603E-2</v>
      </c>
      <c r="AH929" s="134">
        <v>0.97407613945397298</v>
      </c>
      <c r="AI929" s="134">
        <v>1</v>
      </c>
      <c r="AJ929" s="134">
        <v>1</v>
      </c>
      <c r="AK929" s="134">
        <v>0.99031506383805001</v>
      </c>
      <c r="AL929" s="134">
        <v>0.99989659307670198</v>
      </c>
      <c r="AM929" s="134">
        <v>0.20456652400018599</v>
      </c>
      <c r="AN929" s="134">
        <v>1</v>
      </c>
      <c r="AO929" s="134">
        <v>0.1742403041875</v>
      </c>
      <c r="AP929" s="134">
        <v>1</v>
      </c>
      <c r="AQ929" s="134">
        <v>0.96084611605864201</v>
      </c>
      <c r="AR929" s="134">
        <v>0.60248418250000002</v>
      </c>
      <c r="AT929" s="134">
        <v>1</v>
      </c>
      <c r="AU929" s="134">
        <v>0.26682709510050501</v>
      </c>
      <c r="AV929" s="134">
        <v>0.200255857861457</v>
      </c>
      <c r="AW929" s="143">
        <v>0</v>
      </c>
      <c r="AX929" s="143">
        <v>0</v>
      </c>
      <c r="AY929" s="143">
        <v>0</v>
      </c>
      <c r="AZ929" s="143">
        <v>0</v>
      </c>
      <c r="BA929" s="143">
        <v>0.23699999999999999</v>
      </c>
      <c r="BB929" s="143">
        <v>5.14</v>
      </c>
      <c r="BC929" s="143">
        <v>23.92</v>
      </c>
      <c r="BD929" s="143"/>
      <c r="BE929" s="143">
        <v>5980448.8356370004</v>
      </c>
      <c r="BF929" s="143">
        <v>1704.838</v>
      </c>
      <c r="BG929" s="143">
        <v>13340.764655000001</v>
      </c>
      <c r="BH929" s="143">
        <v>16.869371999999998</v>
      </c>
      <c r="BI929" s="143">
        <v>0</v>
      </c>
      <c r="BJ929" s="143">
        <v>0</v>
      </c>
      <c r="BK929" s="143"/>
      <c r="BL929" s="143">
        <v>3.8</v>
      </c>
      <c r="BM929" s="143">
        <v>2.2000000000000002</v>
      </c>
    </row>
    <row r="930" spans="1:65" x14ac:dyDescent="0.25">
      <c r="A930" s="142" t="s">
        <v>5366</v>
      </c>
      <c r="B930" s="142" t="s">
        <v>1236</v>
      </c>
      <c r="C930" s="134" t="s">
        <v>5323</v>
      </c>
      <c r="D930" s="134" t="s">
        <v>5324</v>
      </c>
      <c r="E930" s="134" t="s">
        <v>5253</v>
      </c>
      <c r="F930" s="134" t="s">
        <v>5254</v>
      </c>
      <c r="G930" s="134" t="s">
        <v>692</v>
      </c>
      <c r="H930" s="134" t="s">
        <v>5298</v>
      </c>
      <c r="I930" s="134" t="s">
        <v>5301</v>
      </c>
      <c r="J930" s="134" t="s">
        <v>4407</v>
      </c>
      <c r="K930" s="134" t="s">
        <v>4407</v>
      </c>
      <c r="L930" s="143">
        <v>92.5</v>
      </c>
      <c r="M930" s="144">
        <v>62</v>
      </c>
      <c r="N930" s="143">
        <v>34.524999999999999</v>
      </c>
      <c r="O930" s="144">
        <v>1672</v>
      </c>
      <c r="P930" s="143">
        <v>22.6</v>
      </c>
      <c r="Q930" s="144">
        <v>828</v>
      </c>
      <c r="R930" s="143">
        <v>60.192</v>
      </c>
      <c r="S930" s="145">
        <v>364</v>
      </c>
      <c r="T930" s="140" t="s">
        <v>4410</v>
      </c>
      <c r="U930" s="140" t="s">
        <v>4410</v>
      </c>
      <c r="V930" s="140" t="str">
        <f t="shared" si="14"/>
        <v>Y</v>
      </c>
      <c r="W930" s="134">
        <v>0.94770700094959603</v>
      </c>
      <c r="X930" s="134">
        <v>0.78077610938217801</v>
      </c>
      <c r="Y930" s="134">
        <v>0.99925711104832105</v>
      </c>
      <c r="Z930" s="134">
        <v>0.99829117727173999</v>
      </c>
      <c r="AA930" s="134">
        <v>0.99993886155528799</v>
      </c>
      <c r="AB930" s="134">
        <v>0.99125912329006605</v>
      </c>
      <c r="AC930" s="134">
        <v>0.99313650142340004</v>
      </c>
      <c r="AD930" s="134">
        <v>0.89889625985635702</v>
      </c>
      <c r="AE930" s="134">
        <v>0.78553768694767101</v>
      </c>
      <c r="AF930" s="134">
        <v>0.99856917211956897</v>
      </c>
      <c r="AG930" s="134">
        <v>0.33822728787490902</v>
      </c>
      <c r="AH930" s="134">
        <v>0.94732170966178697</v>
      </c>
      <c r="AI930" s="134">
        <v>0.84212746933148397</v>
      </c>
      <c r="AJ930" s="134">
        <v>0.97793874324373997</v>
      </c>
      <c r="AK930" s="134">
        <v>0.90778678576629901</v>
      </c>
      <c r="AL930" s="134">
        <v>0.99075555144720995</v>
      </c>
      <c r="AM930" s="134">
        <v>0.31724672434364198</v>
      </c>
      <c r="AN930" s="134">
        <v>1</v>
      </c>
      <c r="AO930" s="134">
        <v>0.20630714708098799</v>
      </c>
      <c r="AP930" s="134">
        <v>0.82045375282795496</v>
      </c>
      <c r="AQ930" s="134">
        <v>0.949531521848481</v>
      </c>
      <c r="AR930" s="134">
        <v>0.80535966800000003</v>
      </c>
      <c r="AS930" s="134">
        <v>1</v>
      </c>
      <c r="AT930" s="134">
        <v>1</v>
      </c>
      <c r="AU930" s="134">
        <v>0.28398527210820301</v>
      </c>
      <c r="AV930" s="134">
        <v>0.30923086038862602</v>
      </c>
      <c r="AW930" s="143">
        <v>0</v>
      </c>
      <c r="AX930" s="143">
        <v>0</v>
      </c>
      <c r="AY930" s="143">
        <v>-0.03</v>
      </c>
      <c r="AZ930" s="143">
        <v>0</v>
      </c>
      <c r="BA930" s="143">
        <v>0.53249999999999997</v>
      </c>
      <c r="BB930" s="143">
        <v>5.14</v>
      </c>
      <c r="BC930" s="143">
        <v>24.23</v>
      </c>
      <c r="BD930" s="143"/>
      <c r="BE930" s="143">
        <v>21576825.886861999</v>
      </c>
      <c r="BF930" s="143">
        <v>3559.105</v>
      </c>
      <c r="BG930" s="143">
        <v>16870.767717999999</v>
      </c>
      <c r="BH930" s="143">
        <v>46.118378999999997</v>
      </c>
      <c r="BI930" s="143">
        <v>0</v>
      </c>
      <c r="BJ930" s="143">
        <v>0</v>
      </c>
      <c r="BK930" s="143"/>
      <c r="BL930" s="143">
        <v>3.7999999999999901</v>
      </c>
      <c r="BM930" s="143">
        <v>2.19999999999999</v>
      </c>
    </row>
    <row r="931" spans="1:65" x14ac:dyDescent="0.25">
      <c r="A931" s="142" t="s">
        <v>5367</v>
      </c>
      <c r="B931" s="142" t="s">
        <v>287</v>
      </c>
      <c r="C931" s="134" t="s">
        <v>5323</v>
      </c>
      <c r="D931" s="134" t="s">
        <v>5324</v>
      </c>
      <c r="E931" s="134" t="s">
        <v>5253</v>
      </c>
      <c r="F931" s="134" t="s">
        <v>5254</v>
      </c>
      <c r="G931" s="134" t="s">
        <v>692</v>
      </c>
      <c r="H931" s="134" t="s">
        <v>5301</v>
      </c>
      <c r="I931" s="134" t="s">
        <v>5301</v>
      </c>
      <c r="J931" s="134" t="s">
        <v>4407</v>
      </c>
      <c r="K931" s="134" t="s">
        <v>4407</v>
      </c>
      <c r="L931" s="143">
        <v>76.2</v>
      </c>
      <c r="M931" s="144">
        <v>502</v>
      </c>
      <c r="N931" s="143">
        <v>30.332999999999998</v>
      </c>
      <c r="O931" s="144">
        <v>1215</v>
      </c>
      <c r="P931" s="143">
        <v>19.059999999999999</v>
      </c>
      <c r="Q931" s="144">
        <v>1094</v>
      </c>
      <c r="R931" s="143">
        <v>54.975999999999999</v>
      </c>
      <c r="S931" s="145">
        <v>710</v>
      </c>
      <c r="T931" s="140" t="s">
        <v>4410</v>
      </c>
      <c r="V931" s="140" t="str">
        <f t="shared" si="14"/>
        <v>Y</v>
      </c>
      <c r="W931" s="134">
        <v>0.75780958508195995</v>
      </c>
      <c r="X931" s="134">
        <v>0.64810724454388202</v>
      </c>
      <c r="Y931" s="134">
        <v>0.99209719856576295</v>
      </c>
      <c r="Z931" s="134">
        <v>0.98321783051947198</v>
      </c>
      <c r="AA931" s="134">
        <v>0.99192287921246303</v>
      </c>
      <c r="AB931" s="134">
        <v>0.94136328540419301</v>
      </c>
      <c r="AC931" s="134">
        <v>1</v>
      </c>
      <c r="AD931" s="134">
        <v>0.75430790548474203</v>
      </c>
      <c r="AE931" s="134">
        <v>0.71376270176036205</v>
      </c>
      <c r="AF931" s="134">
        <v>0.99037938208431697</v>
      </c>
      <c r="AG931" s="134">
        <v>0.444250985731519</v>
      </c>
      <c r="AH931" s="134">
        <v>0.85996688467766302</v>
      </c>
      <c r="AI931" s="134">
        <v>1</v>
      </c>
      <c r="AJ931" s="134">
        <v>0.93013935360517697</v>
      </c>
      <c r="AK931" s="134">
        <v>0.85681343754551198</v>
      </c>
      <c r="AL931" s="134">
        <v>0.94643599725288596</v>
      </c>
      <c r="AM931" s="134">
        <v>0.31385136511135298</v>
      </c>
      <c r="AN931" s="134">
        <v>0.982071623862669</v>
      </c>
      <c r="AO931" s="134">
        <v>0.18720752558043899</v>
      </c>
      <c r="AP931" s="134">
        <v>0.52126335749197805</v>
      </c>
      <c r="AR931" s="134">
        <v>0.80238975010000002</v>
      </c>
      <c r="AS931" s="134">
        <v>0</v>
      </c>
      <c r="AT931" s="134">
        <v>1</v>
      </c>
      <c r="AU931" s="134">
        <v>0.215654699990806</v>
      </c>
      <c r="AV931" s="134">
        <v>0.30777261230998199</v>
      </c>
      <c r="AW931" s="143">
        <v>0</v>
      </c>
      <c r="AX931" s="143">
        <v>0</v>
      </c>
      <c r="AY931" s="143">
        <v>-0.37</v>
      </c>
      <c r="AZ931" s="143">
        <v>-0.17</v>
      </c>
      <c r="BA931" s="143">
        <v>5.0540000000000003</v>
      </c>
      <c r="BB931" s="143">
        <v>5.14</v>
      </c>
      <c r="BC931" s="143">
        <v>23.31</v>
      </c>
      <c r="BD931" s="143">
        <v>3</v>
      </c>
      <c r="BE931" s="143">
        <v>20700218.554448001</v>
      </c>
      <c r="BF931" s="143">
        <v>3612.875</v>
      </c>
      <c r="BG931" s="143">
        <v>0</v>
      </c>
      <c r="BH931" s="143">
        <v>1.7440869999999999</v>
      </c>
      <c r="BI931" s="143">
        <v>0</v>
      </c>
      <c r="BJ931" s="143">
        <v>1</v>
      </c>
      <c r="BK931" s="143"/>
      <c r="BL931" s="143">
        <v>3.7999999999999901</v>
      </c>
      <c r="BM931" s="143">
        <v>2.19999999999999</v>
      </c>
    </row>
    <row r="932" spans="1:65" x14ac:dyDescent="0.25">
      <c r="A932" s="142" t="s">
        <v>5368</v>
      </c>
      <c r="B932" s="142" t="s">
        <v>1222</v>
      </c>
      <c r="C932" s="134" t="s">
        <v>5323</v>
      </c>
      <c r="D932" s="134" t="s">
        <v>5324</v>
      </c>
      <c r="E932" s="134" t="s">
        <v>5253</v>
      </c>
      <c r="F932" s="134" t="s">
        <v>5254</v>
      </c>
      <c r="G932" s="134" t="s">
        <v>692</v>
      </c>
      <c r="H932" s="134" t="s">
        <v>5301</v>
      </c>
      <c r="I932" s="134" t="s">
        <v>5301</v>
      </c>
      <c r="J932" s="134" t="s">
        <v>4407</v>
      </c>
      <c r="K932" s="134" t="s">
        <v>4407</v>
      </c>
      <c r="L932" s="143">
        <v>71</v>
      </c>
      <c r="M932" s="144">
        <v>624</v>
      </c>
      <c r="N932" s="143">
        <v>32.700000000000003</v>
      </c>
      <c r="O932" s="144">
        <v>1524</v>
      </c>
      <c r="P932" s="143">
        <v>20.14</v>
      </c>
      <c r="Q932" s="144">
        <v>1000</v>
      </c>
      <c r="R932" s="143">
        <v>52.813000000000002</v>
      </c>
      <c r="S932" s="145">
        <v>845</v>
      </c>
      <c r="V932" s="140" t="str">
        <f t="shared" si="14"/>
        <v>N/A</v>
      </c>
      <c r="W932" s="134">
        <v>0.51562416699732305</v>
      </c>
      <c r="X932" s="134">
        <v>0.445448234694789</v>
      </c>
      <c r="Y932" s="134">
        <v>0.92305975978045296</v>
      </c>
      <c r="Z932" s="134">
        <v>0.89688402551705904</v>
      </c>
      <c r="AA932" s="134">
        <v>0.95304042532057298</v>
      </c>
      <c r="AB932" s="134">
        <v>0.78038547266290803</v>
      </c>
      <c r="AC932" s="134">
        <v>0.96635839501137399</v>
      </c>
      <c r="AD932" s="134">
        <v>0.43833803508978297</v>
      </c>
      <c r="AE932" s="134">
        <v>0.66387620393883995</v>
      </c>
      <c r="AF932" s="134">
        <v>0.882361617396068</v>
      </c>
      <c r="AG932" s="134">
        <v>0.270924377568181</v>
      </c>
      <c r="AH932" s="134">
        <v>0.77067800452783797</v>
      </c>
      <c r="AI932" s="134">
        <v>0.69988593613398198</v>
      </c>
      <c r="AJ932" s="134">
        <v>0.85292495495826703</v>
      </c>
      <c r="AK932" s="134">
        <v>0.67233846303218603</v>
      </c>
      <c r="AL932" s="134">
        <v>0.64975513228677495</v>
      </c>
      <c r="AM932" s="134">
        <v>0.30517245411564597</v>
      </c>
      <c r="AN932" s="134">
        <v>0.90139393124467804</v>
      </c>
      <c r="AO932" s="134">
        <v>0.26341774252994998</v>
      </c>
      <c r="AP932" s="134">
        <v>0.78188110214464501</v>
      </c>
      <c r="AQ932" s="134">
        <v>0.93821692763832099</v>
      </c>
      <c r="AR932" s="134">
        <v>0.4675131045</v>
      </c>
      <c r="AS932" s="134">
        <v>1</v>
      </c>
      <c r="AT932" s="134">
        <v>0.75944401630000002</v>
      </c>
      <c r="AU932" s="134">
        <v>0.29806686544039501</v>
      </c>
      <c r="AV932" s="134">
        <v>0.30089900501783801</v>
      </c>
      <c r="AW932" s="143">
        <v>0.47</v>
      </c>
      <c r="AX932" s="143">
        <v>0</v>
      </c>
      <c r="AY932" s="143">
        <v>-0.65</v>
      </c>
      <c r="AZ932" s="143">
        <v>-0.02</v>
      </c>
      <c r="BA932" s="143">
        <v>12.381</v>
      </c>
      <c r="BB932" s="143">
        <v>5.15</v>
      </c>
      <c r="BC932" s="143">
        <v>22.04</v>
      </c>
      <c r="BD932" s="143">
        <v>10</v>
      </c>
      <c r="BE932" s="143">
        <v>26293230.451916002</v>
      </c>
      <c r="BF932" s="143">
        <v>4763.4309999999996</v>
      </c>
      <c r="BG932" s="143">
        <v>22725.472573999999</v>
      </c>
      <c r="BH932" s="143">
        <v>0</v>
      </c>
      <c r="BI932" s="143">
        <v>0</v>
      </c>
      <c r="BJ932" s="143">
        <v>0</v>
      </c>
      <c r="BK932" s="143"/>
      <c r="BL932" s="143">
        <v>3.8</v>
      </c>
      <c r="BM932" s="143">
        <v>2.2000000000000002</v>
      </c>
    </row>
    <row r="933" spans="1:65" x14ac:dyDescent="0.25">
      <c r="A933" s="142" t="s">
        <v>5369</v>
      </c>
      <c r="B933" s="142" t="s">
        <v>2991</v>
      </c>
      <c r="C933" s="134" t="s">
        <v>5323</v>
      </c>
      <c r="D933" s="134" t="s">
        <v>5324</v>
      </c>
      <c r="E933" s="134" t="s">
        <v>5253</v>
      </c>
      <c r="F933" s="134" t="s">
        <v>5254</v>
      </c>
      <c r="G933" s="134" t="s">
        <v>692</v>
      </c>
      <c r="H933" s="134" t="s">
        <v>5301</v>
      </c>
      <c r="I933" s="134" t="s">
        <v>5301</v>
      </c>
      <c r="J933" s="134" t="s">
        <v>4407</v>
      </c>
      <c r="K933" s="134" t="s">
        <v>4407</v>
      </c>
      <c r="L933" s="143">
        <v>90.2</v>
      </c>
      <c r="M933" s="144">
        <v>125</v>
      </c>
      <c r="N933" s="143">
        <v>30.567</v>
      </c>
      <c r="O933" s="144">
        <v>1260</v>
      </c>
      <c r="P933" s="143">
        <v>18.82</v>
      </c>
      <c r="Q933" s="144">
        <v>1109</v>
      </c>
      <c r="R933" s="143">
        <v>59.484000000000002</v>
      </c>
      <c r="S933" s="145">
        <v>406</v>
      </c>
      <c r="T933" s="140" t="s">
        <v>4410</v>
      </c>
      <c r="U933" s="140" t="s">
        <v>4410</v>
      </c>
      <c r="V933" s="140" t="str">
        <f t="shared" si="14"/>
        <v>Y</v>
      </c>
      <c r="W933" s="134">
        <v>0.85603403054881</v>
      </c>
      <c r="X933" s="134">
        <v>0.80211002112473795</v>
      </c>
      <c r="Y933" s="134">
        <v>0.99378791135234201</v>
      </c>
      <c r="Z933" s="134">
        <v>0.989823578080956</v>
      </c>
      <c r="AA933" s="134">
        <v>0.94094707903720498</v>
      </c>
      <c r="AB933" s="134">
        <v>0.96904272831898397</v>
      </c>
      <c r="AC933" s="134">
        <v>1</v>
      </c>
      <c r="AD933" s="134">
        <v>0.76828176565195605</v>
      </c>
      <c r="AE933" s="134">
        <v>0.683431817517411</v>
      </c>
      <c r="AF933" s="134">
        <v>0.99542842739731296</v>
      </c>
      <c r="AG933" s="134">
        <v>0.31387325366490398</v>
      </c>
      <c r="AH933" s="134">
        <v>0.95065258244716</v>
      </c>
      <c r="AI933" s="134">
        <v>1</v>
      </c>
      <c r="AJ933" s="134">
        <v>0.94484685810934999</v>
      </c>
      <c r="AK933" s="134">
        <v>0.88108646050779205</v>
      </c>
      <c r="AL933" s="134">
        <v>0.86201791216579404</v>
      </c>
      <c r="AM933" s="134">
        <v>0.33878725853566299</v>
      </c>
      <c r="AN933" s="134">
        <v>1</v>
      </c>
      <c r="AO933" s="134">
        <v>0.32995772739074902</v>
      </c>
      <c r="AP933" s="134">
        <v>0.87432073641854102</v>
      </c>
      <c r="AQ933" s="134">
        <v>0.93282902568736104</v>
      </c>
      <c r="AR933" s="134">
        <v>0.65889301879999995</v>
      </c>
      <c r="AS933" s="134">
        <v>1</v>
      </c>
      <c r="AT933" s="134">
        <v>1</v>
      </c>
      <c r="AU933" s="134">
        <v>0.35515660454683901</v>
      </c>
      <c r="AV933" s="134">
        <v>0.35853528454935402</v>
      </c>
      <c r="AW933" s="143">
        <v>0</v>
      </c>
      <c r="AX933" s="143">
        <v>0</v>
      </c>
      <c r="AY933" s="143">
        <v>0.36</v>
      </c>
      <c r="AZ933" s="143">
        <v>0.17</v>
      </c>
      <c r="BA933" s="143">
        <v>5.2027000000000001</v>
      </c>
      <c r="BB933" s="143">
        <v>5.14</v>
      </c>
      <c r="BC933" s="143">
        <v>21.66</v>
      </c>
      <c r="BD933" s="143">
        <v>1</v>
      </c>
      <c r="BE933" s="143">
        <v>18268877.108626999</v>
      </c>
      <c r="BF933" s="143">
        <v>4103.8100000000004</v>
      </c>
      <c r="BG933" s="143">
        <v>14196.595036000001</v>
      </c>
      <c r="BH933" s="143">
        <v>0</v>
      </c>
      <c r="BI933" s="143">
        <v>0</v>
      </c>
      <c r="BJ933" s="143">
        <v>0</v>
      </c>
      <c r="BK933" s="143"/>
      <c r="BL933" s="143">
        <v>3.7999999999999901</v>
      </c>
      <c r="BM933" s="143">
        <v>2.2000000000000002</v>
      </c>
    </row>
    <row r="934" spans="1:65" x14ac:dyDescent="0.25">
      <c r="A934" s="142" t="s">
        <v>5370</v>
      </c>
      <c r="B934" s="142" t="s">
        <v>550</v>
      </c>
      <c r="C934" s="134" t="s">
        <v>5371</v>
      </c>
      <c r="D934" s="134" t="s">
        <v>5372</v>
      </c>
      <c r="E934" s="134" t="s">
        <v>5253</v>
      </c>
      <c r="F934" s="134" t="s">
        <v>5254</v>
      </c>
      <c r="G934" s="134" t="s">
        <v>692</v>
      </c>
      <c r="H934" s="134" t="s">
        <v>5350</v>
      </c>
      <c r="I934" s="134" t="s">
        <v>5350</v>
      </c>
      <c r="J934" s="134" t="s">
        <v>4407</v>
      </c>
      <c r="K934" s="134" t="s">
        <v>4407</v>
      </c>
      <c r="L934" s="143">
        <v>91.7</v>
      </c>
      <c r="M934" s="144">
        <v>83</v>
      </c>
      <c r="N934" s="143">
        <v>35.774999999999999</v>
      </c>
      <c r="O934" s="144">
        <v>1729</v>
      </c>
      <c r="P934" s="143">
        <v>38.283000000000001</v>
      </c>
      <c r="Q934" s="144">
        <v>212</v>
      </c>
      <c r="R934" s="143">
        <v>64.736000000000004</v>
      </c>
      <c r="S934" s="145">
        <v>140</v>
      </c>
      <c r="T934" s="140" t="s">
        <v>4410</v>
      </c>
      <c r="U934" s="140" t="s">
        <v>4410</v>
      </c>
      <c r="V934" s="140" t="str">
        <f t="shared" si="14"/>
        <v>Y</v>
      </c>
      <c r="W934" s="134">
        <v>0.99334891540131398</v>
      </c>
      <c r="X934" s="134">
        <v>0.79183773177630701</v>
      </c>
      <c r="Y934" s="134">
        <v>0.99973102296577199</v>
      </c>
      <c r="Z934" s="134">
        <v>0.99895430250957196</v>
      </c>
      <c r="AA934" s="134">
        <v>0.99967819856551099</v>
      </c>
      <c r="AB934" s="134">
        <v>0.99708637443002202</v>
      </c>
      <c r="AC934" s="134">
        <v>1</v>
      </c>
      <c r="AD934" s="134">
        <v>0.94282227380522499</v>
      </c>
      <c r="AE934" s="134">
        <v>0.80184460662388402</v>
      </c>
      <c r="AF934" s="134">
        <v>0.99908600352956101</v>
      </c>
      <c r="AG934" s="134">
        <v>0.3728321231094</v>
      </c>
      <c r="AH934" s="134">
        <v>0.92490099607422604</v>
      </c>
      <c r="AI934" s="134">
        <v>1</v>
      </c>
      <c r="AJ934" s="134">
        <v>1</v>
      </c>
      <c r="AK934" s="134">
        <v>0.99759697072673403</v>
      </c>
      <c r="AL934" s="134">
        <v>0.99820227487202695</v>
      </c>
      <c r="AM934" s="134">
        <v>0.544412200910671</v>
      </c>
      <c r="AN934" s="134">
        <v>1</v>
      </c>
      <c r="AO934" s="134">
        <v>0.47609973400393601</v>
      </c>
      <c r="AP934" s="134">
        <v>0.45183987462789899</v>
      </c>
      <c r="AQ934" s="134">
        <v>0.62733498201302795</v>
      </c>
      <c r="AR934" s="134">
        <v>0.93990228369999995</v>
      </c>
      <c r="AS934" s="134">
        <v>0.99974227609999999</v>
      </c>
      <c r="AT934" s="134">
        <v>1</v>
      </c>
      <c r="AU934" s="134">
        <v>0.63622467716393005</v>
      </c>
      <c r="AV934" s="134">
        <v>0.53465286976137905</v>
      </c>
      <c r="AW934" s="143">
        <v>0</v>
      </c>
      <c r="AX934" s="143">
        <v>0</v>
      </c>
      <c r="AY934" s="143">
        <v>0.01</v>
      </c>
      <c r="AZ934" s="143">
        <v>0.01</v>
      </c>
      <c r="BA934" s="143">
        <v>2.1168999999999998</v>
      </c>
      <c r="BB934" s="143">
        <v>5.13</v>
      </c>
      <c r="BC934" s="143">
        <v>26.96</v>
      </c>
      <c r="BD934" s="143"/>
      <c r="BE934" s="143">
        <v>24171012.239909999</v>
      </c>
      <c r="BF934" s="143">
        <v>3944.74</v>
      </c>
      <c r="BG934" s="143">
        <v>0</v>
      </c>
      <c r="BH934" s="143">
        <v>63.214801999999999</v>
      </c>
      <c r="BI934" s="143">
        <v>0</v>
      </c>
      <c r="BJ934" s="143">
        <v>2</v>
      </c>
      <c r="BK934" s="143">
        <v>1</v>
      </c>
      <c r="BL934" s="143">
        <v>3.7999999999999901</v>
      </c>
      <c r="BM934" s="143">
        <v>2.2000000000000002</v>
      </c>
    </row>
    <row r="935" spans="1:65" x14ac:dyDescent="0.25">
      <c r="A935" s="142" t="s">
        <v>5373</v>
      </c>
      <c r="B935" s="142" t="s">
        <v>1249</v>
      </c>
      <c r="C935" s="134" t="s">
        <v>5371</v>
      </c>
      <c r="D935" s="134" t="s">
        <v>5372</v>
      </c>
      <c r="E935" s="134" t="s">
        <v>5253</v>
      </c>
      <c r="F935" s="134" t="s">
        <v>5254</v>
      </c>
      <c r="G935" s="134" t="s">
        <v>692</v>
      </c>
      <c r="H935" s="134" t="s">
        <v>5350</v>
      </c>
      <c r="I935" s="134" t="s">
        <v>5350</v>
      </c>
      <c r="J935" s="134" t="s">
        <v>4407</v>
      </c>
      <c r="K935" s="134" t="s">
        <v>4407</v>
      </c>
      <c r="L935" s="143">
        <v>80.5</v>
      </c>
      <c r="M935" s="144">
        <v>419</v>
      </c>
      <c r="N935" s="143">
        <v>34.35</v>
      </c>
      <c r="O935" s="144">
        <v>1659</v>
      </c>
      <c r="P935" s="143">
        <v>20.52</v>
      </c>
      <c r="Q935" s="144">
        <v>968</v>
      </c>
      <c r="R935" s="143">
        <v>55.557000000000002</v>
      </c>
      <c r="S935" s="145">
        <v>673</v>
      </c>
      <c r="T935" s="140" t="s">
        <v>4410</v>
      </c>
      <c r="V935" s="140" t="str">
        <f t="shared" si="14"/>
        <v>Y</v>
      </c>
      <c r="W935" s="134">
        <v>0.97033023367014004</v>
      </c>
      <c r="X935" s="134">
        <v>0.99560148486503797</v>
      </c>
      <c r="Y935" s="134">
        <v>0.99918026046711295</v>
      </c>
      <c r="Z935" s="134">
        <v>0.99849521580645695</v>
      </c>
      <c r="AA935" s="134">
        <v>0.99778376964978299</v>
      </c>
      <c r="AB935" s="134">
        <v>0.99344434246754998</v>
      </c>
      <c r="AC935" s="134">
        <v>0.84211264731860402</v>
      </c>
      <c r="AD935" s="134">
        <v>0.61250529237795004</v>
      </c>
      <c r="AE935" s="134">
        <v>0.89727638295281298</v>
      </c>
      <c r="AF935" s="134">
        <v>0.99876795343110503</v>
      </c>
      <c r="AG935" s="134">
        <v>0.19681858159203899</v>
      </c>
      <c r="AH935" s="134">
        <v>0.91648427451978998</v>
      </c>
      <c r="AI935" s="134">
        <v>0</v>
      </c>
      <c r="AJ935" s="134">
        <v>1</v>
      </c>
      <c r="AK935" s="134">
        <v>0.944196320209719</v>
      </c>
      <c r="AL935" s="134">
        <v>0.99925039786527203</v>
      </c>
      <c r="AM935" s="134">
        <v>0.446772773160444</v>
      </c>
      <c r="AN935" s="134">
        <v>1</v>
      </c>
      <c r="AO935" s="134">
        <v>0.41987072711064799</v>
      </c>
      <c r="AP935" s="134">
        <v>0.45344512661216901</v>
      </c>
      <c r="AQ935" s="134">
        <v>0.57076201096222501</v>
      </c>
      <c r="AR935" s="134">
        <v>0.58485933140000002</v>
      </c>
      <c r="AS935" s="134">
        <v>1</v>
      </c>
      <c r="AT935" s="134">
        <v>1</v>
      </c>
      <c r="AU935" s="134">
        <v>0.59228863602144799</v>
      </c>
      <c r="AV935" s="134">
        <v>0.45188467290974899</v>
      </c>
      <c r="AW935" s="143">
        <v>0</v>
      </c>
      <c r="AX935" s="143">
        <v>0</v>
      </c>
      <c r="AY935" s="143">
        <v>-7.0000000000000007E-2</v>
      </c>
      <c r="AZ935" s="143">
        <v>-0.01</v>
      </c>
      <c r="BA935" s="143">
        <v>1.879</v>
      </c>
      <c r="BB935" s="143">
        <v>5.13</v>
      </c>
      <c r="BC935" s="143">
        <v>26.78</v>
      </c>
      <c r="BD935" s="143"/>
      <c r="BE935" s="143">
        <v>3408064.203009</v>
      </c>
      <c r="BF935" s="143">
        <v>1776.384</v>
      </c>
      <c r="BG935" s="143">
        <v>0</v>
      </c>
      <c r="BH935" s="143">
        <v>24.332381000000002</v>
      </c>
      <c r="BI935" s="143">
        <v>0</v>
      </c>
      <c r="BJ935" s="143">
        <v>1</v>
      </c>
      <c r="BK935" s="143"/>
      <c r="BL935" s="143">
        <v>3.7999999999999901</v>
      </c>
      <c r="BM935" s="143">
        <v>2.2000000000000002</v>
      </c>
    </row>
    <row r="936" spans="1:65" x14ac:dyDescent="0.25">
      <c r="A936" s="142" t="s">
        <v>5374</v>
      </c>
      <c r="B936" s="142" t="s">
        <v>1250</v>
      </c>
      <c r="C936" s="134" t="s">
        <v>5371</v>
      </c>
      <c r="D936" s="134" t="s">
        <v>5372</v>
      </c>
      <c r="E936" s="134" t="s">
        <v>5253</v>
      </c>
      <c r="F936" s="134" t="s">
        <v>5254</v>
      </c>
      <c r="G936" s="134" t="s">
        <v>692</v>
      </c>
      <c r="H936" s="134" t="s">
        <v>5350</v>
      </c>
      <c r="I936" s="134" t="s">
        <v>5350</v>
      </c>
      <c r="J936" s="134" t="s">
        <v>4407</v>
      </c>
      <c r="K936" s="134" t="s">
        <v>4407</v>
      </c>
      <c r="L936" s="143">
        <v>83</v>
      </c>
      <c r="M936" s="144">
        <v>356</v>
      </c>
      <c r="N936" s="143">
        <v>34.375</v>
      </c>
      <c r="O936" s="144">
        <v>1664</v>
      </c>
      <c r="P936" s="143">
        <v>20.98</v>
      </c>
      <c r="Q936" s="144">
        <v>932</v>
      </c>
      <c r="R936" s="143">
        <v>56.534999999999997</v>
      </c>
      <c r="S936" s="145">
        <v>598</v>
      </c>
      <c r="T936" s="140" t="s">
        <v>4410</v>
      </c>
      <c r="V936" s="140" t="str">
        <f t="shared" si="14"/>
        <v>Y</v>
      </c>
      <c r="W936" s="134">
        <v>0.91324510033528306</v>
      </c>
      <c r="X936" s="134">
        <v>0.86053451040661399</v>
      </c>
      <c r="Y936" s="134">
        <v>0.99634959739261397</v>
      </c>
      <c r="Z936" s="134">
        <v>0.99183845861129305</v>
      </c>
      <c r="AA936" s="134">
        <v>0.99226992324712104</v>
      </c>
      <c r="AB936" s="134">
        <v>0.95957344521655497</v>
      </c>
      <c r="AC936" s="134">
        <v>1</v>
      </c>
      <c r="AD936" s="134">
        <v>0.84517290718180904</v>
      </c>
      <c r="AE936" s="134">
        <v>0.66017323869801803</v>
      </c>
      <c r="AF936" s="134">
        <v>0.99598501506961101</v>
      </c>
      <c r="AG936" s="134">
        <v>0.30713322584109998</v>
      </c>
      <c r="AH936" s="134">
        <v>0.92389815265497399</v>
      </c>
      <c r="AI936" s="134">
        <v>1</v>
      </c>
      <c r="AJ936" s="134">
        <v>0.99264624774791299</v>
      </c>
      <c r="AK936" s="134">
        <v>0.95633283169085903</v>
      </c>
      <c r="AL936" s="134">
        <v>0.970207709176791</v>
      </c>
      <c r="AM936" s="134">
        <v>0.384178906158686</v>
      </c>
      <c r="AN936" s="134">
        <v>1</v>
      </c>
      <c r="AO936" s="134">
        <v>0.38449582623061901</v>
      </c>
      <c r="AP936" s="134">
        <v>0.46993520307009501</v>
      </c>
      <c r="AR936" s="134">
        <v>0.7727260789</v>
      </c>
      <c r="AT936" s="134">
        <v>1</v>
      </c>
      <c r="AU936" s="134">
        <v>0.40399602788744499</v>
      </c>
      <c r="AV936" s="134">
        <v>0.40048259023456501</v>
      </c>
      <c r="AW936" s="143">
        <v>0</v>
      </c>
      <c r="AX936" s="143">
        <v>0</v>
      </c>
      <c r="AY936" s="143">
        <v>-0.22</v>
      </c>
      <c r="AZ936" s="143">
        <v>-0.05</v>
      </c>
      <c r="BA936" s="143">
        <v>2.8359999999999999</v>
      </c>
      <c r="BB936" s="143">
        <v>5.13</v>
      </c>
      <c r="BC936" s="143">
        <v>26.7</v>
      </c>
      <c r="BD936" s="143"/>
      <c r="BE936" s="143">
        <v>6440081.8225760004</v>
      </c>
      <c r="BF936" s="143">
        <v>2450.9949999999999</v>
      </c>
      <c r="BG936" s="143">
        <v>0</v>
      </c>
      <c r="BH936" s="143">
        <v>0</v>
      </c>
      <c r="BI936" s="143">
        <v>0</v>
      </c>
      <c r="BJ936" s="143">
        <v>2</v>
      </c>
      <c r="BK936" s="143"/>
      <c r="BL936" s="143">
        <v>3.7999999999999901</v>
      </c>
      <c r="BM936" s="143">
        <v>2.19999999999999</v>
      </c>
    </row>
    <row r="937" spans="1:65" x14ac:dyDescent="0.25">
      <c r="A937" s="142" t="s">
        <v>5375</v>
      </c>
      <c r="B937" s="142" t="s">
        <v>1252</v>
      </c>
      <c r="C937" s="134" t="s">
        <v>5371</v>
      </c>
      <c r="D937" s="134" t="s">
        <v>5372</v>
      </c>
      <c r="E937" s="134" t="s">
        <v>5253</v>
      </c>
      <c r="F937" s="134" t="s">
        <v>5254</v>
      </c>
      <c r="G937" s="134" t="s">
        <v>692</v>
      </c>
      <c r="H937" s="134" t="s">
        <v>5350</v>
      </c>
      <c r="I937" s="134" t="s">
        <v>5350</v>
      </c>
      <c r="J937" s="134" t="s">
        <v>4407</v>
      </c>
      <c r="K937" s="134" t="s">
        <v>4407</v>
      </c>
      <c r="L937" s="143">
        <v>90.9</v>
      </c>
      <c r="M937" s="144">
        <v>108</v>
      </c>
      <c r="N937" s="143">
        <v>35.25</v>
      </c>
      <c r="O937" s="144">
        <v>1715</v>
      </c>
      <c r="P937" s="143">
        <v>18.7</v>
      </c>
      <c r="Q937" s="144">
        <v>1128</v>
      </c>
      <c r="R937" s="143">
        <v>58.116999999999997</v>
      </c>
      <c r="S937" s="145">
        <v>493</v>
      </c>
      <c r="T937" s="140" t="s">
        <v>4410</v>
      </c>
      <c r="U937" s="140" t="s">
        <v>4410</v>
      </c>
      <c r="V937" s="140" t="str">
        <f t="shared" si="14"/>
        <v>Y</v>
      </c>
      <c r="W937" s="134">
        <v>0.952586450461122</v>
      </c>
      <c r="X937" s="134">
        <v>0.95836231612974798</v>
      </c>
      <c r="Y937" s="134">
        <v>0.99090601455703697</v>
      </c>
      <c r="Z937" s="134">
        <v>0.98079487291970002</v>
      </c>
      <c r="AA937" s="134">
        <v>0.97428351887086595</v>
      </c>
      <c r="AB937" s="134">
        <v>0.99308013927130201</v>
      </c>
      <c r="AC937" s="134">
        <v>0.93331736047514002</v>
      </c>
      <c r="AD937" s="134">
        <v>0.83055278263517196</v>
      </c>
      <c r="AE937" s="134">
        <v>0.70647048125079903</v>
      </c>
      <c r="AF937" s="134">
        <v>0.99328158923273202</v>
      </c>
      <c r="AG937" s="134">
        <v>0.26683725458996399</v>
      </c>
      <c r="AH937" s="134">
        <v>0.952550821776458</v>
      </c>
      <c r="AI937" s="134">
        <v>0.75934930186557303</v>
      </c>
      <c r="AJ937" s="134">
        <v>0.99632312387395705</v>
      </c>
      <c r="AK937" s="134">
        <v>0.90778678576629901</v>
      </c>
      <c r="AL937" s="134">
        <v>0.98888981989091695</v>
      </c>
      <c r="AM937" s="134">
        <v>0.33364871538389801</v>
      </c>
      <c r="AN937" s="134">
        <v>1</v>
      </c>
      <c r="AO937" s="134">
        <v>0.30797956673849203</v>
      </c>
      <c r="AP937" s="134">
        <v>0.74697565564097601</v>
      </c>
      <c r="AQ937" s="134">
        <v>0.77388591659851003</v>
      </c>
      <c r="AR937" s="134">
        <v>0.87399246789999996</v>
      </c>
      <c r="AS937" s="134">
        <v>1</v>
      </c>
      <c r="AT937" s="134">
        <v>1</v>
      </c>
      <c r="AU937" s="134">
        <v>0.39968812501656698</v>
      </c>
      <c r="AV937" s="134">
        <v>0.35173448874642099</v>
      </c>
      <c r="AW937" s="143">
        <v>0</v>
      </c>
      <c r="AX937" s="143">
        <v>0</v>
      </c>
      <c r="AY937" s="143">
        <v>0.03</v>
      </c>
      <c r="AZ937" s="143">
        <v>0.02</v>
      </c>
      <c r="BA937" s="143">
        <v>3.0146999999999999</v>
      </c>
      <c r="BB937" s="143">
        <v>5.14</v>
      </c>
      <c r="BC937" s="143">
        <v>26.57</v>
      </c>
      <c r="BD937" s="143"/>
      <c r="BE937" s="143">
        <v>5780236.4320809999</v>
      </c>
      <c r="BF937" s="143">
        <v>1974.2339999999999</v>
      </c>
      <c r="BG937" s="143">
        <v>0</v>
      </c>
      <c r="BH937" s="143">
        <v>0</v>
      </c>
      <c r="BI937" s="143">
        <v>0</v>
      </c>
      <c r="BJ937" s="143">
        <v>1</v>
      </c>
      <c r="BK937" s="143"/>
      <c r="BL937" s="143">
        <v>3.7999999999999901</v>
      </c>
      <c r="BM937" s="143">
        <v>2.2000000000000002</v>
      </c>
    </row>
    <row r="938" spans="1:65" x14ac:dyDescent="0.25">
      <c r="A938" s="142" t="s">
        <v>5376</v>
      </c>
      <c r="B938" s="142" t="s">
        <v>556</v>
      </c>
      <c r="C938" s="134" t="s">
        <v>5371</v>
      </c>
      <c r="D938" s="134" t="s">
        <v>5372</v>
      </c>
      <c r="E938" s="134" t="s">
        <v>5253</v>
      </c>
      <c r="F938" s="134" t="s">
        <v>5254</v>
      </c>
      <c r="G938" s="134" t="s">
        <v>692</v>
      </c>
      <c r="H938" s="134" t="s">
        <v>5350</v>
      </c>
      <c r="I938" s="134" t="s">
        <v>5350</v>
      </c>
      <c r="J938" s="134" t="s">
        <v>4407</v>
      </c>
      <c r="K938" s="134" t="s">
        <v>4407</v>
      </c>
      <c r="L938" s="143">
        <v>77.3</v>
      </c>
      <c r="M938" s="144">
        <v>482</v>
      </c>
      <c r="N938" s="143">
        <v>31.489000000000001</v>
      </c>
      <c r="O938" s="144">
        <v>1389</v>
      </c>
      <c r="P938" s="143">
        <v>23.18</v>
      </c>
      <c r="Q938" s="144">
        <v>804</v>
      </c>
      <c r="R938" s="143">
        <v>56.33</v>
      </c>
      <c r="S938" s="145">
        <v>618</v>
      </c>
      <c r="T938" s="140" t="s">
        <v>4410</v>
      </c>
      <c r="V938" s="140" t="str">
        <f t="shared" si="14"/>
        <v>Y</v>
      </c>
      <c r="W938" s="134">
        <v>0.89252566755560903</v>
      </c>
      <c r="X938" s="134">
        <v>0.89780459718578598</v>
      </c>
      <c r="Y938" s="134">
        <v>0.98908721746844497</v>
      </c>
      <c r="Z938" s="134">
        <v>0.98594684592132098</v>
      </c>
      <c r="AA938" s="134">
        <v>0.98764061686380999</v>
      </c>
      <c r="AB938" s="134">
        <v>0.99089492009381896</v>
      </c>
      <c r="AC938" s="134">
        <v>0.40353861609122099</v>
      </c>
      <c r="AD938" s="134">
        <v>0.78524581365137802</v>
      </c>
      <c r="AE938" s="134">
        <v>0.79195206647276895</v>
      </c>
      <c r="AF938" s="134">
        <v>0.99049865087123901</v>
      </c>
      <c r="AG938" s="134">
        <v>0.224943006906385</v>
      </c>
      <c r="AH938" s="134">
        <v>0.93804540803370695</v>
      </c>
      <c r="AI938" s="134">
        <v>0</v>
      </c>
      <c r="AJ938" s="134">
        <v>1</v>
      </c>
      <c r="AK938" s="134">
        <v>0.83982232147191604</v>
      </c>
      <c r="AL938" s="134">
        <v>0.99042660498104196</v>
      </c>
      <c r="AM938" s="134">
        <v>0.39768751999023699</v>
      </c>
      <c r="AN938" s="134">
        <v>1</v>
      </c>
      <c r="AO938" s="134">
        <v>0.361482425188213</v>
      </c>
      <c r="AP938" s="134">
        <v>0.66566286298752997</v>
      </c>
      <c r="AQ938" s="134">
        <v>0.80351937757124103</v>
      </c>
      <c r="AR938" s="134">
        <v>0.81224419349999999</v>
      </c>
      <c r="AS938" s="134">
        <v>0.19271600259999999</v>
      </c>
      <c r="AT938" s="134">
        <v>1</v>
      </c>
      <c r="AU938" s="134">
        <v>0.45783528590849298</v>
      </c>
      <c r="AV938" s="134">
        <v>0.38782889685211402</v>
      </c>
      <c r="AW938" s="143">
        <v>0.01</v>
      </c>
      <c r="AX938" s="143">
        <v>0</v>
      </c>
      <c r="AY938" s="143">
        <v>-7.0000000000000007E-2</v>
      </c>
      <c r="AZ938" s="143">
        <v>-0.03</v>
      </c>
      <c r="BA938" s="143">
        <v>6.0590999999999999</v>
      </c>
      <c r="BB938" s="143">
        <v>5.14</v>
      </c>
      <c r="BC938" s="143">
        <v>26.44</v>
      </c>
      <c r="BD938" s="143">
        <v>1</v>
      </c>
      <c r="BE938" s="143">
        <v>6445986.3837789996</v>
      </c>
      <c r="BF938" s="143">
        <v>2339.415</v>
      </c>
      <c r="BG938" s="143">
        <v>0</v>
      </c>
      <c r="BH938" s="143">
        <v>0</v>
      </c>
      <c r="BI938" s="143">
        <v>0</v>
      </c>
      <c r="BJ938" s="143">
        <v>3</v>
      </c>
      <c r="BK938" s="143"/>
      <c r="BL938" s="143">
        <v>3.7999999999999901</v>
      </c>
      <c r="BM938" s="143">
        <v>2.2000000000000002</v>
      </c>
    </row>
    <row r="939" spans="1:65" x14ac:dyDescent="0.25">
      <c r="A939" s="142" t="s">
        <v>5377</v>
      </c>
      <c r="B939" s="142" t="s">
        <v>533</v>
      </c>
      <c r="C939" s="134" t="s">
        <v>5371</v>
      </c>
      <c r="D939" s="134" t="s">
        <v>5372</v>
      </c>
      <c r="E939" s="134" t="s">
        <v>5253</v>
      </c>
      <c r="F939" s="134" t="s">
        <v>5254</v>
      </c>
      <c r="G939" s="134" t="s">
        <v>692</v>
      </c>
      <c r="H939" s="134" t="s">
        <v>5350</v>
      </c>
      <c r="I939" s="134" t="s">
        <v>5350</v>
      </c>
      <c r="J939" s="134" t="s">
        <v>4407</v>
      </c>
      <c r="K939" s="134" t="s">
        <v>4407</v>
      </c>
      <c r="L939" s="143">
        <v>90.8</v>
      </c>
      <c r="M939" s="144">
        <v>113</v>
      </c>
      <c r="N939" s="143">
        <v>35.924999999999997</v>
      </c>
      <c r="O939" s="144">
        <v>1730</v>
      </c>
      <c r="P939" s="143">
        <v>33</v>
      </c>
      <c r="Q939" s="144">
        <v>402</v>
      </c>
      <c r="R939" s="143">
        <v>62.625</v>
      </c>
      <c r="S939" s="145">
        <v>236</v>
      </c>
      <c r="T939" s="140" t="s">
        <v>4410</v>
      </c>
      <c r="U939" s="140" t="s">
        <v>4410</v>
      </c>
      <c r="V939" s="140" t="str">
        <f t="shared" si="14"/>
        <v>Y</v>
      </c>
      <c r="W939" s="134">
        <v>0.82041924479510198</v>
      </c>
      <c r="X939" s="134">
        <v>0.78509679064898097</v>
      </c>
      <c r="Y939" s="134">
        <v>0.99175137095032695</v>
      </c>
      <c r="Z939" s="134">
        <v>0.98446756654461798</v>
      </c>
      <c r="AA939" s="134">
        <v>0.94278862639543604</v>
      </c>
      <c r="AB939" s="134">
        <v>0.93990647261920401</v>
      </c>
      <c r="AC939" s="134">
        <v>1</v>
      </c>
      <c r="AD939" s="134">
        <v>0.658528765052662</v>
      </c>
      <c r="AE939" s="134">
        <v>0.72377372770238602</v>
      </c>
      <c r="AF939" s="134">
        <v>0.99340085801965305</v>
      </c>
      <c r="AG939" s="134">
        <v>0.27873424265635</v>
      </c>
      <c r="AH939" s="134">
        <v>0.86888502794172495</v>
      </c>
      <c r="AI939" s="134">
        <v>1</v>
      </c>
      <c r="AJ939" s="134">
        <v>0.98529249549582698</v>
      </c>
      <c r="AK939" s="134">
        <v>0.92963250643235096</v>
      </c>
      <c r="AL939" s="134">
        <v>0.86329986005382398</v>
      </c>
      <c r="AM939" s="134">
        <v>0.65402164976410204</v>
      </c>
      <c r="AN939" s="134">
        <v>1</v>
      </c>
      <c r="AO939" s="134">
        <v>0.59104455245176002</v>
      </c>
      <c r="AP939" s="134">
        <v>0.64001658329917499</v>
      </c>
      <c r="AQ939" s="134">
        <v>0.79705389516543601</v>
      </c>
      <c r="AR939" s="134">
        <v>0.87547233619999998</v>
      </c>
      <c r="AS939" s="134">
        <v>1</v>
      </c>
      <c r="AT939" s="134">
        <v>1</v>
      </c>
      <c r="AU939" s="134">
        <v>0.82283962144593803</v>
      </c>
      <c r="AV939" s="134">
        <v>0.635166503143751</v>
      </c>
      <c r="AW939" s="143">
        <v>0</v>
      </c>
      <c r="AX939" s="143">
        <v>0</v>
      </c>
      <c r="AY939" s="143">
        <v>-7.0000000000000007E-2</v>
      </c>
      <c r="AZ939" s="143">
        <v>-0.09</v>
      </c>
      <c r="BA939" s="143">
        <v>6.8849</v>
      </c>
      <c r="BB939" s="143">
        <v>5.13</v>
      </c>
      <c r="BC939" s="143">
        <v>26.85</v>
      </c>
      <c r="BD939" s="143"/>
      <c r="BE939" s="143">
        <v>22461197.850198001</v>
      </c>
      <c r="BF939" s="143">
        <v>4505.7169999999996</v>
      </c>
      <c r="BG939" s="143">
        <v>0</v>
      </c>
      <c r="BH939" s="143">
        <v>7.366212</v>
      </c>
      <c r="BI939" s="143">
        <v>0</v>
      </c>
      <c r="BJ939" s="143">
        <v>1</v>
      </c>
      <c r="BK939" s="143">
        <v>1</v>
      </c>
      <c r="BL939" s="143">
        <v>3.8</v>
      </c>
      <c r="BM939" s="143">
        <v>2.2000000000000002</v>
      </c>
    </row>
    <row r="940" spans="1:65" x14ac:dyDescent="0.25">
      <c r="A940" s="142" t="s">
        <v>5378</v>
      </c>
      <c r="B940" s="142" t="s">
        <v>935</v>
      </c>
      <c r="C940" s="134" t="s">
        <v>5371</v>
      </c>
      <c r="D940" s="134" t="s">
        <v>5372</v>
      </c>
      <c r="E940" s="134" t="s">
        <v>5253</v>
      </c>
      <c r="F940" s="134" t="s">
        <v>5254</v>
      </c>
      <c r="G940" s="134" t="s">
        <v>692</v>
      </c>
      <c r="H940" s="134" t="s">
        <v>5350</v>
      </c>
      <c r="I940" s="134" t="s">
        <v>5350</v>
      </c>
      <c r="J940" s="134" t="s">
        <v>4407</v>
      </c>
      <c r="K940" s="134" t="s">
        <v>4407</v>
      </c>
      <c r="L940" s="143">
        <v>82.2</v>
      </c>
      <c r="M940" s="144">
        <v>374</v>
      </c>
      <c r="N940" s="143">
        <v>32.189</v>
      </c>
      <c r="O940" s="144">
        <v>1475</v>
      </c>
      <c r="P940" s="143">
        <v>21.02</v>
      </c>
      <c r="Q940" s="144">
        <v>928</v>
      </c>
      <c r="R940" s="143">
        <v>57.01</v>
      </c>
      <c r="S940" s="145">
        <v>567</v>
      </c>
      <c r="T940" s="140" t="s">
        <v>4410</v>
      </c>
      <c r="V940" s="140" t="str">
        <f t="shared" si="14"/>
        <v>Y</v>
      </c>
      <c r="W940" s="134">
        <v>0.728731307413649</v>
      </c>
      <c r="X940" s="134">
        <v>0.68214374232307495</v>
      </c>
      <c r="Y940" s="134">
        <v>0.936226826027447</v>
      </c>
      <c r="Z940" s="134">
        <v>0.91527299845848897</v>
      </c>
      <c r="AA940" s="134">
        <v>0.92232416873201595</v>
      </c>
      <c r="AB940" s="134">
        <v>0.92424573518057196</v>
      </c>
      <c r="AC940" s="134">
        <v>1</v>
      </c>
      <c r="AD940" s="134">
        <v>0.64842517456704096</v>
      </c>
      <c r="AE940" s="134">
        <v>0.68128201678524503</v>
      </c>
      <c r="AF940" s="134">
        <v>0.92430447413000405</v>
      </c>
      <c r="AG940" s="134">
        <v>0.19770069316630501</v>
      </c>
      <c r="AH940" s="134">
        <v>0.97310911187112303</v>
      </c>
      <c r="AI940" s="134">
        <v>1</v>
      </c>
      <c r="AJ940" s="134">
        <v>0.98896937162187004</v>
      </c>
      <c r="AK940" s="134">
        <v>0.71602990436429004</v>
      </c>
      <c r="AL940" s="134">
        <v>0.93481008561798595</v>
      </c>
      <c r="AM940" s="134">
        <v>0.30141833985673799</v>
      </c>
      <c r="AN940" s="134">
        <v>1</v>
      </c>
      <c r="AO940" s="134">
        <v>0.29298782086198999</v>
      </c>
      <c r="AP940" s="134">
        <v>0.725675752153497</v>
      </c>
      <c r="AR940" s="134">
        <v>0.98351829140000002</v>
      </c>
      <c r="AS940" s="134">
        <v>0.28388466350000002</v>
      </c>
      <c r="AT940" s="134">
        <v>1</v>
      </c>
      <c r="AU940" s="134">
        <v>0.33736528175096397</v>
      </c>
      <c r="AV940" s="134">
        <v>0.31285907455223799</v>
      </c>
      <c r="AW940" s="143">
        <v>0.12</v>
      </c>
      <c r="AX940" s="143">
        <v>0</v>
      </c>
      <c r="AY940" s="143">
        <v>-0.26</v>
      </c>
      <c r="AZ940" s="143">
        <v>-7.0000000000000007E-2</v>
      </c>
      <c r="BA940" s="143">
        <v>16.474399999999999</v>
      </c>
      <c r="BB940" s="143">
        <v>5.13</v>
      </c>
      <c r="BC940" s="143">
        <v>26.12</v>
      </c>
      <c r="BD940" s="143">
        <v>4</v>
      </c>
      <c r="BE940" s="143">
        <v>5482509.5638469998</v>
      </c>
      <c r="BF940" s="143">
        <v>2720.4850000000001</v>
      </c>
      <c r="BG940" s="143">
        <v>0</v>
      </c>
      <c r="BH940" s="143">
        <v>0</v>
      </c>
      <c r="BI940" s="143">
        <v>0</v>
      </c>
      <c r="BJ940" s="143">
        <v>2</v>
      </c>
      <c r="BK940" s="143"/>
      <c r="BL940" s="143">
        <v>3.7999999999999901</v>
      </c>
      <c r="BM940" s="143">
        <v>2.19999999999999</v>
      </c>
    </row>
    <row r="941" spans="1:65" x14ac:dyDescent="0.25">
      <c r="A941" s="142" t="s">
        <v>5379</v>
      </c>
      <c r="B941" s="142" t="s">
        <v>986</v>
      </c>
      <c r="C941" s="134" t="s">
        <v>5371</v>
      </c>
      <c r="D941" s="134" t="s">
        <v>5372</v>
      </c>
      <c r="E941" s="134" t="s">
        <v>5253</v>
      </c>
      <c r="F941" s="134" t="s">
        <v>5254</v>
      </c>
      <c r="G941" s="134" t="s">
        <v>692</v>
      </c>
      <c r="H941" s="134" t="s">
        <v>5350</v>
      </c>
      <c r="I941" s="134" t="s">
        <v>5350</v>
      </c>
      <c r="J941" s="134" t="s">
        <v>4407</v>
      </c>
      <c r="K941" s="134" t="s">
        <v>4407</v>
      </c>
      <c r="L941" s="143">
        <v>93.1</v>
      </c>
      <c r="M941" s="144">
        <v>52</v>
      </c>
      <c r="N941" s="143">
        <v>35.438000000000002</v>
      </c>
      <c r="O941" s="144">
        <v>1722</v>
      </c>
      <c r="P941" s="143">
        <v>18.66</v>
      </c>
      <c r="Q941" s="144">
        <v>1132</v>
      </c>
      <c r="R941" s="143">
        <v>58.774000000000001</v>
      </c>
      <c r="S941" s="145">
        <v>451</v>
      </c>
      <c r="T941" s="140" t="s">
        <v>4410</v>
      </c>
      <c r="U941" s="140" t="s">
        <v>4410</v>
      </c>
      <c r="V941" s="140" t="str">
        <f t="shared" si="14"/>
        <v>Y</v>
      </c>
      <c r="W941" s="134">
        <v>0.872741671067638</v>
      </c>
      <c r="X941" s="134">
        <v>0.83339365933999698</v>
      </c>
      <c r="Y941" s="134">
        <v>0.99486381948925595</v>
      </c>
      <c r="Z941" s="134">
        <v>0.98824227943689402</v>
      </c>
      <c r="AA941" s="134">
        <v>0.98588466711997802</v>
      </c>
      <c r="AB941" s="134">
        <v>0.97195635388896195</v>
      </c>
      <c r="AC941" s="134">
        <v>1</v>
      </c>
      <c r="AD941" s="134">
        <v>0.80594717834992202</v>
      </c>
      <c r="AE941" s="134">
        <v>0.68663241210157899</v>
      </c>
      <c r="AF941" s="134">
        <v>0.99590550254499699</v>
      </c>
      <c r="AG941" s="134">
        <v>0.20123574179714801</v>
      </c>
      <c r="AH941" s="134">
        <v>0.95545190452500905</v>
      </c>
      <c r="AI941" s="134">
        <v>1</v>
      </c>
      <c r="AJ941" s="134">
        <v>0.99264624774791299</v>
      </c>
      <c r="AK941" s="134">
        <v>0.91264139035875502</v>
      </c>
      <c r="AL941" s="134">
        <v>0.97761469274088597</v>
      </c>
      <c r="AM941" s="134">
        <v>0.25078787716963702</v>
      </c>
      <c r="AN941" s="134">
        <v>1</v>
      </c>
      <c r="AO941" s="134">
        <v>0.22044238704421301</v>
      </c>
      <c r="AP941" s="134">
        <v>0.87142290317773097</v>
      </c>
      <c r="AQ941" s="134">
        <v>0.85416565636284303</v>
      </c>
      <c r="AR941" s="134">
        <v>0.96357435030000005</v>
      </c>
      <c r="AS941" s="134">
        <v>1</v>
      </c>
      <c r="AT941" s="134">
        <v>1</v>
      </c>
      <c r="AU941" s="134">
        <v>0.260459327109968</v>
      </c>
      <c r="AV941" s="134">
        <v>0.251612077981272</v>
      </c>
      <c r="AW941" s="143">
        <v>0</v>
      </c>
      <c r="AX941" s="143">
        <v>0</v>
      </c>
      <c r="AY941" s="143">
        <v>-0.04</v>
      </c>
      <c r="AZ941" s="143">
        <v>-0.02</v>
      </c>
      <c r="BA941" s="143">
        <v>1.9914000000000001</v>
      </c>
      <c r="BB941" s="143">
        <v>5.15</v>
      </c>
      <c r="BC941" s="143">
        <v>26.02</v>
      </c>
      <c r="BD941" s="143"/>
      <c r="BE941" s="143">
        <v>9007124.0243379995</v>
      </c>
      <c r="BF941" s="143">
        <v>1670.673</v>
      </c>
      <c r="BG941" s="143">
        <v>0</v>
      </c>
      <c r="BH941" s="143">
        <v>0</v>
      </c>
      <c r="BI941" s="143">
        <v>0</v>
      </c>
      <c r="BJ941" s="143">
        <v>1</v>
      </c>
      <c r="BK941" s="143"/>
      <c r="BL941" s="143">
        <v>3.8</v>
      </c>
      <c r="BM941" s="143">
        <v>2.2000000000000002</v>
      </c>
    </row>
    <row r="942" spans="1:65" x14ac:dyDescent="0.25">
      <c r="A942" s="142" t="s">
        <v>5380</v>
      </c>
      <c r="B942" s="142" t="s">
        <v>43</v>
      </c>
      <c r="C942" s="134" t="s">
        <v>5371</v>
      </c>
      <c r="D942" s="134" t="s">
        <v>5372</v>
      </c>
      <c r="E942" s="134" t="s">
        <v>5253</v>
      </c>
      <c r="F942" s="134" t="s">
        <v>5254</v>
      </c>
      <c r="G942" s="134" t="s">
        <v>692</v>
      </c>
      <c r="H942" s="134" t="s">
        <v>5350</v>
      </c>
      <c r="I942" s="134" t="s">
        <v>5350</v>
      </c>
      <c r="J942" s="134" t="s">
        <v>4407</v>
      </c>
      <c r="K942" s="134" t="s">
        <v>4407</v>
      </c>
      <c r="L942" s="143">
        <v>86.7</v>
      </c>
      <c r="M942" s="144">
        <v>238</v>
      </c>
      <c r="N942" s="143">
        <v>32.466999999999999</v>
      </c>
      <c r="O942" s="144">
        <v>1501</v>
      </c>
      <c r="P942" s="143">
        <v>21.26</v>
      </c>
      <c r="Q942" s="144">
        <v>910</v>
      </c>
      <c r="R942" s="143">
        <v>58.497999999999998</v>
      </c>
      <c r="S942" s="145">
        <v>467</v>
      </c>
      <c r="T942" s="140" t="s">
        <v>4410</v>
      </c>
      <c r="U942" s="140" t="s">
        <v>4410</v>
      </c>
      <c r="V942" s="140" t="str">
        <f t="shared" si="14"/>
        <v>Y</v>
      </c>
      <c r="W942" s="134">
        <v>0.83190116401396597</v>
      </c>
      <c r="X942" s="134">
        <v>0.82789440069890996</v>
      </c>
      <c r="Y942" s="134">
        <v>0.98462988375837301</v>
      </c>
      <c r="Z942" s="134">
        <v>0.96590005988531003</v>
      </c>
      <c r="AA942" s="134">
        <v>0.96298942836464096</v>
      </c>
      <c r="AB942" s="134">
        <v>0.97486997945894005</v>
      </c>
      <c r="AC942" s="134">
        <v>0.89723687844678102</v>
      </c>
      <c r="AD942" s="134">
        <v>0.73192633701792598</v>
      </c>
      <c r="AE942" s="134">
        <v>0.68082137768834405</v>
      </c>
      <c r="AF942" s="134">
        <v>0.98990230693663295</v>
      </c>
      <c r="AG942" s="134">
        <v>0.334381105481453</v>
      </c>
      <c r="AH942" s="134">
        <v>0.89621251111634004</v>
      </c>
      <c r="AI942" s="134">
        <v>0.69375576411680895</v>
      </c>
      <c r="AJ942" s="134">
        <v>0.98896937162187004</v>
      </c>
      <c r="AK942" s="134">
        <v>0.781567066362445</v>
      </c>
      <c r="AL942" s="134">
        <v>0.95553700345126402</v>
      </c>
      <c r="AM942" s="134">
        <v>0.60580011382662202</v>
      </c>
      <c r="AN942" s="134">
        <v>1</v>
      </c>
      <c r="AO942" s="134">
        <v>0.59591804116245894</v>
      </c>
      <c r="AP942" s="134">
        <v>0.76344448776130602</v>
      </c>
      <c r="AQ942" s="134">
        <v>0.92744112373640197</v>
      </c>
      <c r="AR942" s="134">
        <v>0.88616483310000005</v>
      </c>
      <c r="AS942" s="134">
        <v>0.34097150059999998</v>
      </c>
      <c r="AT942" s="134">
        <v>1</v>
      </c>
      <c r="AU942" s="134">
        <v>0.74050714886283897</v>
      </c>
      <c r="AV942" s="134">
        <v>0.63355224007330502</v>
      </c>
      <c r="AW942" s="143">
        <v>0.03</v>
      </c>
      <c r="AX942" s="143">
        <v>0</v>
      </c>
      <c r="AY942" s="143">
        <v>0.02</v>
      </c>
      <c r="AZ942" s="143">
        <v>0.1</v>
      </c>
      <c r="BA942" s="143">
        <v>5.3131000000000004</v>
      </c>
      <c r="BB942" s="143">
        <v>5.14</v>
      </c>
      <c r="BC942" s="143">
        <v>26.14</v>
      </c>
      <c r="BD942" s="143">
        <v>2</v>
      </c>
      <c r="BE942" s="143">
        <v>20586934.936655998</v>
      </c>
      <c r="BF942" s="143">
        <v>4521.9719999999998</v>
      </c>
      <c r="BG942" s="143">
        <v>0</v>
      </c>
      <c r="BH942" s="143">
        <v>0</v>
      </c>
      <c r="BI942" s="143">
        <v>0</v>
      </c>
      <c r="BJ942" s="143">
        <v>2</v>
      </c>
      <c r="BK942" s="143"/>
      <c r="BL942" s="143">
        <v>3.7999999999999901</v>
      </c>
      <c r="BM942" s="143">
        <v>2.2000000000000002</v>
      </c>
    </row>
    <row r="943" spans="1:65" x14ac:dyDescent="0.25">
      <c r="A943" s="142" t="s">
        <v>5381</v>
      </c>
      <c r="B943" s="142" t="s">
        <v>918</v>
      </c>
      <c r="C943" s="134" t="s">
        <v>5371</v>
      </c>
      <c r="D943" s="134" t="s">
        <v>5372</v>
      </c>
      <c r="E943" s="134" t="s">
        <v>5253</v>
      </c>
      <c r="F943" s="134" t="s">
        <v>5254</v>
      </c>
      <c r="G943" s="134" t="s">
        <v>692</v>
      </c>
      <c r="H943" s="134" t="s">
        <v>5350</v>
      </c>
      <c r="I943" s="134" t="s">
        <v>5350</v>
      </c>
      <c r="J943" s="134" t="s">
        <v>4407</v>
      </c>
      <c r="K943" s="134" t="s">
        <v>4407</v>
      </c>
      <c r="L943" s="143">
        <v>81.400000000000006</v>
      </c>
      <c r="M943" s="144">
        <v>398</v>
      </c>
      <c r="N943" s="143">
        <v>31.655999999999999</v>
      </c>
      <c r="O943" s="144">
        <v>1406</v>
      </c>
      <c r="P943" s="143">
        <v>37.667000000000002</v>
      </c>
      <c r="Q943" s="144">
        <v>237</v>
      </c>
      <c r="R943" s="143">
        <v>62.47</v>
      </c>
      <c r="S943" s="145">
        <v>246</v>
      </c>
      <c r="T943" s="140" t="s">
        <v>4410</v>
      </c>
      <c r="V943" s="140" t="str">
        <f t="shared" si="14"/>
        <v>Y</v>
      </c>
      <c r="W943" s="134">
        <v>0.99097686277956798</v>
      </c>
      <c r="X943" s="134">
        <v>1</v>
      </c>
      <c r="Y943" s="134">
        <v>0.99738708023892297</v>
      </c>
      <c r="Z943" s="134">
        <v>0.99443994992894402</v>
      </c>
      <c r="AA943" s="134">
        <v>0.99848266798225704</v>
      </c>
      <c r="AB943" s="134">
        <v>0.99963579680375303</v>
      </c>
      <c r="AC943" s="134">
        <v>0.99382158642358698</v>
      </c>
      <c r="AD943" s="134">
        <v>0.89381551180211205</v>
      </c>
      <c r="AE943" s="134">
        <v>0.82845342235070296</v>
      </c>
      <c r="AF943" s="134">
        <v>0.99737648425035796</v>
      </c>
      <c r="AG943" s="134">
        <v>0.129621675981483</v>
      </c>
      <c r="AH943" s="134">
        <v>0.93790214468809996</v>
      </c>
      <c r="AI943" s="134">
        <v>0.58027389145655195</v>
      </c>
      <c r="AJ943" s="134">
        <v>1</v>
      </c>
      <c r="AK943" s="134">
        <v>1</v>
      </c>
      <c r="AL943" s="134">
        <v>1</v>
      </c>
      <c r="AM943" s="134">
        <v>0.35170631159933602</v>
      </c>
      <c r="AN943" s="134">
        <v>1</v>
      </c>
      <c r="AO943" s="134">
        <v>0.36465726688181099</v>
      </c>
      <c r="AP943" s="134">
        <v>0.32055125969589099</v>
      </c>
      <c r="AR943" s="134">
        <v>0.79398753450000004</v>
      </c>
      <c r="AS943" s="134">
        <v>1</v>
      </c>
      <c r="AU943" s="134">
        <v>0.456261533234115</v>
      </c>
      <c r="AV943" s="134">
        <v>0.37417764567776202</v>
      </c>
      <c r="AW943" s="143">
        <v>0</v>
      </c>
      <c r="AX943" s="143">
        <v>0</v>
      </c>
      <c r="AY943" s="143">
        <v>0</v>
      </c>
      <c r="AZ943" s="143">
        <v>0</v>
      </c>
      <c r="BA943" s="143">
        <v>2.1486999999999998</v>
      </c>
      <c r="BB943" s="143">
        <v>5.13</v>
      </c>
      <c r="BC943" s="143">
        <v>28.84</v>
      </c>
      <c r="BD943" s="143">
        <v>1</v>
      </c>
      <c r="BE943" s="143">
        <v>5085641.3938349998</v>
      </c>
      <c r="BF943" s="143">
        <v>1590.0139999999999</v>
      </c>
      <c r="BG943" s="143">
        <v>0</v>
      </c>
      <c r="BH943" s="143">
        <v>85.118356000000006</v>
      </c>
      <c r="BI943" s="143">
        <v>0</v>
      </c>
      <c r="BJ943" s="143">
        <v>1</v>
      </c>
      <c r="BK943" s="143">
        <v>1</v>
      </c>
      <c r="BL943" s="143">
        <v>3.7348056642306098</v>
      </c>
      <c r="BM943" s="143">
        <v>2.30865722628231</v>
      </c>
    </row>
    <row r="944" spans="1:65" x14ac:dyDescent="0.25">
      <c r="A944" s="142" t="s">
        <v>5382</v>
      </c>
      <c r="B944" s="142" t="s">
        <v>1244</v>
      </c>
      <c r="C944" s="134" t="s">
        <v>5371</v>
      </c>
      <c r="D944" s="134" t="s">
        <v>5372</v>
      </c>
      <c r="E944" s="134" t="s">
        <v>5253</v>
      </c>
      <c r="F944" s="134" t="s">
        <v>5254</v>
      </c>
      <c r="G944" s="134" t="s">
        <v>692</v>
      </c>
      <c r="H944" s="134" t="s">
        <v>5383</v>
      </c>
      <c r="I944" s="134" t="s">
        <v>4755</v>
      </c>
      <c r="J944" s="134" t="s">
        <v>4407</v>
      </c>
      <c r="K944" s="134" t="s">
        <v>4407</v>
      </c>
      <c r="L944" s="143">
        <v>93.6</v>
      </c>
      <c r="M944" s="144">
        <v>40</v>
      </c>
      <c r="N944" s="143">
        <v>30.544</v>
      </c>
      <c r="O944" s="144">
        <v>1256</v>
      </c>
      <c r="P944" s="143">
        <v>43.317</v>
      </c>
      <c r="Q944" s="144">
        <v>101</v>
      </c>
      <c r="R944" s="143">
        <v>68.790999999999997</v>
      </c>
      <c r="S944" s="145">
        <v>35</v>
      </c>
      <c r="T944" s="140" t="s">
        <v>4410</v>
      </c>
      <c r="U944" s="140" t="s">
        <v>4410</v>
      </c>
      <c r="V944" s="140" t="str">
        <f t="shared" si="14"/>
        <v>Y</v>
      </c>
      <c r="W944" s="134">
        <v>0.87897980170273404</v>
      </c>
      <c r="X944" s="134">
        <v>0.87516128321161701</v>
      </c>
      <c r="Y944" s="134">
        <v>0.99400565466576496</v>
      </c>
      <c r="Z944" s="134">
        <v>0.98576831220344296</v>
      </c>
      <c r="AA944" s="134">
        <v>0.99151079477923698</v>
      </c>
      <c r="AB944" s="134">
        <v>0.99745057762626899</v>
      </c>
      <c r="AC944" s="134">
        <v>1</v>
      </c>
      <c r="AD944" s="134">
        <v>0.834459112677577</v>
      </c>
      <c r="AE944" s="134">
        <v>0.92604182201012397</v>
      </c>
      <c r="AF944" s="134">
        <v>0.995945258807304</v>
      </c>
      <c r="AG944" s="134">
        <v>0.47437196019852601</v>
      </c>
      <c r="AH944" s="134">
        <v>0.92253715087170396</v>
      </c>
      <c r="AI944" s="134">
        <v>1</v>
      </c>
      <c r="AJ944" s="134">
        <v>1</v>
      </c>
      <c r="AK944" s="134">
        <v>0.73544832273411298</v>
      </c>
      <c r="AL944" s="134">
        <v>0.99992868967849702</v>
      </c>
      <c r="AM944" s="134">
        <v>0.66950769947976596</v>
      </c>
      <c r="AN944" s="134">
        <v>1</v>
      </c>
      <c r="AO944" s="134">
        <v>0.65456408729845095</v>
      </c>
      <c r="AP944" s="134">
        <v>0.65752368273256501</v>
      </c>
      <c r="AQ944" s="134">
        <v>0.81968308358575603</v>
      </c>
      <c r="AR944" s="134">
        <v>1</v>
      </c>
      <c r="AS944" s="134">
        <v>0.71286195569999999</v>
      </c>
      <c r="AT944" s="134">
        <v>1</v>
      </c>
      <c r="AU944" s="134">
        <v>0.72871744651648995</v>
      </c>
      <c r="AV944" s="134">
        <v>0.70252834666575403</v>
      </c>
      <c r="AW944" s="143">
        <v>0</v>
      </c>
      <c r="AX944" s="143">
        <v>0</v>
      </c>
      <c r="AY944" s="143">
        <v>0.01</v>
      </c>
      <c r="AZ944" s="143">
        <v>0</v>
      </c>
      <c r="BA944" s="143">
        <v>1.4289000000000001</v>
      </c>
      <c r="BB944" s="143">
        <v>5.12</v>
      </c>
      <c r="BC944" s="143">
        <v>27.5</v>
      </c>
      <c r="BD944" s="143">
        <v>3</v>
      </c>
      <c r="BE944" s="143">
        <v>2665273.8540079999</v>
      </c>
      <c r="BF944" s="143">
        <v>4060.61</v>
      </c>
      <c r="BG944" s="143">
        <v>0</v>
      </c>
      <c r="BH944" s="143">
        <v>50.690527000000003</v>
      </c>
      <c r="BI944" s="143">
        <v>0</v>
      </c>
      <c r="BJ944" s="143">
        <v>5</v>
      </c>
      <c r="BK944" s="143">
        <v>1</v>
      </c>
      <c r="BL944" s="143">
        <v>3.6703203092837402</v>
      </c>
      <c r="BM944" s="143">
        <v>2.41613281786042</v>
      </c>
    </row>
    <row r="945" spans="1:65" x14ac:dyDescent="0.25">
      <c r="A945" s="142" t="s">
        <v>5384</v>
      </c>
      <c r="B945" s="142" t="s">
        <v>260</v>
      </c>
      <c r="C945" s="134" t="s">
        <v>5371</v>
      </c>
      <c r="D945" s="134" t="s">
        <v>5372</v>
      </c>
      <c r="E945" s="134" t="s">
        <v>5253</v>
      </c>
      <c r="F945" s="134" t="s">
        <v>5254</v>
      </c>
      <c r="G945" s="134" t="s">
        <v>692</v>
      </c>
      <c r="H945" s="134" t="s">
        <v>5385</v>
      </c>
      <c r="I945" s="134" t="s">
        <v>4526</v>
      </c>
      <c r="J945" s="134" t="s">
        <v>4407</v>
      </c>
      <c r="K945" s="134" t="s">
        <v>4407</v>
      </c>
      <c r="L945" s="143">
        <v>84.4</v>
      </c>
      <c r="M945" s="144">
        <v>323</v>
      </c>
      <c r="N945" s="143">
        <v>30.367000000000001</v>
      </c>
      <c r="O945" s="144">
        <v>1221</v>
      </c>
      <c r="P945" s="143">
        <v>27.76</v>
      </c>
      <c r="Q945" s="144">
        <v>633</v>
      </c>
      <c r="R945" s="143">
        <v>60.597999999999999</v>
      </c>
      <c r="S945" s="145">
        <v>345</v>
      </c>
      <c r="T945" s="140" t="s">
        <v>4410</v>
      </c>
      <c r="V945" s="140" t="str">
        <f t="shared" si="14"/>
        <v>Y</v>
      </c>
      <c r="W945" s="134">
        <v>0.81517663218838599</v>
      </c>
      <c r="X945" s="134">
        <v>0.82457567171241697</v>
      </c>
      <c r="Y945" s="134">
        <v>0.99688755146107</v>
      </c>
      <c r="Z945" s="134">
        <v>0.99324122353747701</v>
      </c>
      <c r="AA945" s="134">
        <v>0.98313090897779198</v>
      </c>
      <c r="AB945" s="134">
        <v>0.99817898401876404</v>
      </c>
      <c r="AC945" s="134">
        <v>1</v>
      </c>
      <c r="AD945" s="134">
        <v>0.865929773479167</v>
      </c>
      <c r="AE945" s="134">
        <v>0.92568102026871002</v>
      </c>
      <c r="AF945" s="134">
        <v>0.99833063454572701</v>
      </c>
      <c r="AG945" s="134">
        <v>0.32023537756124498</v>
      </c>
      <c r="AH945" s="134">
        <v>0.96336720436981904</v>
      </c>
      <c r="AI945" s="134">
        <v>1</v>
      </c>
      <c r="AJ945" s="134">
        <v>1</v>
      </c>
      <c r="AK945" s="134">
        <v>0.87380455361910803</v>
      </c>
      <c r="AL945" s="134">
        <v>0.99995130345638406</v>
      </c>
      <c r="AM945" s="134">
        <v>0.42418713566067601</v>
      </c>
      <c r="AN945" s="134">
        <v>1</v>
      </c>
      <c r="AO945" s="134">
        <v>0.37976145798893701</v>
      </c>
      <c r="AP945" s="134">
        <v>0.54640644143655503</v>
      </c>
      <c r="AR945" s="134">
        <v>0.45477898369999997</v>
      </c>
      <c r="AS945" s="134">
        <v>1</v>
      </c>
      <c r="AT945" s="134">
        <v>1</v>
      </c>
      <c r="AU945" s="134">
        <v>0.42070832857981999</v>
      </c>
      <c r="AV945" s="134">
        <v>0.43973559837897602</v>
      </c>
      <c r="AW945" s="143">
        <v>0</v>
      </c>
      <c r="AX945" s="143">
        <v>0</v>
      </c>
      <c r="AY945" s="143">
        <v>0</v>
      </c>
      <c r="AZ945" s="143">
        <v>0</v>
      </c>
      <c r="BA945" s="143">
        <v>0.92759999999999998</v>
      </c>
      <c r="BB945" s="143">
        <v>5.12</v>
      </c>
      <c r="BC945" s="143">
        <v>26.8</v>
      </c>
      <c r="BD945" s="143">
        <v>5</v>
      </c>
      <c r="BE945" s="143">
        <v>2692048.6852850001</v>
      </c>
      <c r="BF945" s="143">
        <v>2709.056</v>
      </c>
      <c r="BG945" s="143">
        <v>0</v>
      </c>
      <c r="BH945" s="143">
        <v>82.498553999999999</v>
      </c>
      <c r="BI945" s="143">
        <v>0</v>
      </c>
      <c r="BJ945" s="143">
        <v>2</v>
      </c>
      <c r="BK945" s="143"/>
      <c r="BL945" s="143">
        <v>3.5513481871885699</v>
      </c>
      <c r="BM945" s="143">
        <v>2.6144196880190198</v>
      </c>
    </row>
    <row r="946" spans="1:65" x14ac:dyDescent="0.25">
      <c r="A946" s="142" t="s">
        <v>5386</v>
      </c>
      <c r="B946" s="142" t="s">
        <v>1269</v>
      </c>
      <c r="C946" s="134" t="s">
        <v>5371</v>
      </c>
      <c r="D946" s="134" t="s">
        <v>5372</v>
      </c>
      <c r="E946" s="134" t="s">
        <v>5253</v>
      </c>
      <c r="F946" s="134" t="s">
        <v>5254</v>
      </c>
      <c r="G946" s="134" t="s">
        <v>692</v>
      </c>
      <c r="H946" s="134" t="s">
        <v>5346</v>
      </c>
      <c r="I946" s="134" t="s">
        <v>4467</v>
      </c>
      <c r="J946" s="134" t="s">
        <v>4407</v>
      </c>
      <c r="K946" s="134" t="s">
        <v>4407</v>
      </c>
      <c r="L946" s="143">
        <v>87.6</v>
      </c>
      <c r="M946" s="144">
        <v>210</v>
      </c>
      <c r="N946" s="143">
        <v>29.611000000000001</v>
      </c>
      <c r="O946" s="144">
        <v>1084</v>
      </c>
      <c r="P946" s="143">
        <v>30.26</v>
      </c>
      <c r="Q946" s="144">
        <v>537</v>
      </c>
      <c r="R946" s="143">
        <v>62.75</v>
      </c>
      <c r="S946" s="145">
        <v>227</v>
      </c>
      <c r="T946" s="140" t="s">
        <v>4410</v>
      </c>
      <c r="U946" s="140" t="s">
        <v>4410</v>
      </c>
      <c r="V946" s="140" t="str">
        <f t="shared" si="14"/>
        <v>Y</v>
      </c>
      <c r="W946" s="134">
        <v>0.90037873540469904</v>
      </c>
      <c r="X946" s="134">
        <v>0.91106428484148805</v>
      </c>
      <c r="Y946" s="134">
        <v>0.99514560495368598</v>
      </c>
      <c r="Z946" s="134">
        <v>0.99041018886827004</v>
      </c>
      <c r="AA946" s="134">
        <v>0.988943038701949</v>
      </c>
      <c r="AB946" s="134">
        <v>0.99271593607505504</v>
      </c>
      <c r="AC946" s="134">
        <v>1</v>
      </c>
      <c r="AD946" s="134">
        <v>0.85488882265800303</v>
      </c>
      <c r="AE946" s="134">
        <v>0.88633202555994794</v>
      </c>
      <c r="AF946" s="134">
        <v>0.99475257093809299</v>
      </c>
      <c r="AG946" s="134">
        <v>0.40677134619011701</v>
      </c>
      <c r="AH946" s="134">
        <v>0.93106131993534502</v>
      </c>
      <c r="AI946" s="134">
        <v>1</v>
      </c>
      <c r="AJ946" s="134">
        <v>1</v>
      </c>
      <c r="AK946" s="134">
        <v>0.78642167095490101</v>
      </c>
      <c r="AL946" s="134">
        <v>0.99859762491499104</v>
      </c>
      <c r="AM946" s="134">
        <v>0.29532729174856798</v>
      </c>
      <c r="AN946" s="134">
        <v>1</v>
      </c>
      <c r="AO946" s="134">
        <v>0.213795808665389</v>
      </c>
      <c r="AP946" s="134">
        <v>0.58323094650796703</v>
      </c>
      <c r="AQ946" s="134">
        <v>0.82884251704786105</v>
      </c>
      <c r="AR946" s="134">
        <v>0.61488801680000005</v>
      </c>
      <c r="AS946" s="134">
        <v>0.91070130900000001</v>
      </c>
      <c r="AT946" s="134">
        <v>1</v>
      </c>
      <c r="AU946" s="134">
        <v>0.22741753330365599</v>
      </c>
      <c r="AV946" s="134">
        <v>0.30403190639359101</v>
      </c>
      <c r="AW946" s="143">
        <v>0</v>
      </c>
      <c r="AX946" s="143">
        <v>0</v>
      </c>
      <c r="AY946" s="143">
        <v>0</v>
      </c>
      <c r="AZ946" s="143">
        <v>0</v>
      </c>
      <c r="BA946" s="143">
        <v>0.96599999999999997</v>
      </c>
      <c r="BB946" s="143">
        <v>5.12</v>
      </c>
      <c r="BC946" s="143">
        <v>25.93</v>
      </c>
      <c r="BD946" s="143">
        <v>2</v>
      </c>
      <c r="BE946" s="143">
        <v>1553258.818891</v>
      </c>
      <c r="BF946" s="143">
        <v>1534.136</v>
      </c>
      <c r="BG946" s="143">
        <v>0</v>
      </c>
      <c r="BH946" s="143">
        <v>86.575081999999995</v>
      </c>
      <c r="BI946" s="143">
        <v>0</v>
      </c>
      <c r="BJ946" s="143">
        <v>3</v>
      </c>
      <c r="BK946" s="143"/>
      <c r="BL946" s="143">
        <v>3.4999999999999898</v>
      </c>
      <c r="BM946" s="143">
        <v>2.69999999999999</v>
      </c>
    </row>
    <row r="947" spans="1:65" x14ac:dyDescent="0.25">
      <c r="A947" s="142" t="s">
        <v>5387</v>
      </c>
      <c r="B947" s="142" t="s">
        <v>137</v>
      </c>
      <c r="C947" s="134" t="s">
        <v>5371</v>
      </c>
      <c r="D947" s="134" t="s">
        <v>5372</v>
      </c>
      <c r="E947" s="134" t="s">
        <v>5253</v>
      </c>
      <c r="F947" s="134" t="s">
        <v>5254</v>
      </c>
      <c r="G947" s="134" t="s">
        <v>692</v>
      </c>
      <c r="H947" s="134" t="s">
        <v>5353</v>
      </c>
      <c r="I947" s="134" t="s">
        <v>4467</v>
      </c>
      <c r="J947" s="134" t="s">
        <v>4407</v>
      </c>
      <c r="K947" s="134" t="s">
        <v>4407</v>
      </c>
      <c r="L947" s="143">
        <v>88.1</v>
      </c>
      <c r="M947" s="144">
        <v>194</v>
      </c>
      <c r="N947" s="143">
        <v>30.122</v>
      </c>
      <c r="O947" s="144">
        <v>1172</v>
      </c>
      <c r="P947" s="143">
        <v>18.78</v>
      </c>
      <c r="Q947" s="144">
        <v>1119</v>
      </c>
      <c r="R947" s="143">
        <v>58.918999999999997</v>
      </c>
      <c r="S947" s="145">
        <v>441</v>
      </c>
      <c r="T947" s="140" t="s">
        <v>4410</v>
      </c>
      <c r="U947" s="140" t="s">
        <v>4410</v>
      </c>
      <c r="V947" s="140" t="str">
        <f t="shared" si="14"/>
        <v>Y</v>
      </c>
      <c r="W947" s="134">
        <v>0.98290463557070795</v>
      </c>
      <c r="X947" s="134">
        <v>0.99658128690495495</v>
      </c>
      <c r="Y947" s="134">
        <v>0.99938519535033499</v>
      </c>
      <c r="Z947" s="134">
        <v>0.99808713873702204</v>
      </c>
      <c r="AA947" s="134">
        <v>0.96064560805616195</v>
      </c>
      <c r="AB947" s="134">
        <v>0.99708637443002202</v>
      </c>
      <c r="AC947" s="134">
        <v>0.99200431559190005</v>
      </c>
      <c r="AD947" s="134">
        <v>0.92753508484495695</v>
      </c>
      <c r="AE947" s="134">
        <v>0.73625646730753702</v>
      </c>
      <c r="AF947" s="134">
        <v>0.99797282818496402</v>
      </c>
      <c r="AG947" s="134">
        <v>0.44436627559015901</v>
      </c>
      <c r="AH947" s="134">
        <v>0.91780946046665901</v>
      </c>
      <c r="AI947" s="134">
        <v>0.75901661471822901</v>
      </c>
      <c r="AJ947" s="134">
        <v>1</v>
      </c>
      <c r="AK947" s="134">
        <v>0.87137725132288002</v>
      </c>
      <c r="AL947" s="134">
        <v>0.99969267036283105</v>
      </c>
      <c r="AM947" s="134">
        <v>0.41657579461238498</v>
      </c>
      <c r="AN947" s="134">
        <v>0.99103581193133405</v>
      </c>
      <c r="AO947" s="134">
        <v>0.37805565602717101</v>
      </c>
      <c r="AP947" s="134">
        <v>0.59873027610804297</v>
      </c>
      <c r="AQ947" s="134">
        <v>0.77711865780141298</v>
      </c>
      <c r="AR947" s="134">
        <v>0.54018154139999996</v>
      </c>
      <c r="AS947" s="134">
        <v>1</v>
      </c>
      <c r="AT947" s="134">
        <v>1</v>
      </c>
      <c r="AU947" s="134">
        <v>0.45035622843973</v>
      </c>
      <c r="AV947" s="134">
        <v>0.44799900677757298</v>
      </c>
      <c r="AW947" s="143">
        <v>0</v>
      </c>
      <c r="AX947" s="143">
        <v>0</v>
      </c>
      <c r="AY947" s="143">
        <v>0</v>
      </c>
      <c r="AZ947" s="143">
        <v>0</v>
      </c>
      <c r="BA947" s="143">
        <v>1.3579000000000001</v>
      </c>
      <c r="BB947" s="143">
        <v>5.13</v>
      </c>
      <c r="BC947" s="143">
        <v>25.62</v>
      </c>
      <c r="BD947" s="143">
        <v>2</v>
      </c>
      <c r="BE947" s="143">
        <v>3399892.7297459999</v>
      </c>
      <c r="BF947" s="143">
        <v>2010.364</v>
      </c>
      <c r="BG947" s="143">
        <v>0</v>
      </c>
      <c r="BH947" s="143">
        <v>0</v>
      </c>
      <c r="BI947" s="143">
        <v>0</v>
      </c>
      <c r="BJ947" s="143">
        <v>1</v>
      </c>
      <c r="BK947" s="143"/>
      <c r="BL947" s="143">
        <v>3.76902800187362</v>
      </c>
      <c r="BM947" s="143">
        <v>2.2516199968772801</v>
      </c>
    </row>
    <row r="948" spans="1:65" x14ac:dyDescent="0.25">
      <c r="A948" s="142" t="s">
        <v>5388</v>
      </c>
      <c r="B948" s="142" t="s">
        <v>541</v>
      </c>
      <c r="C948" s="134" t="s">
        <v>5371</v>
      </c>
      <c r="D948" s="134" t="s">
        <v>5372</v>
      </c>
      <c r="E948" s="134" t="s">
        <v>5253</v>
      </c>
      <c r="F948" s="134" t="s">
        <v>5254</v>
      </c>
      <c r="G948" s="134" t="s">
        <v>692</v>
      </c>
      <c r="H948" s="134" t="s">
        <v>5350</v>
      </c>
      <c r="I948" s="134" t="s">
        <v>5350</v>
      </c>
      <c r="J948" s="134" t="s">
        <v>4407</v>
      </c>
      <c r="K948" s="134" t="s">
        <v>4407</v>
      </c>
      <c r="L948" s="143">
        <v>93.7</v>
      </c>
      <c r="M948" s="144">
        <v>38</v>
      </c>
      <c r="N948" s="143">
        <v>30.922000000000001</v>
      </c>
      <c r="O948" s="144">
        <v>1313</v>
      </c>
      <c r="P948" s="143">
        <v>24.18</v>
      </c>
      <c r="Q948" s="144">
        <v>747</v>
      </c>
      <c r="R948" s="143">
        <v>62.319000000000003</v>
      </c>
      <c r="S948" s="145">
        <v>254</v>
      </c>
      <c r="T948" s="140" t="s">
        <v>4410</v>
      </c>
      <c r="U948" s="140" t="s">
        <v>4410</v>
      </c>
      <c r="V948" s="140" t="str">
        <f t="shared" si="14"/>
        <v>Y</v>
      </c>
      <c r="W948" s="134">
        <v>0.945352267262622</v>
      </c>
      <c r="X948" s="134">
        <v>0.99087586951603601</v>
      </c>
      <c r="Y948" s="134">
        <v>0.99760482355234603</v>
      </c>
      <c r="Z948" s="134">
        <v>0.99561317150356998</v>
      </c>
      <c r="AA948" s="134">
        <v>0.962212233989854</v>
      </c>
      <c r="AB948" s="134">
        <v>0.99745057762626899</v>
      </c>
      <c r="AC948" s="134">
        <v>0.689989359184491</v>
      </c>
      <c r="AD948" s="134">
        <v>0.828027407627691</v>
      </c>
      <c r="AE948" s="134">
        <v>0.79358255376244002</v>
      </c>
      <c r="AF948" s="134">
        <v>0.99499110851193495</v>
      </c>
      <c r="AG948" s="134">
        <v>0.64294491557177902</v>
      </c>
      <c r="AH948" s="134">
        <v>0.94567418118730195</v>
      </c>
      <c r="AI948" s="134">
        <v>0.68718289231220298</v>
      </c>
      <c r="AJ948" s="134">
        <v>1</v>
      </c>
      <c r="AK948" s="134">
        <v>0.85924073984173999</v>
      </c>
      <c r="AL948" s="134">
        <v>0.99937960455529096</v>
      </c>
      <c r="AM948" s="134">
        <v>0.90904707162440401</v>
      </c>
      <c r="AN948" s="134">
        <v>1</v>
      </c>
      <c r="AO948" s="134">
        <v>0.77578826246980304</v>
      </c>
      <c r="AP948" s="134">
        <v>0.69320608861618105</v>
      </c>
      <c r="AQ948" s="134">
        <v>0.88056637629430901</v>
      </c>
      <c r="AR948" s="134">
        <v>0.70221569559999997</v>
      </c>
      <c r="AS948" s="134">
        <v>1</v>
      </c>
      <c r="AT948" s="134">
        <v>1</v>
      </c>
      <c r="AU948" s="134">
        <v>1</v>
      </c>
      <c r="AV948" s="134">
        <v>0.94013554720363002</v>
      </c>
      <c r="AW948" s="143">
        <v>0</v>
      </c>
      <c r="AX948" s="143">
        <v>0</v>
      </c>
      <c r="AY948" s="143">
        <v>-0.04</v>
      </c>
      <c r="AZ948" s="143">
        <v>-0.01</v>
      </c>
      <c r="BA948" s="143">
        <v>2.0028000000000001</v>
      </c>
      <c r="BB948" s="143">
        <v>5.13</v>
      </c>
      <c r="BC948" s="143">
        <v>27.23</v>
      </c>
      <c r="BD948" s="143">
        <v>1</v>
      </c>
      <c r="BE948" s="143">
        <v>6199951.43095</v>
      </c>
      <c r="BF948" s="143">
        <v>4554.8389999999999</v>
      </c>
      <c r="BG948" s="143">
        <v>0</v>
      </c>
      <c r="BH948" s="143">
        <v>5.515574</v>
      </c>
      <c r="BI948" s="143">
        <v>0</v>
      </c>
      <c r="BJ948" s="143">
        <v>3</v>
      </c>
      <c r="BK948" s="143"/>
      <c r="BL948" s="143">
        <v>3.67246489210113</v>
      </c>
      <c r="BM948" s="143">
        <v>2.4125585131647802</v>
      </c>
    </row>
    <row r="949" spans="1:65" x14ac:dyDescent="0.25">
      <c r="A949" s="142" t="s">
        <v>5389</v>
      </c>
      <c r="B949" s="142" t="s">
        <v>919</v>
      </c>
      <c r="C949" s="134" t="s">
        <v>5371</v>
      </c>
      <c r="D949" s="134" t="s">
        <v>5372</v>
      </c>
      <c r="E949" s="134" t="s">
        <v>5253</v>
      </c>
      <c r="F949" s="134" t="s">
        <v>5254</v>
      </c>
      <c r="G949" s="134" t="s">
        <v>692</v>
      </c>
      <c r="H949" s="134" t="s">
        <v>5350</v>
      </c>
      <c r="I949" s="134" t="s">
        <v>5350</v>
      </c>
      <c r="J949" s="134" t="s">
        <v>4407</v>
      </c>
      <c r="K949" s="134" t="s">
        <v>4407</v>
      </c>
      <c r="L949" s="143">
        <v>92.6</v>
      </c>
      <c r="M949" s="144">
        <v>60</v>
      </c>
      <c r="N949" s="143">
        <v>34.700000000000003</v>
      </c>
      <c r="O949" s="144">
        <v>1679</v>
      </c>
      <c r="P949" s="143">
        <v>18.86</v>
      </c>
      <c r="Q949" s="144">
        <v>1106</v>
      </c>
      <c r="R949" s="143">
        <v>58.92</v>
      </c>
      <c r="S949" s="145">
        <v>440</v>
      </c>
      <c r="T949" s="140" t="s">
        <v>4410</v>
      </c>
      <c r="U949" s="140" t="s">
        <v>4410</v>
      </c>
      <c r="V949" s="140" t="str">
        <f t="shared" si="14"/>
        <v>Y</v>
      </c>
      <c r="W949" s="134">
        <v>0.94885315094769096</v>
      </c>
      <c r="X949" s="134">
        <v>0.98251703791328504</v>
      </c>
      <c r="Y949" s="134">
        <v>0.99823243663221295</v>
      </c>
      <c r="Z949" s="134">
        <v>0.99558766668673004</v>
      </c>
      <c r="AA949" s="134">
        <v>0.98935982371806397</v>
      </c>
      <c r="AB949" s="134">
        <v>0.95556721005783596</v>
      </c>
      <c r="AC949" s="134">
        <v>0.96476562941505395</v>
      </c>
      <c r="AD949" s="134">
        <v>0.83268055296865395</v>
      </c>
      <c r="AE949" s="134">
        <v>0.74757834180771199</v>
      </c>
      <c r="AF949" s="134">
        <v>0.99447427710194303</v>
      </c>
      <c r="AG949" s="134">
        <v>0.43783122893797899</v>
      </c>
      <c r="AH949" s="134">
        <v>0.92525915443824502</v>
      </c>
      <c r="AI949" s="134">
        <v>0.80498879157340597</v>
      </c>
      <c r="AJ949" s="134">
        <v>1</v>
      </c>
      <c r="AK949" s="134">
        <v>0.92477790183989494</v>
      </c>
      <c r="AL949" s="134">
        <v>0.98564766934912096</v>
      </c>
      <c r="AM949" s="134">
        <v>0.61916111838981802</v>
      </c>
      <c r="AN949" s="134">
        <v>1</v>
      </c>
      <c r="AO949" s="134">
        <v>0.60394567075314398</v>
      </c>
      <c r="AP949" s="134">
        <v>0.66814432714000005</v>
      </c>
      <c r="AQ949" s="134">
        <v>0.80244179711639496</v>
      </c>
      <c r="AR949" s="134">
        <v>0.74505035279999998</v>
      </c>
      <c r="AS949" s="134">
        <v>1</v>
      </c>
      <c r="AT949" s="134">
        <v>1</v>
      </c>
      <c r="AU949" s="134">
        <v>0.68777069579337202</v>
      </c>
      <c r="AV949" s="134">
        <v>0.634387848492455</v>
      </c>
      <c r="AW949" s="143">
        <v>0</v>
      </c>
      <c r="AX949" s="143">
        <v>0</v>
      </c>
      <c r="AY949" s="143">
        <v>-0.01</v>
      </c>
      <c r="AZ949" s="143">
        <v>0</v>
      </c>
      <c r="BA949" s="143">
        <v>3.1894</v>
      </c>
      <c r="BB949" s="143">
        <v>5.13</v>
      </c>
      <c r="BC949" s="143">
        <v>26.96</v>
      </c>
      <c r="BD949" s="143"/>
      <c r="BE949" s="143">
        <v>3537938.67503</v>
      </c>
      <c r="BF949" s="143">
        <v>3248.4459999999999</v>
      </c>
      <c r="BG949" s="143">
        <v>0</v>
      </c>
      <c r="BH949" s="143">
        <v>0</v>
      </c>
      <c r="BI949" s="143">
        <v>0</v>
      </c>
      <c r="BJ949" s="143">
        <v>1</v>
      </c>
      <c r="BK949" s="143"/>
      <c r="BL949" s="143">
        <v>3.7999999999999901</v>
      </c>
      <c r="BM949" s="143">
        <v>2.2000000000000002</v>
      </c>
    </row>
    <row r="950" spans="1:65" x14ac:dyDescent="0.25">
      <c r="A950" s="142" t="s">
        <v>5390</v>
      </c>
      <c r="B950" s="142" t="s">
        <v>273</v>
      </c>
      <c r="C950" s="134" t="s">
        <v>5371</v>
      </c>
      <c r="D950" s="134" t="s">
        <v>5372</v>
      </c>
      <c r="E950" s="134" t="s">
        <v>5253</v>
      </c>
      <c r="F950" s="134" t="s">
        <v>5254</v>
      </c>
      <c r="G950" s="134" t="s">
        <v>692</v>
      </c>
      <c r="H950" s="134" t="s">
        <v>5348</v>
      </c>
      <c r="I950" s="134" t="s">
        <v>5350</v>
      </c>
      <c r="J950" s="134" t="s">
        <v>4407</v>
      </c>
      <c r="K950" s="134" t="s">
        <v>4407</v>
      </c>
      <c r="L950" s="143">
        <v>91.6</v>
      </c>
      <c r="M950" s="144">
        <v>88</v>
      </c>
      <c r="N950" s="143">
        <v>31.756</v>
      </c>
      <c r="O950" s="144">
        <v>1416</v>
      </c>
      <c r="P950" s="143">
        <v>21.1</v>
      </c>
      <c r="Q950" s="144">
        <v>922</v>
      </c>
      <c r="R950" s="143">
        <v>60.314999999999998</v>
      </c>
      <c r="S950" s="145">
        <v>358</v>
      </c>
      <c r="T950" s="140" t="s">
        <v>4410</v>
      </c>
      <c r="U950" s="140" t="s">
        <v>4410</v>
      </c>
      <c r="V950" s="140" t="str">
        <f t="shared" si="14"/>
        <v>Y</v>
      </c>
      <c r="W950" s="134">
        <v>0.90870700488997402</v>
      </c>
      <c r="X950" s="134">
        <v>0.90427512079497196</v>
      </c>
      <c r="Y950" s="134">
        <v>0.98329780701743197</v>
      </c>
      <c r="Z950" s="134">
        <v>0.97061845100065602</v>
      </c>
      <c r="AA950" s="134">
        <v>0.97027114832306205</v>
      </c>
      <c r="AB950" s="134">
        <v>0.96212286759028598</v>
      </c>
      <c r="AC950" s="134">
        <v>1</v>
      </c>
      <c r="AD950" s="134">
        <v>0.78122346331766501</v>
      </c>
      <c r="AE950" s="134">
        <v>0.75172102351057202</v>
      </c>
      <c r="AF950" s="134">
        <v>0.98211007952445195</v>
      </c>
      <c r="AG950" s="134">
        <v>0.52975987632847998</v>
      </c>
      <c r="AH950" s="134">
        <v>0.89202205825732295</v>
      </c>
      <c r="AI950" s="134">
        <v>1</v>
      </c>
      <c r="AJ950" s="134">
        <v>0.99264624774791299</v>
      </c>
      <c r="AK950" s="134">
        <v>0.78642167095490101</v>
      </c>
      <c r="AL950" s="134">
        <v>0.98257755153772397</v>
      </c>
      <c r="AM950" s="134">
        <v>0.66293570216837405</v>
      </c>
      <c r="AN950" s="134">
        <v>0.99103581193133405</v>
      </c>
      <c r="AO950" s="134">
        <v>0.55166995954751297</v>
      </c>
      <c r="AP950" s="134">
        <v>0.83713753444711703</v>
      </c>
      <c r="AQ950" s="134">
        <v>0.94791515124702996</v>
      </c>
      <c r="AR950" s="134">
        <v>0.88144951660000004</v>
      </c>
      <c r="AS950" s="134">
        <v>0.40220834970000002</v>
      </c>
      <c r="AT950" s="134">
        <v>1</v>
      </c>
      <c r="AU950" s="134">
        <v>0.71247224897637396</v>
      </c>
      <c r="AV950" s="134">
        <v>0.66088896245497397</v>
      </c>
      <c r="AW950" s="143">
        <v>0</v>
      </c>
      <c r="AX950" s="143">
        <v>0</v>
      </c>
      <c r="AY950" s="143">
        <v>-0.03</v>
      </c>
      <c r="AZ950" s="143">
        <v>0</v>
      </c>
      <c r="BA950" s="143">
        <v>5.6040000000000001</v>
      </c>
      <c r="BB950" s="143">
        <v>5.14</v>
      </c>
      <c r="BC950" s="143">
        <v>26.87</v>
      </c>
      <c r="BD950" s="143">
        <v>3</v>
      </c>
      <c r="BE950" s="143">
        <v>3243565.4331180002</v>
      </c>
      <c r="BF950" s="143">
        <v>3404.4409999999998</v>
      </c>
      <c r="BG950" s="143">
        <v>0</v>
      </c>
      <c r="BH950" s="143">
        <v>0</v>
      </c>
      <c r="BI950" s="143">
        <v>0</v>
      </c>
      <c r="BJ950" s="143">
        <v>2</v>
      </c>
      <c r="BK950" s="143"/>
      <c r="BL950" s="143">
        <v>3.8</v>
      </c>
      <c r="BM950" s="143">
        <v>2.2000000000000002</v>
      </c>
    </row>
    <row r="951" spans="1:65" x14ac:dyDescent="0.25">
      <c r="A951" s="142" t="s">
        <v>5391</v>
      </c>
      <c r="B951" s="142" t="s">
        <v>545</v>
      </c>
      <c r="C951" s="134" t="s">
        <v>5371</v>
      </c>
      <c r="D951" s="134" t="s">
        <v>5372</v>
      </c>
      <c r="E951" s="134" t="s">
        <v>5253</v>
      </c>
      <c r="F951" s="134" t="s">
        <v>5254</v>
      </c>
      <c r="G951" s="134" t="s">
        <v>692</v>
      </c>
      <c r="H951" s="134" t="s">
        <v>5350</v>
      </c>
      <c r="I951" s="134" t="s">
        <v>5350</v>
      </c>
      <c r="J951" s="134" t="s">
        <v>4407</v>
      </c>
      <c r="K951" s="134" t="s">
        <v>4407</v>
      </c>
      <c r="L951" s="143">
        <v>96.9</v>
      </c>
      <c r="M951" s="144">
        <v>8</v>
      </c>
      <c r="N951" s="143">
        <v>34.863</v>
      </c>
      <c r="O951" s="144">
        <v>1696</v>
      </c>
      <c r="P951" s="143">
        <v>18.940000000000001</v>
      </c>
      <c r="Q951" s="144">
        <v>1101</v>
      </c>
      <c r="R951" s="143">
        <v>60.326000000000001</v>
      </c>
      <c r="S951" s="145">
        <v>357</v>
      </c>
      <c r="T951" s="140" t="s">
        <v>4410</v>
      </c>
      <c r="U951" s="140" t="s">
        <v>4410</v>
      </c>
      <c r="V951" s="140" t="str">
        <f t="shared" si="14"/>
        <v>Y</v>
      </c>
      <c r="W951" s="134">
        <v>0.93966909088926498</v>
      </c>
      <c r="X951" s="134">
        <v>0.925773313487119</v>
      </c>
      <c r="Y951" s="134">
        <v>0.99155924449730604</v>
      </c>
      <c r="Z951" s="134">
        <v>0.98104992108809697</v>
      </c>
      <c r="AA951" s="134">
        <v>0.97181862721578804</v>
      </c>
      <c r="AB951" s="134">
        <v>0.99016651370132402</v>
      </c>
      <c r="AC951" s="134">
        <v>1</v>
      </c>
      <c r="AD951" s="134">
        <v>0.78570310083559003</v>
      </c>
      <c r="AE951" s="134">
        <v>0.77896979896026497</v>
      </c>
      <c r="AF951" s="134">
        <v>0.99244670772428401</v>
      </c>
      <c r="AG951" s="134">
        <v>0.351834520907508</v>
      </c>
      <c r="AH951" s="134">
        <v>0.92482936440142205</v>
      </c>
      <c r="AI951" s="134">
        <v>1</v>
      </c>
      <c r="AJ951" s="134">
        <v>0.99632312387395705</v>
      </c>
      <c r="AK951" s="134">
        <v>0.825258507694548</v>
      </c>
      <c r="AL951" s="134">
        <v>0.97207402168342905</v>
      </c>
      <c r="AM951" s="134">
        <v>0.547528905144402</v>
      </c>
      <c r="AN951" s="134">
        <v>1</v>
      </c>
      <c r="AO951" s="134">
        <v>0.50853052121404596</v>
      </c>
      <c r="AP951" s="134">
        <v>0.87445190947726603</v>
      </c>
      <c r="AQ951" s="134">
        <v>0.97431587117849605</v>
      </c>
      <c r="AR951" s="134">
        <v>0.88480156109999997</v>
      </c>
      <c r="AS951" s="134">
        <v>1</v>
      </c>
      <c r="AT951" s="134">
        <v>1</v>
      </c>
      <c r="AU951" s="134">
        <v>0.67359816528125205</v>
      </c>
      <c r="AV951" s="134">
        <v>0.55887399880287003</v>
      </c>
      <c r="AW951" s="143">
        <v>0</v>
      </c>
      <c r="AX951" s="143">
        <v>0</v>
      </c>
      <c r="AY951" s="143">
        <v>0.06</v>
      </c>
      <c r="AZ951" s="143">
        <v>0</v>
      </c>
      <c r="BA951" s="143">
        <v>2.0750000000000002</v>
      </c>
      <c r="BB951" s="143">
        <v>5.14</v>
      </c>
      <c r="BC951" s="143">
        <v>26.37</v>
      </c>
      <c r="BD951" s="143"/>
      <c r="BE951" s="143">
        <v>3400617.1390769999</v>
      </c>
      <c r="BF951" s="143">
        <v>3849.3560000000002</v>
      </c>
      <c r="BG951" s="143">
        <v>3.4975170000000002</v>
      </c>
      <c r="BH951" s="143">
        <v>0</v>
      </c>
      <c r="BI951" s="143">
        <v>0</v>
      </c>
      <c r="BJ951" s="143">
        <v>1</v>
      </c>
      <c r="BK951" s="143"/>
      <c r="BL951" s="143">
        <v>3.7999999999999901</v>
      </c>
      <c r="BM951" s="143">
        <v>2.2000000000000002</v>
      </c>
    </row>
    <row r="952" spans="1:65" x14ac:dyDescent="0.25">
      <c r="A952" s="142" t="s">
        <v>5392</v>
      </c>
      <c r="B952" s="142" t="s">
        <v>3011</v>
      </c>
      <c r="C952" s="134" t="s">
        <v>5371</v>
      </c>
      <c r="D952" s="134" t="s">
        <v>5372</v>
      </c>
      <c r="E952" s="134" t="s">
        <v>5253</v>
      </c>
      <c r="F952" s="134" t="s">
        <v>5254</v>
      </c>
      <c r="G952" s="134" t="s">
        <v>692</v>
      </c>
      <c r="H952" s="134" t="s">
        <v>5350</v>
      </c>
      <c r="I952" s="134" t="s">
        <v>5350</v>
      </c>
      <c r="J952" s="134" t="s">
        <v>4407</v>
      </c>
      <c r="K952" s="134" t="s">
        <v>4407</v>
      </c>
      <c r="L952" s="143">
        <v>97.1</v>
      </c>
      <c r="M952" s="144">
        <v>7</v>
      </c>
      <c r="N952" s="143">
        <v>34.462000000000003</v>
      </c>
      <c r="O952" s="144">
        <v>1668</v>
      </c>
      <c r="P952" s="143">
        <v>20.82</v>
      </c>
      <c r="Q952" s="144">
        <v>945</v>
      </c>
      <c r="R952" s="143">
        <v>61.152999999999999</v>
      </c>
      <c r="S952" s="145">
        <v>323</v>
      </c>
      <c r="T952" s="140" t="s">
        <v>4410</v>
      </c>
      <c r="V952" s="140" t="str">
        <f t="shared" si="14"/>
        <v>Y</v>
      </c>
      <c r="W952" s="134">
        <v>0.98645116854681303</v>
      </c>
      <c r="X952" s="134">
        <v>0.93473862328648505</v>
      </c>
      <c r="Y952" s="134">
        <v>0.99784818372617201</v>
      </c>
      <c r="Z952" s="134">
        <v>0.99436343547842398</v>
      </c>
      <c r="AA952" s="134">
        <v>0.999568518298112</v>
      </c>
      <c r="AB952" s="134">
        <v>0.99599376484127999</v>
      </c>
      <c r="AC952" s="134">
        <v>1</v>
      </c>
      <c r="AD952" s="134">
        <v>0.80174525787164197</v>
      </c>
      <c r="AE952" s="134">
        <v>0.82664543379461297</v>
      </c>
      <c r="AF952" s="134">
        <v>0.99928478484109595</v>
      </c>
      <c r="AG952" s="134">
        <v>0.28448439889877702</v>
      </c>
      <c r="AH952" s="134">
        <v>0.90337567839671096</v>
      </c>
      <c r="AI952" s="134">
        <v>1</v>
      </c>
      <c r="AJ952" s="134">
        <v>1</v>
      </c>
      <c r="AK952" s="134">
        <v>0.92235059954366705</v>
      </c>
      <c r="AL952" s="134">
        <v>0.99195724723555301</v>
      </c>
      <c r="AM952" s="134">
        <v>0.452908290490252</v>
      </c>
      <c r="AN952" s="134">
        <v>1</v>
      </c>
      <c r="AO952" s="134">
        <v>0.39437426596088299</v>
      </c>
      <c r="AP952" s="134">
        <v>0.82714173632798704</v>
      </c>
      <c r="AQ952" s="134">
        <v>1</v>
      </c>
      <c r="AR952" s="134">
        <v>0.88985162009999996</v>
      </c>
      <c r="AS952" s="134">
        <v>1</v>
      </c>
      <c r="AT952" s="134">
        <v>1</v>
      </c>
      <c r="AU952" s="134">
        <v>0.52251593534910501</v>
      </c>
      <c r="AV952" s="134">
        <v>0.445378028931326</v>
      </c>
      <c r="AW952" s="143">
        <v>0</v>
      </c>
      <c r="AX952" s="143">
        <v>0</v>
      </c>
      <c r="AY952" s="143">
        <v>-0.13</v>
      </c>
      <c r="AZ952" s="143">
        <v>-0.03</v>
      </c>
      <c r="BA952" s="143">
        <v>1.4238</v>
      </c>
      <c r="BB952" s="143">
        <v>5.14</v>
      </c>
      <c r="BC952" s="143">
        <v>25.68</v>
      </c>
      <c r="BD952" s="143"/>
      <c r="BE952" s="143">
        <v>8479991.118462</v>
      </c>
      <c r="BF952" s="143">
        <v>2975.8130000000001</v>
      </c>
      <c r="BG952" s="143">
        <v>13574.938835000001</v>
      </c>
      <c r="BH952" s="143">
        <v>3.5668999999999999E-2</v>
      </c>
      <c r="BI952" s="143">
        <v>0</v>
      </c>
      <c r="BJ952" s="143">
        <v>1</v>
      </c>
      <c r="BK952" s="143"/>
      <c r="BL952" s="143">
        <v>3.8</v>
      </c>
      <c r="BM952" s="143">
        <v>2.2000000000000002</v>
      </c>
    </row>
    <row r="953" spans="1:65" x14ac:dyDescent="0.25">
      <c r="A953" s="142" t="s">
        <v>5393</v>
      </c>
      <c r="B953" s="142" t="s">
        <v>926</v>
      </c>
      <c r="C953" s="134" t="s">
        <v>5371</v>
      </c>
      <c r="D953" s="134" t="s">
        <v>5372</v>
      </c>
      <c r="E953" s="134" t="s">
        <v>5253</v>
      </c>
      <c r="F953" s="134" t="s">
        <v>5254</v>
      </c>
      <c r="G953" s="134" t="s">
        <v>692</v>
      </c>
      <c r="H953" s="134" t="s">
        <v>5361</v>
      </c>
      <c r="I953" s="134" t="s">
        <v>5350</v>
      </c>
      <c r="J953" s="134" t="s">
        <v>4407</v>
      </c>
      <c r="K953" s="134" t="s">
        <v>4407</v>
      </c>
      <c r="L953" s="143">
        <v>96.4</v>
      </c>
      <c r="M953" s="144">
        <v>10</v>
      </c>
      <c r="N953" s="143">
        <v>30.2</v>
      </c>
      <c r="O953" s="144">
        <v>1192</v>
      </c>
      <c r="P953" s="143">
        <v>20.3</v>
      </c>
      <c r="Q953" s="144">
        <v>987</v>
      </c>
      <c r="R953" s="143">
        <v>62.167000000000002</v>
      </c>
      <c r="S953" s="145">
        <v>263</v>
      </c>
      <c r="T953" s="140" t="s">
        <v>4410</v>
      </c>
      <c r="U953" s="140" t="s">
        <v>4410</v>
      </c>
      <c r="V953" s="140" t="str">
        <f t="shared" si="14"/>
        <v>Y</v>
      </c>
      <c r="W953" s="134">
        <v>0.98195989836959097</v>
      </c>
      <c r="X953" s="134">
        <v>1</v>
      </c>
      <c r="Y953" s="134">
        <v>0.99886004971207898</v>
      </c>
      <c r="Z953" s="134">
        <v>0.99734749904867004</v>
      </c>
      <c r="AA953" s="134">
        <v>1</v>
      </c>
      <c r="AB953" s="134">
        <v>0.99635796803752796</v>
      </c>
      <c r="AC953" s="134">
        <v>1</v>
      </c>
      <c r="AD953" s="134">
        <v>0.78146355215472396</v>
      </c>
      <c r="AE953" s="134">
        <v>0.88262223772080095</v>
      </c>
      <c r="AF953" s="134">
        <v>0.99844990333264805</v>
      </c>
      <c r="AG953" s="134">
        <v>0.16591936287438899</v>
      </c>
      <c r="AH953" s="134">
        <v>0.92396978432777799</v>
      </c>
      <c r="AI953" s="134">
        <v>1</v>
      </c>
      <c r="AJ953" s="134">
        <v>1</v>
      </c>
      <c r="AK953" s="134">
        <v>0.98303315694936599</v>
      </c>
      <c r="AL953" s="134">
        <v>0.99795239812873804</v>
      </c>
      <c r="AM953" s="134">
        <v>0.42706480555734999</v>
      </c>
      <c r="AN953" s="134">
        <v>1</v>
      </c>
      <c r="AO953" s="134">
        <v>0.39590396308611803</v>
      </c>
      <c r="AP953" s="134">
        <v>0.86767317131828903</v>
      </c>
      <c r="AQ953" s="134">
        <v>0.76580406359125197</v>
      </c>
      <c r="AR953" s="134">
        <v>0.91047467599999998</v>
      </c>
      <c r="AS953" s="134">
        <v>1</v>
      </c>
      <c r="AT953" s="134">
        <v>1</v>
      </c>
      <c r="AU953" s="134">
        <v>0.57144538302625303</v>
      </c>
      <c r="AV953" s="134">
        <v>0.42679184310573498</v>
      </c>
      <c r="AW953" s="143">
        <v>0</v>
      </c>
      <c r="AX953" s="143">
        <v>0</v>
      </c>
      <c r="AY953" s="143">
        <v>-0.01</v>
      </c>
      <c r="AZ953" s="143">
        <v>0</v>
      </c>
      <c r="BA953" s="143">
        <v>2.5617999999999999</v>
      </c>
      <c r="BB953" s="143">
        <v>5.14</v>
      </c>
      <c r="BC953" s="143">
        <v>24.6</v>
      </c>
      <c r="BD953" s="143">
        <v>1</v>
      </c>
      <c r="BE953" s="143">
        <v>3659951.0072639999</v>
      </c>
      <c r="BF953" s="143">
        <v>2144.2060000000001</v>
      </c>
      <c r="BG953" s="143">
        <v>0</v>
      </c>
      <c r="BH953" s="143">
        <v>20.995702999999999</v>
      </c>
      <c r="BI953" s="143">
        <v>0</v>
      </c>
      <c r="BJ953" s="143">
        <v>1</v>
      </c>
      <c r="BK953" s="143"/>
      <c r="BL953" s="143">
        <v>3.8</v>
      </c>
      <c r="BM953" s="143">
        <v>2.2000000000000002</v>
      </c>
    </row>
    <row r="954" spans="1:65" x14ac:dyDescent="0.25">
      <c r="A954" s="142" t="s">
        <v>5394</v>
      </c>
      <c r="B954" s="142" t="s">
        <v>1230</v>
      </c>
      <c r="C954" s="134" t="s">
        <v>5371</v>
      </c>
      <c r="D954" s="134" t="s">
        <v>5372</v>
      </c>
      <c r="E954" s="134" t="s">
        <v>5253</v>
      </c>
      <c r="F954" s="134" t="s">
        <v>5254</v>
      </c>
      <c r="G954" s="134" t="s">
        <v>692</v>
      </c>
      <c r="H954" s="134" t="s">
        <v>5361</v>
      </c>
      <c r="I954" s="134" t="s">
        <v>5350</v>
      </c>
      <c r="J954" s="134" t="s">
        <v>4407</v>
      </c>
      <c r="K954" s="134" t="s">
        <v>4407</v>
      </c>
      <c r="L954" s="143">
        <v>91.9</v>
      </c>
      <c r="M954" s="144">
        <v>78</v>
      </c>
      <c r="N954" s="143">
        <v>34.362000000000002</v>
      </c>
      <c r="O954" s="144">
        <v>1660</v>
      </c>
      <c r="P954" s="143">
        <v>20.02</v>
      </c>
      <c r="Q954" s="144">
        <v>1015</v>
      </c>
      <c r="R954" s="143">
        <v>59.186</v>
      </c>
      <c r="S954" s="145">
        <v>421</v>
      </c>
      <c r="T954" s="140" t="s">
        <v>4410</v>
      </c>
      <c r="U954" s="140" t="s">
        <v>4410</v>
      </c>
      <c r="V954" s="140" t="str">
        <f t="shared" si="14"/>
        <v>Y</v>
      </c>
      <c r="W954" s="134">
        <v>0.96318959410081095</v>
      </c>
      <c r="X954" s="134">
        <v>0.97190211203376198</v>
      </c>
      <c r="Y954" s="134">
        <v>0.99800188488858799</v>
      </c>
      <c r="Z954" s="134">
        <v>0.99571519077092896</v>
      </c>
      <c r="AA954" s="134">
        <v>0.99764076224970499</v>
      </c>
      <c r="AB954" s="134">
        <v>0.98761709132759301</v>
      </c>
      <c r="AC954" s="134">
        <v>1</v>
      </c>
      <c r="AD954" s="134">
        <v>0.81353135162680501</v>
      </c>
      <c r="AE954" s="134">
        <v>0.78696486080726202</v>
      </c>
      <c r="AF954" s="134">
        <v>0.99888722221802595</v>
      </c>
      <c r="AG954" s="134">
        <v>0.13463107671907601</v>
      </c>
      <c r="AH954" s="134">
        <v>0.96891865901210605</v>
      </c>
      <c r="AI954" s="134">
        <v>1</v>
      </c>
      <c r="AJ954" s="134">
        <v>0.99632312387395705</v>
      </c>
      <c r="AK954" s="134">
        <v>0.97817855235691098</v>
      </c>
      <c r="AL954" s="134">
        <v>0.99832553920192002</v>
      </c>
      <c r="AM954" s="134">
        <v>0.34569376881666702</v>
      </c>
      <c r="AN954" s="134">
        <v>1</v>
      </c>
      <c r="AO954" s="134">
        <v>0.28700009043327901</v>
      </c>
      <c r="AP954" s="134">
        <v>1</v>
      </c>
      <c r="AQ954" s="134">
        <v>0.97323829072364898</v>
      </c>
      <c r="AR954" s="134">
        <v>0.24225751000000001</v>
      </c>
      <c r="AS954" s="134">
        <v>1</v>
      </c>
      <c r="AT954" s="134">
        <v>1</v>
      </c>
      <c r="AU954" s="134">
        <v>0.44176416904225502</v>
      </c>
      <c r="AV954" s="134">
        <v>0.33396623679642701</v>
      </c>
      <c r="AW954" s="143">
        <v>0.08</v>
      </c>
      <c r="AX954" s="143">
        <v>0</v>
      </c>
      <c r="AY954" s="143">
        <v>-0.1</v>
      </c>
      <c r="AZ954" s="143">
        <v>-0.03</v>
      </c>
      <c r="BA954" s="143">
        <v>1.0379</v>
      </c>
      <c r="BB954" s="143">
        <v>5.14</v>
      </c>
      <c r="BC954" s="143">
        <v>25.3</v>
      </c>
      <c r="BD954" s="143"/>
      <c r="BE954" s="143">
        <v>9087958.0540650003</v>
      </c>
      <c r="BF954" s="143">
        <v>1848.376</v>
      </c>
      <c r="BG954" s="143">
        <v>9203.8182660000002</v>
      </c>
      <c r="BH954" s="143">
        <v>0</v>
      </c>
      <c r="BI954" s="143">
        <v>0</v>
      </c>
      <c r="BJ954" s="143">
        <v>1</v>
      </c>
      <c r="BK954" s="143"/>
      <c r="BL954" s="143">
        <v>3.7999999999999901</v>
      </c>
      <c r="BM954" s="143">
        <v>2.2000000000000002</v>
      </c>
    </row>
    <row r="955" spans="1:65" x14ac:dyDescent="0.25">
      <c r="A955" s="142" t="s">
        <v>5395</v>
      </c>
      <c r="B955" s="142" t="s">
        <v>379</v>
      </c>
      <c r="C955" s="134" t="s">
        <v>5371</v>
      </c>
      <c r="D955" s="134" t="s">
        <v>5372</v>
      </c>
      <c r="E955" s="134" t="s">
        <v>5253</v>
      </c>
      <c r="F955" s="134" t="s">
        <v>5254</v>
      </c>
      <c r="G955" s="134" t="s">
        <v>692</v>
      </c>
      <c r="H955" s="134" t="s">
        <v>5396</v>
      </c>
      <c r="I955" s="134" t="s">
        <v>5350</v>
      </c>
      <c r="J955" s="134" t="s">
        <v>4407</v>
      </c>
      <c r="K955" s="134" t="s">
        <v>4407</v>
      </c>
      <c r="L955" s="143">
        <v>97.6</v>
      </c>
      <c r="M955" s="144">
        <v>5</v>
      </c>
      <c r="N955" s="143">
        <v>33.588999999999999</v>
      </c>
      <c r="O955" s="144">
        <v>1604</v>
      </c>
      <c r="P955" s="143">
        <v>19.52</v>
      </c>
      <c r="Q955" s="144">
        <v>1056</v>
      </c>
      <c r="R955" s="143">
        <v>61.177</v>
      </c>
      <c r="S955" s="145">
        <v>320</v>
      </c>
      <c r="T955" s="140" t="s">
        <v>4410</v>
      </c>
      <c r="U955" s="140" t="s">
        <v>4410</v>
      </c>
      <c r="V955" s="140" t="str">
        <f t="shared" si="14"/>
        <v>Y</v>
      </c>
      <c r="W955" s="134">
        <v>0.93781746156671997</v>
      </c>
      <c r="X955" s="134">
        <v>0.91822896468217896</v>
      </c>
      <c r="Y955" s="134">
        <v>0.99775852471476301</v>
      </c>
      <c r="Z955" s="134">
        <v>0.99568968595408902</v>
      </c>
      <c r="AA955" s="134">
        <v>0.99954623753522098</v>
      </c>
      <c r="AB955" s="134">
        <v>0.96503649316026396</v>
      </c>
      <c r="AC955" s="134">
        <v>1</v>
      </c>
      <c r="AD955" s="134">
        <v>0.83297081274249496</v>
      </c>
      <c r="AE955" s="134">
        <v>0.73434284218738399</v>
      </c>
      <c r="AF955" s="134">
        <v>0.99817160949649897</v>
      </c>
      <c r="AG955" s="134">
        <v>0.45612024539977403</v>
      </c>
      <c r="AH955" s="134">
        <v>0.92353999429095601</v>
      </c>
      <c r="AI955" s="134">
        <v>1</v>
      </c>
      <c r="AJ955" s="134">
        <v>0.97426186711769702</v>
      </c>
      <c r="AK955" s="134">
        <v>0.99031506383805001</v>
      </c>
      <c r="AL955" s="134">
        <v>0.966221251719803</v>
      </c>
      <c r="AM955" s="134">
        <v>1</v>
      </c>
      <c r="AN955" s="134">
        <v>0.99551790596566703</v>
      </c>
      <c r="AO955" s="134">
        <v>1</v>
      </c>
      <c r="AP955" s="134">
        <v>0.80289114789855998</v>
      </c>
      <c r="AQ955" s="134">
        <v>0.884876697790421</v>
      </c>
      <c r="AR955" s="134">
        <v>1</v>
      </c>
      <c r="AS955" s="134">
        <v>1</v>
      </c>
      <c r="AU955" s="134">
        <v>1</v>
      </c>
      <c r="AV955" s="134">
        <v>1</v>
      </c>
      <c r="AW955" s="143">
        <v>0</v>
      </c>
      <c r="AX955" s="143">
        <v>0</v>
      </c>
      <c r="AY955" s="143">
        <v>-0.02</v>
      </c>
      <c r="AZ955" s="143">
        <v>0.01</v>
      </c>
      <c r="BA955" s="143">
        <v>2.4584000000000001</v>
      </c>
      <c r="BB955" s="143">
        <v>5.15</v>
      </c>
      <c r="BC955" s="143">
        <v>25.58</v>
      </c>
      <c r="BD955" s="143">
        <v>5</v>
      </c>
      <c r="BE955" s="143">
        <v>42899503.971560001</v>
      </c>
      <c r="BF955" s="143">
        <v>6672.491</v>
      </c>
      <c r="BG955" s="143">
        <v>0</v>
      </c>
      <c r="BH955" s="143">
        <v>2.7313399999999999</v>
      </c>
      <c r="BI955" s="143">
        <v>0</v>
      </c>
      <c r="BJ955" s="143">
        <v>1</v>
      </c>
      <c r="BK955" s="143"/>
      <c r="BL955" s="143">
        <v>3.7999999999999901</v>
      </c>
      <c r="BM955" s="143">
        <v>2.2000000000000002</v>
      </c>
    </row>
    <row r="956" spans="1:65" x14ac:dyDescent="0.25">
      <c r="A956" s="142" t="s">
        <v>5397</v>
      </c>
      <c r="B956" s="142" t="s">
        <v>927</v>
      </c>
      <c r="C956" s="134" t="s">
        <v>5371</v>
      </c>
      <c r="D956" s="134" t="s">
        <v>5372</v>
      </c>
      <c r="E956" s="134" t="s">
        <v>5253</v>
      </c>
      <c r="F956" s="134" t="s">
        <v>5254</v>
      </c>
      <c r="G956" s="134" t="s">
        <v>692</v>
      </c>
      <c r="H956" s="134" t="s">
        <v>5298</v>
      </c>
      <c r="I956" s="134" t="s">
        <v>4941</v>
      </c>
      <c r="J956" s="134" t="s">
        <v>4407</v>
      </c>
      <c r="K956" s="134" t="s">
        <v>4407</v>
      </c>
      <c r="L956" s="143">
        <v>91</v>
      </c>
      <c r="M956" s="144">
        <v>106</v>
      </c>
      <c r="N956" s="143">
        <v>33.561999999999998</v>
      </c>
      <c r="O956" s="144">
        <v>1600</v>
      </c>
      <c r="P956" s="143">
        <v>22.82</v>
      </c>
      <c r="Q956" s="144">
        <v>819</v>
      </c>
      <c r="R956" s="143">
        <v>60.085999999999999</v>
      </c>
      <c r="S956" s="145">
        <v>370</v>
      </c>
      <c r="T956" s="140" t="s">
        <v>4410</v>
      </c>
      <c r="U956" s="140" t="s">
        <v>4410</v>
      </c>
      <c r="V956" s="140" t="str">
        <f t="shared" si="14"/>
        <v>Y</v>
      </c>
      <c r="W956" s="134">
        <v>0.99180774402060901</v>
      </c>
      <c r="X956" s="134">
        <v>0.83872298410556301</v>
      </c>
      <c r="Y956" s="134">
        <v>0.99728461279731295</v>
      </c>
      <c r="Z956" s="134">
        <v>0.99382783432479105</v>
      </c>
      <c r="AA956" s="134">
        <v>1</v>
      </c>
      <c r="AB956" s="134">
        <v>0.99890739041125798</v>
      </c>
      <c r="AC956" s="134">
        <v>1</v>
      </c>
      <c r="AD956" s="134">
        <v>0.91188896464112701</v>
      </c>
      <c r="AE956" s="134">
        <v>0.76850950491854797</v>
      </c>
      <c r="AF956" s="134">
        <v>0.99920527231648204</v>
      </c>
      <c r="AG956" s="134">
        <v>0.119377608181868</v>
      </c>
      <c r="AH956" s="134">
        <v>0.956418932107859</v>
      </c>
      <c r="AI956" s="134">
        <v>1</v>
      </c>
      <c r="AJ956" s="134">
        <v>0.99632312387395705</v>
      </c>
      <c r="AK956" s="134">
        <v>0.95147822709840302</v>
      </c>
      <c r="AL956" s="134">
        <v>0.99986956769522894</v>
      </c>
      <c r="AM956" s="134">
        <v>0.28043048871899401</v>
      </c>
      <c r="AN956" s="134">
        <v>1</v>
      </c>
      <c r="AO956" s="134">
        <v>0.26059097420073601</v>
      </c>
      <c r="AP956" s="134">
        <v>0.70038665572715597</v>
      </c>
      <c r="AQ956" s="134">
        <v>1</v>
      </c>
      <c r="AR956" s="134">
        <v>0.96664413890000001</v>
      </c>
      <c r="AT956" s="134">
        <v>1</v>
      </c>
      <c r="AU956" s="134">
        <v>0.37681971258144598</v>
      </c>
      <c r="AV956" s="134">
        <v>0.28242501540480602</v>
      </c>
      <c r="AW956" s="143">
        <v>0.01</v>
      </c>
      <c r="AX956" s="143">
        <v>0</v>
      </c>
      <c r="AY956" s="143">
        <v>-0.01</v>
      </c>
      <c r="AZ956" s="143">
        <v>0</v>
      </c>
      <c r="BA956" s="143">
        <v>1.4221999999999999</v>
      </c>
      <c r="BB956" s="143">
        <v>5.14</v>
      </c>
      <c r="BC956" s="143">
        <v>23.38</v>
      </c>
      <c r="BD956" s="143"/>
      <c r="BE956" s="143">
        <v>9792082.4055460002</v>
      </c>
      <c r="BF956" s="143">
        <v>2651.3449999999998</v>
      </c>
      <c r="BG956" s="143">
        <v>13239.288372999999</v>
      </c>
      <c r="BH956" s="143">
        <v>28.194590999999999</v>
      </c>
      <c r="BI956" s="143">
        <v>0</v>
      </c>
      <c r="BJ956" s="143">
        <v>1</v>
      </c>
      <c r="BK956" s="143"/>
      <c r="BL956" s="143">
        <v>3.7999999999999901</v>
      </c>
      <c r="BM956" s="143">
        <v>2.19999999999999</v>
      </c>
    </row>
    <row r="957" spans="1:65" x14ac:dyDescent="0.25">
      <c r="A957" s="142" t="s">
        <v>5398</v>
      </c>
      <c r="B957" s="142" t="s">
        <v>137</v>
      </c>
      <c r="C957" s="134" t="s">
        <v>5399</v>
      </c>
      <c r="D957" s="134" t="s">
        <v>5400</v>
      </c>
      <c r="E957" s="134" t="s">
        <v>5253</v>
      </c>
      <c r="F957" s="134" t="s">
        <v>5254</v>
      </c>
      <c r="G957" s="134" t="s">
        <v>692</v>
      </c>
      <c r="H957" s="134" t="s">
        <v>5350</v>
      </c>
      <c r="I957" s="134" t="s">
        <v>5350</v>
      </c>
      <c r="J957" s="134" t="s">
        <v>4407</v>
      </c>
      <c r="K957" s="134" t="s">
        <v>4407</v>
      </c>
      <c r="L957" s="143">
        <v>85.4</v>
      </c>
      <c r="M957" s="144">
        <v>279</v>
      </c>
      <c r="N957" s="143">
        <v>32.978000000000002</v>
      </c>
      <c r="O957" s="144">
        <v>1551</v>
      </c>
      <c r="P957" s="143">
        <v>16.62</v>
      </c>
      <c r="Q957" s="144">
        <v>1338</v>
      </c>
      <c r="R957" s="143">
        <v>56.347000000000001</v>
      </c>
      <c r="S957" s="145">
        <v>617</v>
      </c>
      <c r="T957" s="140" t="s">
        <v>4410</v>
      </c>
      <c r="U957" s="140" t="s">
        <v>4410</v>
      </c>
      <c r="V957" s="140" t="str">
        <f t="shared" si="14"/>
        <v>Y</v>
      </c>
      <c r="W957" s="134">
        <v>0.94659474047201098</v>
      </c>
      <c r="X957" s="134">
        <v>0.93190743032032497</v>
      </c>
      <c r="Y957" s="134">
        <v>0.99563232530133705</v>
      </c>
      <c r="Z957" s="134">
        <v>0.98941550101152098</v>
      </c>
      <c r="AA957" s="134">
        <v>0.99928870826736904</v>
      </c>
      <c r="AB957" s="134">
        <v>0.97741940183267095</v>
      </c>
      <c r="AC957" s="134">
        <v>1</v>
      </c>
      <c r="AD957" s="134">
        <v>0.82674073214480204</v>
      </c>
      <c r="AE957" s="134">
        <v>0.723659562890416</v>
      </c>
      <c r="AF957" s="134">
        <v>0.99029986955970295</v>
      </c>
      <c r="AG957" s="134">
        <v>0.38331210311178199</v>
      </c>
      <c r="AH957" s="134">
        <v>0.88127730733676701</v>
      </c>
      <c r="AI957" s="134">
        <v>1</v>
      </c>
      <c r="AJ957" s="134">
        <v>0.99632312387395705</v>
      </c>
      <c r="AK957" s="134">
        <v>0.85681343754551198</v>
      </c>
      <c r="AL957" s="134">
        <v>0.98585418767294197</v>
      </c>
      <c r="AM957" s="134">
        <v>0.40625116842335901</v>
      </c>
      <c r="AN957" s="134">
        <v>1</v>
      </c>
      <c r="AO957" s="134">
        <v>0.34573955640042398</v>
      </c>
      <c r="AP957" s="134">
        <v>0.71969872563891002</v>
      </c>
      <c r="AQ957" s="134">
        <v>0.82830372673961905</v>
      </c>
      <c r="AR957" s="134">
        <v>0.54018154139999996</v>
      </c>
      <c r="AS957" s="134">
        <v>1</v>
      </c>
      <c r="AU957" s="134">
        <v>0.42185367138751401</v>
      </c>
      <c r="AV957" s="134">
        <v>0.415021539208695</v>
      </c>
      <c r="AW957" s="143">
        <v>0</v>
      </c>
      <c r="AX957" s="143">
        <v>0</v>
      </c>
      <c r="AY957" s="143">
        <v>-0.06</v>
      </c>
      <c r="AZ957" s="143">
        <v>-0.02</v>
      </c>
      <c r="BA957" s="143">
        <v>5.0221999999999998</v>
      </c>
      <c r="BB957" s="143">
        <v>5.14</v>
      </c>
      <c r="BC957" s="143">
        <v>27.61</v>
      </c>
      <c r="BD957" s="143">
        <v>3</v>
      </c>
      <c r="BE957" s="143">
        <v>23057397.616262</v>
      </c>
      <c r="BF957" s="143">
        <v>3092.5709999999999</v>
      </c>
      <c r="BG957" s="143">
        <v>0</v>
      </c>
      <c r="BH957" s="143">
        <v>0</v>
      </c>
      <c r="BI957" s="143">
        <v>0</v>
      </c>
      <c r="BJ957" s="143">
        <v>0</v>
      </c>
      <c r="BK957" s="143"/>
      <c r="BL957" s="143">
        <v>3.7999999999999901</v>
      </c>
      <c r="BM957" s="143">
        <v>2.2000000000000002</v>
      </c>
    </row>
    <row r="958" spans="1:65" x14ac:dyDescent="0.25">
      <c r="A958" s="142" t="s">
        <v>5401</v>
      </c>
      <c r="B958" s="142" t="s">
        <v>536</v>
      </c>
      <c r="C958" s="134" t="s">
        <v>5399</v>
      </c>
      <c r="D958" s="134" t="s">
        <v>5400</v>
      </c>
      <c r="E958" s="134" t="s">
        <v>5253</v>
      </c>
      <c r="F958" s="134" t="s">
        <v>5254</v>
      </c>
      <c r="G958" s="134" t="s">
        <v>692</v>
      </c>
      <c r="H958" s="134" t="s">
        <v>5350</v>
      </c>
      <c r="I958" s="134" t="s">
        <v>5350</v>
      </c>
      <c r="J958" s="134" t="s">
        <v>4407</v>
      </c>
      <c r="K958" s="134" t="s">
        <v>4407</v>
      </c>
      <c r="L958" s="143">
        <v>92.4</v>
      </c>
      <c r="M958" s="144">
        <v>65</v>
      </c>
      <c r="N958" s="143">
        <v>34.366999999999997</v>
      </c>
      <c r="O958" s="144">
        <v>1662</v>
      </c>
      <c r="P958" s="143">
        <v>30.95</v>
      </c>
      <c r="Q958" s="144">
        <v>493</v>
      </c>
      <c r="R958" s="143">
        <v>62.994</v>
      </c>
      <c r="S958" s="145">
        <v>214</v>
      </c>
      <c r="T958" s="140" t="s">
        <v>4410</v>
      </c>
      <c r="U958" s="140" t="s">
        <v>4410</v>
      </c>
      <c r="V958" s="140" t="str">
        <f t="shared" si="14"/>
        <v>Y</v>
      </c>
      <c r="W958" s="134">
        <v>0.92502892493560596</v>
      </c>
      <c r="X958" s="134">
        <v>0.89684832977628803</v>
      </c>
      <c r="Y958" s="134">
        <v>0.98926653549126398</v>
      </c>
      <c r="Z958" s="134">
        <v>0.97737722746317901</v>
      </c>
      <c r="AA958" s="134">
        <v>0.997906094485152</v>
      </c>
      <c r="AB958" s="134">
        <v>0.98069723059889602</v>
      </c>
      <c r="AC958" s="134">
        <v>0.98508748086055498</v>
      </c>
      <c r="AD958" s="134">
        <v>0.81440443044959698</v>
      </c>
      <c r="AE958" s="134">
        <v>0.66325466523144505</v>
      </c>
      <c r="AF958" s="134">
        <v>0.98370033001673296</v>
      </c>
      <c r="AG958" s="134">
        <v>0.78041233645125996</v>
      </c>
      <c r="AH958" s="134">
        <v>0.89245184829414503</v>
      </c>
      <c r="AI958" s="134">
        <v>0.81514913513576903</v>
      </c>
      <c r="AJ958" s="134">
        <v>0.99264624774791299</v>
      </c>
      <c r="AK958" s="134">
        <v>0.946623622505947</v>
      </c>
      <c r="AL958" s="134">
        <v>0.97624806419726096</v>
      </c>
      <c r="AM958" s="134">
        <v>1</v>
      </c>
      <c r="AN958" s="134">
        <v>1</v>
      </c>
      <c r="AO958" s="134">
        <v>1</v>
      </c>
      <c r="AP958" s="134">
        <v>0.73954339271788405</v>
      </c>
      <c r="AQ958" s="134">
        <v>0.77604107734656602</v>
      </c>
      <c r="AR958" s="134">
        <v>0.41497486080000001</v>
      </c>
      <c r="AS958" s="134">
        <v>1</v>
      </c>
      <c r="AT958" s="134">
        <v>1</v>
      </c>
      <c r="AU958" s="134">
        <v>1</v>
      </c>
      <c r="AV958" s="134">
        <v>1</v>
      </c>
      <c r="AW958" s="143">
        <v>0</v>
      </c>
      <c r="AX958" s="143">
        <v>0</v>
      </c>
      <c r="AY958" s="143">
        <v>-0.09</v>
      </c>
      <c r="AZ958" s="143">
        <v>-0.05</v>
      </c>
      <c r="BA958" s="143">
        <v>4.7244000000000002</v>
      </c>
      <c r="BB958" s="143">
        <v>5.14</v>
      </c>
      <c r="BC958" s="143">
        <v>28.42</v>
      </c>
      <c r="BD958" s="143">
        <v>1</v>
      </c>
      <c r="BE958" s="143">
        <v>49443031.343855001</v>
      </c>
      <c r="BF958" s="143">
        <v>6954.16</v>
      </c>
      <c r="BG958" s="143">
        <v>0</v>
      </c>
      <c r="BH958" s="143">
        <v>0</v>
      </c>
      <c r="BI958" s="143">
        <v>0</v>
      </c>
      <c r="BJ958" s="143">
        <v>0</v>
      </c>
      <c r="BK958" s="143">
        <v>1</v>
      </c>
      <c r="BL958" s="143">
        <v>3.8</v>
      </c>
      <c r="BM958" s="143">
        <v>2.2000000000000002</v>
      </c>
    </row>
    <row r="959" spans="1:65" x14ac:dyDescent="0.25">
      <c r="A959" s="142" t="s">
        <v>5402</v>
      </c>
      <c r="B959" s="142" t="s">
        <v>1164</v>
      </c>
      <c r="C959" s="134" t="s">
        <v>5399</v>
      </c>
      <c r="D959" s="134" t="s">
        <v>5400</v>
      </c>
      <c r="E959" s="134" t="s">
        <v>5253</v>
      </c>
      <c r="F959" s="134" t="s">
        <v>5254</v>
      </c>
      <c r="G959" s="134" t="s">
        <v>692</v>
      </c>
      <c r="H959" s="134" t="s">
        <v>5350</v>
      </c>
      <c r="I959" s="134" t="s">
        <v>5350</v>
      </c>
      <c r="J959" s="134" t="s">
        <v>4407</v>
      </c>
      <c r="K959" s="134" t="s">
        <v>4407</v>
      </c>
      <c r="L959" s="143">
        <v>94.6</v>
      </c>
      <c r="M959" s="144">
        <v>29</v>
      </c>
      <c r="N959" s="143">
        <v>36.637</v>
      </c>
      <c r="O959" s="144">
        <v>1744</v>
      </c>
      <c r="P959" s="143">
        <v>30.9</v>
      </c>
      <c r="Q959" s="144">
        <v>495</v>
      </c>
      <c r="R959" s="143">
        <v>62.954000000000001</v>
      </c>
      <c r="S959" s="145">
        <v>217</v>
      </c>
      <c r="T959" s="140" t="s">
        <v>4410</v>
      </c>
      <c r="U959" s="140" t="s">
        <v>4410</v>
      </c>
      <c r="V959" s="140" t="str">
        <f t="shared" si="14"/>
        <v>Y</v>
      </c>
      <c r="W959" s="134">
        <v>0.90805754483602097</v>
      </c>
      <c r="X959" s="134">
        <v>0.81043897297612499</v>
      </c>
      <c r="Y959" s="134">
        <v>0.99535053983690802</v>
      </c>
      <c r="Z959" s="134">
        <v>0.98933898656100205</v>
      </c>
      <c r="AA959" s="134">
        <v>0.99255510761096699</v>
      </c>
      <c r="AB959" s="134">
        <v>0.96576489955275802</v>
      </c>
      <c r="AC959" s="134">
        <v>1</v>
      </c>
      <c r="AD959" s="134">
        <v>0.80656814821538403</v>
      </c>
      <c r="AE959" s="134">
        <v>0.66151751798796099</v>
      </c>
      <c r="AF959" s="134">
        <v>0.99208890136352101</v>
      </c>
      <c r="AG959" s="134">
        <v>0.51849225945946198</v>
      </c>
      <c r="AH959" s="134">
        <v>0.84675084104537801</v>
      </c>
      <c r="AI959" s="134">
        <v>1</v>
      </c>
      <c r="AJ959" s="134">
        <v>0.99264624774791299</v>
      </c>
      <c r="AK959" s="134">
        <v>0.87623185591533603</v>
      </c>
      <c r="AL959" s="134">
        <v>0.97569148995744504</v>
      </c>
      <c r="AM959" s="134">
        <v>0.67647229084585603</v>
      </c>
      <c r="AN959" s="134">
        <v>1</v>
      </c>
      <c r="AO959" s="134">
        <v>0.62831690199954104</v>
      </c>
      <c r="AP959" s="134">
        <v>0.681070155296985</v>
      </c>
      <c r="AQ959" s="134">
        <v>0.82614856599156306</v>
      </c>
      <c r="AR959" s="134">
        <v>1</v>
      </c>
      <c r="AS959" s="134">
        <v>1</v>
      </c>
      <c r="AT959" s="134">
        <v>1</v>
      </c>
      <c r="AU959" s="134">
        <v>0.69191906289319205</v>
      </c>
      <c r="AV959" s="134">
        <v>0.66143608361019901</v>
      </c>
      <c r="AW959" s="143">
        <v>0</v>
      </c>
      <c r="AX959" s="143">
        <v>0</v>
      </c>
      <c r="AY959" s="143">
        <v>-0.01</v>
      </c>
      <c r="AZ959" s="143">
        <v>0.03</v>
      </c>
      <c r="BA959" s="143">
        <v>3.1484000000000001</v>
      </c>
      <c r="BB959" s="143">
        <v>5.13</v>
      </c>
      <c r="BC959" s="143">
        <v>27.28</v>
      </c>
      <c r="BD959" s="143"/>
      <c r="BE959" s="143">
        <v>33171684.843483999</v>
      </c>
      <c r="BF959" s="143">
        <v>6541.1350000000002</v>
      </c>
      <c r="BG959" s="143">
        <v>0</v>
      </c>
      <c r="BH959" s="143">
        <v>0</v>
      </c>
      <c r="BI959" s="143">
        <v>0</v>
      </c>
      <c r="BJ959" s="143">
        <v>0</v>
      </c>
      <c r="BK959" s="143">
        <v>1</v>
      </c>
      <c r="BL959" s="143">
        <v>3.7999999999999901</v>
      </c>
      <c r="BM959" s="143">
        <v>2.2000000000000002</v>
      </c>
    </row>
    <row r="960" spans="1:65" x14ac:dyDescent="0.25">
      <c r="A960" s="142" t="s">
        <v>5403</v>
      </c>
      <c r="B960" s="142" t="s">
        <v>554</v>
      </c>
      <c r="C960" s="134" t="s">
        <v>5399</v>
      </c>
      <c r="D960" s="134" t="s">
        <v>5400</v>
      </c>
      <c r="E960" s="134" t="s">
        <v>5253</v>
      </c>
      <c r="F960" s="134" t="s">
        <v>5254</v>
      </c>
      <c r="G960" s="134" t="s">
        <v>692</v>
      </c>
      <c r="H960" s="134" t="s">
        <v>5350</v>
      </c>
      <c r="I960" s="134" t="s">
        <v>5350</v>
      </c>
      <c r="J960" s="134" t="s">
        <v>4407</v>
      </c>
      <c r="K960" s="134" t="s">
        <v>4407</v>
      </c>
      <c r="L960" s="143">
        <v>87.5</v>
      </c>
      <c r="M960" s="144">
        <v>211</v>
      </c>
      <c r="N960" s="143">
        <v>32.277999999999999</v>
      </c>
      <c r="O960" s="144">
        <v>1482</v>
      </c>
      <c r="P960" s="143">
        <v>30.466999999999999</v>
      </c>
      <c r="Q960" s="144">
        <v>516</v>
      </c>
      <c r="R960" s="143">
        <v>61.896000000000001</v>
      </c>
      <c r="S960" s="145">
        <v>283</v>
      </c>
      <c r="T960" s="140" t="s">
        <v>4410</v>
      </c>
      <c r="U960" s="140" t="s">
        <v>4410</v>
      </c>
      <c r="V960" s="140" t="str">
        <f t="shared" si="14"/>
        <v>Y</v>
      </c>
      <c r="W960" s="134">
        <v>0.86734350876898703</v>
      </c>
      <c r="X960" s="134">
        <v>0.82958208750474305</v>
      </c>
      <c r="Y960" s="134">
        <v>0.9867817000322</v>
      </c>
      <c r="Z960" s="134">
        <v>0.97651006369062898</v>
      </c>
      <c r="AA960" s="134">
        <v>0.97561278103729798</v>
      </c>
      <c r="AB960" s="134">
        <v>0.96940693151523105</v>
      </c>
      <c r="AC960" s="134">
        <v>0.99723978525978396</v>
      </c>
      <c r="AD960" s="134">
        <v>0.73904757888021</v>
      </c>
      <c r="AE960" s="134">
        <v>0.73855158938402299</v>
      </c>
      <c r="AF960" s="134">
        <v>0.97650444653915802</v>
      </c>
      <c r="AG960" s="134">
        <v>0.19726064128835299</v>
      </c>
      <c r="AH960" s="134">
        <v>0.80774739520375805</v>
      </c>
      <c r="AI960" s="134">
        <v>0.79379915357613295</v>
      </c>
      <c r="AJ960" s="134">
        <v>0.99264624774791299</v>
      </c>
      <c r="AK960" s="134">
        <v>0.77913976406621699</v>
      </c>
      <c r="AL960" s="134">
        <v>0.97231317322621202</v>
      </c>
      <c r="AM960" s="134">
        <v>0.26519767122541898</v>
      </c>
      <c r="AN960" s="134">
        <v>0.99551790596566703</v>
      </c>
      <c r="AO960" s="134">
        <v>0.22145048182744601</v>
      </c>
      <c r="AP960" s="134">
        <v>0.79594375290364305</v>
      </c>
      <c r="AQ960" s="134">
        <v>0.76149374193350206</v>
      </c>
      <c r="AR960" s="134">
        <v>0.84752069460000001</v>
      </c>
      <c r="AS960" s="134">
        <v>1</v>
      </c>
      <c r="AT960" s="134">
        <v>1</v>
      </c>
      <c r="AU960" s="134">
        <v>0.28941072374195598</v>
      </c>
      <c r="AV960" s="134">
        <v>0.26200366222032301</v>
      </c>
      <c r="AW960" s="143">
        <v>0</v>
      </c>
      <c r="AX960" s="143">
        <v>0</v>
      </c>
      <c r="AY960" s="143">
        <v>-0.03</v>
      </c>
      <c r="AZ960" s="143">
        <v>-0.01</v>
      </c>
      <c r="BA960" s="143">
        <v>9.9285999999999994</v>
      </c>
      <c r="BB960" s="143">
        <v>5.14</v>
      </c>
      <c r="BC960" s="143">
        <v>26.74</v>
      </c>
      <c r="BD960" s="143">
        <v>1</v>
      </c>
      <c r="BE960" s="143">
        <v>9079676.2553330008</v>
      </c>
      <c r="BF960" s="143">
        <v>2527.9059999999999</v>
      </c>
      <c r="BG960" s="143">
        <v>0</v>
      </c>
      <c r="BH960" s="143">
        <v>0</v>
      </c>
      <c r="BI960" s="143">
        <v>0</v>
      </c>
      <c r="BJ960" s="143">
        <v>0</v>
      </c>
      <c r="BK960" s="143">
        <v>1</v>
      </c>
      <c r="BL960" s="143">
        <v>3.7999999999999901</v>
      </c>
      <c r="BM960" s="143">
        <v>2.19999999999999</v>
      </c>
    </row>
    <row r="961" spans="1:65" x14ac:dyDescent="0.25">
      <c r="A961" s="142" t="s">
        <v>5404</v>
      </c>
      <c r="B961" s="142" t="s">
        <v>299</v>
      </c>
      <c r="C961" s="134" t="s">
        <v>5399</v>
      </c>
      <c r="D961" s="134" t="s">
        <v>5400</v>
      </c>
      <c r="E961" s="134" t="s">
        <v>5253</v>
      </c>
      <c r="F961" s="134" t="s">
        <v>5254</v>
      </c>
      <c r="G961" s="134" t="s">
        <v>692</v>
      </c>
      <c r="H961" s="134" t="s">
        <v>5350</v>
      </c>
      <c r="I961" s="134" t="s">
        <v>5350</v>
      </c>
      <c r="J961" s="134" t="s">
        <v>4407</v>
      </c>
      <c r="K961" s="134" t="s">
        <v>4407</v>
      </c>
      <c r="L961" s="143">
        <v>71.2</v>
      </c>
      <c r="M961" s="144">
        <v>612</v>
      </c>
      <c r="N961" s="143">
        <v>36.311999999999998</v>
      </c>
      <c r="O961" s="144">
        <v>1738</v>
      </c>
      <c r="P961" s="143">
        <v>16.600000000000001</v>
      </c>
      <c r="Q961" s="144">
        <v>1344</v>
      </c>
      <c r="R961" s="143">
        <v>50.496000000000002</v>
      </c>
      <c r="S961" s="145">
        <v>1017</v>
      </c>
      <c r="V961" s="140" t="str">
        <f t="shared" si="14"/>
        <v>N/A</v>
      </c>
      <c r="W961" s="134">
        <v>0.87560431993425503</v>
      </c>
      <c r="X961" s="134">
        <v>0.85461324353969204</v>
      </c>
      <c r="Y961" s="134">
        <v>0.99672104186845301</v>
      </c>
      <c r="Z961" s="134">
        <v>0.99211901159653004</v>
      </c>
      <c r="AA961" s="134">
        <v>0.98472421855368197</v>
      </c>
      <c r="AB961" s="134">
        <v>0.89328846349955604</v>
      </c>
      <c r="AC961" s="134">
        <v>1</v>
      </c>
      <c r="AD961" s="134">
        <v>0.76467938786822198</v>
      </c>
      <c r="AE961" s="134">
        <v>0.62407475725116701</v>
      </c>
      <c r="AF961" s="134">
        <v>0.99550793992192699</v>
      </c>
      <c r="AG961" s="134">
        <v>0.37173023286041601</v>
      </c>
      <c r="AH961" s="134">
        <v>0.91247290084278199</v>
      </c>
      <c r="AI961" s="134">
        <v>1</v>
      </c>
      <c r="AJ961" s="134">
        <v>0.98896937162187004</v>
      </c>
      <c r="AK961" s="134">
        <v>0.92963250643235096</v>
      </c>
      <c r="AL961" s="134">
        <v>0.97344199307949097</v>
      </c>
      <c r="AM961" s="134">
        <v>0.27330704732789302</v>
      </c>
      <c r="AN961" s="134">
        <v>1</v>
      </c>
      <c r="AO961" s="134">
        <v>0.25642047161363402</v>
      </c>
      <c r="AP961" s="134">
        <v>0.60596790357214403</v>
      </c>
      <c r="AQ961" s="134">
        <v>0.670438198105614</v>
      </c>
      <c r="AR961" s="134">
        <v>0.4746567049</v>
      </c>
      <c r="AU961" s="134">
        <v>0.330260687488729</v>
      </c>
      <c r="AV961" s="134">
        <v>0.33181673681219498</v>
      </c>
      <c r="AW961" s="143">
        <v>0</v>
      </c>
      <c r="AX961" s="143">
        <v>0</v>
      </c>
      <c r="AY961" s="143">
        <v>-0.02</v>
      </c>
      <c r="AZ961" s="143">
        <v>-0.08</v>
      </c>
      <c r="BA961" s="143">
        <v>2.5371999999999999</v>
      </c>
      <c r="BB961" s="143">
        <v>5.14</v>
      </c>
      <c r="BC961" s="143">
        <v>26.95</v>
      </c>
      <c r="BD961" s="143"/>
      <c r="BE961" s="143">
        <v>27240983.283470001</v>
      </c>
      <c r="BF961" s="143">
        <v>2927.7379999999998</v>
      </c>
      <c r="BG961" s="143">
        <v>0</v>
      </c>
      <c r="BH961" s="143">
        <v>0</v>
      </c>
      <c r="BI961" s="143">
        <v>0</v>
      </c>
      <c r="BJ961" s="143">
        <v>0</v>
      </c>
      <c r="BK961" s="143"/>
      <c r="BL961" s="143">
        <v>3.8</v>
      </c>
      <c r="BM961" s="143">
        <v>2.19999999999999</v>
      </c>
    </row>
    <row r="962" spans="1:65" x14ac:dyDescent="0.25">
      <c r="A962" s="142" t="s">
        <v>5405</v>
      </c>
      <c r="B962" s="142" t="s">
        <v>949</v>
      </c>
      <c r="C962" s="134" t="s">
        <v>5399</v>
      </c>
      <c r="D962" s="134" t="s">
        <v>5400</v>
      </c>
      <c r="E962" s="134" t="s">
        <v>5253</v>
      </c>
      <c r="F962" s="134" t="s">
        <v>5254</v>
      </c>
      <c r="G962" s="134" t="s">
        <v>692</v>
      </c>
      <c r="H962" s="134" t="s">
        <v>5406</v>
      </c>
      <c r="I962" s="134" t="s">
        <v>5350</v>
      </c>
      <c r="J962" s="134" t="s">
        <v>4407</v>
      </c>
      <c r="K962" s="134" t="s">
        <v>4407</v>
      </c>
      <c r="L962" s="143">
        <v>85.2</v>
      </c>
      <c r="M962" s="144">
        <v>289</v>
      </c>
      <c r="N962" s="143">
        <v>35.488</v>
      </c>
      <c r="O962" s="144">
        <v>1724</v>
      </c>
      <c r="P962" s="143">
        <v>32.6</v>
      </c>
      <c r="Q962" s="144">
        <v>428</v>
      </c>
      <c r="R962" s="143">
        <v>60.771000000000001</v>
      </c>
      <c r="S962" s="145">
        <v>337</v>
      </c>
      <c r="T962" s="140" t="s">
        <v>4410</v>
      </c>
      <c r="U962" s="140" t="s">
        <v>4410</v>
      </c>
      <c r="V962" s="140" t="str">
        <f t="shared" si="14"/>
        <v>Y</v>
      </c>
      <c r="W962" s="134">
        <v>0.89261087243840798</v>
      </c>
      <c r="X962" s="134">
        <v>0.80651941871895205</v>
      </c>
      <c r="Y962" s="134">
        <v>0.99267357792482402</v>
      </c>
      <c r="Z962" s="134">
        <v>0.98474811952985397</v>
      </c>
      <c r="AA962" s="134">
        <v>0.956198919318069</v>
      </c>
      <c r="AB962" s="134">
        <v>0.93152979910551703</v>
      </c>
      <c r="AC962" s="134">
        <v>0.925852342199315</v>
      </c>
      <c r="AD962" s="134">
        <v>0.81513776230889401</v>
      </c>
      <c r="AE962" s="134">
        <v>0.74894740987156905</v>
      </c>
      <c r="AF962" s="134">
        <v>0.99312256418350398</v>
      </c>
      <c r="AG962" s="134">
        <v>0.34804356268931302</v>
      </c>
      <c r="AH962" s="134">
        <v>0.78253304637685195</v>
      </c>
      <c r="AI962" s="134">
        <v>0.67852828575912905</v>
      </c>
      <c r="AJ962" s="134">
        <v>0.95220061036143699</v>
      </c>
      <c r="AK962" s="134">
        <v>0.83982232147191604</v>
      </c>
      <c r="AL962" s="134">
        <v>0.94957308149624797</v>
      </c>
      <c r="AM962" s="134">
        <v>0.38344419523163797</v>
      </c>
      <c r="AN962" s="134">
        <v>0.99103581193133405</v>
      </c>
      <c r="AO962" s="134">
        <v>0.32891029223676899</v>
      </c>
      <c r="AP962" s="134">
        <v>0.74536683282589</v>
      </c>
      <c r="AQ962" s="134">
        <v>0.62895135261447899</v>
      </c>
      <c r="AR962" s="134">
        <v>0.95722062129999996</v>
      </c>
      <c r="AS962" s="134">
        <v>0.73435367019999997</v>
      </c>
      <c r="AT962" s="134">
        <v>1</v>
      </c>
      <c r="AU962" s="134">
        <v>0.39347408322935101</v>
      </c>
      <c r="AV962" s="134">
        <v>0.37315427753203301</v>
      </c>
      <c r="AW962" s="143">
        <v>0.01</v>
      </c>
      <c r="AX962" s="143">
        <v>0</v>
      </c>
      <c r="AY962" s="143">
        <v>0.12</v>
      </c>
      <c r="AZ962" s="143">
        <v>0.02</v>
      </c>
      <c r="BA962" s="143">
        <v>3.8492999999999999</v>
      </c>
      <c r="BB962" s="143">
        <v>5.14</v>
      </c>
      <c r="BC962" s="143">
        <v>26.67</v>
      </c>
      <c r="BD962" s="143"/>
      <c r="BE962" s="143">
        <v>5594333.5981029999</v>
      </c>
      <c r="BF962" s="143">
        <v>5158.8159999999998</v>
      </c>
      <c r="BG962" s="143">
        <v>0</v>
      </c>
      <c r="BH962" s="143">
        <v>0</v>
      </c>
      <c r="BI962" s="143">
        <v>0</v>
      </c>
      <c r="BJ962" s="143">
        <v>1</v>
      </c>
      <c r="BK962" s="143">
        <v>1</v>
      </c>
      <c r="BL962" s="143">
        <v>3.7999999999999901</v>
      </c>
      <c r="BM962" s="143">
        <v>2.19999999999999</v>
      </c>
    </row>
    <row r="963" spans="1:65" x14ac:dyDescent="0.25">
      <c r="A963" s="142" t="s">
        <v>5407</v>
      </c>
      <c r="B963" s="142" t="s">
        <v>201</v>
      </c>
      <c r="C963" s="134" t="s">
        <v>5399</v>
      </c>
      <c r="D963" s="134" t="s">
        <v>5400</v>
      </c>
      <c r="E963" s="134" t="s">
        <v>5253</v>
      </c>
      <c r="F963" s="134" t="s">
        <v>5254</v>
      </c>
      <c r="G963" s="134" t="s">
        <v>692</v>
      </c>
      <c r="H963" s="134" t="s">
        <v>5406</v>
      </c>
      <c r="I963" s="134" t="s">
        <v>5172</v>
      </c>
      <c r="J963" s="134" t="s">
        <v>4407</v>
      </c>
      <c r="K963" s="134" t="s">
        <v>4407</v>
      </c>
      <c r="L963" s="143">
        <v>78.8</v>
      </c>
      <c r="M963" s="144">
        <v>450</v>
      </c>
      <c r="N963" s="143">
        <v>33.210999999999999</v>
      </c>
      <c r="O963" s="144">
        <v>1570</v>
      </c>
      <c r="P963" s="143">
        <v>16.760000000000002</v>
      </c>
      <c r="Q963" s="144">
        <v>1316</v>
      </c>
      <c r="R963" s="143">
        <v>54.116</v>
      </c>
      <c r="S963" s="145">
        <v>764</v>
      </c>
      <c r="T963" s="140" t="s">
        <v>4410</v>
      </c>
      <c r="V963" s="140" t="str">
        <f t="shared" ref="V963:V1026" si="15">IF(OR(T963="Y",U963="Y"),"Y","N/A")</f>
        <v>Y</v>
      </c>
      <c r="W963" s="134">
        <v>0.90337512493427896</v>
      </c>
      <c r="X963" s="134">
        <v>0.835973239419184</v>
      </c>
      <c r="Y963" s="134">
        <v>0.99427463169999397</v>
      </c>
      <c r="Z963" s="134">
        <v>0.98814026016953604</v>
      </c>
      <c r="AA963" s="134">
        <v>0.96932653485439602</v>
      </c>
      <c r="AB963" s="134">
        <v>0.95993764841280205</v>
      </c>
      <c r="AC963" s="134">
        <v>1</v>
      </c>
      <c r="AD963" s="134">
        <v>0.82860552315131897</v>
      </c>
      <c r="AE963" s="134">
        <v>0.639386146121809</v>
      </c>
      <c r="AF963" s="134">
        <v>0.99268524529812596</v>
      </c>
      <c r="AG963" s="134">
        <v>0.25439490492975803</v>
      </c>
      <c r="AH963" s="134">
        <v>0.81713114434104395</v>
      </c>
      <c r="AI963" s="134">
        <v>1</v>
      </c>
      <c r="AJ963" s="134">
        <v>0.92646247747913402</v>
      </c>
      <c r="AK963" s="134">
        <v>0.94905092480217501</v>
      </c>
      <c r="AL963" s="134">
        <v>0.96219898962639805</v>
      </c>
      <c r="AM963" s="134">
        <v>0.36094306903492801</v>
      </c>
      <c r="AN963" s="134">
        <v>0.95966115369100402</v>
      </c>
      <c r="AO963" s="134">
        <v>0.315099749461001</v>
      </c>
      <c r="AP963" s="134">
        <v>0.76184205534447602</v>
      </c>
      <c r="AQ963" s="134">
        <v>0.88864822930156595</v>
      </c>
      <c r="AR963" s="134">
        <v>3.4327075229999997E-2</v>
      </c>
      <c r="AT963" s="134">
        <v>1</v>
      </c>
      <c r="AU963" s="134">
        <v>0.38165174996020301</v>
      </c>
      <c r="AV963" s="134">
        <v>0.34962259095648701</v>
      </c>
      <c r="AW963" s="143">
        <v>0</v>
      </c>
      <c r="AX963" s="143">
        <v>0</v>
      </c>
      <c r="AY963" s="143">
        <v>0.12</v>
      </c>
      <c r="AZ963" s="143">
        <v>0.11</v>
      </c>
      <c r="BA963" s="143">
        <v>5.8041</v>
      </c>
      <c r="BB963" s="143">
        <v>5.14</v>
      </c>
      <c r="BC963" s="143">
        <v>26.72</v>
      </c>
      <c r="BD963" s="143">
        <v>1</v>
      </c>
      <c r="BE963" s="143">
        <v>29749259.501765002</v>
      </c>
      <c r="BF963" s="143">
        <v>4130.6009999999997</v>
      </c>
      <c r="BG963" s="143">
        <v>0</v>
      </c>
      <c r="BH963" s="143">
        <v>0</v>
      </c>
      <c r="BI963" s="143">
        <v>0</v>
      </c>
      <c r="BJ963" s="143">
        <v>0</v>
      </c>
      <c r="BK963" s="143"/>
      <c r="BL963" s="143">
        <v>3.8</v>
      </c>
      <c r="BM963" s="143">
        <v>2.2000000000000002</v>
      </c>
    </row>
    <row r="964" spans="1:65" x14ac:dyDescent="0.25">
      <c r="A964" s="142" t="s">
        <v>5408</v>
      </c>
      <c r="B964" s="142" t="s">
        <v>955</v>
      </c>
      <c r="C964" s="134" t="s">
        <v>5399</v>
      </c>
      <c r="D964" s="134" t="s">
        <v>5400</v>
      </c>
      <c r="E964" s="134" t="s">
        <v>5253</v>
      </c>
      <c r="F964" s="134" t="s">
        <v>5254</v>
      </c>
      <c r="G964" s="134" t="s">
        <v>692</v>
      </c>
      <c r="H964" s="134" t="s">
        <v>5172</v>
      </c>
      <c r="I964" s="134" t="s">
        <v>5172</v>
      </c>
      <c r="J964" s="134" t="s">
        <v>4407</v>
      </c>
      <c r="K964" s="134" t="s">
        <v>4407</v>
      </c>
      <c r="L964" s="143">
        <v>91.2</v>
      </c>
      <c r="M964" s="144">
        <v>98</v>
      </c>
      <c r="N964" s="143">
        <v>36.238</v>
      </c>
      <c r="O964" s="144">
        <v>1735</v>
      </c>
      <c r="P964" s="143">
        <v>20.56</v>
      </c>
      <c r="Q964" s="144">
        <v>965</v>
      </c>
      <c r="R964" s="143">
        <v>58.506999999999998</v>
      </c>
      <c r="S964" s="145">
        <v>466</v>
      </c>
      <c r="T964" s="140" t="s">
        <v>4410</v>
      </c>
      <c r="U964" s="140" t="s">
        <v>4410</v>
      </c>
      <c r="V964" s="140" t="str">
        <f t="shared" si="15"/>
        <v>Y</v>
      </c>
      <c r="W964" s="134">
        <v>0.93399842263546695</v>
      </c>
      <c r="X964" s="134">
        <v>0.86039503311163401</v>
      </c>
      <c r="Y964" s="134">
        <v>0.99778414157516504</v>
      </c>
      <c r="Z964" s="134">
        <v>0.99382783432479105</v>
      </c>
      <c r="AA964" s="134">
        <v>0.98946192037840197</v>
      </c>
      <c r="AB964" s="134">
        <v>0.98251824658013198</v>
      </c>
      <c r="AC964" s="134">
        <v>0.89745568820114896</v>
      </c>
      <c r="AD964" s="134">
        <v>0.88226511692704002</v>
      </c>
      <c r="AE964" s="134">
        <v>0.75343258601033802</v>
      </c>
      <c r="AF964" s="134">
        <v>0.99626330890576098</v>
      </c>
      <c r="AG964" s="134">
        <v>0.336827824230441</v>
      </c>
      <c r="AH964" s="134">
        <v>0.86791800035887501</v>
      </c>
      <c r="AI964" s="134">
        <v>0.86164613781768695</v>
      </c>
      <c r="AJ964" s="134">
        <v>0.959554362613524</v>
      </c>
      <c r="AK964" s="134">
        <v>0.80098548473226905</v>
      </c>
      <c r="AL964" s="134">
        <v>0.97190732702955895</v>
      </c>
      <c r="AM964" s="134">
        <v>0.542801241953494</v>
      </c>
      <c r="AN964" s="134">
        <v>1</v>
      </c>
      <c r="AO964" s="134">
        <v>0.47679510138373798</v>
      </c>
      <c r="AP964" s="134">
        <v>0.65334866357881605</v>
      </c>
      <c r="AQ964" s="134">
        <v>0.83315283854397304</v>
      </c>
      <c r="AR964" s="134">
        <v>0.84572350409999997</v>
      </c>
      <c r="AS964" s="134">
        <v>1</v>
      </c>
      <c r="AT964" s="134">
        <v>1</v>
      </c>
      <c r="AU964" s="134">
        <v>0.65981644571933595</v>
      </c>
      <c r="AV964" s="134">
        <v>0.55038143170842702</v>
      </c>
      <c r="AW964" s="143">
        <v>0</v>
      </c>
      <c r="AX964" s="143">
        <v>0</v>
      </c>
      <c r="AY964" s="143">
        <v>0.04</v>
      </c>
      <c r="AZ964" s="143">
        <v>0.01</v>
      </c>
      <c r="BA964" s="143">
        <v>3.7012999999999998</v>
      </c>
      <c r="BB964" s="143">
        <v>5.14</v>
      </c>
      <c r="BC964" s="143">
        <v>26.68</v>
      </c>
      <c r="BD964" s="143"/>
      <c r="BE964" s="143">
        <v>20935280.961025</v>
      </c>
      <c r="BF964" s="143">
        <v>6701.9520000000002</v>
      </c>
      <c r="BG964" s="143">
        <v>0</v>
      </c>
      <c r="BH964" s="143">
        <v>16.327141999999998</v>
      </c>
      <c r="BI964" s="143">
        <v>0</v>
      </c>
      <c r="BJ964" s="143">
        <v>1</v>
      </c>
      <c r="BK964" s="143"/>
      <c r="BL964" s="143">
        <v>3.8</v>
      </c>
      <c r="BM964" s="143">
        <v>2.2000000000000002</v>
      </c>
    </row>
    <row r="965" spans="1:65" x14ac:dyDescent="0.25">
      <c r="A965" s="142" t="s">
        <v>5409</v>
      </c>
      <c r="B965" s="142" t="s">
        <v>945</v>
      </c>
      <c r="C965" s="134" t="s">
        <v>5399</v>
      </c>
      <c r="D965" s="134" t="s">
        <v>5400</v>
      </c>
      <c r="E965" s="134" t="s">
        <v>5253</v>
      </c>
      <c r="F965" s="134" t="s">
        <v>5254</v>
      </c>
      <c r="G965" s="134" t="s">
        <v>692</v>
      </c>
      <c r="H965" s="134" t="s">
        <v>5350</v>
      </c>
      <c r="I965" s="134" t="s">
        <v>5350</v>
      </c>
      <c r="J965" s="134" t="s">
        <v>4407</v>
      </c>
      <c r="K965" s="134" t="s">
        <v>4407</v>
      </c>
      <c r="L965" s="143">
        <v>88.4</v>
      </c>
      <c r="M965" s="144">
        <v>185</v>
      </c>
      <c r="N965" s="143">
        <v>33.277999999999999</v>
      </c>
      <c r="O965" s="144">
        <v>1578</v>
      </c>
      <c r="P965" s="143">
        <v>16.62</v>
      </c>
      <c r="Q965" s="144">
        <v>1338</v>
      </c>
      <c r="R965" s="143">
        <v>57.247</v>
      </c>
      <c r="S965" s="145">
        <v>553</v>
      </c>
      <c r="T965" s="140" t="s">
        <v>4410</v>
      </c>
      <c r="U965" s="140" t="s">
        <v>4410</v>
      </c>
      <c r="V965" s="140" t="str">
        <f t="shared" si="15"/>
        <v>Y</v>
      </c>
      <c r="W965" s="134">
        <v>0.87614911803054196</v>
      </c>
      <c r="X965" s="134">
        <v>0.87902350064860402</v>
      </c>
      <c r="Y965" s="134">
        <v>0.99725899593691003</v>
      </c>
      <c r="Z965" s="134">
        <v>0.99311369945327899</v>
      </c>
      <c r="AA965" s="134">
        <v>0.99457411764185</v>
      </c>
      <c r="AB965" s="134">
        <v>0.95556721005783596</v>
      </c>
      <c r="AC965" s="134">
        <v>1</v>
      </c>
      <c r="AD965" s="134">
        <v>0.79052201931350297</v>
      </c>
      <c r="AE965" s="134">
        <v>0.68218100782451796</v>
      </c>
      <c r="AF965" s="134">
        <v>0.99538867113500595</v>
      </c>
      <c r="AG965" s="134">
        <v>0.120471077742832</v>
      </c>
      <c r="AH965" s="134">
        <v>0.95863951396477398</v>
      </c>
      <c r="AI965" s="134">
        <v>1</v>
      </c>
      <c r="AJ965" s="134">
        <v>0.98896937162187004</v>
      </c>
      <c r="AK965" s="134">
        <v>0.92477790183989494</v>
      </c>
      <c r="AL965" s="134">
        <v>0.96576928663716699</v>
      </c>
      <c r="AM965" s="134">
        <v>0.27340649424873797</v>
      </c>
      <c r="AN965" s="134">
        <v>1</v>
      </c>
      <c r="AO965" s="134">
        <v>0.27577291757517602</v>
      </c>
      <c r="AP965" s="134">
        <v>0.92303419804933096</v>
      </c>
      <c r="AQ965" s="134">
        <v>0.85201049561478603</v>
      </c>
      <c r="AR965" s="134">
        <v>0.81082704890000001</v>
      </c>
      <c r="AT965" s="134">
        <v>1</v>
      </c>
      <c r="AU965" s="134">
        <v>0.35405740751189102</v>
      </c>
      <c r="AV965" s="134">
        <v>0.290545053694027</v>
      </c>
      <c r="AW965" s="143">
        <v>0</v>
      </c>
      <c r="AX965" s="143">
        <v>0</v>
      </c>
      <c r="AY965" s="143">
        <v>0.24</v>
      </c>
      <c r="AZ965" s="143">
        <v>0.12</v>
      </c>
      <c r="BA965" s="143">
        <v>1.5441</v>
      </c>
      <c r="BB965" s="143">
        <v>5.14</v>
      </c>
      <c r="BC965" s="143">
        <v>26.7</v>
      </c>
      <c r="BD965" s="143">
        <v>2</v>
      </c>
      <c r="BE965" s="143">
        <v>36884907.542482004</v>
      </c>
      <c r="BF965" s="143">
        <v>3029.8690000000001</v>
      </c>
      <c r="BG965" s="143">
        <v>0</v>
      </c>
      <c r="BH965" s="143">
        <v>0</v>
      </c>
      <c r="BI965" s="143">
        <v>0</v>
      </c>
      <c r="BJ965" s="143">
        <v>0</v>
      </c>
      <c r="BK965" s="143"/>
      <c r="BL965" s="143">
        <v>3.7999999999999901</v>
      </c>
      <c r="BM965" s="143">
        <v>2.2000000000000002</v>
      </c>
    </row>
    <row r="966" spans="1:65" x14ac:dyDescent="0.25">
      <c r="A966" s="142" t="s">
        <v>5410</v>
      </c>
      <c r="B966" s="142" t="s">
        <v>3027</v>
      </c>
      <c r="C966" s="134" t="s">
        <v>5399</v>
      </c>
      <c r="D966" s="134" t="s">
        <v>5400</v>
      </c>
      <c r="E966" s="134" t="s">
        <v>5253</v>
      </c>
      <c r="F966" s="134" t="s">
        <v>5254</v>
      </c>
      <c r="G966" s="134" t="s">
        <v>692</v>
      </c>
      <c r="H966" s="134" t="s">
        <v>5406</v>
      </c>
      <c r="I966" s="134" t="s">
        <v>5350</v>
      </c>
      <c r="J966" s="134" t="s">
        <v>4407</v>
      </c>
      <c r="K966" s="134" t="s">
        <v>4407</v>
      </c>
      <c r="L966" s="143">
        <v>92.5</v>
      </c>
      <c r="M966" s="144">
        <v>62</v>
      </c>
      <c r="N966" s="143">
        <v>38.762</v>
      </c>
      <c r="O966" s="144">
        <v>1783</v>
      </c>
      <c r="P966" s="143">
        <v>17.260000000000002</v>
      </c>
      <c r="Q966" s="144">
        <v>1264</v>
      </c>
      <c r="R966" s="143">
        <v>56.999000000000002</v>
      </c>
      <c r="S966" s="145">
        <v>569</v>
      </c>
      <c r="T966" s="140" t="s">
        <v>4410</v>
      </c>
      <c r="U966" s="140" t="s">
        <v>4410</v>
      </c>
      <c r="V966" s="140" t="str">
        <f t="shared" si="15"/>
        <v>Y</v>
      </c>
      <c r="W966" s="134">
        <v>0.94730289247158095</v>
      </c>
      <c r="X966" s="134">
        <v>0.93665208103216502</v>
      </c>
      <c r="Y966" s="134">
        <v>0.99869354011946199</v>
      </c>
      <c r="Z966" s="134">
        <v>0.99729648941499105</v>
      </c>
      <c r="AA966" s="134">
        <v>0.99989647796624403</v>
      </c>
      <c r="AB966" s="134">
        <v>0.97122794749646701</v>
      </c>
      <c r="AC966" s="134">
        <v>0.99691186041787105</v>
      </c>
      <c r="AD966" s="134">
        <v>0.85881825223588504</v>
      </c>
      <c r="AE966" s="134">
        <v>0.70152739505445905</v>
      </c>
      <c r="AF966" s="134">
        <v>0.99693916536497995</v>
      </c>
      <c r="AG966" s="134">
        <v>0.50746168873703201</v>
      </c>
      <c r="AH966" s="134">
        <v>0.91179239995114703</v>
      </c>
      <c r="AI966" s="134">
        <v>0.67887380074283399</v>
      </c>
      <c r="AJ966" s="134">
        <v>0.98161561936978303</v>
      </c>
      <c r="AK966" s="134">
        <v>0.944196320209719</v>
      </c>
      <c r="AL966" s="134">
        <v>0.97842557561322097</v>
      </c>
      <c r="AM966" s="134">
        <v>0.60423448056509799</v>
      </c>
      <c r="AN966" s="134">
        <v>1</v>
      </c>
      <c r="AO966" s="134">
        <v>0.48412538204677602</v>
      </c>
      <c r="AP966" s="134">
        <v>0.74954135609563</v>
      </c>
      <c r="AQ966" s="134">
        <v>0.90319556471463003</v>
      </c>
      <c r="AR966" s="134">
        <v>0.71839731500000004</v>
      </c>
      <c r="AS966" s="134">
        <v>1</v>
      </c>
      <c r="AT966" s="134">
        <v>1</v>
      </c>
      <c r="AU966" s="134">
        <v>0.58612257413680602</v>
      </c>
      <c r="AV966" s="134">
        <v>0.56740990314366002</v>
      </c>
      <c r="AW966" s="143">
        <v>0</v>
      </c>
      <c r="AX966" s="143">
        <v>0</v>
      </c>
      <c r="AY966" s="143">
        <v>-0.05</v>
      </c>
      <c r="AZ966" s="143">
        <v>-0.04</v>
      </c>
      <c r="BA966" s="143">
        <v>4.2842000000000002</v>
      </c>
      <c r="BB966" s="143">
        <v>5.15</v>
      </c>
      <c r="BC966" s="143">
        <v>26.45</v>
      </c>
      <c r="BD966" s="143"/>
      <c r="BE966" s="143">
        <v>59029391.405285999</v>
      </c>
      <c r="BF966" s="143">
        <v>4815.915</v>
      </c>
      <c r="BG966" s="143">
        <v>0</v>
      </c>
      <c r="BH966" s="143">
        <v>5.3301480000000003</v>
      </c>
      <c r="BI966" s="143">
        <v>0</v>
      </c>
      <c r="BJ966" s="143">
        <v>0</v>
      </c>
      <c r="BK966" s="143"/>
      <c r="BL966" s="143">
        <v>3.7999999999999901</v>
      </c>
      <c r="BM966" s="143">
        <v>2.2000000000000002</v>
      </c>
    </row>
    <row r="967" spans="1:65" x14ac:dyDescent="0.25">
      <c r="A967" s="142" t="s">
        <v>5411</v>
      </c>
      <c r="B967" s="142" t="s">
        <v>521</v>
      </c>
      <c r="C967" s="134" t="s">
        <v>5399</v>
      </c>
      <c r="D967" s="134" t="s">
        <v>5400</v>
      </c>
      <c r="E967" s="134" t="s">
        <v>5253</v>
      </c>
      <c r="F967" s="134" t="s">
        <v>5254</v>
      </c>
      <c r="G967" s="134" t="s">
        <v>692</v>
      </c>
      <c r="H967" s="134" t="s">
        <v>5350</v>
      </c>
      <c r="I967" s="134" t="s">
        <v>5350</v>
      </c>
      <c r="J967" s="134" t="s">
        <v>4407</v>
      </c>
      <c r="K967" s="134" t="s">
        <v>4407</v>
      </c>
      <c r="L967" s="143">
        <v>78.7</v>
      </c>
      <c r="M967" s="144">
        <v>454</v>
      </c>
      <c r="N967" s="143">
        <v>36.975000000000001</v>
      </c>
      <c r="O967" s="144">
        <v>1756</v>
      </c>
      <c r="P967" s="143">
        <v>16.66</v>
      </c>
      <c r="Q967" s="144">
        <v>1331</v>
      </c>
      <c r="R967" s="143">
        <v>52.795000000000002</v>
      </c>
      <c r="S967" s="145">
        <v>846</v>
      </c>
      <c r="T967" s="140" t="s">
        <v>4410</v>
      </c>
      <c r="V967" s="140" t="str">
        <f t="shared" si="15"/>
        <v>Y</v>
      </c>
      <c r="W967" s="134">
        <v>0.84941584551177196</v>
      </c>
      <c r="X967" s="134">
        <v>0.84969485187976301</v>
      </c>
      <c r="Y967" s="134">
        <v>0.99699001890268102</v>
      </c>
      <c r="Z967" s="134">
        <v>0.99548564741937196</v>
      </c>
      <c r="AA967" s="134">
        <v>0.96170175068816199</v>
      </c>
      <c r="AB967" s="134">
        <v>0.83975059365120996</v>
      </c>
      <c r="AC967" s="134">
        <v>0.82672368428918197</v>
      </c>
      <c r="AD967" s="134">
        <v>0.73194765966605801</v>
      </c>
      <c r="AE967" s="134">
        <v>0.64812407521641202</v>
      </c>
      <c r="AF967" s="134">
        <v>0.99447427710194303</v>
      </c>
      <c r="AG967" s="134">
        <v>0.36180309379354098</v>
      </c>
      <c r="AH967" s="134">
        <v>0.94449225858604102</v>
      </c>
      <c r="AI967" s="134">
        <v>0</v>
      </c>
      <c r="AJ967" s="134">
        <v>0.99264624774791299</v>
      </c>
      <c r="AK967" s="134">
        <v>0.98060585465313899</v>
      </c>
      <c r="AL967" s="134">
        <v>0.92965891319542804</v>
      </c>
      <c r="AM967" s="134">
        <v>0.501219247768658</v>
      </c>
      <c r="AN967" s="134">
        <v>1</v>
      </c>
      <c r="AO967" s="134">
        <v>0.55632270899626601</v>
      </c>
      <c r="AP967" s="134">
        <v>0.84757504102275605</v>
      </c>
      <c r="AQ967" s="134">
        <v>0.82345461493526395</v>
      </c>
      <c r="AR967" s="134">
        <v>5.1549494399999998E-3</v>
      </c>
      <c r="AS967" s="134">
        <v>1</v>
      </c>
      <c r="AT967" s="134">
        <v>1</v>
      </c>
      <c r="AU967" s="134">
        <v>0.478689755255709</v>
      </c>
      <c r="AV967" s="134">
        <v>0.51204549772831198</v>
      </c>
      <c r="AW967" s="143">
        <v>0.02</v>
      </c>
      <c r="AX967" s="143">
        <v>0</v>
      </c>
      <c r="AY967" s="143">
        <v>-0.1</v>
      </c>
      <c r="AZ967" s="143">
        <v>-0.05</v>
      </c>
      <c r="BA967" s="143">
        <v>2.6496</v>
      </c>
      <c r="BB967" s="143">
        <v>5.14</v>
      </c>
      <c r="BC967" s="143">
        <v>27.26</v>
      </c>
      <c r="BD967" s="143"/>
      <c r="BE967" s="143">
        <v>35208784.628490999</v>
      </c>
      <c r="BF967" s="143">
        <v>3329.6489999999999</v>
      </c>
      <c r="BG967" s="143">
        <v>0</v>
      </c>
      <c r="BH967" s="143">
        <v>0</v>
      </c>
      <c r="BI967" s="143">
        <v>0</v>
      </c>
      <c r="BJ967" s="143">
        <v>0</v>
      </c>
      <c r="BK967" s="143"/>
      <c r="BL967" s="143">
        <v>3.8</v>
      </c>
      <c r="BM967" s="143">
        <v>2.2000000000000002</v>
      </c>
    </row>
    <row r="968" spans="1:65" x14ac:dyDescent="0.25">
      <c r="A968" s="142" t="s">
        <v>5412</v>
      </c>
      <c r="B968" s="142" t="s">
        <v>1217</v>
      </c>
      <c r="C968" s="134" t="s">
        <v>5399</v>
      </c>
      <c r="D968" s="134" t="s">
        <v>5400</v>
      </c>
      <c r="E968" s="134" t="s">
        <v>5253</v>
      </c>
      <c r="F968" s="134" t="s">
        <v>5254</v>
      </c>
      <c r="G968" s="134" t="s">
        <v>692</v>
      </c>
      <c r="H968" s="134" t="s">
        <v>5350</v>
      </c>
      <c r="I968" s="134" t="s">
        <v>5350</v>
      </c>
      <c r="J968" s="134" t="s">
        <v>4407</v>
      </c>
      <c r="K968" s="134" t="s">
        <v>4407</v>
      </c>
      <c r="L968" s="143">
        <v>87.5</v>
      </c>
      <c r="M968" s="144">
        <v>211</v>
      </c>
      <c r="N968" s="143">
        <v>36.65</v>
      </c>
      <c r="O968" s="144">
        <v>1745</v>
      </c>
      <c r="P968" s="143">
        <v>16.739999999999998</v>
      </c>
      <c r="Q968" s="144">
        <v>1323</v>
      </c>
      <c r="R968" s="143">
        <v>55.863</v>
      </c>
      <c r="S968" s="145">
        <v>648</v>
      </c>
      <c r="T968" s="140" t="s">
        <v>4410</v>
      </c>
      <c r="U968" s="140" t="s">
        <v>4410</v>
      </c>
      <c r="V968" s="140" t="str">
        <f t="shared" si="15"/>
        <v>Y</v>
      </c>
      <c r="W968" s="134">
        <v>0.92080160815315204</v>
      </c>
      <c r="X968" s="134">
        <v>0.91001826281206</v>
      </c>
      <c r="Y968" s="134">
        <v>0.99834771250402499</v>
      </c>
      <c r="Z968" s="134">
        <v>0.99650584009295995</v>
      </c>
      <c r="AA968" s="134">
        <v>0.99837239230769204</v>
      </c>
      <c r="AB968" s="134">
        <v>0.96503649316026396</v>
      </c>
      <c r="AC968" s="134">
        <v>1</v>
      </c>
      <c r="AD968" s="134">
        <v>0.83190488938144702</v>
      </c>
      <c r="AE968" s="134">
        <v>0.59883034747934905</v>
      </c>
      <c r="AF968" s="134">
        <v>0.99801258444727103</v>
      </c>
      <c r="AG968" s="134">
        <v>0.41534754949483899</v>
      </c>
      <c r="AH968" s="134">
        <v>0.93310282261025101</v>
      </c>
      <c r="AI968" s="134">
        <v>1</v>
      </c>
      <c r="AJ968" s="134">
        <v>0.99264624774791299</v>
      </c>
      <c r="AK968" s="134">
        <v>1</v>
      </c>
      <c r="AL968" s="134">
        <v>0.980463939897811</v>
      </c>
      <c r="AM968" s="134">
        <v>0.48300375418512398</v>
      </c>
      <c r="AN968" s="134">
        <v>1</v>
      </c>
      <c r="AO968" s="134">
        <v>0.44726304823001001</v>
      </c>
      <c r="AP968" s="134">
        <v>0.76589733687957695</v>
      </c>
      <c r="AQ968" s="134">
        <v>0.80621332862754003</v>
      </c>
      <c r="AR968" s="134">
        <v>0.62344730520000002</v>
      </c>
      <c r="AT968" s="134">
        <v>1</v>
      </c>
      <c r="AU968" s="134">
        <v>0.50544277991874298</v>
      </c>
      <c r="AV968" s="134">
        <v>0.48198696255883</v>
      </c>
      <c r="AW968" s="143">
        <v>0</v>
      </c>
      <c r="AX968" s="143">
        <v>0</v>
      </c>
      <c r="AY968" s="143">
        <v>-0.24</v>
      </c>
      <c r="AZ968" s="143">
        <v>-0.18</v>
      </c>
      <c r="BA968" s="143">
        <v>1.7931999999999999</v>
      </c>
      <c r="BB968" s="143">
        <v>5.14</v>
      </c>
      <c r="BC968" s="143">
        <v>25.57</v>
      </c>
      <c r="BD968" s="143"/>
      <c r="BE968" s="143">
        <v>54762159.650173999</v>
      </c>
      <c r="BF968" s="143">
        <v>3920.2370000000001</v>
      </c>
      <c r="BG968" s="143">
        <v>0</v>
      </c>
      <c r="BH968" s="143">
        <v>0</v>
      </c>
      <c r="BI968" s="143">
        <v>0</v>
      </c>
      <c r="BJ968" s="143">
        <v>0</v>
      </c>
      <c r="BK968" s="143"/>
      <c r="BL968" s="143">
        <v>3.8</v>
      </c>
      <c r="BM968" s="143">
        <v>2.19999999999999</v>
      </c>
    </row>
    <row r="969" spans="1:65" x14ac:dyDescent="0.25">
      <c r="A969" s="142" t="s">
        <v>5413</v>
      </c>
      <c r="B969" s="142" t="s">
        <v>290</v>
      </c>
      <c r="C969" s="134" t="s">
        <v>5399</v>
      </c>
      <c r="D969" s="134" t="s">
        <v>5400</v>
      </c>
      <c r="E969" s="134" t="s">
        <v>5253</v>
      </c>
      <c r="F969" s="134" t="s">
        <v>5254</v>
      </c>
      <c r="G969" s="134" t="s">
        <v>692</v>
      </c>
      <c r="H969" s="134" t="s">
        <v>5414</v>
      </c>
      <c r="I969" s="134" t="s">
        <v>5350</v>
      </c>
      <c r="J969" s="134" t="s">
        <v>4407</v>
      </c>
      <c r="K969" s="134" t="s">
        <v>4407</v>
      </c>
      <c r="L969" s="143">
        <v>73</v>
      </c>
      <c r="M969" s="144">
        <v>573</v>
      </c>
      <c r="N969" s="143">
        <v>36.911999999999999</v>
      </c>
      <c r="O969" s="144">
        <v>1754</v>
      </c>
      <c r="P969" s="143">
        <v>16.7</v>
      </c>
      <c r="Q969" s="144">
        <v>1328</v>
      </c>
      <c r="R969" s="143">
        <v>50.929000000000002</v>
      </c>
      <c r="S969" s="145">
        <v>992</v>
      </c>
      <c r="V969" s="140" t="str">
        <f t="shared" si="15"/>
        <v>N/A</v>
      </c>
      <c r="W969" s="134">
        <v>0.78734831121979798</v>
      </c>
      <c r="X969" s="134">
        <v>0.78569888494385098</v>
      </c>
      <c r="Y969" s="134">
        <v>0.99355735960871805</v>
      </c>
      <c r="Z969" s="134">
        <v>0.99061422740298699</v>
      </c>
      <c r="AA969" s="134">
        <v>0.99952779558168803</v>
      </c>
      <c r="AB969" s="134">
        <v>0.91186282650816497</v>
      </c>
      <c r="AC969" s="134">
        <v>1</v>
      </c>
      <c r="AD969" s="134">
        <v>0.70117395679459804</v>
      </c>
      <c r="AE969" s="134">
        <v>0.62009957033718199</v>
      </c>
      <c r="AF969" s="134">
        <v>0.98934571926433401</v>
      </c>
      <c r="AG969" s="134">
        <v>0.44507886582225897</v>
      </c>
      <c r="AH969" s="134">
        <v>0.74986900357835995</v>
      </c>
      <c r="AI969" s="134">
        <v>1</v>
      </c>
      <c r="AJ969" s="134">
        <v>0.98161561936978303</v>
      </c>
      <c r="AK969" s="134">
        <v>0.91506869265498303</v>
      </c>
      <c r="AL969" s="134">
        <v>0.94062944617489297</v>
      </c>
      <c r="AM969" s="134">
        <v>0.52772722168349395</v>
      </c>
      <c r="AN969" s="134">
        <v>0.99103581193133405</v>
      </c>
      <c r="AO969" s="134">
        <v>0.47354317990966799</v>
      </c>
      <c r="AP969" s="134">
        <v>0.60350810024965795</v>
      </c>
      <c r="AQ969" s="134">
        <v>0.74479124577238298</v>
      </c>
      <c r="AR969" s="134">
        <v>0.58905148470000002</v>
      </c>
      <c r="AU969" s="134">
        <v>0.46359187917837302</v>
      </c>
      <c r="AV969" s="134">
        <v>0.48307541647234098</v>
      </c>
      <c r="AW969" s="143">
        <v>0.02</v>
      </c>
      <c r="AX969" s="143">
        <v>0</v>
      </c>
      <c r="AY969" s="143">
        <v>-0.17</v>
      </c>
      <c r="AZ969" s="143">
        <v>-0.01</v>
      </c>
      <c r="BA969" s="143">
        <v>5.1494999999999997</v>
      </c>
      <c r="BB969" s="143">
        <v>5.14</v>
      </c>
      <c r="BC969" s="143">
        <v>25.46</v>
      </c>
      <c r="BD969" s="143"/>
      <c r="BE969" s="143">
        <v>43318575.572581999</v>
      </c>
      <c r="BF969" s="143">
        <v>3701.415</v>
      </c>
      <c r="BG969" s="143">
        <v>0</v>
      </c>
      <c r="BH969" s="143">
        <v>0</v>
      </c>
      <c r="BI969" s="143">
        <v>0</v>
      </c>
      <c r="BJ969" s="143">
        <v>0</v>
      </c>
      <c r="BK969" s="143"/>
      <c r="BL969" s="143">
        <v>3.7999999999999901</v>
      </c>
      <c r="BM969" s="143">
        <v>2.2000000000000002</v>
      </c>
    </row>
    <row r="970" spans="1:65" x14ac:dyDescent="0.25">
      <c r="A970" s="142" t="s">
        <v>5415</v>
      </c>
      <c r="B970" s="142" t="s">
        <v>291</v>
      </c>
      <c r="C970" s="134" t="s">
        <v>5399</v>
      </c>
      <c r="D970" s="134" t="s">
        <v>5400</v>
      </c>
      <c r="E970" s="134" t="s">
        <v>5253</v>
      </c>
      <c r="F970" s="134" t="s">
        <v>5254</v>
      </c>
      <c r="G970" s="134" t="s">
        <v>692</v>
      </c>
      <c r="H970" s="134" t="s">
        <v>5350</v>
      </c>
      <c r="I970" s="134" t="s">
        <v>5350</v>
      </c>
      <c r="J970" s="134" t="s">
        <v>4407</v>
      </c>
      <c r="K970" s="134" t="s">
        <v>4407</v>
      </c>
      <c r="L970" s="143">
        <v>85.7</v>
      </c>
      <c r="M970" s="144">
        <v>264</v>
      </c>
      <c r="N970" s="143">
        <v>38.838000000000001</v>
      </c>
      <c r="O970" s="144">
        <v>1785</v>
      </c>
      <c r="P970" s="143">
        <v>17.18</v>
      </c>
      <c r="Q970" s="144">
        <v>1273</v>
      </c>
      <c r="R970" s="143">
        <v>54.680999999999997</v>
      </c>
      <c r="S970" s="145">
        <v>727</v>
      </c>
      <c r="T970" s="140" t="s">
        <v>4410</v>
      </c>
      <c r="U970" s="140" t="s">
        <v>4410</v>
      </c>
      <c r="V970" s="140" t="str">
        <f t="shared" si="15"/>
        <v>Y</v>
      </c>
      <c r="W970" s="134">
        <v>0.83631022270452204</v>
      </c>
      <c r="X970" s="134">
        <v>0.78967369943617305</v>
      </c>
      <c r="Y970" s="134">
        <v>0.99570917588254604</v>
      </c>
      <c r="Z970" s="134">
        <v>0.99245057421544602</v>
      </c>
      <c r="AA970" s="134">
        <v>0.99518691696441597</v>
      </c>
      <c r="AB970" s="134">
        <v>0.92023950002185195</v>
      </c>
      <c r="AC970" s="134">
        <v>0.99802725516889101</v>
      </c>
      <c r="AD970" s="134">
        <v>0.74483270598231699</v>
      </c>
      <c r="AE970" s="134">
        <v>0.58425000001921701</v>
      </c>
      <c r="AF970" s="134">
        <v>0.99153231369122197</v>
      </c>
      <c r="AG970" s="134">
        <v>0.83273099980388199</v>
      </c>
      <c r="AH970" s="134">
        <v>0.88793905290751196</v>
      </c>
      <c r="AI970" s="134">
        <v>0.84927794235481302</v>
      </c>
      <c r="AJ970" s="134">
        <v>0.98896937162187004</v>
      </c>
      <c r="AK970" s="134">
        <v>0.91992329724743904</v>
      </c>
      <c r="AL970" s="134">
        <v>0.94697404298621102</v>
      </c>
      <c r="AM970" s="134">
        <v>0.83492529193591203</v>
      </c>
      <c r="AN970" s="134">
        <v>0.99103581193133405</v>
      </c>
      <c r="AO970" s="134">
        <v>0.71941371746768401</v>
      </c>
      <c r="AP970" s="134">
        <v>0.69551587044885499</v>
      </c>
      <c r="AQ970" s="134">
        <v>0.84608380335558497</v>
      </c>
      <c r="AR970" s="134">
        <v>0.50132799920000004</v>
      </c>
      <c r="AT970" s="134">
        <v>1</v>
      </c>
      <c r="AU970" s="134">
        <v>0.77968487068973802</v>
      </c>
      <c r="AV970" s="134">
        <v>0.82043386521852602</v>
      </c>
      <c r="AW970" s="143">
        <v>0</v>
      </c>
      <c r="AX970" s="143">
        <v>0</v>
      </c>
      <c r="AY970" s="143">
        <v>-0.03</v>
      </c>
      <c r="AZ970" s="143">
        <v>-0.03</v>
      </c>
      <c r="BA970" s="143">
        <v>3.3290999999999999</v>
      </c>
      <c r="BB970" s="143">
        <v>5.15</v>
      </c>
      <c r="BC970" s="143">
        <v>25.66</v>
      </c>
      <c r="BD970" s="143"/>
      <c r="BE970" s="143">
        <v>68710907.722918004</v>
      </c>
      <c r="BF970" s="143">
        <v>7195.43</v>
      </c>
      <c r="BG970" s="143">
        <v>0</v>
      </c>
      <c r="BH970" s="143">
        <v>0</v>
      </c>
      <c r="BI970" s="143">
        <v>0</v>
      </c>
      <c r="BJ970" s="143">
        <v>0</v>
      </c>
      <c r="BK970" s="143"/>
      <c r="BL970" s="143">
        <v>3.8</v>
      </c>
      <c r="BM970" s="143">
        <v>2.2000000000000002</v>
      </c>
    </row>
    <row r="971" spans="1:65" x14ac:dyDescent="0.25">
      <c r="A971" s="142" t="s">
        <v>5416</v>
      </c>
      <c r="B971" s="142" t="s">
        <v>525</v>
      </c>
      <c r="C971" s="134" t="s">
        <v>5399</v>
      </c>
      <c r="D971" s="134" t="s">
        <v>5400</v>
      </c>
      <c r="E971" s="134" t="s">
        <v>5253</v>
      </c>
      <c r="F971" s="134" t="s">
        <v>5254</v>
      </c>
      <c r="G971" s="134" t="s">
        <v>692</v>
      </c>
      <c r="H971" s="134" t="s">
        <v>5301</v>
      </c>
      <c r="I971" s="134" t="s">
        <v>5301</v>
      </c>
      <c r="J971" s="134" t="s">
        <v>4407</v>
      </c>
      <c r="K971" s="134" t="s">
        <v>4407</v>
      </c>
      <c r="L971" s="143">
        <v>82.1</v>
      </c>
      <c r="M971" s="144">
        <v>375</v>
      </c>
      <c r="N971" s="143">
        <v>30.8</v>
      </c>
      <c r="O971" s="144">
        <v>1298</v>
      </c>
      <c r="P971" s="143">
        <v>16.579999999999998</v>
      </c>
      <c r="Q971" s="144">
        <v>1347</v>
      </c>
      <c r="R971" s="143">
        <v>55.96</v>
      </c>
      <c r="S971" s="145">
        <v>642</v>
      </c>
      <c r="T971" s="140" t="s">
        <v>4410</v>
      </c>
      <c r="V971" s="140" t="str">
        <f t="shared" si="15"/>
        <v>Y</v>
      </c>
      <c r="W971" s="134">
        <v>0.79458559472143597</v>
      </c>
      <c r="X971" s="134">
        <v>0.74192424163405502</v>
      </c>
      <c r="Y971" s="134">
        <v>0.99212281542616598</v>
      </c>
      <c r="Z971" s="134">
        <v>0.98645694225811498</v>
      </c>
      <c r="AA971" s="134">
        <v>0.99974906768686</v>
      </c>
      <c r="AB971" s="134">
        <v>0.91841848404061599</v>
      </c>
      <c r="AC971" s="134">
        <v>0.94158648927285504</v>
      </c>
      <c r="AD971" s="134">
        <v>0.71801236840649596</v>
      </c>
      <c r="AE971" s="134">
        <v>0.64938534622673605</v>
      </c>
      <c r="AF971" s="134">
        <v>0.99101548228123004</v>
      </c>
      <c r="AG971" s="134">
        <v>0.216211785560528</v>
      </c>
      <c r="AH971" s="134">
        <v>0.93321027011945701</v>
      </c>
      <c r="AI971" s="134">
        <v>0.44449005840242001</v>
      </c>
      <c r="AJ971" s="134">
        <v>0.89337059234474403</v>
      </c>
      <c r="AK971" s="134">
        <v>0.91992329724743904</v>
      </c>
      <c r="AL971" s="134">
        <v>0.836470811226109</v>
      </c>
      <c r="AM971" s="134">
        <v>0.30753933629553998</v>
      </c>
      <c r="AN971" s="134">
        <v>1</v>
      </c>
      <c r="AO971" s="134">
        <v>0.30050411519567999</v>
      </c>
      <c r="AP971" s="134">
        <v>0.71484993578236899</v>
      </c>
      <c r="AQ971" s="134">
        <v>0.66181755479011395</v>
      </c>
      <c r="AR971" s="134">
        <v>0.76977828120000003</v>
      </c>
      <c r="AS971" s="134">
        <v>1</v>
      </c>
      <c r="AT971" s="134">
        <v>1</v>
      </c>
      <c r="AU971" s="134">
        <v>0.31027466470843401</v>
      </c>
      <c r="AV971" s="134">
        <v>0.29734553514313899</v>
      </c>
      <c r="AW971" s="143">
        <v>0</v>
      </c>
      <c r="AX971" s="143">
        <v>0</v>
      </c>
      <c r="AY971" s="143">
        <v>-0.14000000000000001</v>
      </c>
      <c r="AZ971" s="143">
        <v>-0.05</v>
      </c>
      <c r="BA971" s="143">
        <v>1.9332</v>
      </c>
      <c r="BB971" s="143">
        <v>5.14</v>
      </c>
      <c r="BC971" s="143">
        <v>25</v>
      </c>
      <c r="BD971" s="143">
        <v>2</v>
      </c>
      <c r="BE971" s="143">
        <v>15364692.13617</v>
      </c>
      <c r="BF971" s="143">
        <v>2692.8409999999999</v>
      </c>
      <c r="BG971" s="143">
        <v>0</v>
      </c>
      <c r="BH971" s="143">
        <v>0</v>
      </c>
      <c r="BI971" s="143">
        <v>0</v>
      </c>
      <c r="BJ971" s="143">
        <v>0</v>
      </c>
      <c r="BK971" s="143"/>
      <c r="BL971" s="143">
        <v>3.7999999999999901</v>
      </c>
      <c r="BM971" s="143">
        <v>2.19999999999999</v>
      </c>
    </row>
    <row r="972" spans="1:65" x14ac:dyDescent="0.25">
      <c r="A972" s="142" t="s">
        <v>5417</v>
      </c>
      <c r="B972" s="142" t="s">
        <v>524</v>
      </c>
      <c r="C972" s="134" t="s">
        <v>5399</v>
      </c>
      <c r="D972" s="134" t="s">
        <v>5400</v>
      </c>
      <c r="E972" s="134" t="s">
        <v>5253</v>
      </c>
      <c r="F972" s="134" t="s">
        <v>5254</v>
      </c>
      <c r="G972" s="134" t="s">
        <v>692</v>
      </c>
      <c r="H972" s="134" t="s">
        <v>5301</v>
      </c>
      <c r="I972" s="134" t="s">
        <v>5301</v>
      </c>
      <c r="J972" s="134" t="s">
        <v>4407</v>
      </c>
      <c r="K972" s="134" t="s">
        <v>4407</v>
      </c>
      <c r="L972" s="143">
        <v>65.900000000000006</v>
      </c>
      <c r="M972" s="144">
        <v>713</v>
      </c>
      <c r="N972" s="143">
        <v>35.512</v>
      </c>
      <c r="O972" s="144">
        <v>1726</v>
      </c>
      <c r="P972" s="143">
        <v>16.54</v>
      </c>
      <c r="Q972" s="144">
        <v>1358</v>
      </c>
      <c r="R972" s="143">
        <v>48.975999999999999</v>
      </c>
      <c r="S972" s="145">
        <v>1125</v>
      </c>
      <c r="V972" s="140" t="str">
        <f t="shared" si="15"/>
        <v>N/A</v>
      </c>
      <c r="W972" s="134">
        <v>0.82031586572149295</v>
      </c>
      <c r="X972" s="134">
        <v>0.74339492530353002</v>
      </c>
      <c r="Y972" s="134">
        <v>0.99438990757180601</v>
      </c>
      <c r="Z972" s="134">
        <v>0.98796172645165803</v>
      </c>
      <c r="AA972" s="134">
        <v>0.99706642936377698</v>
      </c>
      <c r="AB972" s="134">
        <v>0.91623326486313295</v>
      </c>
      <c r="AC972" s="134">
        <v>1</v>
      </c>
      <c r="AD972" s="134">
        <v>0.73202772411933903</v>
      </c>
      <c r="AE972" s="134">
        <v>0.66396262351762203</v>
      </c>
      <c r="AF972" s="134">
        <v>0.99137328864199403</v>
      </c>
      <c r="AG972" s="134">
        <v>0.292406359317543</v>
      </c>
      <c r="AH972" s="134">
        <v>0.79768314517483696</v>
      </c>
      <c r="AI972" s="134">
        <v>1</v>
      </c>
      <c r="AJ972" s="134">
        <v>0.91175497297496</v>
      </c>
      <c r="AK972" s="134">
        <v>0.88108646050779205</v>
      </c>
      <c r="AL972" s="134">
        <v>0.819604727480574</v>
      </c>
      <c r="AM972" s="134">
        <v>0.30752281465148501</v>
      </c>
      <c r="AN972" s="134">
        <v>1</v>
      </c>
      <c r="AO972" s="134">
        <v>0.26232169846791897</v>
      </c>
      <c r="AP972" s="134">
        <v>0.45842843186092203</v>
      </c>
      <c r="AQ972" s="134">
        <v>0.39242245465595499</v>
      </c>
      <c r="AR972" s="134">
        <v>0.67114059339999999</v>
      </c>
      <c r="AU972" s="134">
        <v>0.28140291664172301</v>
      </c>
      <c r="AV972" s="134">
        <v>0.29176143794324899</v>
      </c>
      <c r="AW972" s="143">
        <v>0</v>
      </c>
      <c r="AX972" s="143">
        <v>0</v>
      </c>
      <c r="AY972" s="143">
        <v>-0.1</v>
      </c>
      <c r="AZ972" s="143">
        <v>-0.03</v>
      </c>
      <c r="BA972" s="143">
        <v>4.6074000000000002</v>
      </c>
      <c r="BB972" s="143">
        <v>5.15</v>
      </c>
      <c r="BC972" s="143">
        <v>24.86</v>
      </c>
      <c r="BD972" s="143"/>
      <c r="BE972" s="143">
        <v>15961809.498096</v>
      </c>
      <c r="BF972" s="143">
        <v>2516.5590000000002</v>
      </c>
      <c r="BG972" s="143">
        <v>0</v>
      </c>
      <c r="BH972" s="143">
        <v>0</v>
      </c>
      <c r="BI972" s="143">
        <v>0</v>
      </c>
      <c r="BJ972" s="143">
        <v>0</v>
      </c>
      <c r="BK972" s="143"/>
      <c r="BL972" s="143">
        <v>3.7999999999999901</v>
      </c>
      <c r="BM972" s="143">
        <v>2.2000000000000002</v>
      </c>
    </row>
    <row r="973" spans="1:65" x14ac:dyDescent="0.25">
      <c r="A973" s="142" t="s">
        <v>5418</v>
      </c>
      <c r="B973" s="142" t="s">
        <v>289</v>
      </c>
      <c r="C973" s="134" t="s">
        <v>5399</v>
      </c>
      <c r="D973" s="134" t="s">
        <v>5400</v>
      </c>
      <c r="E973" s="134" t="s">
        <v>5253</v>
      </c>
      <c r="F973" s="134" t="s">
        <v>5254</v>
      </c>
      <c r="G973" s="134" t="s">
        <v>692</v>
      </c>
      <c r="H973" s="134" t="s">
        <v>5414</v>
      </c>
      <c r="I973" s="134" t="s">
        <v>5301</v>
      </c>
      <c r="J973" s="134" t="s">
        <v>4407</v>
      </c>
      <c r="K973" s="134" t="s">
        <v>4407</v>
      </c>
      <c r="L973" s="143">
        <v>85.3</v>
      </c>
      <c r="M973" s="144">
        <v>284</v>
      </c>
      <c r="N973" s="143">
        <v>38.088000000000001</v>
      </c>
      <c r="O973" s="144">
        <v>1778</v>
      </c>
      <c r="P973" s="143">
        <v>17.04</v>
      </c>
      <c r="Q973" s="144">
        <v>1286</v>
      </c>
      <c r="R973" s="143">
        <v>54.750999999999998</v>
      </c>
      <c r="S973" s="145">
        <v>723</v>
      </c>
      <c r="T973" s="140" t="s">
        <v>4410</v>
      </c>
      <c r="U973" s="140" t="s">
        <v>4410</v>
      </c>
      <c r="V973" s="140" t="str">
        <f t="shared" si="15"/>
        <v>Y</v>
      </c>
      <c r="W973" s="134">
        <v>0.75564364916540305</v>
      </c>
      <c r="X973" s="134">
        <v>0.713034675234686</v>
      </c>
      <c r="Y973" s="134">
        <v>0.99073950496441898</v>
      </c>
      <c r="Z973" s="134">
        <v>0.98184057041012796</v>
      </c>
      <c r="AA973" s="134">
        <v>0.99026034571923505</v>
      </c>
      <c r="AB973" s="134">
        <v>0.92278892239558297</v>
      </c>
      <c r="AC973" s="134">
        <v>0.99949502111862398</v>
      </c>
      <c r="AD973" s="134">
        <v>0.66530654504355802</v>
      </c>
      <c r="AE973" s="134">
        <v>0.54180718439007103</v>
      </c>
      <c r="AF973" s="134">
        <v>0.98481350536133105</v>
      </c>
      <c r="AG973" s="134">
        <v>0.483767084969906</v>
      </c>
      <c r="AH973" s="134">
        <v>0.72537097147949103</v>
      </c>
      <c r="AI973" s="134">
        <v>0.93264757068003601</v>
      </c>
      <c r="AJ973" s="134">
        <v>0.91175497297496</v>
      </c>
      <c r="AK973" s="134">
        <v>0.85924073984173999</v>
      </c>
      <c r="AL973" s="134">
        <v>0.80766319790422103</v>
      </c>
      <c r="AM973" s="134">
        <v>0.60116536604357196</v>
      </c>
      <c r="AN973" s="134">
        <v>0.99551790596566703</v>
      </c>
      <c r="AO973" s="134">
        <v>0.61466658737079505</v>
      </c>
      <c r="AP973" s="134">
        <v>0.70054594327651798</v>
      </c>
      <c r="AQ973" s="134">
        <v>0.72701116915641595</v>
      </c>
      <c r="AR973" s="134">
        <v>0.68368633150000002</v>
      </c>
      <c r="AS973" s="134">
        <v>1</v>
      </c>
      <c r="AT973" s="134">
        <v>1</v>
      </c>
      <c r="AU973" s="134">
        <v>0.65202761623836503</v>
      </c>
      <c r="AV973" s="134">
        <v>0.62872946567445298</v>
      </c>
      <c r="AW973" s="143">
        <v>0</v>
      </c>
      <c r="AX973" s="143">
        <v>0</v>
      </c>
      <c r="AY973" s="143">
        <v>-0.05</v>
      </c>
      <c r="AZ973" s="143">
        <v>-0.05</v>
      </c>
      <c r="BA973" s="143">
        <v>5.9798999999999998</v>
      </c>
      <c r="BB973" s="143">
        <v>5.14</v>
      </c>
      <c r="BC973" s="143">
        <v>25.38</v>
      </c>
      <c r="BD973" s="143"/>
      <c r="BE973" s="143">
        <v>63332266.500473</v>
      </c>
      <c r="BF973" s="143">
        <v>6146.7269999999999</v>
      </c>
      <c r="BG973" s="143">
        <v>0</v>
      </c>
      <c r="BH973" s="143">
        <v>0</v>
      </c>
      <c r="BI973" s="143">
        <v>0</v>
      </c>
      <c r="BJ973" s="143">
        <v>0</v>
      </c>
      <c r="BK973" s="143"/>
      <c r="BL973" s="143">
        <v>3.8</v>
      </c>
      <c r="BM973" s="143">
        <v>2.19999999999999</v>
      </c>
    </row>
    <row r="974" spans="1:65" x14ac:dyDescent="0.25">
      <c r="A974" s="142" t="s">
        <v>5419</v>
      </c>
      <c r="B974" s="142" t="s">
        <v>1221</v>
      </c>
      <c r="C974" s="134" t="s">
        <v>5399</v>
      </c>
      <c r="D974" s="134" t="s">
        <v>5400</v>
      </c>
      <c r="E974" s="134" t="s">
        <v>5253</v>
      </c>
      <c r="F974" s="134" t="s">
        <v>5254</v>
      </c>
      <c r="G974" s="134" t="s">
        <v>692</v>
      </c>
      <c r="H974" s="134" t="s">
        <v>5301</v>
      </c>
      <c r="I974" s="134" t="s">
        <v>5301</v>
      </c>
      <c r="J974" s="134" t="s">
        <v>4407</v>
      </c>
      <c r="K974" s="134" t="s">
        <v>4407</v>
      </c>
      <c r="L974" s="143">
        <v>65.7</v>
      </c>
      <c r="M974" s="144">
        <v>716</v>
      </c>
      <c r="N974" s="143">
        <v>36.112000000000002</v>
      </c>
      <c r="O974" s="144">
        <v>1733</v>
      </c>
      <c r="P974" s="143">
        <v>16.52</v>
      </c>
      <c r="Q974" s="144">
        <v>1360</v>
      </c>
      <c r="R974" s="143">
        <v>48.703000000000003</v>
      </c>
      <c r="S974" s="145">
        <v>1147</v>
      </c>
      <c r="V974" s="140" t="str">
        <f t="shared" si="15"/>
        <v>N/A</v>
      </c>
      <c r="W974" s="134">
        <v>0.55993872407786804</v>
      </c>
      <c r="X974" s="134">
        <v>0.52883431441287698</v>
      </c>
      <c r="Y974" s="134">
        <v>0.98949708723488805</v>
      </c>
      <c r="Z974" s="134">
        <v>0.98418701355938099</v>
      </c>
      <c r="AA974" s="134">
        <v>0.93520282572995805</v>
      </c>
      <c r="AB974" s="134">
        <v>0.72684760281456195</v>
      </c>
      <c r="AC974" s="134">
        <v>0.99701098890859496</v>
      </c>
      <c r="AD974" s="134">
        <v>0.48467852537128597</v>
      </c>
      <c r="AE974" s="134">
        <v>0.51528512937194904</v>
      </c>
      <c r="AF974" s="134">
        <v>0.98211007952445195</v>
      </c>
      <c r="AG974" s="134">
        <v>0.225539552222493</v>
      </c>
      <c r="AH974" s="134">
        <v>0.72666034158995796</v>
      </c>
      <c r="AI974" s="134">
        <v>0.81223672826647098</v>
      </c>
      <c r="AJ974" s="134">
        <v>0.82718682207596395</v>
      </c>
      <c r="AK974" s="134">
        <v>0.85195883295305597</v>
      </c>
      <c r="AL974" s="134">
        <v>0.47247946788148398</v>
      </c>
      <c r="AM974" s="134">
        <v>0.235794165976768</v>
      </c>
      <c r="AN974" s="134">
        <v>0.97758952982833602</v>
      </c>
      <c r="AO974" s="134">
        <v>0.199133358682682</v>
      </c>
      <c r="AP974" s="134">
        <v>0.50433044801225502</v>
      </c>
      <c r="AQ974" s="134">
        <v>0.64511505862899399</v>
      </c>
      <c r="AR974" s="134">
        <v>0.53212958300000002</v>
      </c>
      <c r="AT974" s="134">
        <v>1</v>
      </c>
      <c r="AU974" s="134">
        <v>0.234416539398623</v>
      </c>
      <c r="AV974" s="134">
        <v>0.240769569618978</v>
      </c>
      <c r="AW974" s="143">
        <v>0</v>
      </c>
      <c r="AX974" s="143">
        <v>0</v>
      </c>
      <c r="AY974" s="143">
        <v>0.25</v>
      </c>
      <c r="AZ974" s="143">
        <v>0.11</v>
      </c>
      <c r="BA974" s="143">
        <v>6.3869999999999996</v>
      </c>
      <c r="BB974" s="143">
        <v>5.15</v>
      </c>
      <c r="BC974" s="143">
        <v>24.36</v>
      </c>
      <c r="BD974" s="143"/>
      <c r="BE974" s="143">
        <v>15962663.126110001</v>
      </c>
      <c r="BF974" s="143">
        <v>2266.489</v>
      </c>
      <c r="BG974" s="143">
        <v>0</v>
      </c>
      <c r="BH974" s="143">
        <v>0</v>
      </c>
      <c r="BI974" s="143">
        <v>0</v>
      </c>
      <c r="BJ974" s="143">
        <v>0</v>
      </c>
      <c r="BK974" s="143"/>
      <c r="BL974" s="143">
        <v>3.8</v>
      </c>
      <c r="BM974" s="143">
        <v>2.19999999999999</v>
      </c>
    </row>
    <row r="975" spans="1:65" x14ac:dyDescent="0.25">
      <c r="A975" s="142" t="s">
        <v>5420</v>
      </c>
      <c r="B975" s="142" t="s">
        <v>3037</v>
      </c>
      <c r="C975" s="134" t="s">
        <v>5399</v>
      </c>
      <c r="D975" s="134" t="s">
        <v>5400</v>
      </c>
      <c r="E975" s="134" t="s">
        <v>5253</v>
      </c>
      <c r="F975" s="134" t="s">
        <v>5254</v>
      </c>
      <c r="G975" s="134" t="s">
        <v>692</v>
      </c>
      <c r="H975" s="134" t="s">
        <v>5301</v>
      </c>
      <c r="I975" s="134" t="s">
        <v>5301</v>
      </c>
      <c r="J975" s="134" t="s">
        <v>4407</v>
      </c>
      <c r="K975" s="134" t="s">
        <v>4407</v>
      </c>
      <c r="L975" s="143">
        <v>65</v>
      </c>
      <c r="M975" s="144">
        <v>730</v>
      </c>
      <c r="N975" s="143">
        <v>33.5</v>
      </c>
      <c r="O975" s="144">
        <v>1595</v>
      </c>
      <c r="P975" s="143">
        <v>19.28</v>
      </c>
      <c r="Q975" s="144">
        <v>1079</v>
      </c>
      <c r="R975" s="143">
        <v>50.26</v>
      </c>
      <c r="S975" s="145">
        <v>1032</v>
      </c>
      <c r="V975" s="140" t="str">
        <f t="shared" si="15"/>
        <v>N/A</v>
      </c>
      <c r="W975" s="134">
        <v>0.50055166911639004</v>
      </c>
      <c r="X975" s="134">
        <v>0.50168931017618601</v>
      </c>
      <c r="Y975" s="134">
        <v>0.99137992647448703</v>
      </c>
      <c r="Z975" s="134">
        <v>0.98592134110448104</v>
      </c>
      <c r="AA975" s="134">
        <v>0.863598642897347</v>
      </c>
      <c r="AB975" s="134">
        <v>0.74979240417813897</v>
      </c>
      <c r="AC975" s="134">
        <v>1</v>
      </c>
      <c r="AD975" s="134">
        <v>0.41809479375773001</v>
      </c>
      <c r="AE975" s="134">
        <v>0.56681530483990406</v>
      </c>
      <c r="AF975" s="134">
        <v>0.988153031395123</v>
      </c>
      <c r="AG975" s="134">
        <v>0.451047501228591</v>
      </c>
      <c r="AH975" s="134">
        <v>0.86268888824420398</v>
      </c>
      <c r="AI975" s="134">
        <v>1</v>
      </c>
      <c r="AJ975" s="134">
        <v>0.81247931757179104</v>
      </c>
      <c r="AK975" s="134">
        <v>0.91749599495121104</v>
      </c>
      <c r="AL975" s="134">
        <v>0.48815846054939499</v>
      </c>
      <c r="AM975" s="134">
        <v>0.62498379117077396</v>
      </c>
      <c r="AN975" s="134">
        <v>0.84312670879835105</v>
      </c>
      <c r="AO975" s="134">
        <v>0.54498715144922205</v>
      </c>
      <c r="AP975" s="134">
        <v>0.48030375829157901</v>
      </c>
      <c r="AR975" s="134">
        <v>0.35983497170000001</v>
      </c>
      <c r="AT975" s="134">
        <v>1</v>
      </c>
      <c r="AU975" s="134">
        <v>0.67053430976150397</v>
      </c>
      <c r="AV975" s="134">
        <v>0.62081862056498704</v>
      </c>
      <c r="AW975" s="143">
        <v>0</v>
      </c>
      <c r="AX975" s="143">
        <v>0</v>
      </c>
      <c r="AY975" s="143">
        <v>0.03</v>
      </c>
      <c r="AZ975" s="143">
        <v>0.03</v>
      </c>
      <c r="BA975" s="143">
        <v>5.4179000000000004</v>
      </c>
      <c r="BB975" s="143">
        <v>5.15</v>
      </c>
      <c r="BC975" s="143">
        <v>24.61</v>
      </c>
      <c r="BD975" s="143">
        <v>2</v>
      </c>
      <c r="BE975" s="143">
        <v>47577959.632835999</v>
      </c>
      <c r="BF975" s="143">
        <v>6392.2330000000002</v>
      </c>
      <c r="BG975" s="143">
        <v>0</v>
      </c>
      <c r="BH975" s="143">
        <v>0</v>
      </c>
      <c r="BI975" s="143">
        <v>0</v>
      </c>
      <c r="BJ975" s="143">
        <v>1</v>
      </c>
      <c r="BK975" s="143"/>
      <c r="BL975" s="143">
        <v>3.8</v>
      </c>
      <c r="BM975" s="143">
        <v>2.19999999999999</v>
      </c>
    </row>
    <row r="976" spans="1:65" x14ac:dyDescent="0.25">
      <c r="A976" s="142" t="s">
        <v>5421</v>
      </c>
      <c r="B976" s="142" t="s">
        <v>303</v>
      </c>
      <c r="C976" s="134" t="s">
        <v>5399</v>
      </c>
      <c r="D976" s="134" t="s">
        <v>5400</v>
      </c>
      <c r="E976" s="134" t="s">
        <v>5253</v>
      </c>
      <c r="F976" s="134" t="s">
        <v>5254</v>
      </c>
      <c r="G976" s="134" t="s">
        <v>692</v>
      </c>
      <c r="H976" s="134" t="s">
        <v>5406</v>
      </c>
      <c r="I976" s="134" t="s">
        <v>5172</v>
      </c>
      <c r="J976" s="134" t="s">
        <v>4407</v>
      </c>
      <c r="K976" s="134" t="s">
        <v>4407</v>
      </c>
      <c r="L976" s="143">
        <v>75.5</v>
      </c>
      <c r="M976" s="144">
        <v>521</v>
      </c>
      <c r="N976" s="143">
        <v>36.787999999999997</v>
      </c>
      <c r="O976" s="144">
        <v>1751</v>
      </c>
      <c r="P976" s="143">
        <v>18.86</v>
      </c>
      <c r="Q976" s="144">
        <v>1106</v>
      </c>
      <c r="R976" s="143">
        <v>52.524000000000001</v>
      </c>
      <c r="S976" s="145">
        <v>863</v>
      </c>
      <c r="T976" s="140" t="s">
        <v>4410</v>
      </c>
      <c r="V976" s="140" t="str">
        <f t="shared" si="15"/>
        <v>Y</v>
      </c>
      <c r="W976" s="134">
        <v>0.85039179955827904</v>
      </c>
      <c r="X976" s="134">
        <v>0.77051004978885695</v>
      </c>
      <c r="Y976" s="134">
        <v>0.99682350931006403</v>
      </c>
      <c r="Z976" s="134">
        <v>0.99214451641336998</v>
      </c>
      <c r="AA976" s="134">
        <v>0.996551668531656</v>
      </c>
      <c r="AB976" s="134">
        <v>0.91004181052692901</v>
      </c>
      <c r="AC976" s="134">
        <v>1</v>
      </c>
      <c r="AD976" s="134">
        <v>0.77260785919877095</v>
      </c>
      <c r="AE976" s="134">
        <v>0.72940566890959302</v>
      </c>
      <c r="AF976" s="134">
        <v>0.99479232720040001</v>
      </c>
      <c r="AG976" s="134">
        <v>0.276308104473796</v>
      </c>
      <c r="AH976" s="134">
        <v>0.91136260991432505</v>
      </c>
      <c r="AI976" s="134">
        <v>1</v>
      </c>
      <c r="AJ976" s="134">
        <v>0.87498621171452695</v>
      </c>
      <c r="AK976" s="134">
        <v>0.91506869265498303</v>
      </c>
      <c r="AL976" s="134">
        <v>0.89644864863711704</v>
      </c>
      <c r="AM976" s="134">
        <v>0.45215081693801401</v>
      </c>
      <c r="AN976" s="134">
        <v>0.98655371789700097</v>
      </c>
      <c r="AO976" s="134">
        <v>0.426398684766852</v>
      </c>
      <c r="AP976" s="134">
        <v>0.38771782658630799</v>
      </c>
      <c r="AQ976" s="134">
        <v>0.31968577759063799</v>
      </c>
      <c r="AR976" s="134">
        <v>0.56999078849999996</v>
      </c>
      <c r="AT976" s="134">
        <v>1</v>
      </c>
      <c r="AU976" s="134">
        <v>0.52410502235207101</v>
      </c>
      <c r="AV976" s="134">
        <v>0.46049112658297803</v>
      </c>
      <c r="AW976" s="143">
        <v>0</v>
      </c>
      <c r="AX976" s="143">
        <v>0</v>
      </c>
      <c r="AY976" s="143">
        <v>-0.04</v>
      </c>
      <c r="AZ976" s="143">
        <v>0.01</v>
      </c>
      <c r="BA976" s="143">
        <v>6.8162000000000003</v>
      </c>
      <c r="BB976" s="143">
        <v>5.14</v>
      </c>
      <c r="BC976" s="143">
        <v>26.6</v>
      </c>
      <c r="BD976" s="143"/>
      <c r="BE976" s="143">
        <v>24978256.356690999</v>
      </c>
      <c r="BF976" s="143">
        <v>3923.4589999999998</v>
      </c>
      <c r="BG976" s="143">
        <v>0</v>
      </c>
      <c r="BH976" s="143">
        <v>28.162745000000001</v>
      </c>
      <c r="BI976" s="143">
        <v>0</v>
      </c>
      <c r="BJ976" s="143">
        <v>0</v>
      </c>
      <c r="BK976" s="143"/>
      <c r="BL976" s="143">
        <v>3.7999999999999901</v>
      </c>
      <c r="BM976" s="143">
        <v>2.2000000000000002</v>
      </c>
    </row>
    <row r="977" spans="1:65" x14ac:dyDescent="0.25">
      <c r="A977" s="142" t="s">
        <v>5422</v>
      </c>
      <c r="B977" s="142" t="s">
        <v>514</v>
      </c>
      <c r="C977" s="134" t="s">
        <v>5399</v>
      </c>
      <c r="D977" s="134" t="s">
        <v>5400</v>
      </c>
      <c r="E977" s="134" t="s">
        <v>5253</v>
      </c>
      <c r="F977" s="134" t="s">
        <v>5254</v>
      </c>
      <c r="G977" s="134" t="s">
        <v>692</v>
      </c>
      <c r="H977" s="134" t="s">
        <v>5423</v>
      </c>
      <c r="I977" s="134" t="s">
        <v>5172</v>
      </c>
      <c r="J977" s="134" t="s">
        <v>4407</v>
      </c>
      <c r="K977" s="134" t="s">
        <v>4407</v>
      </c>
      <c r="L977" s="143">
        <v>60.3</v>
      </c>
      <c r="M977" s="144">
        <v>821</v>
      </c>
      <c r="N977" s="143">
        <v>32.267000000000003</v>
      </c>
      <c r="O977" s="144">
        <v>1481</v>
      </c>
      <c r="P977" s="143">
        <v>16.940000000000001</v>
      </c>
      <c r="Q977" s="144">
        <v>1294</v>
      </c>
      <c r="R977" s="143">
        <v>48.323999999999998</v>
      </c>
      <c r="S977" s="145">
        <v>1172</v>
      </c>
      <c r="V977" s="140" t="str">
        <f t="shared" si="15"/>
        <v>N/A</v>
      </c>
      <c r="W977" s="134">
        <v>0.57250639083713495</v>
      </c>
      <c r="X977" s="134">
        <v>0.53671345487210098</v>
      </c>
      <c r="Y977" s="134">
        <v>0.99422339797918802</v>
      </c>
      <c r="Z977" s="134">
        <v>0.98444206172777804</v>
      </c>
      <c r="AA977" s="134">
        <v>0.97431954100440099</v>
      </c>
      <c r="AB977" s="134">
        <v>0.80733650918520505</v>
      </c>
      <c r="AC977" s="134">
        <v>0.96219588263090094</v>
      </c>
      <c r="AD977" s="134">
        <v>0.51358503321217497</v>
      </c>
      <c r="AE977" s="134">
        <v>0.59904639642630297</v>
      </c>
      <c r="AF977" s="134">
        <v>0.99049865087123901</v>
      </c>
      <c r="AG977" s="134">
        <v>0.28940534098908299</v>
      </c>
      <c r="AH977" s="134">
        <v>0.87558258934887201</v>
      </c>
      <c r="AI977" s="134">
        <v>0.37711414856459702</v>
      </c>
      <c r="AJ977" s="134">
        <v>0.66908114865610202</v>
      </c>
      <c r="AK977" s="134">
        <v>0.905359483470071</v>
      </c>
      <c r="AL977" s="134">
        <v>0.56394471874612895</v>
      </c>
      <c r="AM977" s="134">
        <v>0.405740636285367</v>
      </c>
      <c r="AN977" s="134">
        <v>0.93725068351934004</v>
      </c>
      <c r="AO977" s="134">
        <v>0.34873729383386798</v>
      </c>
      <c r="AP977" s="134">
        <v>0.409645568512221</v>
      </c>
      <c r="AQ977" s="134">
        <v>0.371409636837086</v>
      </c>
      <c r="AR977" s="134">
        <v>0.60840802540000005</v>
      </c>
      <c r="AS977" s="134">
        <v>1</v>
      </c>
      <c r="AT977" s="134">
        <v>0</v>
      </c>
      <c r="AU977" s="134">
        <v>0.43054264341387799</v>
      </c>
      <c r="AV977" s="134">
        <v>0.38111997833574701</v>
      </c>
      <c r="AW977" s="143">
        <v>0</v>
      </c>
      <c r="AX977" s="143">
        <v>0</v>
      </c>
      <c r="AY977" s="143">
        <v>0.22</v>
      </c>
      <c r="AZ977" s="143">
        <v>0.1</v>
      </c>
      <c r="BA977" s="143">
        <v>4.6555999999999997</v>
      </c>
      <c r="BB977" s="143">
        <v>5.14</v>
      </c>
      <c r="BC977" s="143">
        <v>26.29</v>
      </c>
      <c r="BD977" s="143">
        <v>2</v>
      </c>
      <c r="BE977" s="143">
        <v>14811018.025029</v>
      </c>
      <c r="BF977" s="143">
        <v>3969.6410000000001</v>
      </c>
      <c r="BG977" s="143">
        <v>0</v>
      </c>
      <c r="BH977" s="143">
        <v>2.757965</v>
      </c>
      <c r="BI977" s="143">
        <v>0</v>
      </c>
      <c r="BJ977" s="143">
        <v>0</v>
      </c>
      <c r="BK977" s="143"/>
      <c r="BL977" s="143">
        <v>3.7999999999999901</v>
      </c>
      <c r="BM977" s="143">
        <v>2.19999999999999</v>
      </c>
    </row>
    <row r="978" spans="1:65" x14ac:dyDescent="0.25">
      <c r="A978" s="142" t="s">
        <v>5424</v>
      </c>
      <c r="B978" s="142" t="s">
        <v>298</v>
      </c>
      <c r="C978" s="134" t="s">
        <v>5399</v>
      </c>
      <c r="D978" s="134" t="s">
        <v>5400</v>
      </c>
      <c r="E978" s="134" t="s">
        <v>5253</v>
      </c>
      <c r="F978" s="134" t="s">
        <v>5254</v>
      </c>
      <c r="G978" s="134" t="s">
        <v>692</v>
      </c>
      <c r="H978" s="134" t="s">
        <v>5425</v>
      </c>
      <c r="I978" s="134" t="s">
        <v>5301</v>
      </c>
      <c r="J978" s="134" t="s">
        <v>4407</v>
      </c>
      <c r="K978" s="134" t="s">
        <v>4407</v>
      </c>
      <c r="L978" s="143">
        <v>79.2</v>
      </c>
      <c r="M978" s="144">
        <v>438</v>
      </c>
      <c r="N978" s="143">
        <v>36.924999999999997</v>
      </c>
      <c r="O978" s="144">
        <v>1755</v>
      </c>
      <c r="P978" s="143">
        <v>16.579999999999998</v>
      </c>
      <c r="Q978" s="144">
        <v>1347</v>
      </c>
      <c r="R978" s="143">
        <v>52.951999999999998</v>
      </c>
      <c r="S978" s="145">
        <v>838</v>
      </c>
      <c r="T978" s="140" t="s">
        <v>4410</v>
      </c>
      <c r="V978" s="140" t="str">
        <f t="shared" si="15"/>
        <v>Y</v>
      </c>
      <c r="W978" s="134">
        <v>0.93742286781212902</v>
      </c>
      <c r="X978" s="134">
        <v>0.87833465124552601</v>
      </c>
      <c r="Y978" s="134">
        <v>0.99875758227046796</v>
      </c>
      <c r="Z978" s="134">
        <v>0.99635281119192198</v>
      </c>
      <c r="AA978" s="134">
        <v>0.99836299114191496</v>
      </c>
      <c r="AB978" s="134">
        <v>0.96649330594525296</v>
      </c>
      <c r="AC978" s="134">
        <v>1</v>
      </c>
      <c r="AD978" s="134">
        <v>0.84814563970892898</v>
      </c>
      <c r="AE978" s="134">
        <v>0.634854348894487</v>
      </c>
      <c r="AF978" s="134">
        <v>0.99932454110340296</v>
      </c>
      <c r="AG978" s="134">
        <v>0.43603953754414898</v>
      </c>
      <c r="AH978" s="134">
        <v>0.91566051028254802</v>
      </c>
      <c r="AI978" s="134">
        <v>1</v>
      </c>
      <c r="AJ978" s="134">
        <v>0.93749310585726398</v>
      </c>
      <c r="AK978" s="134">
        <v>1</v>
      </c>
      <c r="AL978" s="134">
        <v>0.93804535999340499</v>
      </c>
      <c r="AM978" s="134">
        <v>0.32322784977541402</v>
      </c>
      <c r="AN978" s="134">
        <v>1</v>
      </c>
      <c r="AO978" s="134">
        <v>0.23324678395661</v>
      </c>
      <c r="AP978" s="134">
        <v>0.47319522877202402</v>
      </c>
      <c r="AQ978" s="134">
        <v>0.54597766179384799</v>
      </c>
      <c r="AR978" s="134">
        <v>0.56190278130000004</v>
      </c>
      <c r="AT978" s="134">
        <v>1</v>
      </c>
      <c r="AU978" s="134">
        <v>0.22991491067454001</v>
      </c>
      <c r="AV978" s="134">
        <v>0.31351754435544099</v>
      </c>
      <c r="AW978" s="143">
        <v>0</v>
      </c>
      <c r="AX978" s="143">
        <v>0</v>
      </c>
      <c r="AY978" s="143">
        <v>0.19</v>
      </c>
      <c r="AZ978" s="143">
        <v>0.16</v>
      </c>
      <c r="BA978" s="143">
        <v>2.0078</v>
      </c>
      <c r="BB978" s="143">
        <v>5.15</v>
      </c>
      <c r="BC978" s="143">
        <v>26.1</v>
      </c>
      <c r="BD978" s="143"/>
      <c r="BE978" s="143">
        <v>23063072.338447001</v>
      </c>
      <c r="BF978" s="143">
        <v>2797.6120000000001</v>
      </c>
      <c r="BG978" s="143">
        <v>0</v>
      </c>
      <c r="BH978" s="143">
        <v>0</v>
      </c>
      <c r="BI978" s="143">
        <v>0</v>
      </c>
      <c r="BJ978" s="143">
        <v>0</v>
      </c>
      <c r="BK978" s="143"/>
      <c r="BL978" s="143">
        <v>3.8</v>
      </c>
      <c r="BM978" s="143">
        <v>2.19999999999999</v>
      </c>
    </row>
    <row r="979" spans="1:65" x14ac:dyDescent="0.25">
      <c r="A979" s="142" t="s">
        <v>5426</v>
      </c>
      <c r="B979" s="142" t="s">
        <v>946</v>
      </c>
      <c r="C979" s="134" t="s">
        <v>5399</v>
      </c>
      <c r="D979" s="134" t="s">
        <v>5400</v>
      </c>
      <c r="E979" s="134" t="s">
        <v>5253</v>
      </c>
      <c r="F979" s="134" t="s">
        <v>5254</v>
      </c>
      <c r="G979" s="134" t="s">
        <v>692</v>
      </c>
      <c r="H979" s="134" t="s">
        <v>5414</v>
      </c>
      <c r="I979" s="134" t="s">
        <v>5301</v>
      </c>
      <c r="J979" s="134" t="s">
        <v>4407</v>
      </c>
      <c r="K979" s="134" t="s">
        <v>4407</v>
      </c>
      <c r="L979" s="143">
        <v>80.599999999999994</v>
      </c>
      <c r="M979" s="144">
        <v>416</v>
      </c>
      <c r="N979" s="143">
        <v>36.024999999999999</v>
      </c>
      <c r="O979" s="144">
        <v>1732</v>
      </c>
      <c r="P979" s="143">
        <v>16.54</v>
      </c>
      <c r="Q979" s="144">
        <v>1358</v>
      </c>
      <c r="R979" s="143">
        <v>53.704999999999998</v>
      </c>
      <c r="S979" s="145">
        <v>791</v>
      </c>
      <c r="T979" s="140" t="s">
        <v>4410</v>
      </c>
      <c r="V979" s="140" t="str">
        <f t="shared" si="15"/>
        <v>Y</v>
      </c>
      <c r="W979" s="134">
        <v>0.87304389717011099</v>
      </c>
      <c r="X979" s="134">
        <v>0.82216141087533401</v>
      </c>
      <c r="Y979" s="134">
        <v>0.99716933692550003</v>
      </c>
      <c r="Z979" s="134">
        <v>0.99395535840898896</v>
      </c>
      <c r="AA979" s="134">
        <v>0.99813925906503198</v>
      </c>
      <c r="AB979" s="134">
        <v>0.93517183106798996</v>
      </c>
      <c r="AC979" s="134">
        <v>1</v>
      </c>
      <c r="AD979" s="134">
        <v>0.77786692312416195</v>
      </c>
      <c r="AE979" s="134">
        <v>0.62464046436227105</v>
      </c>
      <c r="AF979" s="134">
        <v>0.99638257769268201</v>
      </c>
      <c r="AG979" s="134">
        <v>0.38404190215916201</v>
      </c>
      <c r="AH979" s="134">
        <v>0.84427954833365004</v>
      </c>
      <c r="AI979" s="134">
        <v>1</v>
      </c>
      <c r="AJ979" s="134">
        <v>0.93381622973122003</v>
      </c>
      <c r="AK979" s="134">
        <v>0.95147822709840302</v>
      </c>
      <c r="AL979" s="134">
        <v>0.88023922925679698</v>
      </c>
      <c r="AM979" s="134">
        <v>0.28472760998289798</v>
      </c>
      <c r="AN979" s="134">
        <v>1</v>
      </c>
      <c r="AO979" s="134">
        <v>0.23664844926477299</v>
      </c>
      <c r="AP979" s="134">
        <v>0.61341085174721899</v>
      </c>
      <c r="AQ979" s="134">
        <v>0.669899407797372</v>
      </c>
      <c r="AR979" s="134">
        <v>0.68801877830000002</v>
      </c>
      <c r="AT979" s="134">
        <v>1</v>
      </c>
      <c r="AU979" s="134">
        <v>0.21321919798045699</v>
      </c>
      <c r="AV979" s="134">
        <v>0.27678940466333102</v>
      </c>
      <c r="AW979" s="143">
        <v>0</v>
      </c>
      <c r="AX979" s="143">
        <v>0</v>
      </c>
      <c r="AY979" s="143">
        <v>-0.08</v>
      </c>
      <c r="AZ979" s="143">
        <v>-0.05</v>
      </c>
      <c r="BA979" s="143">
        <v>2.6078999999999999</v>
      </c>
      <c r="BB979" s="143">
        <v>5.15</v>
      </c>
      <c r="BC979" s="143">
        <v>25.97</v>
      </c>
      <c r="BD979" s="143"/>
      <c r="BE979" s="143">
        <v>20424721.042858999</v>
      </c>
      <c r="BF979" s="143">
        <v>2445.6260000000002</v>
      </c>
      <c r="BG979" s="143">
        <v>0</v>
      </c>
      <c r="BH979" s="143">
        <v>0</v>
      </c>
      <c r="BI979" s="143">
        <v>0</v>
      </c>
      <c r="BJ979" s="143">
        <v>0</v>
      </c>
      <c r="BK979" s="143"/>
      <c r="BL979" s="143">
        <v>3.8</v>
      </c>
      <c r="BM979" s="143">
        <v>2.19999999999999</v>
      </c>
    </row>
    <row r="980" spans="1:65" x14ac:dyDescent="0.25">
      <c r="A980" s="142" t="s">
        <v>5427</v>
      </c>
      <c r="B980" s="142" t="s">
        <v>325</v>
      </c>
      <c r="C980" s="134" t="s">
        <v>5399</v>
      </c>
      <c r="D980" s="134" t="s">
        <v>5400</v>
      </c>
      <c r="E980" s="134" t="s">
        <v>5253</v>
      </c>
      <c r="F980" s="134" t="s">
        <v>5254</v>
      </c>
      <c r="G980" s="134" t="s">
        <v>692</v>
      </c>
      <c r="H980" s="134" t="s">
        <v>5425</v>
      </c>
      <c r="I980" s="134" t="s">
        <v>5301</v>
      </c>
      <c r="J980" s="134" t="s">
        <v>4407</v>
      </c>
      <c r="K980" s="134" t="s">
        <v>4407</v>
      </c>
      <c r="L980" s="143">
        <v>70.599999999999994</v>
      </c>
      <c r="M980" s="144">
        <v>633</v>
      </c>
      <c r="N980" s="143">
        <v>32.256</v>
      </c>
      <c r="O980" s="144">
        <v>1479</v>
      </c>
      <c r="P980" s="143">
        <v>16.48</v>
      </c>
      <c r="Q980" s="144">
        <v>1367</v>
      </c>
      <c r="R980" s="143">
        <v>51.607999999999997</v>
      </c>
      <c r="S980" s="145">
        <v>935</v>
      </c>
      <c r="V980" s="140" t="str">
        <f t="shared" si="15"/>
        <v>N/A</v>
      </c>
      <c r="W980" s="134">
        <v>0.80429884445345301</v>
      </c>
      <c r="X980" s="134">
        <v>0.81358949857462803</v>
      </c>
      <c r="Y980" s="134">
        <v>0.99669542500804997</v>
      </c>
      <c r="Z980" s="134">
        <v>0.99400636804266895</v>
      </c>
      <c r="AA980" s="134">
        <v>0.98756073829192503</v>
      </c>
      <c r="AB980" s="134">
        <v>0.87617091327593499</v>
      </c>
      <c r="AC980" s="134">
        <v>1</v>
      </c>
      <c r="AD980" s="134">
        <v>0.70492350265956005</v>
      </c>
      <c r="AE980" s="134">
        <v>0.61803232304474698</v>
      </c>
      <c r="AF980" s="134">
        <v>0.994394764577329</v>
      </c>
      <c r="AG980" s="134">
        <v>0.19231781866124001</v>
      </c>
      <c r="AH980" s="134">
        <v>0.81953080537996803</v>
      </c>
      <c r="AI980" s="134">
        <v>1</v>
      </c>
      <c r="AJ980" s="134">
        <v>0.84557120270618102</v>
      </c>
      <c r="AK980" s="134">
        <v>0.93448711102480697</v>
      </c>
      <c r="AL980" s="134">
        <v>0.73771230020831902</v>
      </c>
      <c r="AM980" s="134">
        <v>0.22727763757095501</v>
      </c>
      <c r="AN980" s="134">
        <v>1</v>
      </c>
      <c r="AO980" s="134">
        <v>0.225635564962859</v>
      </c>
      <c r="AP980" s="134">
        <v>0.66136214216601397</v>
      </c>
      <c r="AQ980" s="134">
        <v>0.56106378735351603</v>
      </c>
      <c r="AR980" s="134">
        <v>0</v>
      </c>
      <c r="AT980" s="134">
        <v>1</v>
      </c>
      <c r="AU980" s="134">
        <v>0.22939688774748901</v>
      </c>
      <c r="AV980" s="134">
        <v>0.222571605093696</v>
      </c>
      <c r="AW980" s="143">
        <v>0</v>
      </c>
      <c r="AX980" s="143">
        <v>0</v>
      </c>
      <c r="AY980" s="143">
        <v>-0.01</v>
      </c>
      <c r="AZ980" s="143">
        <v>-0.01</v>
      </c>
      <c r="BA980" s="143">
        <v>5.3136000000000001</v>
      </c>
      <c r="BB980" s="143">
        <v>5.14</v>
      </c>
      <c r="BC980" s="143">
        <v>26.4</v>
      </c>
      <c r="BD980" s="143">
        <v>1</v>
      </c>
      <c r="BE980" s="143">
        <v>21815362.391031999</v>
      </c>
      <c r="BF980" s="143">
        <v>2045.4739999999999</v>
      </c>
      <c r="BG980" s="143">
        <v>0</v>
      </c>
      <c r="BH980" s="143">
        <v>0</v>
      </c>
      <c r="BI980" s="143">
        <v>0</v>
      </c>
      <c r="BJ980" s="143">
        <v>0</v>
      </c>
      <c r="BK980" s="143"/>
      <c r="BL980" s="143">
        <v>3.8</v>
      </c>
      <c r="BM980" s="143">
        <v>2.19999999999999</v>
      </c>
    </row>
    <row r="981" spans="1:65" x14ac:dyDescent="0.25">
      <c r="A981" s="142" t="s">
        <v>5428</v>
      </c>
      <c r="B981" s="142" t="s">
        <v>1204</v>
      </c>
      <c r="C981" s="134" t="s">
        <v>5399</v>
      </c>
      <c r="D981" s="134" t="s">
        <v>5400</v>
      </c>
      <c r="E981" s="134" t="s">
        <v>5253</v>
      </c>
      <c r="F981" s="134" t="s">
        <v>5254</v>
      </c>
      <c r="G981" s="134" t="s">
        <v>692</v>
      </c>
      <c r="H981" s="134" t="s">
        <v>5429</v>
      </c>
      <c r="I981" s="134" t="s">
        <v>5301</v>
      </c>
      <c r="J981" s="134" t="s">
        <v>4407</v>
      </c>
      <c r="K981" s="134" t="s">
        <v>4407</v>
      </c>
      <c r="L981" s="143">
        <v>60.7</v>
      </c>
      <c r="M981" s="144">
        <v>813</v>
      </c>
      <c r="N981" s="143">
        <v>37.061999999999998</v>
      </c>
      <c r="O981" s="144">
        <v>1760</v>
      </c>
      <c r="P981" s="143">
        <v>16.579999999999998</v>
      </c>
      <c r="Q981" s="144">
        <v>1347</v>
      </c>
      <c r="R981" s="143">
        <v>46.738999999999997</v>
      </c>
      <c r="S981" s="145">
        <v>1280</v>
      </c>
      <c r="V981" s="140" t="str">
        <f t="shared" si="15"/>
        <v>N/A</v>
      </c>
      <c r="W981" s="134">
        <v>0.46375534714600902</v>
      </c>
      <c r="X981" s="134">
        <v>0.46288220437219202</v>
      </c>
      <c r="Y981" s="134">
        <v>0.98752458898387896</v>
      </c>
      <c r="Z981" s="134">
        <v>0.97967266097875205</v>
      </c>
      <c r="AA981" s="134">
        <v>0.87008804827269004</v>
      </c>
      <c r="AB981" s="134">
        <v>0.72466238363707902</v>
      </c>
      <c r="AC981" s="134">
        <v>1</v>
      </c>
      <c r="AD981" s="134">
        <v>0.38786001036553702</v>
      </c>
      <c r="AE981" s="134">
        <v>0.56282385739991203</v>
      </c>
      <c r="AF981" s="134">
        <v>0.98191129821291601</v>
      </c>
      <c r="AG981" s="134">
        <v>0.16362570218420899</v>
      </c>
      <c r="AH981" s="134">
        <v>0.79822038272086504</v>
      </c>
      <c r="AI981" s="134">
        <v>1</v>
      </c>
      <c r="AJ981" s="134">
        <v>0.74997242342905501</v>
      </c>
      <c r="AK981" s="134">
        <v>0.82283120539832</v>
      </c>
      <c r="AL981" s="134">
        <v>0.39996686487803501</v>
      </c>
      <c r="AM981" s="134">
        <v>0.24676375966315001</v>
      </c>
      <c r="AN981" s="134">
        <v>0.73107435794002995</v>
      </c>
      <c r="AO981" s="134">
        <v>0.23094040416459</v>
      </c>
      <c r="AP981" s="134">
        <v>0.50641209524372199</v>
      </c>
      <c r="AQ981" s="134">
        <v>0.49856412404351302</v>
      </c>
      <c r="AR981" s="134">
        <v>0.62055457839999995</v>
      </c>
      <c r="AT981" s="134">
        <v>1</v>
      </c>
      <c r="AU981" s="134">
        <v>0.2850362558149</v>
      </c>
      <c r="AV981" s="134">
        <v>0.25321392836245499</v>
      </c>
      <c r="AW981" s="143">
        <v>0.01</v>
      </c>
      <c r="AX981" s="143">
        <v>0</v>
      </c>
      <c r="AY981" s="143">
        <v>0.11</v>
      </c>
      <c r="AZ981" s="143">
        <v>0.05</v>
      </c>
      <c r="BA981" s="143">
        <v>5.7039999999999997</v>
      </c>
      <c r="BB981" s="143">
        <v>5.14</v>
      </c>
      <c r="BC981" s="143">
        <v>26.69</v>
      </c>
      <c r="BD981" s="143"/>
      <c r="BE981" s="143">
        <v>27538281.229178999</v>
      </c>
      <c r="BF981" s="143">
        <v>2713.9119999999998</v>
      </c>
      <c r="BG981" s="143">
        <v>0</v>
      </c>
      <c r="BH981" s="143">
        <v>0</v>
      </c>
      <c r="BI981" s="143">
        <v>0</v>
      </c>
      <c r="BJ981" s="143">
        <v>0</v>
      </c>
      <c r="BK981" s="143"/>
      <c r="BL981" s="143">
        <v>3.7999999999999901</v>
      </c>
      <c r="BM981" s="143">
        <v>2.2000000000000002</v>
      </c>
    </row>
    <row r="982" spans="1:65" x14ac:dyDescent="0.25">
      <c r="A982" s="142" t="s">
        <v>5430</v>
      </c>
      <c r="B982" s="142" t="s">
        <v>511</v>
      </c>
      <c r="C982" s="134" t="s">
        <v>5399</v>
      </c>
      <c r="D982" s="134" t="s">
        <v>5400</v>
      </c>
      <c r="E982" s="134" t="s">
        <v>5253</v>
      </c>
      <c r="F982" s="134" t="s">
        <v>5254</v>
      </c>
      <c r="G982" s="134" t="s">
        <v>692</v>
      </c>
      <c r="H982" s="134" t="s">
        <v>5431</v>
      </c>
      <c r="I982" s="134" t="s">
        <v>5172</v>
      </c>
      <c r="J982" s="134" t="s">
        <v>4407</v>
      </c>
      <c r="K982" s="134" t="s">
        <v>4407</v>
      </c>
      <c r="L982" s="143">
        <v>76.8</v>
      </c>
      <c r="M982" s="144">
        <v>490</v>
      </c>
      <c r="N982" s="143">
        <v>34.433</v>
      </c>
      <c r="O982" s="144">
        <v>1666</v>
      </c>
      <c r="P982" s="143">
        <v>23.28</v>
      </c>
      <c r="Q982" s="144">
        <v>800</v>
      </c>
      <c r="R982" s="143">
        <v>55.216000000000001</v>
      </c>
      <c r="S982" s="145">
        <v>695</v>
      </c>
      <c r="T982" s="140" t="s">
        <v>4410</v>
      </c>
      <c r="V982" s="140" t="str">
        <f t="shared" si="15"/>
        <v>Y</v>
      </c>
      <c r="W982" s="134">
        <v>0.61692689275940304</v>
      </c>
      <c r="X982" s="134">
        <v>0.55303806667645095</v>
      </c>
      <c r="Y982" s="134">
        <v>0.990496144790594</v>
      </c>
      <c r="Z982" s="134">
        <v>0.98242718119744099</v>
      </c>
      <c r="AA982" s="134">
        <v>0.97375880847163099</v>
      </c>
      <c r="AB982" s="134">
        <v>0.86997945893973205</v>
      </c>
      <c r="AC982" s="134">
        <v>1</v>
      </c>
      <c r="AD982" s="134">
        <v>0.568056350935914</v>
      </c>
      <c r="AE982" s="134">
        <v>0.58325879019258597</v>
      </c>
      <c r="AF982" s="134">
        <v>0.98274617972136402</v>
      </c>
      <c r="AG982" s="134">
        <v>0.26554344867374302</v>
      </c>
      <c r="AH982" s="134">
        <v>0.82604928760510599</v>
      </c>
      <c r="AI982" s="134">
        <v>1</v>
      </c>
      <c r="AJ982" s="134">
        <v>0.77571055631135799</v>
      </c>
      <c r="AK982" s="134">
        <v>0.85924073984173999</v>
      </c>
      <c r="AL982" s="134">
        <v>0.68071454759091898</v>
      </c>
      <c r="AM982" s="134">
        <v>0.378342268017337</v>
      </c>
      <c r="AN982" s="134">
        <v>0.91035811931334298</v>
      </c>
      <c r="AO982" s="134">
        <v>0.315492714552016</v>
      </c>
      <c r="AP982" s="134">
        <v>0.73745603144025695</v>
      </c>
      <c r="AQ982" s="134">
        <v>0.74856277712189101</v>
      </c>
      <c r="AR982" s="134">
        <v>0.85583612149999999</v>
      </c>
      <c r="AT982" s="134">
        <v>0.99979312060000003</v>
      </c>
      <c r="AU982" s="134">
        <v>0.45536992140385202</v>
      </c>
      <c r="AV982" s="134">
        <v>0.39806119705777698</v>
      </c>
      <c r="AW982" s="143">
        <v>0.04</v>
      </c>
      <c r="AX982" s="143">
        <v>0</v>
      </c>
      <c r="AY982" s="143">
        <v>-0.06</v>
      </c>
      <c r="AZ982" s="143">
        <v>0.01</v>
      </c>
      <c r="BA982" s="143">
        <v>6.5917000000000003</v>
      </c>
      <c r="BB982" s="143">
        <v>5.15</v>
      </c>
      <c r="BC982" s="143">
        <v>26.13</v>
      </c>
      <c r="BD982" s="143">
        <v>4</v>
      </c>
      <c r="BE982" s="143">
        <v>46725951.597649001</v>
      </c>
      <c r="BF982" s="143">
        <v>6263.9520000000002</v>
      </c>
      <c r="BG982" s="143">
        <v>42930.965586999999</v>
      </c>
      <c r="BH982" s="143">
        <v>0</v>
      </c>
      <c r="BI982" s="143">
        <v>0</v>
      </c>
      <c r="BJ982" s="143">
        <v>0</v>
      </c>
      <c r="BK982" s="143"/>
      <c r="BL982" s="143">
        <v>3.7999999999999901</v>
      </c>
      <c r="BM982" s="143">
        <v>2.2000000000000002</v>
      </c>
    </row>
    <row r="983" spans="1:65" x14ac:dyDescent="0.25">
      <c r="A983" s="142" t="s">
        <v>5432</v>
      </c>
      <c r="B983" s="142" t="s">
        <v>3046</v>
      </c>
      <c r="C983" s="134" t="s">
        <v>5399</v>
      </c>
      <c r="D983" s="134" t="s">
        <v>5400</v>
      </c>
      <c r="E983" s="134" t="s">
        <v>5253</v>
      </c>
      <c r="F983" s="134" t="s">
        <v>5254</v>
      </c>
      <c r="G983" s="134" t="s">
        <v>692</v>
      </c>
      <c r="H983" s="134" t="s">
        <v>5318</v>
      </c>
      <c r="I983" s="134" t="s">
        <v>5319</v>
      </c>
      <c r="J983" s="134" t="s">
        <v>4407</v>
      </c>
      <c r="K983" s="134" t="s">
        <v>4407</v>
      </c>
      <c r="L983" s="143">
        <v>78.400000000000006</v>
      </c>
      <c r="M983" s="144">
        <v>460</v>
      </c>
      <c r="N983" s="143">
        <v>30.9</v>
      </c>
      <c r="O983" s="144">
        <v>1309</v>
      </c>
      <c r="P983" s="143">
        <v>19.16</v>
      </c>
      <c r="Q983" s="144">
        <v>1087</v>
      </c>
      <c r="R983" s="143">
        <v>55.552999999999997</v>
      </c>
      <c r="S983" s="145">
        <v>674</v>
      </c>
      <c r="T983" s="140" t="s">
        <v>4410</v>
      </c>
      <c r="V983" s="140" t="str">
        <f t="shared" si="15"/>
        <v>Y</v>
      </c>
      <c r="W983" s="134">
        <v>0.67514417127473203</v>
      </c>
      <c r="X983" s="134">
        <v>0.63791536518271297</v>
      </c>
      <c r="Y983" s="134">
        <v>0.97658618959192101</v>
      </c>
      <c r="Z983" s="134">
        <v>0.93968110817409001</v>
      </c>
      <c r="AA983" s="134">
        <v>0.94676843757243301</v>
      </c>
      <c r="AB983" s="134">
        <v>0.983610856168874</v>
      </c>
      <c r="AC983" s="134">
        <v>1</v>
      </c>
      <c r="AD983" s="134">
        <v>0.75930137701354306</v>
      </c>
      <c r="AE983" s="134">
        <v>0.69452320190417705</v>
      </c>
      <c r="AF983" s="134">
        <v>0.98218959204906597</v>
      </c>
      <c r="AG983" s="134">
        <v>0.113886644081497</v>
      </c>
      <c r="AH983" s="134">
        <v>0.95129726750239296</v>
      </c>
      <c r="AI983" s="134">
        <v>1</v>
      </c>
      <c r="AJ983" s="134">
        <v>0.97426186711769702</v>
      </c>
      <c r="AK983" s="134">
        <v>0.75001213651148102</v>
      </c>
      <c r="AL983" s="134">
        <v>0.84532287543982698</v>
      </c>
      <c r="AM983" s="134">
        <v>0.13573919077164601</v>
      </c>
      <c r="AN983" s="134">
        <v>1</v>
      </c>
      <c r="AO983" s="134">
        <v>0.123559063641151</v>
      </c>
      <c r="AP983" s="134">
        <v>0.158966706609353</v>
      </c>
      <c r="AR983" s="134">
        <v>1</v>
      </c>
      <c r="AS983" s="134">
        <v>1</v>
      </c>
      <c r="AT983" s="134">
        <v>1</v>
      </c>
      <c r="AU983" s="134">
        <v>0.15156189407661699</v>
      </c>
      <c r="AV983" s="134">
        <v>0.13826429895401399</v>
      </c>
      <c r="AW983" s="143">
        <v>0.1</v>
      </c>
      <c r="AX983" s="143">
        <v>1</v>
      </c>
      <c r="AY983" s="143">
        <v>0.06</v>
      </c>
      <c r="AZ983" s="143">
        <v>0.03</v>
      </c>
      <c r="BA983" s="143">
        <v>10.242100000000001</v>
      </c>
      <c r="BB983" s="143">
        <v>5.14</v>
      </c>
      <c r="BC983" s="143">
        <v>21.91</v>
      </c>
      <c r="BD983" s="143">
        <v>6</v>
      </c>
      <c r="BE983" s="143">
        <v>3969507.4213109999</v>
      </c>
      <c r="BF983" s="143">
        <v>2148.6689999999999</v>
      </c>
      <c r="BG983" s="143">
        <v>3067.9073819999999</v>
      </c>
      <c r="BH983" s="143">
        <v>0</v>
      </c>
      <c r="BI983" s="143">
        <v>0</v>
      </c>
      <c r="BJ983" s="143">
        <v>1</v>
      </c>
      <c r="BK983" s="143"/>
      <c r="BL983" s="143">
        <v>3.80000000000001</v>
      </c>
      <c r="BM983" s="143">
        <v>2.19999999999999</v>
      </c>
    </row>
    <row r="984" spans="1:65" x14ac:dyDescent="0.25">
      <c r="A984" s="142" t="s">
        <v>5433</v>
      </c>
      <c r="B984" s="142" t="s">
        <v>495</v>
      </c>
      <c r="C984" s="134" t="s">
        <v>5434</v>
      </c>
      <c r="D984" s="134" t="s">
        <v>5435</v>
      </c>
      <c r="E984" s="134" t="s">
        <v>5253</v>
      </c>
      <c r="F984" s="134" t="s">
        <v>5254</v>
      </c>
      <c r="G984" s="134" t="s">
        <v>692</v>
      </c>
      <c r="H984" s="134" t="s">
        <v>5436</v>
      </c>
      <c r="I984" s="134" t="s">
        <v>5172</v>
      </c>
      <c r="J984" s="134" t="s">
        <v>4407</v>
      </c>
      <c r="K984" s="134" t="s">
        <v>4407</v>
      </c>
      <c r="L984" s="143">
        <v>66</v>
      </c>
      <c r="M984" s="144">
        <v>712</v>
      </c>
      <c r="N984" s="143">
        <v>33.722000000000001</v>
      </c>
      <c r="O984" s="144">
        <v>1609</v>
      </c>
      <c r="P984" s="143">
        <v>17.18</v>
      </c>
      <c r="Q984" s="144">
        <v>1273</v>
      </c>
      <c r="R984" s="143">
        <v>49.819000000000003</v>
      </c>
      <c r="S984" s="145">
        <v>1072</v>
      </c>
      <c r="V984" s="140" t="str">
        <f t="shared" si="15"/>
        <v>N/A</v>
      </c>
      <c r="W984" s="134">
        <v>0.61472418083320601</v>
      </c>
      <c r="X984" s="134">
        <v>0.61984895999573497</v>
      </c>
      <c r="Y984" s="134">
        <v>0.99561951687113603</v>
      </c>
      <c r="Z984" s="134">
        <v>0.99194047787865203</v>
      </c>
      <c r="AA984" s="134">
        <v>0.97564769069955004</v>
      </c>
      <c r="AB984" s="134">
        <v>0.73267485395451803</v>
      </c>
      <c r="AC984" s="134">
        <v>0.96812462571392399</v>
      </c>
      <c r="AD984" s="134">
        <v>0.53195606241997795</v>
      </c>
      <c r="AE984" s="134">
        <v>0.58487767906510502</v>
      </c>
      <c r="AF984" s="134">
        <v>0.99121426359276499</v>
      </c>
      <c r="AG984" s="134">
        <v>0.52518968041589797</v>
      </c>
      <c r="AH984" s="134">
        <v>0.82375707407538701</v>
      </c>
      <c r="AI984" s="134">
        <v>0.51144711149647903</v>
      </c>
      <c r="AJ984" s="134">
        <v>0.69114240541236205</v>
      </c>
      <c r="AK984" s="134">
        <v>0.92963250643235096</v>
      </c>
      <c r="AL984" s="134">
        <v>0.44643051155782598</v>
      </c>
      <c r="AM984" s="134">
        <v>0.79858903054710495</v>
      </c>
      <c r="AN984" s="134">
        <v>0.95966115369100402</v>
      </c>
      <c r="AO984" s="134">
        <v>0.701438002072162</v>
      </c>
      <c r="AP984" s="134">
        <v>0.37514000022060401</v>
      </c>
      <c r="AQ984" s="134">
        <v>0.60955490539706103</v>
      </c>
      <c r="AR984" s="134">
        <v>0.52573051540000004</v>
      </c>
      <c r="AS984" s="134">
        <v>1</v>
      </c>
      <c r="AT984" s="134">
        <v>0</v>
      </c>
      <c r="AU984" s="134">
        <v>0.89457320655689898</v>
      </c>
      <c r="AV984" s="134">
        <v>0.77858082805223805</v>
      </c>
      <c r="AW984" s="143">
        <v>0.01</v>
      </c>
      <c r="AX984" s="143">
        <v>0</v>
      </c>
      <c r="AY984" s="143">
        <v>0.38</v>
      </c>
      <c r="AZ984" s="143">
        <v>0.17</v>
      </c>
      <c r="BA984" s="143">
        <v>5.2009999999999996</v>
      </c>
      <c r="BB984" s="143">
        <v>5.15</v>
      </c>
      <c r="BC984" s="143">
        <v>25.93</v>
      </c>
      <c r="BD984" s="143">
        <v>3</v>
      </c>
      <c r="BE984" s="143">
        <v>27371797.771697</v>
      </c>
      <c r="BF984" s="143">
        <v>6742.9639999999999</v>
      </c>
      <c r="BG984" s="143">
        <v>0</v>
      </c>
      <c r="BH984" s="143">
        <v>0.81065200000000004</v>
      </c>
      <c r="BI984" s="143">
        <v>0</v>
      </c>
      <c r="BJ984" s="143">
        <v>0</v>
      </c>
      <c r="BK984" s="143"/>
      <c r="BL984" s="143">
        <v>3.8</v>
      </c>
      <c r="BM984" s="143">
        <v>2.19999999999999</v>
      </c>
    </row>
    <row r="985" spans="1:65" x14ac:dyDescent="0.25">
      <c r="A985" s="142" t="s">
        <v>5437</v>
      </c>
      <c r="B985" s="142" t="s">
        <v>1188</v>
      </c>
      <c r="C985" s="134" t="s">
        <v>5434</v>
      </c>
      <c r="D985" s="134" t="s">
        <v>5435</v>
      </c>
      <c r="E985" s="134" t="s">
        <v>5253</v>
      </c>
      <c r="F985" s="134" t="s">
        <v>5254</v>
      </c>
      <c r="G985" s="134" t="s">
        <v>692</v>
      </c>
      <c r="H985" s="134" t="s">
        <v>5319</v>
      </c>
      <c r="I985" s="134" t="s">
        <v>5319</v>
      </c>
      <c r="J985" s="134" t="s">
        <v>4407</v>
      </c>
      <c r="K985" s="134" t="s">
        <v>4407</v>
      </c>
      <c r="L985" s="143">
        <v>69.900000000000006</v>
      </c>
      <c r="M985" s="144">
        <v>648</v>
      </c>
      <c r="N985" s="143">
        <v>33.177999999999997</v>
      </c>
      <c r="O985" s="144">
        <v>1567</v>
      </c>
      <c r="P985" s="143">
        <v>17.22</v>
      </c>
      <c r="Q985" s="144">
        <v>1269</v>
      </c>
      <c r="R985" s="143">
        <v>51.314</v>
      </c>
      <c r="S985" s="145">
        <v>959</v>
      </c>
      <c r="V985" s="140" t="str">
        <f t="shared" si="15"/>
        <v>N/A</v>
      </c>
      <c r="W985" s="134">
        <v>0.71888282032060302</v>
      </c>
      <c r="X985" s="134">
        <v>0.71289404428135295</v>
      </c>
      <c r="Y985" s="134">
        <v>0.99041929420938601</v>
      </c>
      <c r="Z985" s="134">
        <v>0.98291177271739505</v>
      </c>
      <c r="AA985" s="134">
        <v>0.97765040537641901</v>
      </c>
      <c r="AB985" s="134">
        <v>0.81971941785761104</v>
      </c>
      <c r="AC985" s="134">
        <v>1</v>
      </c>
      <c r="AD985" s="134">
        <v>0.64037953319454899</v>
      </c>
      <c r="AE985" s="134">
        <v>0.38153388842147901</v>
      </c>
      <c r="AF985" s="134">
        <v>0.98795425008358795</v>
      </c>
      <c r="AG985" s="134">
        <v>0.39533196958670302</v>
      </c>
      <c r="AH985" s="134">
        <v>0.92160593912525501</v>
      </c>
      <c r="AI985" s="134">
        <v>1</v>
      </c>
      <c r="AJ985" s="134">
        <v>0.96690811486561001</v>
      </c>
      <c r="AK985" s="134">
        <v>0.93934171561726298</v>
      </c>
      <c r="AL985" s="134">
        <v>0.60507562221115296</v>
      </c>
      <c r="AM985" s="134">
        <v>0.82254541640962497</v>
      </c>
      <c r="AN985" s="134">
        <v>0.94173277755367302</v>
      </c>
      <c r="AO985" s="134">
        <v>0.78892531153497403</v>
      </c>
      <c r="AP985" s="134">
        <v>0.55495156915107102</v>
      </c>
      <c r="AQ985" s="134">
        <v>0.61871433885916605</v>
      </c>
      <c r="AR985" s="134">
        <v>0.6377563504</v>
      </c>
      <c r="AT985" s="134">
        <v>0</v>
      </c>
      <c r="AU985" s="134">
        <v>1</v>
      </c>
      <c r="AV985" s="134">
        <v>0.84567131278317897</v>
      </c>
      <c r="AW985" s="143">
        <v>0</v>
      </c>
      <c r="AX985" s="143">
        <v>4</v>
      </c>
      <c r="AY985" s="143">
        <v>-0.1</v>
      </c>
      <c r="AZ985" s="143">
        <v>-0.03</v>
      </c>
      <c r="BA985" s="143">
        <v>3.2450999999999999</v>
      </c>
      <c r="BB985" s="143">
        <v>5.14</v>
      </c>
      <c r="BC985" s="143">
        <v>24.48</v>
      </c>
      <c r="BD985" s="143">
        <v>3</v>
      </c>
      <c r="BE985" s="143">
        <v>38442169.385642998</v>
      </c>
      <c r="BF985" s="143">
        <v>7540.8770000000004</v>
      </c>
      <c r="BG985" s="143">
        <v>0</v>
      </c>
      <c r="BH985" s="143">
        <v>0</v>
      </c>
      <c r="BI985" s="143">
        <v>0</v>
      </c>
      <c r="BJ985" s="143">
        <v>0</v>
      </c>
      <c r="BK985" s="143"/>
      <c r="BL985" s="143">
        <v>3.7999999999999901</v>
      </c>
      <c r="BM985" s="143">
        <v>2.2000000000000002</v>
      </c>
    </row>
    <row r="986" spans="1:65" x14ac:dyDescent="0.25">
      <c r="A986" s="142" t="s">
        <v>5438</v>
      </c>
      <c r="B986" s="142" t="s">
        <v>1381</v>
      </c>
      <c r="C986" s="134" t="s">
        <v>5434</v>
      </c>
      <c r="D986" s="134" t="s">
        <v>5435</v>
      </c>
      <c r="E986" s="134" t="s">
        <v>5253</v>
      </c>
      <c r="F986" s="134" t="s">
        <v>5254</v>
      </c>
      <c r="G986" s="134" t="s">
        <v>692</v>
      </c>
      <c r="H986" s="134" t="s">
        <v>5319</v>
      </c>
      <c r="I986" s="134" t="s">
        <v>5319</v>
      </c>
      <c r="J986" s="134" t="s">
        <v>4628</v>
      </c>
      <c r="K986" s="134" t="s">
        <v>4407</v>
      </c>
      <c r="L986" s="143">
        <v>76.900000000000006</v>
      </c>
      <c r="M986" s="144">
        <v>488</v>
      </c>
      <c r="N986" s="143">
        <v>29.689</v>
      </c>
      <c r="O986" s="144">
        <v>1102</v>
      </c>
      <c r="P986" s="143">
        <v>17.260000000000002</v>
      </c>
      <c r="Q986" s="144">
        <v>1264</v>
      </c>
      <c r="R986" s="143">
        <v>54.823999999999998</v>
      </c>
      <c r="S986" s="145">
        <v>720</v>
      </c>
      <c r="T986" s="140" t="s">
        <v>4410</v>
      </c>
      <c r="V986" s="140" t="str">
        <f t="shared" si="15"/>
        <v>Y</v>
      </c>
      <c r="W986" s="134">
        <v>0.68351894530708002</v>
      </c>
      <c r="X986" s="134">
        <v>0.61997320900044395</v>
      </c>
      <c r="Y986" s="134">
        <v>0.992225282867777</v>
      </c>
      <c r="Z986" s="134">
        <v>0.98314131606895305</v>
      </c>
      <c r="AA986" s="134">
        <v>0.93292614541373597</v>
      </c>
      <c r="AB986" s="134">
        <v>0.81425636991390204</v>
      </c>
      <c r="AC986" s="134">
        <v>1</v>
      </c>
      <c r="AD986" s="134">
        <v>0.62622537122327504</v>
      </c>
      <c r="AE986" s="134">
        <v>0.53429755041388804</v>
      </c>
      <c r="AF986" s="134">
        <v>0.99308280792119696</v>
      </c>
      <c r="AG986" s="134">
        <v>0.63151668451394005</v>
      </c>
      <c r="AH986" s="134">
        <v>0.83579119510641098</v>
      </c>
      <c r="AI986" s="134">
        <v>1</v>
      </c>
      <c r="AJ986" s="134">
        <v>0.96690811486561001</v>
      </c>
      <c r="AK986" s="134">
        <v>0.89322297198893197</v>
      </c>
      <c r="AL986" s="134">
        <v>0.569987507091404</v>
      </c>
      <c r="AM986" s="134">
        <v>0.57169150491263998</v>
      </c>
      <c r="AN986" s="134">
        <v>0.95069696562233896</v>
      </c>
      <c r="AO986" s="134">
        <v>0.53826418290098299</v>
      </c>
      <c r="AP986" s="134">
        <v>0.35797880900531498</v>
      </c>
      <c r="AQ986" s="134">
        <v>0.50933992810706796</v>
      </c>
      <c r="AR986" s="134">
        <v>0.78782297079999997</v>
      </c>
      <c r="AS986" s="134">
        <v>0.8639109089</v>
      </c>
      <c r="AT986" s="134">
        <v>1</v>
      </c>
      <c r="AU986" s="134">
        <v>0.46446926619698098</v>
      </c>
      <c r="AV986" s="134">
        <v>0.55292594203527201</v>
      </c>
      <c r="AW986" s="143">
        <v>0</v>
      </c>
      <c r="AX986" s="143">
        <v>0</v>
      </c>
      <c r="AY986" s="143">
        <v>0.28999999999999998</v>
      </c>
      <c r="AZ986" s="143">
        <v>0.02</v>
      </c>
      <c r="BA986" s="143">
        <v>3.7058</v>
      </c>
      <c r="BB986" s="143">
        <v>5.14</v>
      </c>
      <c r="BC986" s="143">
        <v>21.42</v>
      </c>
      <c r="BD986" s="143">
        <v>4</v>
      </c>
      <c r="BE986" s="143">
        <v>8296062.050481</v>
      </c>
      <c r="BF986" s="143">
        <v>7169.692</v>
      </c>
      <c r="BG986" s="143">
        <v>0</v>
      </c>
      <c r="BH986" s="143">
        <v>1.4865729999999999</v>
      </c>
      <c r="BI986" s="143">
        <v>0</v>
      </c>
      <c r="BJ986" s="143">
        <v>0</v>
      </c>
      <c r="BK986" s="143"/>
      <c r="BL986" s="143">
        <v>3.7928057355958198</v>
      </c>
      <c r="BM986" s="143">
        <v>2.1980379278897599</v>
      </c>
    </row>
    <row r="987" spans="1:65" x14ac:dyDescent="0.25">
      <c r="A987" s="142" t="s">
        <v>5439</v>
      </c>
      <c r="B987" s="142" t="s">
        <v>639</v>
      </c>
      <c r="C987" s="134" t="s">
        <v>5434</v>
      </c>
      <c r="D987" s="134" t="s">
        <v>5435</v>
      </c>
      <c r="E987" s="134" t="s">
        <v>5253</v>
      </c>
      <c r="F987" s="134" t="s">
        <v>5254</v>
      </c>
      <c r="G987" s="134" t="s">
        <v>692</v>
      </c>
      <c r="H987" s="134" t="s">
        <v>5319</v>
      </c>
      <c r="I987" s="134" t="s">
        <v>5319</v>
      </c>
      <c r="J987" s="134" t="s">
        <v>4628</v>
      </c>
      <c r="K987" s="134" t="s">
        <v>4407</v>
      </c>
      <c r="L987" s="143">
        <v>71.5</v>
      </c>
      <c r="M987" s="144">
        <v>606</v>
      </c>
      <c r="N987" s="143">
        <v>32.389000000000003</v>
      </c>
      <c r="O987" s="144">
        <v>1496</v>
      </c>
      <c r="P987" s="143">
        <v>16.46</v>
      </c>
      <c r="Q987" s="144">
        <v>1370</v>
      </c>
      <c r="R987" s="143">
        <v>51.856999999999999</v>
      </c>
      <c r="S987" s="145">
        <v>915</v>
      </c>
      <c r="V987" s="140" t="str">
        <f t="shared" si="15"/>
        <v>N/A</v>
      </c>
      <c r="W987" s="134">
        <v>0.62204923498575804</v>
      </c>
      <c r="X987" s="134">
        <v>0.54875222589193395</v>
      </c>
      <c r="Y987" s="134">
        <v>0.95692524923283895</v>
      </c>
      <c r="Z987" s="134">
        <v>0.94870981333534699</v>
      </c>
      <c r="AA987" s="134">
        <v>0.90907021719625503</v>
      </c>
      <c r="AB987" s="134">
        <v>0.76909517357924295</v>
      </c>
      <c r="AC987" s="134">
        <v>0.96516124800226699</v>
      </c>
      <c r="AD987" s="134">
        <v>0.58482128302998304</v>
      </c>
      <c r="AE987" s="134">
        <v>0.54750803384035895</v>
      </c>
      <c r="AF987" s="134">
        <v>0.95591070266410705</v>
      </c>
      <c r="AG987" s="134">
        <v>0.22814411777254501</v>
      </c>
      <c r="AH987" s="134">
        <v>0.750943478670416</v>
      </c>
      <c r="AI987" s="134">
        <v>0.67656458104847705</v>
      </c>
      <c r="AJ987" s="134">
        <v>0.98161561936978303</v>
      </c>
      <c r="AK987" s="134">
        <v>0.79370357784358503</v>
      </c>
      <c r="AL987" s="134">
        <v>0.53840095112809505</v>
      </c>
      <c r="AM987" s="134">
        <v>0.29723971766041302</v>
      </c>
      <c r="AN987" s="134">
        <v>0.90587602527901001</v>
      </c>
      <c r="AO987" s="134">
        <v>0.24845289590813499</v>
      </c>
      <c r="AP987" s="134">
        <v>0.64797037766704801</v>
      </c>
      <c r="AQ987" s="134">
        <v>0.72162326704381996</v>
      </c>
      <c r="AR987" s="134">
        <v>0.79997411669999996</v>
      </c>
      <c r="AS987" s="134">
        <v>1</v>
      </c>
      <c r="AT987" s="134">
        <v>0.52170365149999998</v>
      </c>
      <c r="AU987" s="134">
        <v>0.31769851377677</v>
      </c>
      <c r="AV987" s="134">
        <v>0.28941627961640498</v>
      </c>
      <c r="AW987" s="143">
        <v>0.04</v>
      </c>
      <c r="AX987" s="143">
        <v>2</v>
      </c>
      <c r="AY987" s="143">
        <v>0.04</v>
      </c>
      <c r="AZ987" s="143">
        <v>0.02</v>
      </c>
      <c r="BA987" s="143">
        <v>14.2178</v>
      </c>
      <c r="BB987" s="143">
        <v>5.15</v>
      </c>
      <c r="BC987" s="143">
        <v>22.67</v>
      </c>
      <c r="BD987" s="143">
        <v>3</v>
      </c>
      <c r="BE987" s="143">
        <v>9857779.1294560004</v>
      </c>
      <c r="BF987" s="143">
        <v>4271.6620000000003</v>
      </c>
      <c r="BG987" s="143">
        <v>0</v>
      </c>
      <c r="BH987" s="143">
        <v>0</v>
      </c>
      <c r="BI987" s="143">
        <v>0</v>
      </c>
      <c r="BJ987" s="143">
        <v>0</v>
      </c>
      <c r="BK987" s="143"/>
      <c r="BL987" s="143">
        <v>3.7032703928682502</v>
      </c>
      <c r="BM987" s="143">
        <v>2.1736191980549799</v>
      </c>
    </row>
    <row r="988" spans="1:65" x14ac:dyDescent="0.25">
      <c r="A988" s="142" t="s">
        <v>5440</v>
      </c>
      <c r="B988" s="142" t="s">
        <v>1484</v>
      </c>
      <c r="C988" s="134" t="s">
        <v>5434</v>
      </c>
      <c r="D988" s="134" t="s">
        <v>5435</v>
      </c>
      <c r="E988" s="134" t="s">
        <v>5253</v>
      </c>
      <c r="F988" s="134" t="s">
        <v>5254</v>
      </c>
      <c r="G988" s="134" t="s">
        <v>692</v>
      </c>
      <c r="H988" s="134" t="s">
        <v>5319</v>
      </c>
      <c r="I988" s="134" t="s">
        <v>5319</v>
      </c>
      <c r="J988" s="134" t="s">
        <v>4605</v>
      </c>
      <c r="K988" s="134" t="s">
        <v>4571</v>
      </c>
      <c r="L988" s="143">
        <v>56.3</v>
      </c>
      <c r="M988" s="144">
        <v>948</v>
      </c>
      <c r="N988" s="143">
        <v>28.556000000000001</v>
      </c>
      <c r="O988" s="144">
        <v>912</v>
      </c>
      <c r="P988" s="143">
        <v>15.88</v>
      </c>
      <c r="Q988" s="144">
        <v>1438</v>
      </c>
      <c r="R988" s="143">
        <v>47.875</v>
      </c>
      <c r="S988" s="145">
        <v>1204</v>
      </c>
      <c r="V988" s="140" t="str">
        <f t="shared" si="15"/>
        <v>N/A</v>
      </c>
      <c r="W988" s="134">
        <v>0.29531534311194602</v>
      </c>
      <c r="X988" s="134">
        <v>0.241787618662891</v>
      </c>
      <c r="Y988" s="134">
        <v>0.98696101805501901</v>
      </c>
      <c r="Z988" s="134">
        <v>0.96363013118657603</v>
      </c>
      <c r="AA988" s="134">
        <v>0.52731005895162097</v>
      </c>
      <c r="AB988" s="134">
        <v>0.84776306396864898</v>
      </c>
      <c r="AC988" s="134">
        <v>1</v>
      </c>
      <c r="AD988" s="134">
        <v>0.26849854371298998</v>
      </c>
      <c r="AE988" s="134">
        <v>0.45232926219930902</v>
      </c>
      <c r="AF988" s="134">
        <v>0.98326301113135595</v>
      </c>
      <c r="AG988" s="134">
        <v>0.14320237647505701</v>
      </c>
      <c r="AH988" s="134">
        <v>0.84130683391229599</v>
      </c>
      <c r="AI988" s="134">
        <v>1</v>
      </c>
      <c r="AJ988" s="134">
        <v>0.96690811486561001</v>
      </c>
      <c r="AK988" s="134">
        <v>0.76700325258507696</v>
      </c>
      <c r="AL988" s="134">
        <v>0.55631365025311097</v>
      </c>
      <c r="AM988" s="134">
        <v>0.18321627954411901</v>
      </c>
      <c r="AN988" s="134">
        <v>0.95517905965667205</v>
      </c>
      <c r="AO988" s="134">
        <v>0.158323876553253</v>
      </c>
      <c r="AP988" s="134">
        <v>0.14511195652019501</v>
      </c>
      <c r="AQ988" s="134">
        <v>8.2618089323872101E-2</v>
      </c>
      <c r="AR988" s="134">
        <v>0.89361417570000001</v>
      </c>
      <c r="AS988" s="134">
        <v>0.46480509310000001</v>
      </c>
      <c r="AT988" s="134">
        <v>1</v>
      </c>
      <c r="AU988" s="134">
        <v>0.14724808938519601</v>
      </c>
      <c r="AV988" s="134">
        <v>0.16369180457652299</v>
      </c>
      <c r="AW988" s="143">
        <v>0</v>
      </c>
      <c r="AX988" s="143">
        <v>0</v>
      </c>
      <c r="AY988" s="143">
        <v>-0.06</v>
      </c>
      <c r="AZ988" s="143">
        <v>-0.02</v>
      </c>
      <c r="BA988" s="143">
        <v>7.0103999999999997</v>
      </c>
      <c r="BB988" s="143">
        <v>5.15</v>
      </c>
      <c r="BC988" s="143">
        <v>17.95</v>
      </c>
      <c r="BD988" s="143">
        <v>4</v>
      </c>
      <c r="BE988" s="143">
        <v>5616318.6869980004</v>
      </c>
      <c r="BF988" s="143">
        <v>5616.915</v>
      </c>
      <c r="BG988" s="143">
        <v>0</v>
      </c>
      <c r="BH988" s="143">
        <v>0.714086</v>
      </c>
      <c r="BI988" s="143">
        <v>0</v>
      </c>
      <c r="BJ988" s="143">
        <v>1</v>
      </c>
      <c r="BK988" s="143"/>
      <c r="BL988" s="143">
        <v>2.8115185708038002</v>
      </c>
      <c r="BM988" s="143">
        <v>1.93041415567376</v>
      </c>
    </row>
    <row r="989" spans="1:65" x14ac:dyDescent="0.25">
      <c r="A989" s="142" t="s">
        <v>5441</v>
      </c>
      <c r="B989" s="142" t="s">
        <v>773</v>
      </c>
      <c r="C989" s="134" t="s">
        <v>5434</v>
      </c>
      <c r="D989" s="134" t="s">
        <v>5435</v>
      </c>
      <c r="E989" s="134" t="s">
        <v>5253</v>
      </c>
      <c r="F989" s="134" t="s">
        <v>5254</v>
      </c>
      <c r="G989" s="134" t="s">
        <v>692</v>
      </c>
      <c r="H989" s="134" t="s">
        <v>5319</v>
      </c>
      <c r="I989" s="134" t="s">
        <v>5319</v>
      </c>
      <c r="J989" s="134" t="s">
        <v>4628</v>
      </c>
      <c r="K989" s="134" t="s">
        <v>4407</v>
      </c>
      <c r="L989" s="143">
        <v>75.5</v>
      </c>
      <c r="M989" s="144">
        <v>521</v>
      </c>
      <c r="N989" s="143">
        <v>29.632999999999999</v>
      </c>
      <c r="O989" s="144">
        <v>1091</v>
      </c>
      <c r="P989" s="143">
        <v>16.28</v>
      </c>
      <c r="Q989" s="144">
        <v>1398</v>
      </c>
      <c r="R989" s="143">
        <v>54.048999999999999</v>
      </c>
      <c r="S989" s="145">
        <v>769</v>
      </c>
      <c r="T989" s="140" t="s">
        <v>4410</v>
      </c>
      <c r="V989" s="140" t="str">
        <f t="shared" si="15"/>
        <v>Y</v>
      </c>
      <c r="W989" s="134">
        <v>0.71198218697697302</v>
      </c>
      <c r="X989" s="134">
        <v>0.68152918851798405</v>
      </c>
      <c r="Y989" s="134">
        <v>0.98883104886441697</v>
      </c>
      <c r="Z989" s="134">
        <v>0.97457169761081097</v>
      </c>
      <c r="AA989" s="134">
        <v>0.90987009971778299</v>
      </c>
      <c r="AB989" s="134">
        <v>0.93298661189050602</v>
      </c>
      <c r="AC989" s="134">
        <v>0.75134358458735395</v>
      </c>
      <c r="AD989" s="134">
        <v>0.66357167585874999</v>
      </c>
      <c r="AE989" s="134">
        <v>0.52295896054781699</v>
      </c>
      <c r="AF989" s="134">
        <v>0.99220817015044205</v>
      </c>
      <c r="AG989" s="134">
        <v>0.44905756936630498</v>
      </c>
      <c r="AH989" s="134">
        <v>0.89202205825732295</v>
      </c>
      <c r="AI989" s="134">
        <v>0.51952788152193596</v>
      </c>
      <c r="AJ989" s="134">
        <v>0.96323123873956695</v>
      </c>
      <c r="AK989" s="134">
        <v>0.84224962376814405</v>
      </c>
      <c r="AL989" s="134">
        <v>0.75344605458906599</v>
      </c>
      <c r="AM989" s="134">
        <v>0.44838540118840198</v>
      </c>
      <c r="AN989" s="134">
        <v>0.95966115369100402</v>
      </c>
      <c r="AO989" s="134">
        <v>0.45074350026587201</v>
      </c>
      <c r="AP989" s="134">
        <v>0.43147881362017898</v>
      </c>
      <c r="AQ989" s="134">
        <v>0.436064460895146</v>
      </c>
      <c r="AR989" s="134">
        <v>0.85527122030000002</v>
      </c>
      <c r="AS989" s="134">
        <v>0.93862325719999995</v>
      </c>
      <c r="AT989" s="134">
        <v>1</v>
      </c>
      <c r="AU989" s="134">
        <v>0.42517498425244199</v>
      </c>
      <c r="AV989" s="134">
        <v>0.45464128799953701</v>
      </c>
      <c r="AW989" s="143">
        <v>0.01</v>
      </c>
      <c r="AX989" s="143">
        <v>0</v>
      </c>
      <c r="AY989" s="143">
        <v>0.11</v>
      </c>
      <c r="AZ989" s="143">
        <v>0.06</v>
      </c>
      <c r="BA989" s="143">
        <v>4.0138999999999996</v>
      </c>
      <c r="BB989" s="143">
        <v>5.15</v>
      </c>
      <c r="BC989" s="143">
        <v>19.510000000000002</v>
      </c>
      <c r="BD989" s="143">
        <v>9</v>
      </c>
      <c r="BE989" s="143">
        <v>3685811.9347069999</v>
      </c>
      <c r="BF989" s="143">
        <v>7308.0150000000003</v>
      </c>
      <c r="BG989" s="143">
        <v>0</v>
      </c>
      <c r="BH989" s="143">
        <v>4.2363980000000003</v>
      </c>
      <c r="BI989" s="143">
        <v>0</v>
      </c>
      <c r="BJ989" s="143">
        <v>0</v>
      </c>
      <c r="BK989" s="143"/>
      <c r="BL989" s="143">
        <v>3.4391806266728602</v>
      </c>
      <c r="BM989" s="143">
        <v>2.1015947163653199</v>
      </c>
    </row>
    <row r="990" spans="1:65" x14ac:dyDescent="0.25">
      <c r="A990" s="142" t="s">
        <v>5442</v>
      </c>
      <c r="B990" s="142" t="s">
        <v>136</v>
      </c>
      <c r="C990" s="134" t="s">
        <v>5434</v>
      </c>
      <c r="D990" s="134" t="s">
        <v>5435</v>
      </c>
      <c r="E990" s="134" t="s">
        <v>5253</v>
      </c>
      <c r="F990" s="134" t="s">
        <v>5254</v>
      </c>
      <c r="G990" s="134" t="s">
        <v>692</v>
      </c>
      <c r="H990" s="134" t="s">
        <v>5319</v>
      </c>
      <c r="I990" s="134" t="s">
        <v>5319</v>
      </c>
      <c r="J990" s="134" t="s">
        <v>4605</v>
      </c>
      <c r="K990" s="134" t="s">
        <v>4571</v>
      </c>
      <c r="L990" s="143">
        <v>59.4</v>
      </c>
      <c r="M990" s="144">
        <v>850</v>
      </c>
      <c r="N990" s="143">
        <v>28.456</v>
      </c>
      <c r="O990" s="144">
        <v>897</v>
      </c>
      <c r="P990" s="143">
        <v>13.78</v>
      </c>
      <c r="Q990" s="144">
        <v>1596</v>
      </c>
      <c r="R990" s="143">
        <v>48.241</v>
      </c>
      <c r="S990" s="145">
        <v>1183</v>
      </c>
      <c r="V990" s="140" t="str">
        <f t="shared" si="15"/>
        <v>N/A</v>
      </c>
      <c r="W990" s="134">
        <v>0.28997597966591698</v>
      </c>
      <c r="X990" s="134">
        <v>0.216246314903874</v>
      </c>
      <c r="Y990" s="134">
        <v>0.981504626789242</v>
      </c>
      <c r="Z990" s="134">
        <v>0.94085432974871597</v>
      </c>
      <c r="AA990" s="134">
        <v>0.43963068173939401</v>
      </c>
      <c r="AB990" s="134">
        <v>0.87689931966842904</v>
      </c>
      <c r="AC990" s="134">
        <v>1</v>
      </c>
      <c r="AD990" s="134">
        <v>0.32082515841208298</v>
      </c>
      <c r="AE990" s="134">
        <v>0.43834702919232399</v>
      </c>
      <c r="AF990" s="134">
        <v>0.97793567198221099</v>
      </c>
      <c r="AG990" s="134">
        <v>0.14714010066316999</v>
      </c>
      <c r="AH990" s="134">
        <v>0.75173142707125695</v>
      </c>
      <c r="AI990" s="134">
        <v>1</v>
      </c>
      <c r="AJ990" s="134">
        <v>0.97058499099165396</v>
      </c>
      <c r="AK990" s="134">
        <v>0.81069469391718096</v>
      </c>
      <c r="AL990" s="134">
        <v>0.47508231590197902</v>
      </c>
      <c r="AM990" s="134">
        <v>0.15845121562580999</v>
      </c>
      <c r="AN990" s="134">
        <v>0.834162520729685</v>
      </c>
      <c r="AO990" s="134">
        <v>0.127153709023058</v>
      </c>
      <c r="AP990" s="134">
        <v>0.25673880062510501</v>
      </c>
      <c r="AQ990" s="134">
        <v>0.23186297480401499</v>
      </c>
      <c r="AR990" s="134">
        <v>0.88382772659999997</v>
      </c>
      <c r="AS990" s="134">
        <v>1</v>
      </c>
      <c r="AT990" s="134">
        <v>1</v>
      </c>
      <c r="AU990" s="134">
        <v>0.10133657730680699</v>
      </c>
      <c r="AV990" s="134">
        <v>0.143808495366368</v>
      </c>
      <c r="AW990" s="143">
        <v>0.09</v>
      </c>
      <c r="AX990" s="143">
        <v>0</v>
      </c>
      <c r="AY990" s="143">
        <v>-0.18</v>
      </c>
      <c r="AZ990" s="143">
        <v>-0.01</v>
      </c>
      <c r="BA990" s="143">
        <v>8.5728000000000009</v>
      </c>
      <c r="BB990" s="143">
        <v>5.15</v>
      </c>
      <c r="BC990" s="143">
        <v>18.14</v>
      </c>
      <c r="BD990" s="143">
        <v>1</v>
      </c>
      <c r="BE990" s="143">
        <v>4735679.5372200003</v>
      </c>
      <c r="BF990" s="143">
        <v>4787.7430000000004</v>
      </c>
      <c r="BG990" s="143">
        <v>0</v>
      </c>
      <c r="BH990" s="143">
        <v>0</v>
      </c>
      <c r="BI990" s="143">
        <v>0</v>
      </c>
      <c r="BJ990" s="143">
        <v>0</v>
      </c>
      <c r="BK990" s="143"/>
      <c r="BL990" s="143">
        <v>2.8961883018217001</v>
      </c>
      <c r="BM990" s="143">
        <v>1.95350590049683</v>
      </c>
    </row>
    <row r="991" spans="1:65" x14ac:dyDescent="0.25">
      <c r="A991" s="142" t="s">
        <v>5443</v>
      </c>
      <c r="B991" s="142" t="s">
        <v>3055</v>
      </c>
      <c r="C991" s="134" t="s">
        <v>5434</v>
      </c>
      <c r="D991" s="134" t="s">
        <v>5435</v>
      </c>
      <c r="E991" s="134" t="s">
        <v>5253</v>
      </c>
      <c r="F991" s="134" t="s">
        <v>5254</v>
      </c>
      <c r="G991" s="134" t="s">
        <v>692</v>
      </c>
      <c r="H991" s="134" t="s">
        <v>5319</v>
      </c>
      <c r="I991" s="134" t="s">
        <v>5319</v>
      </c>
      <c r="J991" s="134" t="s">
        <v>4628</v>
      </c>
      <c r="K991" s="134" t="s">
        <v>4407</v>
      </c>
      <c r="L991" s="143">
        <v>69.3</v>
      </c>
      <c r="M991" s="144">
        <v>655</v>
      </c>
      <c r="N991" s="143">
        <v>30.844000000000001</v>
      </c>
      <c r="O991" s="144">
        <v>1304</v>
      </c>
      <c r="P991" s="143">
        <v>17.54</v>
      </c>
      <c r="Q991" s="144">
        <v>1237</v>
      </c>
      <c r="R991" s="143">
        <v>51.999000000000002</v>
      </c>
      <c r="S991" s="145">
        <v>897</v>
      </c>
      <c r="V991" s="140" t="str">
        <f t="shared" si="15"/>
        <v>N/A</v>
      </c>
      <c r="W991" s="134">
        <v>0.431397697106503</v>
      </c>
      <c r="X991" s="134">
        <v>0.35922761640131501</v>
      </c>
      <c r="Y991" s="134">
        <v>0.974677733491919</v>
      </c>
      <c r="Z991" s="134">
        <v>0.93998716597616605</v>
      </c>
      <c r="AA991" s="134">
        <v>0.77904510630015</v>
      </c>
      <c r="AB991" s="134">
        <v>0.874714100490946</v>
      </c>
      <c r="AC991" s="134">
        <v>0.99264855511387096</v>
      </c>
      <c r="AD991" s="134">
        <v>0.42839812728541399</v>
      </c>
      <c r="AE991" s="134">
        <v>0.55464504023803196</v>
      </c>
      <c r="AF991" s="134">
        <v>0.97574907755532403</v>
      </c>
      <c r="AG991" s="134">
        <v>0.28135820160359498</v>
      </c>
      <c r="AH991" s="134">
        <v>0.82085599132683695</v>
      </c>
      <c r="AI991" s="134">
        <v>0.81251447881027195</v>
      </c>
      <c r="AJ991" s="134">
        <v>0.97793874324373997</v>
      </c>
      <c r="AK991" s="134">
        <v>0.75243943880770903</v>
      </c>
      <c r="AL991" s="134">
        <v>0.61745595977339796</v>
      </c>
      <c r="AM991" s="134">
        <v>0.34565773691763602</v>
      </c>
      <c r="AN991" s="134">
        <v>0.91484021334767596</v>
      </c>
      <c r="AO991" s="134">
        <v>0.28441193055235098</v>
      </c>
      <c r="AP991" s="134">
        <v>0.77148135874021095</v>
      </c>
      <c r="AQ991" s="134">
        <v>0.66397271569980798</v>
      </c>
      <c r="AR991" s="134">
        <v>0.85843500210000001</v>
      </c>
      <c r="AS991" s="134">
        <v>0.9961250277</v>
      </c>
      <c r="AT991" s="134">
        <v>0.18625328360000001</v>
      </c>
      <c r="AU991" s="134">
        <v>0.387229589821172</v>
      </c>
      <c r="AV991" s="134">
        <v>0.354747999017476</v>
      </c>
      <c r="AW991" s="143">
        <v>0.05</v>
      </c>
      <c r="AX991" s="143">
        <v>0</v>
      </c>
      <c r="AY991" s="143">
        <v>-0.04</v>
      </c>
      <c r="AZ991" s="143">
        <v>0.03</v>
      </c>
      <c r="BA991" s="143">
        <v>13.735200000000001</v>
      </c>
      <c r="BB991" s="143">
        <v>5.15</v>
      </c>
      <c r="BC991" s="143">
        <v>19.95</v>
      </c>
      <c r="BD991" s="143">
        <v>6</v>
      </c>
      <c r="BE991" s="143">
        <v>9699587.1785770003</v>
      </c>
      <c r="BF991" s="143">
        <v>9227.6970000000001</v>
      </c>
      <c r="BG991" s="143">
        <v>0</v>
      </c>
      <c r="BH991" s="143">
        <v>0</v>
      </c>
      <c r="BI991" s="143">
        <v>0</v>
      </c>
      <c r="BJ991" s="143">
        <v>1</v>
      </c>
      <c r="BK991" s="143"/>
      <c r="BL991" s="143">
        <v>3.1765720107295499</v>
      </c>
      <c r="BM991" s="143">
        <v>2.0299741847444199</v>
      </c>
    </row>
    <row r="992" spans="1:65" x14ac:dyDescent="0.25">
      <c r="A992" s="142" t="s">
        <v>5444</v>
      </c>
      <c r="B992" s="142" t="s">
        <v>307</v>
      </c>
      <c r="C992" s="134" t="s">
        <v>5434</v>
      </c>
      <c r="D992" s="134" t="s">
        <v>5435</v>
      </c>
      <c r="E992" s="134" t="s">
        <v>5253</v>
      </c>
      <c r="F992" s="134" t="s">
        <v>5254</v>
      </c>
      <c r="G992" s="134" t="s">
        <v>692</v>
      </c>
      <c r="H992" s="134" t="s">
        <v>5172</v>
      </c>
      <c r="I992" s="134" t="s">
        <v>5172</v>
      </c>
      <c r="J992" s="134" t="s">
        <v>4407</v>
      </c>
      <c r="K992" s="134" t="s">
        <v>4407</v>
      </c>
      <c r="L992" s="143">
        <v>85.2</v>
      </c>
      <c r="M992" s="144">
        <v>289</v>
      </c>
      <c r="N992" s="143">
        <v>32.277999999999999</v>
      </c>
      <c r="O992" s="144">
        <v>1482</v>
      </c>
      <c r="P992" s="143">
        <v>24.2</v>
      </c>
      <c r="Q992" s="144">
        <v>743</v>
      </c>
      <c r="R992" s="143">
        <v>59.040999999999997</v>
      </c>
      <c r="S992" s="145">
        <v>430</v>
      </c>
      <c r="T992" s="140" t="s">
        <v>4410</v>
      </c>
      <c r="U992" s="140" t="s">
        <v>4410</v>
      </c>
      <c r="V992" s="140" t="str">
        <f t="shared" si="15"/>
        <v>Y</v>
      </c>
      <c r="W992" s="134">
        <v>0.96362417107518406</v>
      </c>
      <c r="X992" s="134">
        <v>0.88311610365885296</v>
      </c>
      <c r="Y992" s="134">
        <v>0.99775852471476301</v>
      </c>
      <c r="Z992" s="134">
        <v>0.99523059925097501</v>
      </c>
      <c r="AA992" s="134">
        <v>0.99377663241759495</v>
      </c>
      <c r="AB992" s="134">
        <v>0.983610856168874</v>
      </c>
      <c r="AC992" s="134">
        <v>1</v>
      </c>
      <c r="AD992" s="134">
        <v>0.93172519424853495</v>
      </c>
      <c r="AE992" s="134">
        <v>0.68984255832340102</v>
      </c>
      <c r="AF992" s="134">
        <v>0.99753550929958601</v>
      </c>
      <c r="AG992" s="134">
        <v>0.180597063562564</v>
      </c>
      <c r="AH992" s="134">
        <v>0.83152911057459</v>
      </c>
      <c r="AI992" s="134">
        <v>1</v>
      </c>
      <c r="AJ992" s="134">
        <v>0.97793874324373997</v>
      </c>
      <c r="AK992" s="134">
        <v>0.83254041458323202</v>
      </c>
      <c r="AL992" s="134">
        <v>0.97491110221632704</v>
      </c>
      <c r="AM992" s="134">
        <v>0.258401354816927</v>
      </c>
      <c r="AN992" s="134">
        <v>0.99103581193133405</v>
      </c>
      <c r="AO992" s="134">
        <v>0.261605947795156</v>
      </c>
      <c r="AP992" s="134">
        <v>0.40590768930209897</v>
      </c>
      <c r="AQ992" s="134">
        <v>0.42097833517384098</v>
      </c>
      <c r="AR992" s="134">
        <v>0.96587176050000001</v>
      </c>
      <c r="AS992" s="134">
        <v>1</v>
      </c>
      <c r="AT992" s="134">
        <v>1</v>
      </c>
      <c r="AU992" s="134">
        <v>0.31888780716256299</v>
      </c>
      <c r="AV992" s="134">
        <v>0.27392483689941199</v>
      </c>
      <c r="AW992" s="143">
        <v>0</v>
      </c>
      <c r="AX992" s="143">
        <v>0</v>
      </c>
      <c r="AY992" s="143">
        <v>0</v>
      </c>
      <c r="AZ992" s="143">
        <v>0</v>
      </c>
      <c r="BA992" s="143">
        <v>4.2858999999999998</v>
      </c>
      <c r="BB992" s="143">
        <v>5.15</v>
      </c>
      <c r="BC992" s="143">
        <v>26.86</v>
      </c>
      <c r="BD992" s="143">
        <v>2</v>
      </c>
      <c r="BE992" s="143">
        <v>7991120.208664</v>
      </c>
      <c r="BF992" s="143">
        <v>3341.1410000000001</v>
      </c>
      <c r="BG992" s="143">
        <v>0</v>
      </c>
      <c r="BH992" s="143">
        <v>99.910293999999993</v>
      </c>
      <c r="BI992" s="143">
        <v>0</v>
      </c>
      <c r="BJ992" s="143">
        <v>0</v>
      </c>
      <c r="BK992" s="143"/>
      <c r="BL992" s="143">
        <v>3.7999999999999901</v>
      </c>
      <c r="BM992" s="143">
        <v>2.19999999999999</v>
      </c>
    </row>
    <row r="993" spans="1:65" x14ac:dyDescent="0.25">
      <c r="A993" s="142" t="s">
        <v>5445</v>
      </c>
      <c r="B993" s="142" t="s">
        <v>956</v>
      </c>
      <c r="C993" s="134" t="s">
        <v>5434</v>
      </c>
      <c r="D993" s="134" t="s">
        <v>5435</v>
      </c>
      <c r="E993" s="134" t="s">
        <v>5253</v>
      </c>
      <c r="F993" s="134" t="s">
        <v>5254</v>
      </c>
      <c r="G993" s="134" t="s">
        <v>692</v>
      </c>
      <c r="H993" s="134" t="s">
        <v>5172</v>
      </c>
      <c r="I993" s="134" t="s">
        <v>5172</v>
      </c>
      <c r="J993" s="134" t="s">
        <v>4407</v>
      </c>
      <c r="K993" s="134" t="s">
        <v>4407</v>
      </c>
      <c r="L993" s="143">
        <v>90.8</v>
      </c>
      <c r="M993" s="144">
        <v>113</v>
      </c>
      <c r="N993" s="143">
        <v>36.299999999999997</v>
      </c>
      <c r="O993" s="144">
        <v>1737</v>
      </c>
      <c r="P993" s="143">
        <v>23.2</v>
      </c>
      <c r="Q993" s="144">
        <v>803</v>
      </c>
      <c r="R993" s="143">
        <v>59.232999999999997</v>
      </c>
      <c r="S993" s="145">
        <v>418</v>
      </c>
      <c r="T993" s="140" t="s">
        <v>4410</v>
      </c>
      <c r="U993" s="140" t="s">
        <v>4410</v>
      </c>
      <c r="V993" s="140" t="str">
        <f t="shared" si="15"/>
        <v>Y</v>
      </c>
      <c r="W993" s="134">
        <v>0.97134253609826904</v>
      </c>
      <c r="X993" s="134">
        <v>0.92743123590742405</v>
      </c>
      <c r="Y993" s="134">
        <v>0.99782256686576898</v>
      </c>
      <c r="Z993" s="134">
        <v>0.99456747401314205</v>
      </c>
      <c r="AA993" s="134">
        <v>0.98993887285548998</v>
      </c>
      <c r="AB993" s="134">
        <v>0.99016651370132402</v>
      </c>
      <c r="AC993" s="134">
        <v>0.99483193057252495</v>
      </c>
      <c r="AD993" s="134">
        <v>0.90022850727348902</v>
      </c>
      <c r="AE993" s="134">
        <v>0.72145643218134403</v>
      </c>
      <c r="AF993" s="134">
        <v>0.99801258444727103</v>
      </c>
      <c r="AG993" s="134">
        <v>0.39322661818625398</v>
      </c>
      <c r="AH993" s="134">
        <v>0.88317554666606501</v>
      </c>
      <c r="AI993" s="134">
        <v>0.78892973478036998</v>
      </c>
      <c r="AJ993" s="134">
        <v>0.97793874324373997</v>
      </c>
      <c r="AK993" s="134">
        <v>0.85681343754551198</v>
      </c>
      <c r="AL993" s="134">
        <v>0.96852619126058703</v>
      </c>
      <c r="AM993" s="134">
        <v>0.68637733004266999</v>
      </c>
      <c r="AN993" s="134">
        <v>0.99551790596566703</v>
      </c>
      <c r="AO993" s="134">
        <v>0.68335087262170302</v>
      </c>
      <c r="AP993" s="134">
        <v>0.57792482722140404</v>
      </c>
      <c r="AQ993" s="134">
        <v>0.65481328223770296</v>
      </c>
      <c r="AR993" s="134">
        <v>0.78199030069999997</v>
      </c>
      <c r="AS993" s="134">
        <v>1</v>
      </c>
      <c r="AT993" s="134">
        <v>1</v>
      </c>
      <c r="AU993" s="134">
        <v>0.85905870189295996</v>
      </c>
      <c r="AV993" s="134">
        <v>0.72743688725699496</v>
      </c>
      <c r="AW993" s="143">
        <v>0</v>
      </c>
      <c r="AX993" s="143">
        <v>0</v>
      </c>
      <c r="AY993" s="143">
        <v>-0.08</v>
      </c>
      <c r="AZ993" s="143">
        <v>-0.03</v>
      </c>
      <c r="BA993" s="143">
        <v>2.1536</v>
      </c>
      <c r="BB993" s="143">
        <v>5.14</v>
      </c>
      <c r="BC993" s="143">
        <v>26.78</v>
      </c>
      <c r="BD993" s="143"/>
      <c r="BE993" s="143">
        <v>28187949.997930001</v>
      </c>
      <c r="BF993" s="143">
        <v>7073.991</v>
      </c>
      <c r="BG993" s="143">
        <v>0</v>
      </c>
      <c r="BH993" s="143">
        <v>80.134885999999995</v>
      </c>
      <c r="BI993" s="143">
        <v>0</v>
      </c>
      <c r="BJ993" s="143">
        <v>0</v>
      </c>
      <c r="BK993" s="143"/>
      <c r="BL993" s="143">
        <v>3.8</v>
      </c>
      <c r="BM993" s="143">
        <v>2.19999999999999</v>
      </c>
    </row>
    <row r="994" spans="1:65" x14ac:dyDescent="0.25">
      <c r="A994" s="142" t="s">
        <v>5446</v>
      </c>
      <c r="B994" s="142" t="s">
        <v>516</v>
      </c>
      <c r="C994" s="134" t="s">
        <v>5434</v>
      </c>
      <c r="D994" s="134" t="s">
        <v>5435</v>
      </c>
      <c r="E994" s="134" t="s">
        <v>5253</v>
      </c>
      <c r="F994" s="134" t="s">
        <v>5254</v>
      </c>
      <c r="G994" s="134" t="s">
        <v>692</v>
      </c>
      <c r="H994" s="134" t="s">
        <v>5172</v>
      </c>
      <c r="I994" s="134" t="s">
        <v>5172</v>
      </c>
      <c r="J994" s="134" t="s">
        <v>4407</v>
      </c>
      <c r="K994" s="134" t="s">
        <v>4407</v>
      </c>
      <c r="L994" s="143">
        <v>80.5</v>
      </c>
      <c r="M994" s="144">
        <v>419</v>
      </c>
      <c r="N994" s="143">
        <v>36.738</v>
      </c>
      <c r="O994" s="144">
        <v>1749</v>
      </c>
      <c r="P994" s="143">
        <v>24.08</v>
      </c>
      <c r="Q994" s="144">
        <v>751</v>
      </c>
      <c r="R994" s="143">
        <v>55.947000000000003</v>
      </c>
      <c r="S994" s="145">
        <v>643</v>
      </c>
      <c r="T994" s="140" t="s">
        <v>4410</v>
      </c>
      <c r="V994" s="140" t="str">
        <f t="shared" si="15"/>
        <v>Y</v>
      </c>
      <c r="W994" s="134">
        <v>0.98235866149736795</v>
      </c>
      <c r="X994" s="134">
        <v>0.94149836904497797</v>
      </c>
      <c r="Y994" s="134">
        <v>0.99925711104832105</v>
      </c>
      <c r="Z994" s="134">
        <v>0.99775557611810595</v>
      </c>
      <c r="AA994" s="134">
        <v>1</v>
      </c>
      <c r="AB994" s="134">
        <v>0.97996882420640097</v>
      </c>
      <c r="AC994" s="134">
        <v>1</v>
      </c>
      <c r="AD994" s="134">
        <v>0.86914813455094897</v>
      </c>
      <c r="AE994" s="134">
        <v>0.76895934156810097</v>
      </c>
      <c r="AF994" s="134">
        <v>0.99924502857878905</v>
      </c>
      <c r="AG994" s="134">
        <v>0.11648213097870801</v>
      </c>
      <c r="AH994" s="134">
        <v>0.92726484127674902</v>
      </c>
      <c r="AI994" s="134">
        <v>1</v>
      </c>
      <c r="AJ994" s="134">
        <v>0.97793874324373997</v>
      </c>
      <c r="AK994" s="134">
        <v>0.85681343754551198</v>
      </c>
      <c r="AL994" s="134">
        <v>0.97137451461122504</v>
      </c>
      <c r="AM994" s="134">
        <v>0.244943429745311</v>
      </c>
      <c r="AN994" s="134">
        <v>1</v>
      </c>
      <c r="AO994" s="134">
        <v>0.246187058685743</v>
      </c>
      <c r="AP994" s="134">
        <v>0.544195039084301</v>
      </c>
      <c r="AQ994" s="134">
        <v>0.61709796825771401</v>
      </c>
      <c r="AR994" s="134">
        <v>0.75903366800000005</v>
      </c>
      <c r="AS994" s="134">
        <v>0</v>
      </c>
      <c r="AT994" s="134">
        <v>1</v>
      </c>
      <c r="AU994" s="134">
        <v>0.35555101770219599</v>
      </c>
      <c r="AV994" s="134">
        <v>0.273008031364745</v>
      </c>
      <c r="AW994" s="143">
        <v>0</v>
      </c>
      <c r="AX994" s="143">
        <v>0</v>
      </c>
      <c r="AY994" s="143">
        <v>0.13</v>
      </c>
      <c r="AZ994" s="143">
        <v>0.12</v>
      </c>
      <c r="BA994" s="143">
        <v>0.7782</v>
      </c>
      <c r="BB994" s="143">
        <v>5.15</v>
      </c>
      <c r="BC994" s="143">
        <v>27.35</v>
      </c>
      <c r="BD994" s="143"/>
      <c r="BE994" s="143">
        <v>14343996.654258</v>
      </c>
      <c r="BF994" s="143">
        <v>2476.8690000000001</v>
      </c>
      <c r="BG994" s="143">
        <v>0</v>
      </c>
      <c r="BH994" s="143">
        <v>99.913488000000001</v>
      </c>
      <c r="BI994" s="143">
        <v>0</v>
      </c>
      <c r="BJ994" s="143">
        <v>0</v>
      </c>
      <c r="BK994" s="143"/>
      <c r="BL994" s="143">
        <v>3.7999999999999798</v>
      </c>
      <c r="BM994" s="143">
        <v>2.19999999999999</v>
      </c>
    </row>
    <row r="995" spans="1:65" x14ac:dyDescent="0.25">
      <c r="A995" s="142" t="s">
        <v>5447</v>
      </c>
      <c r="B995" s="142" t="s">
        <v>1210</v>
      </c>
      <c r="C995" s="134" t="s">
        <v>5434</v>
      </c>
      <c r="D995" s="134" t="s">
        <v>5435</v>
      </c>
      <c r="E995" s="134" t="s">
        <v>5253</v>
      </c>
      <c r="F995" s="134" t="s">
        <v>5254</v>
      </c>
      <c r="G995" s="134" t="s">
        <v>692</v>
      </c>
      <c r="H995" s="134" t="s">
        <v>5172</v>
      </c>
      <c r="I995" s="134" t="s">
        <v>5172</v>
      </c>
      <c r="J995" s="134" t="s">
        <v>4407</v>
      </c>
      <c r="K995" s="134" t="s">
        <v>4407</v>
      </c>
      <c r="L995" s="143">
        <v>89.5</v>
      </c>
      <c r="M995" s="144">
        <v>151</v>
      </c>
      <c r="N995" s="143">
        <v>33.744</v>
      </c>
      <c r="O995" s="144">
        <v>1612</v>
      </c>
      <c r="P995" s="143">
        <v>24.84</v>
      </c>
      <c r="Q995" s="144">
        <v>722</v>
      </c>
      <c r="R995" s="143">
        <v>60.198999999999998</v>
      </c>
      <c r="S995" s="145">
        <v>363</v>
      </c>
      <c r="T995" s="140" t="s">
        <v>4410</v>
      </c>
      <c r="U995" s="140" t="s">
        <v>4410</v>
      </c>
      <c r="V995" s="140" t="str">
        <f t="shared" si="15"/>
        <v>Y</v>
      </c>
      <c r="W995" s="134">
        <v>0.86494611918711195</v>
      </c>
      <c r="X995" s="134">
        <v>0.79895834186788095</v>
      </c>
      <c r="Y995" s="134">
        <v>0.99811716076040102</v>
      </c>
      <c r="Z995" s="134">
        <v>0.99546014260253202</v>
      </c>
      <c r="AA995" s="134">
        <v>0.99100499639182305</v>
      </c>
      <c r="AB995" s="134">
        <v>0.96030185160905002</v>
      </c>
      <c r="AC995" s="134">
        <v>1</v>
      </c>
      <c r="AD995" s="134">
        <v>0.859479881464698</v>
      </c>
      <c r="AE995" s="134">
        <v>0.715002936425851</v>
      </c>
      <c r="AF995" s="134">
        <v>0.99693916536497995</v>
      </c>
      <c r="AG995" s="134">
        <v>0.58574797427412895</v>
      </c>
      <c r="AH995" s="134">
        <v>0.83858483034575504</v>
      </c>
      <c r="AI995" s="134">
        <v>1</v>
      </c>
      <c r="AJ995" s="134">
        <v>0.94116998198330704</v>
      </c>
      <c r="AK995" s="134">
        <v>0.84224962376814405</v>
      </c>
      <c r="AL995" s="134">
        <v>0.92853372666274803</v>
      </c>
      <c r="AM995" s="134">
        <v>0.68095688522369802</v>
      </c>
      <c r="AN995" s="134">
        <v>1</v>
      </c>
      <c r="AO995" s="134">
        <v>0.63610919360464802</v>
      </c>
      <c r="AP995" s="134">
        <v>0.452156837879579</v>
      </c>
      <c r="AR995" s="134">
        <v>0.89162991270000003</v>
      </c>
      <c r="AS995" s="134">
        <v>1</v>
      </c>
      <c r="AT995" s="134">
        <v>1</v>
      </c>
      <c r="AU995" s="134">
        <v>0.70093095699201202</v>
      </c>
      <c r="AV995" s="134">
        <v>0.70981133122269202</v>
      </c>
      <c r="AW995" s="143">
        <v>0</v>
      </c>
      <c r="AX995" s="143">
        <v>0</v>
      </c>
      <c r="AY995" s="143">
        <v>0.63</v>
      </c>
      <c r="AZ995" s="143">
        <v>0.1</v>
      </c>
      <c r="BA995" s="143">
        <v>3.5569999999999999</v>
      </c>
      <c r="BB995" s="143">
        <v>5.15</v>
      </c>
      <c r="BC995" s="143">
        <v>26.44</v>
      </c>
      <c r="BD995" s="143">
        <v>4</v>
      </c>
      <c r="BE995" s="143">
        <v>24818821.536454</v>
      </c>
      <c r="BF995" s="143">
        <v>7886.9449999999997</v>
      </c>
      <c r="BG995" s="143">
        <v>0</v>
      </c>
      <c r="BH995" s="143">
        <v>71.061423000000005</v>
      </c>
      <c r="BI995" s="143">
        <v>0</v>
      </c>
      <c r="BJ995" s="143">
        <v>1</v>
      </c>
      <c r="BK995" s="143"/>
      <c r="BL995" s="143">
        <v>3.7999999999999901</v>
      </c>
      <c r="BM995" s="143">
        <v>2.2000000000000002</v>
      </c>
    </row>
    <row r="996" spans="1:65" x14ac:dyDescent="0.25">
      <c r="A996" s="142" t="s">
        <v>5448</v>
      </c>
      <c r="B996" s="142" t="s">
        <v>137</v>
      </c>
      <c r="C996" s="134" t="s">
        <v>5434</v>
      </c>
      <c r="D996" s="134" t="s">
        <v>5435</v>
      </c>
      <c r="E996" s="134" t="s">
        <v>5253</v>
      </c>
      <c r="F996" s="134" t="s">
        <v>5254</v>
      </c>
      <c r="G996" s="134" t="s">
        <v>692</v>
      </c>
      <c r="H996" s="134" t="s">
        <v>5172</v>
      </c>
      <c r="I996" s="134" t="s">
        <v>5172</v>
      </c>
      <c r="J996" s="134" t="s">
        <v>4407</v>
      </c>
      <c r="K996" s="134" t="s">
        <v>4407</v>
      </c>
      <c r="L996" s="143">
        <v>57</v>
      </c>
      <c r="M996" s="144">
        <v>923</v>
      </c>
      <c r="N996" s="143">
        <v>35.5</v>
      </c>
      <c r="O996" s="144">
        <v>1725</v>
      </c>
      <c r="P996" s="143">
        <v>16.8</v>
      </c>
      <c r="Q996" s="144">
        <v>1307</v>
      </c>
      <c r="R996" s="143">
        <v>46.1</v>
      </c>
      <c r="S996" s="145">
        <v>1312</v>
      </c>
      <c r="V996" s="140" t="str">
        <f t="shared" si="15"/>
        <v>N/A</v>
      </c>
      <c r="W996" s="134">
        <v>0.62965470621180997</v>
      </c>
      <c r="X996" s="134">
        <v>0.57114831088087503</v>
      </c>
      <c r="Y996" s="134">
        <v>0.99372386920133504</v>
      </c>
      <c r="Z996" s="134">
        <v>0.99135386709133899</v>
      </c>
      <c r="AA996" s="134">
        <v>0.84961144743680705</v>
      </c>
      <c r="AB996" s="134">
        <v>0.65218594758387605</v>
      </c>
      <c r="AC996" s="134">
        <v>1</v>
      </c>
      <c r="AD996" s="134">
        <v>0.54774015269995802</v>
      </c>
      <c r="AE996" s="134">
        <v>0.72850201576146401</v>
      </c>
      <c r="AF996" s="134">
        <v>0.98731814988667499</v>
      </c>
      <c r="AG996" s="134">
        <v>0.22934100274237601</v>
      </c>
      <c r="AH996" s="134">
        <v>0.78249723054044995</v>
      </c>
      <c r="AI996" s="134">
        <v>1</v>
      </c>
      <c r="AJ996" s="134">
        <v>0.694819281538405</v>
      </c>
      <c r="AK996" s="134">
        <v>0.89322297198893197</v>
      </c>
      <c r="AL996" s="134">
        <v>0.57574882023270602</v>
      </c>
      <c r="AM996" s="134">
        <v>0.32645242263527002</v>
      </c>
      <c r="AN996" s="134">
        <v>0.79830576845502199</v>
      </c>
      <c r="AO996" s="134">
        <v>0.327304557674718</v>
      </c>
      <c r="AP996" s="134">
        <v>0.41462858934900299</v>
      </c>
      <c r="AQ996" s="134">
        <v>0.33207795209400798</v>
      </c>
      <c r="AR996" s="134">
        <v>0.79314573460000004</v>
      </c>
      <c r="AU996" s="134">
        <v>0.41129646951944898</v>
      </c>
      <c r="AV996" s="134">
        <v>0.35105403679973801</v>
      </c>
      <c r="AW996" s="143">
        <v>0</v>
      </c>
      <c r="AX996" s="143">
        <v>0</v>
      </c>
      <c r="AY996" s="143">
        <v>0.11</v>
      </c>
      <c r="AZ996" s="143">
        <v>-0.03</v>
      </c>
      <c r="BA996" s="143">
        <v>7.3897000000000004</v>
      </c>
      <c r="BB996" s="143">
        <v>5.14</v>
      </c>
      <c r="BC996" s="143">
        <v>25.48</v>
      </c>
      <c r="BD996" s="143"/>
      <c r="BE996" s="143">
        <v>11279334.737596</v>
      </c>
      <c r="BF996" s="143">
        <v>4369.2870000000003</v>
      </c>
      <c r="BG996" s="143">
        <v>0</v>
      </c>
      <c r="BH996" s="143">
        <v>0</v>
      </c>
      <c r="BI996" s="143">
        <v>0</v>
      </c>
      <c r="BJ996" s="143">
        <v>0</v>
      </c>
      <c r="BK996" s="143"/>
      <c r="BL996" s="143">
        <v>3.7999999999999901</v>
      </c>
      <c r="BM996" s="143">
        <v>2.2000000000000002</v>
      </c>
    </row>
    <row r="997" spans="1:65" x14ac:dyDescent="0.25">
      <c r="A997" s="142" t="s">
        <v>5449</v>
      </c>
      <c r="B997" s="142" t="s">
        <v>1383</v>
      </c>
      <c r="C997" s="134" t="s">
        <v>5434</v>
      </c>
      <c r="D997" s="134" t="s">
        <v>5435</v>
      </c>
      <c r="E997" s="134" t="s">
        <v>5253</v>
      </c>
      <c r="F997" s="134" t="s">
        <v>5254</v>
      </c>
      <c r="G997" s="134" t="s">
        <v>692</v>
      </c>
      <c r="H997" s="134" t="s">
        <v>5436</v>
      </c>
      <c r="I997" s="134" t="s">
        <v>5172</v>
      </c>
      <c r="J997" s="134" t="s">
        <v>4407</v>
      </c>
      <c r="K997" s="134" t="s">
        <v>4407</v>
      </c>
      <c r="L997" s="143">
        <v>43.7</v>
      </c>
      <c r="M997" s="144">
        <v>1323</v>
      </c>
      <c r="N997" s="143">
        <v>36.424999999999997</v>
      </c>
      <c r="O997" s="144">
        <v>1740</v>
      </c>
      <c r="P997" s="143">
        <v>16.64</v>
      </c>
      <c r="Q997" s="144">
        <v>1334</v>
      </c>
      <c r="R997" s="143">
        <v>41.305</v>
      </c>
      <c r="S997" s="145">
        <v>1582</v>
      </c>
      <c r="V997" s="140" t="str">
        <f t="shared" si="15"/>
        <v>N/A</v>
      </c>
      <c r="W997" s="134">
        <v>0.46163527433449603</v>
      </c>
      <c r="X997" s="134">
        <v>0.47065901533543097</v>
      </c>
      <c r="Y997" s="134">
        <v>0.99324995728388499</v>
      </c>
      <c r="Z997" s="134">
        <v>0.98936449137784199</v>
      </c>
      <c r="AA997" s="134">
        <v>0.951327595590438</v>
      </c>
      <c r="AB997" s="134">
        <v>0.63543260055650297</v>
      </c>
      <c r="AC997" s="134">
        <v>1</v>
      </c>
      <c r="AD997" s="134">
        <v>0.39627263123603301</v>
      </c>
      <c r="AE997" s="134">
        <v>0.51662747559236699</v>
      </c>
      <c r="AF997" s="134">
        <v>0.988510837755886</v>
      </c>
      <c r="AG997" s="134">
        <v>0.165252541910268</v>
      </c>
      <c r="AH997" s="134">
        <v>0.76541307657676505</v>
      </c>
      <c r="AI997" s="134">
        <v>1</v>
      </c>
      <c r="AJ997" s="134">
        <v>0.63231238739566897</v>
      </c>
      <c r="AK997" s="134">
        <v>0.92235059954366705</v>
      </c>
      <c r="AL997" s="134">
        <v>0.39102784858811201</v>
      </c>
      <c r="AM997" s="134">
        <v>0.28776146702647099</v>
      </c>
      <c r="AN997" s="134">
        <v>0.834162520729685</v>
      </c>
      <c r="AO997" s="134">
        <v>0.26423991079647502</v>
      </c>
      <c r="AP997" s="134">
        <v>9.8477530799626303E-2</v>
      </c>
      <c r="AQ997" s="134">
        <v>0.116561871954354</v>
      </c>
      <c r="AR997" s="134">
        <v>0.34678725640000002</v>
      </c>
      <c r="AU997" s="134">
        <v>0.33496900379644401</v>
      </c>
      <c r="AV997" s="134">
        <v>0.281960030139917</v>
      </c>
      <c r="AW997" s="143">
        <v>0</v>
      </c>
      <c r="AX997" s="143">
        <v>0</v>
      </c>
      <c r="AY997" s="143">
        <v>0.16</v>
      </c>
      <c r="AZ997" s="143">
        <v>0.13</v>
      </c>
      <c r="BA997" s="143">
        <v>7.3533999999999997</v>
      </c>
      <c r="BB997" s="143">
        <v>5.14</v>
      </c>
      <c r="BC997" s="143">
        <v>25.27</v>
      </c>
      <c r="BD997" s="143"/>
      <c r="BE997" s="143">
        <v>21116139.471049</v>
      </c>
      <c r="BF997" s="143">
        <v>3209.0210000000002</v>
      </c>
      <c r="BG997" s="143">
        <v>0</v>
      </c>
      <c r="BH997" s="143">
        <v>0</v>
      </c>
      <c r="BI997" s="143">
        <v>0</v>
      </c>
      <c r="BJ997" s="143">
        <v>0</v>
      </c>
      <c r="BK997" s="143"/>
      <c r="BL997" s="143">
        <v>3.7999999999999901</v>
      </c>
      <c r="BM997" s="143">
        <v>2.2000000000000099</v>
      </c>
    </row>
    <row r="998" spans="1:65" x14ac:dyDescent="0.25">
      <c r="A998" s="142" t="s">
        <v>5450</v>
      </c>
      <c r="B998" s="142" t="s">
        <v>45</v>
      </c>
      <c r="C998" s="134" t="s">
        <v>5434</v>
      </c>
      <c r="D998" s="134" t="s">
        <v>5435</v>
      </c>
      <c r="E998" s="134" t="s">
        <v>5253</v>
      </c>
      <c r="F998" s="134" t="s">
        <v>5254</v>
      </c>
      <c r="G998" s="134" t="s">
        <v>692</v>
      </c>
      <c r="H998" s="134" t="s">
        <v>5436</v>
      </c>
      <c r="I998" s="134" t="s">
        <v>5172</v>
      </c>
      <c r="J998" s="134" t="s">
        <v>4407</v>
      </c>
      <c r="K998" s="134" t="s">
        <v>4407</v>
      </c>
      <c r="L998" s="143">
        <v>61.9</v>
      </c>
      <c r="M998" s="144">
        <v>785</v>
      </c>
      <c r="N998" s="143">
        <v>33.277999999999999</v>
      </c>
      <c r="O998" s="144">
        <v>1578</v>
      </c>
      <c r="P998" s="143">
        <v>17.18</v>
      </c>
      <c r="Q998" s="144">
        <v>1273</v>
      </c>
      <c r="R998" s="143">
        <v>48.600999999999999</v>
      </c>
      <c r="S998" s="145">
        <v>1155</v>
      </c>
      <c r="V998" s="140" t="str">
        <f t="shared" si="15"/>
        <v>N/A</v>
      </c>
      <c r="W998" s="134">
        <v>0.51365590213257795</v>
      </c>
      <c r="X998" s="134">
        <v>0.481142193430944</v>
      </c>
      <c r="Y998" s="134">
        <v>0.989714830548311</v>
      </c>
      <c r="Z998" s="134">
        <v>0.98441655691093799</v>
      </c>
      <c r="AA998" s="134">
        <v>0.91423941686153098</v>
      </c>
      <c r="AB998" s="134">
        <v>0.76800256399050204</v>
      </c>
      <c r="AC998" s="134">
        <v>0.81084780035972603</v>
      </c>
      <c r="AD998" s="134">
        <v>0.46305767373342699</v>
      </c>
      <c r="AE998" s="134">
        <v>0.52692687002358896</v>
      </c>
      <c r="AF998" s="134">
        <v>0.98099690417985397</v>
      </c>
      <c r="AG998" s="134">
        <v>0.30785116455973599</v>
      </c>
      <c r="AH998" s="134">
        <v>0.79385085067983796</v>
      </c>
      <c r="AI998" s="134">
        <v>0.80026786892681301</v>
      </c>
      <c r="AJ998" s="134">
        <v>0.66540427253005896</v>
      </c>
      <c r="AK998" s="134">
        <v>0.85681343754551198</v>
      </c>
      <c r="AL998" s="134">
        <v>0.56229491500448803</v>
      </c>
      <c r="AM998" s="134">
        <v>0.51418792054908502</v>
      </c>
      <c r="AN998" s="134">
        <v>0.88794764914167901</v>
      </c>
      <c r="AO998" s="134">
        <v>0.473323212770354</v>
      </c>
      <c r="AP998" s="134">
        <v>0.47662794397413499</v>
      </c>
      <c r="AQ998" s="134">
        <v>0.621947080062069</v>
      </c>
      <c r="AR998" s="134">
        <v>0.74702859269999999</v>
      </c>
      <c r="AT998" s="134">
        <v>0.39935700400000002</v>
      </c>
      <c r="AU998" s="134">
        <v>0.62959592486559202</v>
      </c>
      <c r="AV998" s="134">
        <v>0.52179604927531897</v>
      </c>
      <c r="AW998" s="143">
        <v>0.05</v>
      </c>
      <c r="AX998" s="143">
        <v>0</v>
      </c>
      <c r="AY998" s="143">
        <v>7.0000000000000007E-2</v>
      </c>
      <c r="AZ998" s="143">
        <v>-0.02</v>
      </c>
      <c r="BA998" s="143">
        <v>7.0366999999999997</v>
      </c>
      <c r="BB998" s="143">
        <v>5.15</v>
      </c>
      <c r="BC998" s="143">
        <v>25.84</v>
      </c>
      <c r="BD998" s="143">
        <v>5</v>
      </c>
      <c r="BE998" s="143">
        <v>23192727.637536999</v>
      </c>
      <c r="BF998" s="143">
        <v>7221.1369999999997</v>
      </c>
      <c r="BG998" s="143">
        <v>0</v>
      </c>
      <c r="BH998" s="143">
        <v>0</v>
      </c>
      <c r="BI998" s="143">
        <v>0</v>
      </c>
      <c r="BJ998" s="143">
        <v>0</v>
      </c>
      <c r="BK998" s="143"/>
      <c r="BL998" s="143">
        <v>3.8</v>
      </c>
      <c r="BM998" s="143">
        <v>2.19999999999999</v>
      </c>
    </row>
    <row r="999" spans="1:65" x14ac:dyDescent="0.25">
      <c r="A999" s="142" t="s">
        <v>5451</v>
      </c>
      <c r="B999" s="142" t="s">
        <v>620</v>
      </c>
      <c r="C999" s="134" t="s">
        <v>5434</v>
      </c>
      <c r="D999" s="134" t="s">
        <v>5435</v>
      </c>
      <c r="E999" s="134" t="s">
        <v>5253</v>
      </c>
      <c r="F999" s="134" t="s">
        <v>5254</v>
      </c>
      <c r="G999" s="134" t="s">
        <v>692</v>
      </c>
      <c r="H999" s="134" t="s">
        <v>5319</v>
      </c>
      <c r="I999" s="134" t="s">
        <v>5319</v>
      </c>
      <c r="J999" s="134" t="s">
        <v>4407</v>
      </c>
      <c r="K999" s="134" t="s">
        <v>4407</v>
      </c>
      <c r="L999" s="143">
        <v>68.5</v>
      </c>
      <c r="M999" s="144">
        <v>666</v>
      </c>
      <c r="N999" s="143">
        <v>30.878</v>
      </c>
      <c r="O999" s="144">
        <v>1306</v>
      </c>
      <c r="P999" s="143">
        <v>16.96</v>
      </c>
      <c r="Q999" s="144">
        <v>1293</v>
      </c>
      <c r="R999" s="143">
        <v>51.527000000000001</v>
      </c>
      <c r="S999" s="145">
        <v>938</v>
      </c>
      <c r="V999" s="140" t="str">
        <f t="shared" si="15"/>
        <v>N/A</v>
      </c>
      <c r="W999" s="134">
        <v>0.70438035058908199</v>
      </c>
      <c r="X999" s="134">
        <v>0.680257510914546</v>
      </c>
      <c r="Y999" s="134">
        <v>0.995248072395297</v>
      </c>
      <c r="Z999" s="134">
        <v>0.99265461275016398</v>
      </c>
      <c r="AA999" s="134">
        <v>0.94165257385433199</v>
      </c>
      <c r="AB999" s="134">
        <v>0.754891248925601</v>
      </c>
      <c r="AC999" s="134">
        <v>1</v>
      </c>
      <c r="AD999" s="134">
        <v>0.62816573220331895</v>
      </c>
      <c r="AE999" s="134">
        <v>0.39496701597328499</v>
      </c>
      <c r="AF999" s="134">
        <v>0.99352012680657398</v>
      </c>
      <c r="AG999" s="134">
        <v>0.42473582097081097</v>
      </c>
      <c r="AH999" s="134">
        <v>0.88278157246564504</v>
      </c>
      <c r="AI999" s="134">
        <v>1</v>
      </c>
      <c r="AJ999" s="134">
        <v>0.96323123873956695</v>
      </c>
      <c r="AK999" s="134">
        <v>0.95876013398708704</v>
      </c>
      <c r="AL999" s="134">
        <v>0.61333630754513202</v>
      </c>
      <c r="AM999" s="134">
        <v>0.62022547538217898</v>
      </c>
      <c r="AN999" s="134">
        <v>0.92828649545067499</v>
      </c>
      <c r="AO999" s="134">
        <v>0.62763171695957898</v>
      </c>
      <c r="AP999" s="134">
        <v>0.28144552994001298</v>
      </c>
      <c r="AQ999" s="134">
        <v>0.27712135164465701</v>
      </c>
      <c r="AR999" s="134">
        <v>0</v>
      </c>
      <c r="AS999" s="134">
        <v>1</v>
      </c>
      <c r="AT999" s="134">
        <v>1</v>
      </c>
      <c r="AU999" s="134">
        <v>0.688439401499924</v>
      </c>
      <c r="AV999" s="134">
        <v>0.63386244847177997</v>
      </c>
      <c r="AW999" s="143">
        <v>0</v>
      </c>
      <c r="AX999" s="143">
        <v>0</v>
      </c>
      <c r="AY999" s="143">
        <v>-0.15</v>
      </c>
      <c r="AZ999" s="143">
        <v>-0.04</v>
      </c>
      <c r="BA999" s="143">
        <v>4.5521000000000003</v>
      </c>
      <c r="BB999" s="143">
        <v>5.14</v>
      </c>
      <c r="BC999" s="143">
        <v>24.26</v>
      </c>
      <c r="BD999" s="143">
        <v>1</v>
      </c>
      <c r="BE999" s="143">
        <v>19289168.574880999</v>
      </c>
      <c r="BF999" s="143">
        <v>5640.7790000000005</v>
      </c>
      <c r="BG999" s="143">
        <v>0</v>
      </c>
      <c r="BH999" s="143">
        <v>0</v>
      </c>
      <c r="BI999" s="143">
        <v>0</v>
      </c>
      <c r="BJ999" s="143">
        <v>0</v>
      </c>
      <c r="BK999" s="143"/>
      <c r="BL999" s="143">
        <v>3.8</v>
      </c>
      <c r="BM999" s="143">
        <v>2.2000000000000002</v>
      </c>
    </row>
    <row r="1000" spans="1:65" x14ac:dyDescent="0.25">
      <c r="A1000" s="142" t="s">
        <v>5452</v>
      </c>
      <c r="B1000" s="142" t="s">
        <v>33</v>
      </c>
      <c r="C1000" s="134" t="s">
        <v>5434</v>
      </c>
      <c r="D1000" s="134" t="s">
        <v>5435</v>
      </c>
      <c r="E1000" s="134" t="s">
        <v>5253</v>
      </c>
      <c r="F1000" s="134" t="s">
        <v>5254</v>
      </c>
      <c r="G1000" s="134" t="s">
        <v>692</v>
      </c>
      <c r="H1000" s="134" t="s">
        <v>5436</v>
      </c>
      <c r="I1000" s="134" t="s">
        <v>5172</v>
      </c>
      <c r="J1000" s="134" t="s">
        <v>4407</v>
      </c>
      <c r="K1000" s="134" t="s">
        <v>4407</v>
      </c>
      <c r="L1000" s="143">
        <v>55</v>
      </c>
      <c r="M1000" s="144">
        <v>1003</v>
      </c>
      <c r="N1000" s="143">
        <v>31.311</v>
      </c>
      <c r="O1000" s="144">
        <v>1358</v>
      </c>
      <c r="P1000" s="143">
        <v>19.18</v>
      </c>
      <c r="Q1000" s="144">
        <v>1086</v>
      </c>
      <c r="R1000" s="143">
        <v>47.622999999999998</v>
      </c>
      <c r="S1000" s="145">
        <v>1220</v>
      </c>
      <c r="V1000" s="140" t="str">
        <f t="shared" si="15"/>
        <v>N/A</v>
      </c>
      <c r="W1000" s="134">
        <v>0.683363288708141</v>
      </c>
      <c r="X1000" s="134">
        <v>0.62146869632452695</v>
      </c>
      <c r="Y1000" s="134">
        <v>0.99266076949462301</v>
      </c>
      <c r="Z1000" s="134">
        <v>0.98431453764357901</v>
      </c>
      <c r="AA1000" s="134">
        <v>0.80459103508353802</v>
      </c>
      <c r="AB1000" s="134">
        <v>0.83210232653001803</v>
      </c>
      <c r="AC1000" s="134">
        <v>0.127484076328644</v>
      </c>
      <c r="AD1000" s="134">
        <v>0.64356183390551902</v>
      </c>
      <c r="AE1000" s="134">
        <v>0.56571754876943303</v>
      </c>
      <c r="AF1000" s="134">
        <v>0.99324183297042501</v>
      </c>
      <c r="AG1000" s="134">
        <v>0.30206414912714802</v>
      </c>
      <c r="AH1000" s="134">
        <v>0.93127621495375601</v>
      </c>
      <c r="AI1000" s="134">
        <v>0.75708532818098695</v>
      </c>
      <c r="AJ1000" s="134">
        <v>0.84189432658013796</v>
      </c>
      <c r="AK1000" s="134">
        <v>0.92477790183989494</v>
      </c>
      <c r="AL1000" s="134">
        <v>0.67708260793904995</v>
      </c>
      <c r="AM1000" s="134">
        <v>0.40632256018059498</v>
      </c>
      <c r="AN1000" s="134">
        <v>0.91035811931334298</v>
      </c>
      <c r="AO1000" s="134">
        <v>0.35979632658725402</v>
      </c>
      <c r="AP1000" s="134">
        <v>0.31256571154697199</v>
      </c>
      <c r="AQ1000" s="134">
        <v>0.29436263811401903</v>
      </c>
      <c r="AR1000" s="134">
        <v>0.8358445162</v>
      </c>
      <c r="AS1000" s="134">
        <v>2.1922687650000001E-2</v>
      </c>
      <c r="AT1000" s="134">
        <v>0</v>
      </c>
      <c r="AU1000" s="134">
        <v>0.46913471139618301</v>
      </c>
      <c r="AV1000" s="134">
        <v>0.40943399054674401</v>
      </c>
      <c r="AW1000" s="143">
        <v>0</v>
      </c>
      <c r="AX1000" s="143">
        <v>0</v>
      </c>
      <c r="AY1000" s="143">
        <v>0.1</v>
      </c>
      <c r="AZ1000" s="143">
        <v>0</v>
      </c>
      <c r="BA1000" s="143">
        <v>4.9320000000000004</v>
      </c>
      <c r="BB1000" s="143">
        <v>5.15</v>
      </c>
      <c r="BC1000" s="143">
        <v>24.4</v>
      </c>
      <c r="BD1000" s="143">
        <v>1</v>
      </c>
      <c r="BE1000" s="143">
        <v>10166093.129928</v>
      </c>
      <c r="BF1000" s="143">
        <v>5525.1390000000001</v>
      </c>
      <c r="BG1000" s="143">
        <v>0</v>
      </c>
      <c r="BH1000" s="143">
        <v>0</v>
      </c>
      <c r="BI1000" s="143">
        <v>0</v>
      </c>
      <c r="BJ1000" s="143">
        <v>1</v>
      </c>
      <c r="BK1000" s="143"/>
      <c r="BL1000" s="143">
        <v>3.8</v>
      </c>
      <c r="BM1000" s="143">
        <v>2.19999999999999</v>
      </c>
    </row>
    <row r="1001" spans="1:65" x14ac:dyDescent="0.25">
      <c r="A1001" s="142" t="s">
        <v>5453</v>
      </c>
      <c r="B1001" s="142" t="s">
        <v>208</v>
      </c>
      <c r="C1001" s="134" t="s">
        <v>5434</v>
      </c>
      <c r="D1001" s="134" t="s">
        <v>5435</v>
      </c>
      <c r="E1001" s="134" t="s">
        <v>5253</v>
      </c>
      <c r="F1001" s="134" t="s">
        <v>5254</v>
      </c>
      <c r="G1001" s="134" t="s">
        <v>692</v>
      </c>
      <c r="H1001" s="134" t="s">
        <v>5319</v>
      </c>
      <c r="I1001" s="134" t="s">
        <v>5319</v>
      </c>
      <c r="J1001" s="134" t="s">
        <v>4628</v>
      </c>
      <c r="K1001" s="134" t="s">
        <v>4407</v>
      </c>
      <c r="L1001" s="143">
        <v>45.1</v>
      </c>
      <c r="M1001" s="144">
        <v>1296</v>
      </c>
      <c r="N1001" s="143">
        <v>33.311999999999998</v>
      </c>
      <c r="O1001" s="144">
        <v>1583</v>
      </c>
      <c r="P1001" s="143">
        <v>16.12</v>
      </c>
      <c r="Q1001" s="144">
        <v>1412</v>
      </c>
      <c r="R1001" s="143">
        <v>42.636000000000003</v>
      </c>
      <c r="S1001" s="145">
        <v>1509</v>
      </c>
      <c r="V1001" s="140" t="str">
        <f t="shared" si="15"/>
        <v>N/A</v>
      </c>
      <c r="W1001" s="134">
        <v>0.41615895883316001</v>
      </c>
      <c r="X1001" s="134">
        <v>0.39502575048682198</v>
      </c>
      <c r="Y1001" s="134">
        <v>0.99145677705569502</v>
      </c>
      <c r="Z1001" s="134">
        <v>0.98819126980321503</v>
      </c>
      <c r="AA1001" s="134">
        <v>0.85760497666203495</v>
      </c>
      <c r="AB1001" s="134">
        <v>0.54511020788718401</v>
      </c>
      <c r="AC1001" s="134">
        <v>1</v>
      </c>
      <c r="AD1001" s="134">
        <v>0.32304344547734298</v>
      </c>
      <c r="AE1001" s="134">
        <v>0.21053705982580401</v>
      </c>
      <c r="AF1001" s="134">
        <v>0.98807351887050898</v>
      </c>
      <c r="AG1001" s="134">
        <v>0.36309381568505</v>
      </c>
      <c r="AH1001" s="134">
        <v>0.827804263588797</v>
      </c>
      <c r="AI1001" s="134">
        <v>1</v>
      </c>
      <c r="AJ1001" s="134">
        <v>0.97793874324373997</v>
      </c>
      <c r="AK1001" s="134">
        <v>0.91749599495121104</v>
      </c>
      <c r="AL1001" s="134">
        <v>0.33801803437488898</v>
      </c>
      <c r="AM1001" s="134">
        <v>0.41755382522129803</v>
      </c>
      <c r="AN1001" s="134">
        <v>0.82071623862668597</v>
      </c>
      <c r="AO1001" s="134">
        <v>0.41822815862017698</v>
      </c>
      <c r="AP1001" s="134">
        <v>1.74418373057189E-2</v>
      </c>
      <c r="AQ1001" s="134">
        <v>0</v>
      </c>
      <c r="AR1001" s="134">
        <v>0.68586467179999999</v>
      </c>
      <c r="AU1001" s="134">
        <v>0.37502516578906703</v>
      </c>
      <c r="AV1001" s="134">
        <v>0.417473650945555</v>
      </c>
      <c r="AW1001" s="143">
        <v>0</v>
      </c>
      <c r="AX1001" s="143">
        <v>0</v>
      </c>
      <c r="AY1001" s="143">
        <v>-0.12</v>
      </c>
      <c r="AZ1001" s="143">
        <v>-0.04</v>
      </c>
      <c r="BA1001" s="143">
        <v>5.1055000000000001</v>
      </c>
      <c r="BB1001" s="143">
        <v>5.15</v>
      </c>
      <c r="BC1001" s="143">
        <v>20.96</v>
      </c>
      <c r="BD1001" s="143"/>
      <c r="BE1001" s="143">
        <v>12192008.328438999</v>
      </c>
      <c r="BF1001" s="143">
        <v>6064.3519999999999</v>
      </c>
      <c r="BG1001" s="143">
        <v>0</v>
      </c>
      <c r="BH1001" s="143">
        <v>0</v>
      </c>
      <c r="BI1001" s="143">
        <v>0</v>
      </c>
      <c r="BJ1001" s="143">
        <v>0</v>
      </c>
      <c r="BK1001" s="143"/>
      <c r="BL1001" s="143">
        <v>3.5360823666345902</v>
      </c>
      <c r="BM1001" s="143">
        <v>2.1280224636276102</v>
      </c>
    </row>
    <row r="1002" spans="1:65" x14ac:dyDescent="0.25">
      <c r="A1002" s="142" t="s">
        <v>5454</v>
      </c>
      <c r="B1002" s="142" t="s">
        <v>857</v>
      </c>
      <c r="C1002" s="134" t="s">
        <v>5434</v>
      </c>
      <c r="D1002" s="134" t="s">
        <v>5435</v>
      </c>
      <c r="E1002" s="134" t="s">
        <v>5253</v>
      </c>
      <c r="F1002" s="134" t="s">
        <v>5254</v>
      </c>
      <c r="G1002" s="134" t="s">
        <v>692</v>
      </c>
      <c r="H1002" s="134" t="s">
        <v>5319</v>
      </c>
      <c r="I1002" s="134" t="s">
        <v>5319</v>
      </c>
      <c r="J1002" s="134" t="s">
        <v>4628</v>
      </c>
      <c r="K1002" s="134" t="s">
        <v>4407</v>
      </c>
      <c r="L1002" s="143">
        <v>55.5</v>
      </c>
      <c r="M1002" s="144">
        <v>986</v>
      </c>
      <c r="N1002" s="143">
        <v>31.622</v>
      </c>
      <c r="O1002" s="144">
        <v>1402</v>
      </c>
      <c r="P1002" s="143">
        <v>16.739999999999998</v>
      </c>
      <c r="Q1002" s="144">
        <v>1323</v>
      </c>
      <c r="R1002" s="143">
        <v>46.872999999999998</v>
      </c>
      <c r="S1002" s="145">
        <v>1271</v>
      </c>
      <c r="V1002" s="140" t="str">
        <f t="shared" si="15"/>
        <v>N/A</v>
      </c>
      <c r="W1002" s="134">
        <v>0.37396928537934199</v>
      </c>
      <c r="X1002" s="134">
        <v>0.34521205179217701</v>
      </c>
      <c r="Y1002" s="134">
        <v>0.98769109857649695</v>
      </c>
      <c r="Z1002" s="134">
        <v>0.98143249334069205</v>
      </c>
      <c r="AA1002" s="134">
        <v>0.86039177990192695</v>
      </c>
      <c r="AB1002" s="134">
        <v>0.62487070786533205</v>
      </c>
      <c r="AC1002" s="134">
        <v>1</v>
      </c>
      <c r="AD1002" s="134">
        <v>0.32302902133301897</v>
      </c>
      <c r="AE1002" s="134">
        <v>0.30981143724127203</v>
      </c>
      <c r="AF1002" s="134">
        <v>0.98616521827977</v>
      </c>
      <c r="AG1002" s="134">
        <v>0.41047568604881801</v>
      </c>
      <c r="AH1002" s="134">
        <v>0.75760522424116095</v>
      </c>
      <c r="AI1002" s="134">
        <v>1</v>
      </c>
      <c r="AJ1002" s="134">
        <v>0.98896937162187004</v>
      </c>
      <c r="AK1002" s="134">
        <v>0.88594106510024795</v>
      </c>
      <c r="AL1002" s="134">
        <v>0.44986526142460798</v>
      </c>
      <c r="AM1002" s="134">
        <v>0.465243377755233</v>
      </c>
      <c r="AN1002" s="134">
        <v>0.79382367442068902</v>
      </c>
      <c r="AO1002" s="134">
        <v>0.40583384357068297</v>
      </c>
      <c r="AP1002" s="134">
        <v>5.0109007482978897E-2</v>
      </c>
      <c r="AQ1002" s="134">
        <v>0.12356614450676399</v>
      </c>
      <c r="AR1002" s="134">
        <v>0.70118211100000005</v>
      </c>
      <c r="AT1002" s="134">
        <v>1</v>
      </c>
      <c r="AU1002" s="134">
        <v>0.42848642842613399</v>
      </c>
      <c r="AV1002" s="134">
        <v>0.44170377836515601</v>
      </c>
      <c r="AW1002" s="143">
        <v>0.02</v>
      </c>
      <c r="AX1002" s="143">
        <v>5</v>
      </c>
      <c r="AY1002" s="143">
        <v>-0.18</v>
      </c>
      <c r="AZ1002" s="143">
        <v>-0.02</v>
      </c>
      <c r="BA1002" s="143">
        <v>5.8986999999999998</v>
      </c>
      <c r="BB1002" s="143">
        <v>5.14</v>
      </c>
      <c r="BC1002" s="143">
        <v>21.54</v>
      </c>
      <c r="BD1002" s="143">
        <v>1</v>
      </c>
      <c r="BE1002" s="143">
        <v>26630556.997669</v>
      </c>
      <c r="BF1002" s="143">
        <v>7861.4840000000004</v>
      </c>
      <c r="BG1002" s="143">
        <v>0</v>
      </c>
      <c r="BH1002" s="143">
        <v>0</v>
      </c>
      <c r="BI1002" s="143">
        <v>0</v>
      </c>
      <c r="BJ1002" s="143">
        <v>0</v>
      </c>
      <c r="BK1002" s="143"/>
      <c r="BL1002" s="143">
        <v>3.64669494571719</v>
      </c>
      <c r="BM1002" s="143">
        <v>2.1581895306501302</v>
      </c>
    </row>
    <row r="1003" spans="1:65" x14ac:dyDescent="0.25">
      <c r="A1003" s="142" t="s">
        <v>5455</v>
      </c>
      <c r="B1003" s="142" t="s">
        <v>203</v>
      </c>
      <c r="C1003" s="134" t="s">
        <v>5434</v>
      </c>
      <c r="D1003" s="134" t="s">
        <v>5435</v>
      </c>
      <c r="E1003" s="134" t="s">
        <v>5253</v>
      </c>
      <c r="F1003" s="134" t="s">
        <v>5254</v>
      </c>
      <c r="G1003" s="134" t="s">
        <v>692</v>
      </c>
      <c r="H1003" s="134" t="s">
        <v>5436</v>
      </c>
      <c r="I1003" s="134" t="s">
        <v>5319</v>
      </c>
      <c r="J1003" s="134" t="s">
        <v>4628</v>
      </c>
      <c r="K1003" s="134" t="s">
        <v>4407</v>
      </c>
      <c r="L1003" s="143">
        <v>67.900000000000006</v>
      </c>
      <c r="M1003" s="144">
        <v>676</v>
      </c>
      <c r="N1003" s="143">
        <v>34.655999999999999</v>
      </c>
      <c r="O1003" s="144">
        <v>1678</v>
      </c>
      <c r="P1003" s="143">
        <v>16.98</v>
      </c>
      <c r="Q1003" s="144">
        <v>1290</v>
      </c>
      <c r="R1003" s="143">
        <v>50.075000000000003</v>
      </c>
      <c r="S1003" s="145">
        <v>1049</v>
      </c>
      <c r="V1003" s="140" t="str">
        <f t="shared" si="15"/>
        <v>N/A</v>
      </c>
      <c r="W1003" s="134">
        <v>0.42847411124717</v>
      </c>
      <c r="X1003" s="134">
        <v>0.38958925086018398</v>
      </c>
      <c r="Y1003" s="134">
        <v>0.98087701370937497</v>
      </c>
      <c r="Z1003" s="134">
        <v>0.96778741633144805</v>
      </c>
      <c r="AA1003" s="134">
        <v>0.91152677315101005</v>
      </c>
      <c r="AB1003" s="134">
        <v>0.79458939731655098</v>
      </c>
      <c r="AC1003" s="134">
        <v>0.99939690317638796</v>
      </c>
      <c r="AD1003" s="134">
        <v>0.37924607861120302</v>
      </c>
      <c r="AE1003" s="134">
        <v>0.45318424747938801</v>
      </c>
      <c r="AF1003" s="134">
        <v>0.96608830581471095</v>
      </c>
      <c r="AG1003" s="134">
        <v>0.70036795629288195</v>
      </c>
      <c r="AH1003" s="134">
        <v>0.74983318774195795</v>
      </c>
      <c r="AI1003" s="134">
        <v>0.952107921312351</v>
      </c>
      <c r="AJ1003" s="134">
        <v>0.97426186711769702</v>
      </c>
      <c r="AK1003" s="134">
        <v>0.83982232147191604</v>
      </c>
      <c r="AL1003" s="134">
        <v>0.59272285598084795</v>
      </c>
      <c r="AM1003" s="134">
        <v>0.85341454138747497</v>
      </c>
      <c r="AN1003" s="134">
        <v>0.79382367442068902</v>
      </c>
      <c r="AO1003" s="134">
        <v>0.703403517970423</v>
      </c>
      <c r="AP1003" s="134">
        <v>0.51900763042128395</v>
      </c>
      <c r="AQ1003" s="134">
        <v>0.46084881006352302</v>
      </c>
      <c r="AR1003" s="134">
        <v>0.75620576360000002</v>
      </c>
      <c r="AS1003" s="134">
        <v>1</v>
      </c>
      <c r="AT1003" s="134">
        <v>0.23290597839999999</v>
      </c>
      <c r="AU1003" s="134">
        <v>0.83574754675804397</v>
      </c>
      <c r="AV1003" s="134">
        <v>0.80996539408349999</v>
      </c>
      <c r="AW1003" s="143">
        <v>0.06</v>
      </c>
      <c r="AX1003" s="143">
        <v>8</v>
      </c>
      <c r="AY1003" s="143">
        <v>-0.08</v>
      </c>
      <c r="AZ1003" s="143">
        <v>0.01</v>
      </c>
      <c r="BA1003" s="143">
        <v>7.1296999999999997</v>
      </c>
      <c r="BB1003" s="143">
        <v>5.15</v>
      </c>
      <c r="BC1003" s="143">
        <v>23.29</v>
      </c>
      <c r="BD1003" s="143">
        <v>4</v>
      </c>
      <c r="BE1003" s="143">
        <v>32008865.315384999</v>
      </c>
      <c r="BF1003" s="143">
        <v>14238.99</v>
      </c>
      <c r="BG1003" s="143">
        <v>0</v>
      </c>
      <c r="BH1003" s="143">
        <v>0</v>
      </c>
      <c r="BI1003" s="143">
        <v>0</v>
      </c>
      <c r="BJ1003" s="143">
        <v>0</v>
      </c>
      <c r="BK1003" s="143"/>
      <c r="BL1003" s="143">
        <v>3.4691917923559599</v>
      </c>
      <c r="BM1003" s="143">
        <v>2.10977957973344</v>
      </c>
    </row>
    <row r="1004" spans="1:65" x14ac:dyDescent="0.25">
      <c r="A1004" s="142" t="s">
        <v>5456</v>
      </c>
      <c r="B1004" s="142" t="s">
        <v>217</v>
      </c>
      <c r="C1004" s="134" t="s">
        <v>5434</v>
      </c>
      <c r="D1004" s="134" t="s">
        <v>5435</v>
      </c>
      <c r="E1004" s="134" t="s">
        <v>5253</v>
      </c>
      <c r="F1004" s="134" t="s">
        <v>5254</v>
      </c>
      <c r="G1004" s="134" t="s">
        <v>692</v>
      </c>
      <c r="H1004" s="134" t="s">
        <v>5457</v>
      </c>
      <c r="I1004" s="134" t="s">
        <v>5319</v>
      </c>
      <c r="J1004" s="134" t="s">
        <v>4571</v>
      </c>
      <c r="K1004" s="134" t="s">
        <v>4571</v>
      </c>
      <c r="L1004" s="143">
        <v>60</v>
      </c>
      <c r="M1004" s="144">
        <v>831</v>
      </c>
      <c r="N1004" s="143">
        <v>34.738</v>
      </c>
      <c r="O1004" s="144">
        <v>1685</v>
      </c>
      <c r="P1004" s="143">
        <v>28.95</v>
      </c>
      <c r="Q1004" s="144">
        <v>585</v>
      </c>
      <c r="R1004" s="143">
        <v>51.404000000000003</v>
      </c>
      <c r="S1004" s="145">
        <v>949</v>
      </c>
      <c r="V1004" s="140" t="str">
        <f t="shared" si="15"/>
        <v>N/A</v>
      </c>
      <c r="W1004" s="134">
        <v>0.50231542088101899</v>
      </c>
      <c r="X1004" s="134">
        <v>0.35207562680251597</v>
      </c>
      <c r="Y1004" s="134">
        <v>0.98962517153690099</v>
      </c>
      <c r="Z1004" s="134">
        <v>0.97390857237297801</v>
      </c>
      <c r="AA1004" s="134">
        <v>0.70566624973520098</v>
      </c>
      <c r="AB1004" s="134">
        <v>0.80296607083023797</v>
      </c>
      <c r="AC1004" s="134">
        <v>1</v>
      </c>
      <c r="AD1004" s="134">
        <v>0.45307344826823398</v>
      </c>
      <c r="AE1004" s="134">
        <v>1.9627431887257098E-2</v>
      </c>
      <c r="AF1004" s="134">
        <v>0.99161182621583599</v>
      </c>
      <c r="AG1004" s="134">
        <v>0.36388914425194802</v>
      </c>
      <c r="AH1004" s="134">
        <v>0.73307137630589003</v>
      </c>
      <c r="AI1004" s="134">
        <v>1</v>
      </c>
      <c r="AJ1004" s="134">
        <v>0.97426186711769702</v>
      </c>
      <c r="AK1004" s="134">
        <v>0.902932181173843</v>
      </c>
      <c r="AL1004" s="134">
        <v>0.66947306318012101</v>
      </c>
      <c r="AM1004" s="134">
        <v>0.34322172278285901</v>
      </c>
      <c r="AN1004" s="134">
        <v>0.94173277755367302</v>
      </c>
      <c r="AO1004" s="134">
        <v>0.342884014130801</v>
      </c>
      <c r="AP1004" s="134">
        <v>8.0978961395563806E-2</v>
      </c>
      <c r="AQ1004" s="134">
        <v>0.15912629773869699</v>
      </c>
      <c r="AR1004" s="134">
        <v>0.89987781050000004</v>
      </c>
      <c r="AT1004" s="134">
        <v>1</v>
      </c>
      <c r="AU1004" s="134">
        <v>0.238914298297497</v>
      </c>
      <c r="AV1004" s="134">
        <v>0.32888429315219198</v>
      </c>
      <c r="AW1004" s="143">
        <v>0</v>
      </c>
      <c r="AX1004" s="143">
        <v>7</v>
      </c>
      <c r="AY1004" s="143">
        <v>-0.1</v>
      </c>
      <c r="AZ1004" s="143">
        <v>-0.01</v>
      </c>
      <c r="BA1004" s="143">
        <v>5.2690999999999999</v>
      </c>
      <c r="BB1004" s="143">
        <v>5.15</v>
      </c>
      <c r="BC1004" s="143">
        <v>19.54</v>
      </c>
      <c r="BD1004" s="143"/>
      <c r="BE1004" s="143">
        <v>9237477.9836270008</v>
      </c>
      <c r="BF1004" s="143">
        <v>5794.0910000000003</v>
      </c>
      <c r="BG1004" s="143">
        <v>0</v>
      </c>
      <c r="BH1004" s="143">
        <v>0</v>
      </c>
      <c r="BI1004" s="143">
        <v>0</v>
      </c>
      <c r="BJ1004" s="143">
        <v>0</v>
      </c>
      <c r="BK1004" s="143">
        <v>1</v>
      </c>
      <c r="BL1004" s="143">
        <v>2.7311910387438298</v>
      </c>
      <c r="BM1004" s="143">
        <v>2.39905661990122</v>
      </c>
    </row>
    <row r="1005" spans="1:65" x14ac:dyDescent="0.25">
      <c r="A1005" s="142" t="s">
        <v>5458</v>
      </c>
      <c r="B1005" s="142" t="s">
        <v>1344</v>
      </c>
      <c r="C1005" s="134" t="s">
        <v>5434</v>
      </c>
      <c r="D1005" s="134" t="s">
        <v>5435</v>
      </c>
      <c r="E1005" s="134" t="s">
        <v>5253</v>
      </c>
      <c r="F1005" s="134" t="s">
        <v>5254</v>
      </c>
      <c r="G1005" s="134" t="s">
        <v>692</v>
      </c>
      <c r="H1005" s="134" t="s">
        <v>5457</v>
      </c>
      <c r="I1005" s="134" t="s">
        <v>5319</v>
      </c>
      <c r="J1005" s="134" t="s">
        <v>4571</v>
      </c>
      <c r="K1005" s="134" t="s">
        <v>4571</v>
      </c>
      <c r="L1005" s="143">
        <v>58.5</v>
      </c>
      <c r="M1005" s="144">
        <v>874</v>
      </c>
      <c r="N1005" s="143">
        <v>32.756</v>
      </c>
      <c r="O1005" s="144">
        <v>1531</v>
      </c>
      <c r="P1005" s="143">
        <v>15.282999999999999</v>
      </c>
      <c r="Q1005" s="144">
        <v>1487</v>
      </c>
      <c r="R1005" s="143">
        <v>47.009</v>
      </c>
      <c r="S1005" s="145">
        <v>1257</v>
      </c>
      <c r="V1005" s="140" t="str">
        <f t="shared" si="15"/>
        <v>N/A</v>
      </c>
      <c r="W1005" s="134">
        <v>0.43061471020359798</v>
      </c>
      <c r="X1005" s="134">
        <v>0.33391877480059701</v>
      </c>
      <c r="Y1005" s="134">
        <v>0.95581091580532096</v>
      </c>
      <c r="Z1005" s="134">
        <v>0.83342804121986502</v>
      </c>
      <c r="AA1005" s="134">
        <v>0.48935664393042599</v>
      </c>
      <c r="AB1005" s="134">
        <v>0.70535961423597504</v>
      </c>
      <c r="AC1005" s="134">
        <v>1</v>
      </c>
      <c r="AD1005" s="134">
        <v>0.38557190207992198</v>
      </c>
      <c r="AE1005" s="134">
        <v>0.40881495750324298</v>
      </c>
      <c r="AF1005" s="134">
        <v>0.96151633564940098</v>
      </c>
      <c r="AG1005" s="134">
        <v>0.42764363235102298</v>
      </c>
      <c r="AH1005" s="134">
        <v>0.71838688338112999</v>
      </c>
      <c r="AI1005" s="134">
        <v>1</v>
      </c>
      <c r="AJ1005" s="134">
        <v>0.97426186711769702</v>
      </c>
      <c r="AK1005" s="134">
        <v>0.63835623088499405</v>
      </c>
      <c r="AL1005" s="134">
        <v>0.49975651513907099</v>
      </c>
      <c r="AM1005" s="134">
        <v>0.43476890584023398</v>
      </c>
      <c r="AN1005" s="134">
        <v>0.89691183721034495</v>
      </c>
      <c r="AO1005" s="134">
        <v>0.36790313006185299</v>
      </c>
      <c r="AP1005" s="134">
        <v>8.5214722845682406E-2</v>
      </c>
      <c r="AR1005" s="134">
        <v>0.8839498039</v>
      </c>
      <c r="AT1005" s="134">
        <v>1</v>
      </c>
      <c r="AU1005" s="134">
        <v>0.31070780616321902</v>
      </c>
      <c r="AV1005" s="134">
        <v>0.39597806192796903</v>
      </c>
      <c r="AW1005" s="143">
        <v>0.06</v>
      </c>
      <c r="AX1005" s="143">
        <v>8</v>
      </c>
      <c r="AY1005" s="143">
        <v>-0.34</v>
      </c>
      <c r="AZ1005" s="143">
        <v>0</v>
      </c>
      <c r="BA1005" s="143">
        <v>10.947900000000001</v>
      </c>
      <c r="BB1005" s="143">
        <v>5.15</v>
      </c>
      <c r="BC1005" s="143">
        <v>17.87</v>
      </c>
      <c r="BD1005" s="143">
        <v>12</v>
      </c>
      <c r="BE1005" s="143">
        <v>21438767.537287999</v>
      </c>
      <c r="BF1005" s="143">
        <v>8014.5020000000004</v>
      </c>
      <c r="BG1005" s="143">
        <v>0</v>
      </c>
      <c r="BH1005" s="143">
        <v>0</v>
      </c>
      <c r="BI1005" s="143">
        <v>0</v>
      </c>
      <c r="BJ1005" s="143">
        <v>1</v>
      </c>
      <c r="BK1005" s="143">
        <v>0</v>
      </c>
      <c r="BL1005" s="143">
        <v>2.7535317967631299</v>
      </c>
      <c r="BM1005" s="143">
        <v>2.75650874821019</v>
      </c>
    </row>
    <row r="1006" spans="1:65" x14ac:dyDescent="0.25">
      <c r="A1006" s="142" t="s">
        <v>5459</v>
      </c>
      <c r="B1006" s="142" t="s">
        <v>204</v>
      </c>
      <c r="C1006" s="134" t="s">
        <v>5434</v>
      </c>
      <c r="D1006" s="134" t="s">
        <v>5435</v>
      </c>
      <c r="E1006" s="134" t="s">
        <v>5253</v>
      </c>
      <c r="F1006" s="134" t="s">
        <v>5254</v>
      </c>
      <c r="G1006" s="134" t="s">
        <v>692</v>
      </c>
      <c r="H1006" s="134" t="s">
        <v>5319</v>
      </c>
      <c r="I1006" s="134" t="s">
        <v>5319</v>
      </c>
      <c r="J1006" s="134" t="s">
        <v>4571</v>
      </c>
      <c r="K1006" s="134" t="s">
        <v>4571</v>
      </c>
      <c r="L1006" s="143">
        <v>58.8</v>
      </c>
      <c r="M1006" s="144">
        <v>865</v>
      </c>
      <c r="N1006" s="143">
        <v>31.311</v>
      </c>
      <c r="O1006" s="144">
        <v>1358</v>
      </c>
      <c r="P1006" s="143">
        <v>15.68</v>
      </c>
      <c r="Q1006" s="144">
        <v>1459</v>
      </c>
      <c r="R1006" s="143">
        <v>47.722999999999999</v>
      </c>
      <c r="S1006" s="145">
        <v>1214</v>
      </c>
      <c r="V1006" s="140" t="str">
        <f t="shared" si="15"/>
        <v>N/A</v>
      </c>
      <c r="W1006" s="134">
        <v>0.22975194976412699</v>
      </c>
      <c r="X1006" s="134">
        <v>0.223303473785988</v>
      </c>
      <c r="Y1006" s="134">
        <v>0.89336981857371001</v>
      </c>
      <c r="Z1006" s="134">
        <v>0.56973373991412002</v>
      </c>
      <c r="AA1006" s="134">
        <v>0.52209744156906401</v>
      </c>
      <c r="AB1006" s="134">
        <v>0.97996882420640097</v>
      </c>
      <c r="AC1006" s="134">
        <v>1</v>
      </c>
      <c r="AD1006" s="134">
        <v>0.31987274679550398</v>
      </c>
      <c r="AE1006" s="134">
        <v>0.62687338708402796</v>
      </c>
      <c r="AF1006" s="134">
        <v>0.94966896948190005</v>
      </c>
      <c r="AG1006" s="134">
        <v>2.4437070134207699E-2</v>
      </c>
      <c r="AH1006" s="134">
        <v>0.97053037165018996</v>
      </c>
      <c r="AI1006" s="134">
        <v>1</v>
      </c>
      <c r="AJ1006" s="134">
        <v>0.97793874324373997</v>
      </c>
      <c r="AK1006" s="134">
        <v>0.80584008932472495</v>
      </c>
      <c r="AL1006" s="134">
        <v>0.89681493306766302</v>
      </c>
      <c r="AM1006" s="134">
        <v>3.6906286857209501E-2</v>
      </c>
      <c r="AN1006" s="134">
        <v>1</v>
      </c>
      <c r="AO1006" s="134">
        <v>3.2159483757392401E-2</v>
      </c>
      <c r="AP1006" s="134">
        <v>0.63448414932542896</v>
      </c>
      <c r="AR1006" s="134">
        <v>1</v>
      </c>
      <c r="AT1006" s="134">
        <v>6.9576956799999997E-3</v>
      </c>
      <c r="AU1006" s="134">
        <v>3.14973179602435E-2</v>
      </c>
      <c r="AV1006" s="134">
        <v>3.45876580542143E-2</v>
      </c>
      <c r="AW1006" s="143">
        <v>1.1200000000000001</v>
      </c>
      <c r="AX1006" s="143">
        <v>0</v>
      </c>
      <c r="AY1006" s="143">
        <v>-0.33</v>
      </c>
      <c r="AZ1006" s="143">
        <v>0.69</v>
      </c>
      <c r="BA1006" s="143">
        <v>13.697900000000001</v>
      </c>
      <c r="BB1006" s="143">
        <v>5.15</v>
      </c>
      <c r="BC1006" s="143">
        <v>16.46</v>
      </c>
      <c r="BD1006" s="143">
        <v>9</v>
      </c>
      <c r="BE1006" s="143">
        <v>952839.30960000004</v>
      </c>
      <c r="BF1006" s="143">
        <v>4660.4610000000002</v>
      </c>
      <c r="BG1006" s="143">
        <v>0</v>
      </c>
      <c r="BH1006" s="143">
        <v>0</v>
      </c>
      <c r="BI1006" s="143">
        <v>0</v>
      </c>
      <c r="BJ1006" s="143">
        <v>1</v>
      </c>
      <c r="BK1006" s="143"/>
      <c r="BL1006" s="143">
        <v>2.7078426794044099</v>
      </c>
      <c r="BM1006" s="143">
        <v>2.0254828704705998</v>
      </c>
    </row>
    <row r="1007" spans="1:65" x14ac:dyDescent="0.25">
      <c r="A1007" s="142" t="s">
        <v>5460</v>
      </c>
      <c r="B1007" s="142" t="s">
        <v>774</v>
      </c>
      <c r="C1007" s="134" t="s">
        <v>5434</v>
      </c>
      <c r="D1007" s="134" t="s">
        <v>5435</v>
      </c>
      <c r="E1007" s="134" t="s">
        <v>5253</v>
      </c>
      <c r="F1007" s="134" t="s">
        <v>5254</v>
      </c>
      <c r="G1007" s="134" t="s">
        <v>692</v>
      </c>
      <c r="H1007" s="134" t="s">
        <v>5461</v>
      </c>
      <c r="I1007" s="134" t="s">
        <v>5319</v>
      </c>
      <c r="J1007" s="134" t="s">
        <v>4571</v>
      </c>
      <c r="K1007" s="134" t="s">
        <v>4571</v>
      </c>
      <c r="L1007" s="143">
        <v>49.6</v>
      </c>
      <c r="M1007" s="144">
        <v>1159</v>
      </c>
      <c r="N1007" s="143">
        <v>30.3</v>
      </c>
      <c r="O1007" s="144">
        <v>1210</v>
      </c>
      <c r="P1007" s="143">
        <v>36.42</v>
      </c>
      <c r="Q1007" s="144">
        <v>276</v>
      </c>
      <c r="R1007" s="143">
        <v>51.906999999999996</v>
      </c>
      <c r="S1007" s="145">
        <v>905</v>
      </c>
      <c r="V1007" s="140" t="str">
        <f t="shared" si="15"/>
        <v>N/A</v>
      </c>
      <c r="W1007" s="134">
        <v>0.26461186515718299</v>
      </c>
      <c r="X1007" s="134">
        <v>0.17816520630195201</v>
      </c>
      <c r="Y1007" s="134">
        <v>0.96549408903754597</v>
      </c>
      <c r="Z1007" s="134">
        <v>0.92448023733762397</v>
      </c>
      <c r="AA1007" s="134">
        <v>0.530446663901466</v>
      </c>
      <c r="AB1007" s="134">
        <v>0.801145054849001</v>
      </c>
      <c r="AC1007" s="134">
        <v>0.98735077695816098</v>
      </c>
      <c r="AD1007" s="134">
        <v>0.27889688845220501</v>
      </c>
      <c r="AE1007" s="134">
        <v>0.55238107469389597</v>
      </c>
      <c r="AF1007" s="134">
        <v>0.95515533368027306</v>
      </c>
      <c r="AG1007" s="134">
        <v>0.364495154752774</v>
      </c>
      <c r="AH1007" s="134">
        <v>0.77479682571405095</v>
      </c>
      <c r="AI1007" s="134">
        <v>0.89325295057839704</v>
      </c>
      <c r="AJ1007" s="134">
        <v>0.96690811486561001</v>
      </c>
      <c r="AK1007" s="134">
        <v>0.73787562503034099</v>
      </c>
      <c r="AL1007" s="134">
        <v>0.61114202952126795</v>
      </c>
      <c r="AM1007" s="134">
        <v>0.36007745665202801</v>
      </c>
      <c r="AN1007" s="134">
        <v>0.78037739231769099</v>
      </c>
      <c r="AO1007" s="134">
        <v>0.28501571599812298</v>
      </c>
      <c r="AP1007" s="134">
        <v>4.2135322198554301E-2</v>
      </c>
      <c r="AR1007" s="134">
        <v>0.64175349739999998</v>
      </c>
      <c r="AS1007" s="134">
        <v>0</v>
      </c>
      <c r="AT1007" s="134">
        <v>1</v>
      </c>
      <c r="AU1007" s="134">
        <v>0.25427332694778199</v>
      </c>
      <c r="AV1007" s="134">
        <v>0.31931610849671799</v>
      </c>
      <c r="AW1007" s="143">
        <v>0.21</v>
      </c>
      <c r="AX1007" s="143">
        <v>0</v>
      </c>
      <c r="AY1007" s="143">
        <v>-0.57999999999999996</v>
      </c>
      <c r="AZ1007" s="143">
        <v>-0.09</v>
      </c>
      <c r="BA1007" s="143">
        <v>12.429600000000001</v>
      </c>
      <c r="BB1007" s="143">
        <v>5.15</v>
      </c>
      <c r="BC1007" s="143">
        <v>19.47</v>
      </c>
      <c r="BD1007" s="143">
        <v>5</v>
      </c>
      <c r="BE1007" s="143">
        <v>18834240.670929998</v>
      </c>
      <c r="BF1007" s="143">
        <v>10510.68</v>
      </c>
      <c r="BG1007" s="143">
        <v>0</v>
      </c>
      <c r="BH1007" s="143">
        <v>0</v>
      </c>
      <c r="BI1007" s="143">
        <v>1</v>
      </c>
      <c r="BJ1007" s="143">
        <v>1</v>
      </c>
      <c r="BK1007" s="143"/>
      <c r="BL1007" s="143">
        <v>2.7069803971731599</v>
      </c>
      <c r="BM1007" s="143">
        <v>2.01168635477076</v>
      </c>
    </row>
    <row r="1008" spans="1:65" x14ac:dyDescent="0.25">
      <c r="A1008" s="142" t="s">
        <v>5462</v>
      </c>
      <c r="B1008" s="142" t="s">
        <v>137</v>
      </c>
      <c r="C1008" s="134" t="s">
        <v>5434</v>
      </c>
      <c r="D1008" s="134" t="s">
        <v>5435</v>
      </c>
      <c r="E1008" s="134" t="s">
        <v>5253</v>
      </c>
      <c r="F1008" s="134" t="s">
        <v>5254</v>
      </c>
      <c r="G1008" s="134" t="s">
        <v>692</v>
      </c>
      <c r="H1008" s="134" t="s">
        <v>5319</v>
      </c>
      <c r="I1008" s="134" t="s">
        <v>5319</v>
      </c>
      <c r="J1008" s="134" t="s">
        <v>4571</v>
      </c>
      <c r="K1008" s="134" t="s">
        <v>4571</v>
      </c>
      <c r="L1008" s="143">
        <v>42.3</v>
      </c>
      <c r="M1008" s="144">
        <v>1362</v>
      </c>
      <c r="N1008" s="143">
        <v>29.3</v>
      </c>
      <c r="O1008" s="144">
        <v>1022</v>
      </c>
      <c r="P1008" s="143">
        <v>36.979999999999997</v>
      </c>
      <c r="Q1008" s="144">
        <v>257</v>
      </c>
      <c r="R1008" s="143">
        <v>49.993000000000002</v>
      </c>
      <c r="S1008" s="145">
        <v>1054</v>
      </c>
      <c r="V1008" s="140" t="str">
        <f t="shared" si="15"/>
        <v>N/A</v>
      </c>
      <c r="W1008" s="134">
        <v>0.195960142255686</v>
      </c>
      <c r="X1008" s="134">
        <v>3.8131490361990303E-2</v>
      </c>
      <c r="Y1008" s="134">
        <v>0.98702506020602598</v>
      </c>
      <c r="Z1008" s="134">
        <v>0.96796595004932595</v>
      </c>
      <c r="AA1008" s="134">
        <v>0.25147863290225297</v>
      </c>
      <c r="AB1008" s="134">
        <v>0.82991710735253399</v>
      </c>
      <c r="AC1008" s="134">
        <v>1</v>
      </c>
      <c r="AD1008" s="134">
        <v>1</v>
      </c>
      <c r="AE1008" s="134">
        <v>0.26210021118566201</v>
      </c>
      <c r="AF1008" s="134">
        <v>0.986562780902841</v>
      </c>
      <c r="AG1008" s="134">
        <v>7.9514901564604404E-2</v>
      </c>
      <c r="AH1008" s="134">
        <v>0.70885987089823599</v>
      </c>
      <c r="AI1008" s="134">
        <v>1</v>
      </c>
      <c r="AJ1008" s="134">
        <v>0.97058499099165396</v>
      </c>
      <c r="AK1008" s="134">
        <v>0.82040390310209199</v>
      </c>
      <c r="AL1008" s="134">
        <v>0.45739618741145699</v>
      </c>
      <c r="AM1008" s="134">
        <v>7.3400337110878594E-2</v>
      </c>
      <c r="AN1008" s="134">
        <v>0.61005781901304301</v>
      </c>
      <c r="AO1008" s="134">
        <v>6.0241235999948697E-2</v>
      </c>
      <c r="AP1008" s="134">
        <v>0</v>
      </c>
      <c r="AQ1008" s="134">
        <v>0</v>
      </c>
      <c r="AR1008" s="134">
        <v>0.54018154139999996</v>
      </c>
      <c r="AT1008" s="134">
        <v>1</v>
      </c>
      <c r="AU1008" s="134">
        <v>3.7674227533334999E-2</v>
      </c>
      <c r="AV1008" s="134">
        <v>6.0830509515420697E-2</v>
      </c>
      <c r="AW1008" s="143">
        <v>0</v>
      </c>
      <c r="AX1008" s="143">
        <v>0</v>
      </c>
      <c r="AY1008" s="143">
        <v>-0.11</v>
      </c>
      <c r="AZ1008" s="143">
        <v>0</v>
      </c>
      <c r="BA1008" s="143">
        <v>6.7657999999999996</v>
      </c>
      <c r="BB1008" s="143">
        <v>5.15</v>
      </c>
      <c r="BC1008" s="143">
        <v>20.28</v>
      </c>
      <c r="BD1008" s="143">
        <v>3</v>
      </c>
      <c r="BE1008" s="143">
        <v>2418146.587109</v>
      </c>
      <c r="BF1008" s="143">
        <v>4360.1350000000002</v>
      </c>
      <c r="BG1008" s="143">
        <v>0</v>
      </c>
      <c r="BH1008" s="143">
        <v>0</v>
      </c>
      <c r="BI1008" s="143">
        <v>1</v>
      </c>
      <c r="BJ1008" s="143">
        <v>1</v>
      </c>
      <c r="BK1008" s="143"/>
      <c r="BL1008" s="143">
        <v>2.7353987509636801</v>
      </c>
      <c r="BM1008" s="143">
        <v>2.4663800154188</v>
      </c>
    </row>
    <row r="1009" spans="1:65" x14ac:dyDescent="0.25">
      <c r="A1009" s="142" t="s">
        <v>5463</v>
      </c>
      <c r="B1009" s="142" t="s">
        <v>135</v>
      </c>
      <c r="C1009" s="134" t="s">
        <v>5434</v>
      </c>
      <c r="D1009" s="134" t="s">
        <v>5435</v>
      </c>
      <c r="E1009" s="134" t="s">
        <v>5253</v>
      </c>
      <c r="F1009" s="134" t="s">
        <v>5254</v>
      </c>
      <c r="G1009" s="134" t="s">
        <v>692</v>
      </c>
      <c r="H1009" s="134" t="s">
        <v>5319</v>
      </c>
      <c r="I1009" s="134" t="s">
        <v>5319</v>
      </c>
      <c r="J1009" s="134" t="s">
        <v>4571</v>
      </c>
      <c r="K1009" s="134" t="s">
        <v>4571</v>
      </c>
      <c r="L1009" s="143">
        <v>28.7</v>
      </c>
      <c r="M1009" s="144">
        <v>1653</v>
      </c>
      <c r="N1009" s="143">
        <v>31.155999999999999</v>
      </c>
      <c r="O1009" s="144">
        <v>1341</v>
      </c>
      <c r="P1009" s="143">
        <v>13.08</v>
      </c>
      <c r="Q1009" s="144">
        <v>1636</v>
      </c>
      <c r="R1009" s="143">
        <v>36.875</v>
      </c>
      <c r="S1009" s="145">
        <v>1696</v>
      </c>
      <c r="V1009" s="140" t="str">
        <f t="shared" si="15"/>
        <v>N/A</v>
      </c>
      <c r="W1009" s="134">
        <v>8.5192725547669601E-2</v>
      </c>
      <c r="X1009" s="134">
        <v>5.0458629823948498E-2</v>
      </c>
      <c r="Y1009" s="134">
        <v>0.93530461905295004</v>
      </c>
      <c r="Z1009" s="134">
        <v>0.85467355364734199</v>
      </c>
      <c r="AA1009" s="134">
        <v>0.328540208137034</v>
      </c>
      <c r="AB1009" s="134">
        <v>0.70572381743222201</v>
      </c>
      <c r="AC1009" s="134">
        <v>1</v>
      </c>
      <c r="AD1009" s="134">
        <v>0.176487136110454</v>
      </c>
      <c r="AE1009" s="134">
        <v>0.23581967614824101</v>
      </c>
      <c r="AF1009" s="134">
        <v>0.884309674249114</v>
      </c>
      <c r="AG1009" s="134">
        <v>0.105882657395519</v>
      </c>
      <c r="AH1009" s="134">
        <v>0.52458739261069198</v>
      </c>
      <c r="AI1009" s="134">
        <v>1</v>
      </c>
      <c r="AJ1009" s="134">
        <v>0.97426186711769702</v>
      </c>
      <c r="AK1009" s="134">
        <v>0.47329967474149198</v>
      </c>
      <c r="AL1009" s="134">
        <v>0.44223957386511198</v>
      </c>
      <c r="AM1009" s="134">
        <v>0.114724563826804</v>
      </c>
      <c r="AN1009" s="134">
        <v>0.56971897270404703</v>
      </c>
      <c r="AO1009" s="134">
        <v>8.8645292857108302E-2</v>
      </c>
      <c r="AP1009" s="134">
        <v>0.18868931109275699</v>
      </c>
      <c r="AQ1009" s="134">
        <v>0.124643724961611</v>
      </c>
      <c r="AR1009" s="134">
        <v>0.67078775450000006</v>
      </c>
      <c r="AT1009" s="134">
        <v>1.7656194E-4</v>
      </c>
      <c r="AU1009" s="134">
        <v>8.0805050742367199E-2</v>
      </c>
      <c r="AV1009" s="134">
        <v>9.8335751665396001E-2</v>
      </c>
      <c r="AW1009" s="143">
        <v>0.49</v>
      </c>
      <c r="AX1009" s="143">
        <v>1</v>
      </c>
      <c r="AY1009" s="143">
        <v>-0.41</v>
      </c>
      <c r="AZ1009" s="143">
        <v>0.05</v>
      </c>
      <c r="BA1009" s="143">
        <v>19.0107</v>
      </c>
      <c r="BB1009" s="143">
        <v>5.15</v>
      </c>
      <c r="BC1009" s="143">
        <v>19.010000000000002</v>
      </c>
      <c r="BD1009" s="143">
        <v>3</v>
      </c>
      <c r="BE1009" s="143">
        <v>9991598.8158759996</v>
      </c>
      <c r="BF1009" s="143">
        <v>4629.6670000000004</v>
      </c>
      <c r="BG1009" s="143">
        <v>0</v>
      </c>
      <c r="BH1009" s="143">
        <v>0</v>
      </c>
      <c r="BI1009" s="143">
        <v>0</v>
      </c>
      <c r="BJ1009" s="143">
        <v>0</v>
      </c>
      <c r="BK1009" s="143"/>
      <c r="BL1009" s="143">
        <v>2.69999999999999</v>
      </c>
      <c r="BM1009" s="143">
        <v>1.8999999999999899</v>
      </c>
    </row>
    <row r="1010" spans="1:65" x14ac:dyDescent="0.25">
      <c r="A1010" s="142" t="s">
        <v>5464</v>
      </c>
      <c r="B1010" s="142" t="s">
        <v>3076</v>
      </c>
      <c r="C1010" s="134" t="s">
        <v>5434</v>
      </c>
      <c r="D1010" s="134" t="s">
        <v>5435</v>
      </c>
      <c r="E1010" s="134" t="s">
        <v>5253</v>
      </c>
      <c r="F1010" s="134" t="s">
        <v>5254</v>
      </c>
      <c r="G1010" s="134" t="s">
        <v>692</v>
      </c>
      <c r="H1010" s="134" t="s">
        <v>5319</v>
      </c>
      <c r="I1010" s="134" t="s">
        <v>5319</v>
      </c>
      <c r="J1010" s="134" t="s">
        <v>4571</v>
      </c>
      <c r="K1010" s="134" t="s">
        <v>4571</v>
      </c>
      <c r="L1010" s="143">
        <v>42.6</v>
      </c>
      <c r="M1010" s="144">
        <v>1353</v>
      </c>
      <c r="N1010" s="143">
        <v>31.489000000000001</v>
      </c>
      <c r="O1010" s="144">
        <v>1389</v>
      </c>
      <c r="P1010" s="143">
        <v>15.98</v>
      </c>
      <c r="Q1010" s="144">
        <v>1429</v>
      </c>
      <c r="R1010" s="143">
        <v>42.363999999999997</v>
      </c>
      <c r="S1010" s="145">
        <v>1523</v>
      </c>
      <c r="V1010" s="140" t="str">
        <f t="shared" si="15"/>
        <v>N/A</v>
      </c>
      <c r="W1010" s="134">
        <v>0.16977540957837001</v>
      </c>
      <c r="X1010" s="134">
        <v>7.2858683397627397E-2</v>
      </c>
      <c r="Y1010" s="134">
        <v>0.91230067841131401</v>
      </c>
      <c r="Z1010" s="134">
        <v>0.80820377736539295</v>
      </c>
      <c r="AA1010" s="134">
        <v>0.42294773332951202</v>
      </c>
      <c r="AB1010" s="134">
        <v>0.94427691097417099</v>
      </c>
      <c r="AC1010" s="134">
        <v>0.975739572975869</v>
      </c>
      <c r="AD1010" s="134">
        <v>0.30129152226714101</v>
      </c>
      <c r="AE1010" s="134">
        <v>0.433944975043147</v>
      </c>
      <c r="AF1010" s="134">
        <v>0.886257731102159</v>
      </c>
      <c r="AG1010" s="134">
        <v>0.110984151734193</v>
      </c>
      <c r="AH1010" s="134">
        <v>0.46298415399950099</v>
      </c>
      <c r="AI1010" s="134">
        <v>0.67406963659290398</v>
      </c>
      <c r="AJ1010" s="134">
        <v>0.97426186711769702</v>
      </c>
      <c r="AK1010" s="134">
        <v>0.35678916452255</v>
      </c>
      <c r="AL1010" s="134">
        <v>0.51957311235328196</v>
      </c>
      <c r="AM1010" s="134">
        <v>0.100068717800704</v>
      </c>
      <c r="AN1010" s="134">
        <v>0.60109363094437696</v>
      </c>
      <c r="AO1010" s="134">
        <v>8.5285234973347002E-2</v>
      </c>
      <c r="AP1010" s="134">
        <v>0.17428346361730099</v>
      </c>
      <c r="AQ1010" s="134">
        <v>0.36602173472449001</v>
      </c>
      <c r="AR1010" s="134">
        <v>0.9722450305</v>
      </c>
      <c r="AS1010" s="134">
        <v>1</v>
      </c>
      <c r="AT1010" s="134">
        <v>0.14209851800000001</v>
      </c>
      <c r="AU1010" s="134">
        <v>6.3679506942061107E-2</v>
      </c>
      <c r="AV1010" s="134">
        <v>8.7572057068923001E-2</v>
      </c>
      <c r="AW1010" s="143">
        <v>1.01</v>
      </c>
      <c r="AX1010" s="143">
        <v>3</v>
      </c>
      <c r="AY1010" s="143">
        <v>-0.88</v>
      </c>
      <c r="AZ1010" s="143">
        <v>0.06</v>
      </c>
      <c r="BA1010" s="143">
        <v>16.428699999999999</v>
      </c>
      <c r="BB1010" s="143">
        <v>5.15</v>
      </c>
      <c r="BC1010" s="143">
        <v>19.13</v>
      </c>
      <c r="BD1010" s="143">
        <v>5</v>
      </c>
      <c r="BE1010" s="143">
        <v>4031831.1645760001</v>
      </c>
      <c r="BF1010" s="143">
        <v>7674.0879999999997</v>
      </c>
      <c r="BG1010" s="143">
        <v>0</v>
      </c>
      <c r="BH1010" s="143">
        <v>0</v>
      </c>
      <c r="BI1010" s="143">
        <v>0</v>
      </c>
      <c r="BJ1010" s="143">
        <v>0</v>
      </c>
      <c r="BK1010" s="143"/>
      <c r="BL1010" s="143">
        <v>2.7514356341752801</v>
      </c>
      <c r="BM1010" s="143">
        <v>2.72297014680455</v>
      </c>
    </row>
    <row r="1011" spans="1:65" x14ac:dyDescent="0.25">
      <c r="A1011" s="142" t="s">
        <v>5465</v>
      </c>
      <c r="B1011" s="142" t="s">
        <v>1471</v>
      </c>
      <c r="C1011" s="134" t="s">
        <v>5434</v>
      </c>
      <c r="D1011" s="134" t="s">
        <v>5435</v>
      </c>
      <c r="E1011" s="134" t="s">
        <v>5253</v>
      </c>
      <c r="F1011" s="134" t="s">
        <v>5254</v>
      </c>
      <c r="G1011" s="134" t="s">
        <v>692</v>
      </c>
      <c r="H1011" s="134" t="s">
        <v>5319</v>
      </c>
      <c r="I1011" s="134" t="s">
        <v>5319</v>
      </c>
      <c r="J1011" s="134" t="s">
        <v>4571</v>
      </c>
      <c r="K1011" s="134" t="s">
        <v>4571</v>
      </c>
      <c r="L1011" s="143">
        <v>52.9</v>
      </c>
      <c r="M1011" s="144">
        <v>1070</v>
      </c>
      <c r="N1011" s="143">
        <v>39.610999999999997</v>
      </c>
      <c r="O1011" s="144">
        <v>1786</v>
      </c>
      <c r="P1011" s="143">
        <v>17.84</v>
      </c>
      <c r="Q1011" s="144">
        <v>1212</v>
      </c>
      <c r="R1011" s="143">
        <v>43.71</v>
      </c>
      <c r="S1011" s="145">
        <v>1461</v>
      </c>
      <c r="V1011" s="140" t="str">
        <f t="shared" si="15"/>
        <v>N/A</v>
      </c>
      <c r="W1011" s="134">
        <v>0.22724113185019401</v>
      </c>
      <c r="X1011" s="134">
        <v>0.13817640824611899</v>
      </c>
      <c r="Y1011" s="134">
        <v>0.69902750712853201</v>
      </c>
      <c r="Z1011" s="134">
        <v>0.87092012197423596</v>
      </c>
      <c r="AA1011" s="134">
        <v>0.74632146578905501</v>
      </c>
      <c r="AB1011" s="134">
        <v>0.95665981964657698</v>
      </c>
      <c r="AC1011" s="134">
        <v>0.966389064414928</v>
      </c>
      <c r="AD1011" s="134">
        <v>0.24313504471397701</v>
      </c>
      <c r="AE1011" s="134">
        <v>0.757631440439406</v>
      </c>
      <c r="AF1011" s="134">
        <v>0.59563945363763804</v>
      </c>
      <c r="AG1011" s="134">
        <v>3.88696120309555E-2</v>
      </c>
      <c r="AH1011" s="134">
        <v>0.77819933017222798</v>
      </c>
      <c r="AI1011" s="134">
        <v>0.58128227094087304</v>
      </c>
      <c r="AJ1011" s="134">
        <v>0.97793874324373997</v>
      </c>
      <c r="AK1011" s="134">
        <v>0.49514539540754399</v>
      </c>
      <c r="AL1011" s="134">
        <v>0.68955123090616199</v>
      </c>
      <c r="AM1011" s="134">
        <v>5.7284775870091002E-2</v>
      </c>
      <c r="AN1011" s="134">
        <v>0.65039666532203799</v>
      </c>
      <c r="AO1011" s="134">
        <v>4.5493746431998598E-2</v>
      </c>
      <c r="AP1011" s="134">
        <v>0.73819717229568405</v>
      </c>
      <c r="AQ1011" s="134">
        <v>0.77226954599705799</v>
      </c>
      <c r="AR1011" s="134">
        <v>1</v>
      </c>
      <c r="AT1011" s="134">
        <v>0.48088942330000001</v>
      </c>
      <c r="AU1011" s="134">
        <v>5.6622890123981903E-2</v>
      </c>
      <c r="AV1011" s="134">
        <v>5.02013765485003E-2</v>
      </c>
      <c r="AW1011" s="143">
        <v>6.9</v>
      </c>
      <c r="AX1011" s="143">
        <v>13</v>
      </c>
      <c r="AY1011" s="143">
        <v>-3.97</v>
      </c>
      <c r="AZ1011" s="143">
        <v>1.59</v>
      </c>
      <c r="BA1011" s="143">
        <v>21.901499999999999</v>
      </c>
      <c r="BB1011" s="143">
        <v>5.15</v>
      </c>
      <c r="BC1011" s="143">
        <v>16.03</v>
      </c>
      <c r="BD1011" s="143">
        <v>3</v>
      </c>
      <c r="BE1011" s="143">
        <v>5153999.3966330001</v>
      </c>
      <c r="BF1011" s="143">
        <v>5028.2979999999998</v>
      </c>
      <c r="BG1011" s="143">
        <v>0</v>
      </c>
      <c r="BH1011" s="143">
        <v>0</v>
      </c>
      <c r="BI1011" s="143">
        <v>0</v>
      </c>
      <c r="BJ1011" s="143">
        <v>0</v>
      </c>
      <c r="BK1011" s="143"/>
      <c r="BL1011" s="143">
        <v>2.7973918012391601</v>
      </c>
      <c r="BM1011" s="143">
        <v>3.45826881982669</v>
      </c>
    </row>
    <row r="1012" spans="1:65" x14ac:dyDescent="0.25">
      <c r="A1012" s="142" t="s">
        <v>5466</v>
      </c>
      <c r="B1012" s="142" t="s">
        <v>3079</v>
      </c>
      <c r="C1012" s="134" t="s">
        <v>5434</v>
      </c>
      <c r="D1012" s="134" t="s">
        <v>5435</v>
      </c>
      <c r="E1012" s="134" t="s">
        <v>5253</v>
      </c>
      <c r="F1012" s="134" t="s">
        <v>5254</v>
      </c>
      <c r="G1012" s="134" t="s">
        <v>692</v>
      </c>
      <c r="H1012" s="134" t="s">
        <v>5457</v>
      </c>
      <c r="I1012" s="134" t="s">
        <v>5319</v>
      </c>
      <c r="J1012" s="134" t="s">
        <v>4571</v>
      </c>
      <c r="K1012" s="134" t="s">
        <v>4571</v>
      </c>
      <c r="L1012" s="143">
        <v>59.2</v>
      </c>
      <c r="M1012" s="144">
        <v>856</v>
      </c>
      <c r="N1012" s="143">
        <v>38.667000000000002</v>
      </c>
      <c r="O1012" s="144">
        <v>1781</v>
      </c>
      <c r="P1012" s="143">
        <v>32.35</v>
      </c>
      <c r="Q1012" s="144">
        <v>436</v>
      </c>
      <c r="R1012" s="143">
        <v>50.960999999999999</v>
      </c>
      <c r="S1012" s="145">
        <v>989</v>
      </c>
      <c r="V1012" s="140" t="str">
        <f t="shared" si="15"/>
        <v>N/A</v>
      </c>
      <c r="W1012" s="134">
        <v>0.26261740807626999</v>
      </c>
      <c r="X1012" s="134">
        <v>0.167996976937037</v>
      </c>
      <c r="Y1012" s="134">
        <v>0.76664321016149095</v>
      </c>
      <c r="Z1012" s="134">
        <v>0.74240134991894602</v>
      </c>
      <c r="AA1012" s="134">
        <v>0.53808987435262301</v>
      </c>
      <c r="AB1012" s="134">
        <v>0.85322611191235798</v>
      </c>
      <c r="AC1012" s="134">
        <v>0.99360193702231403</v>
      </c>
      <c r="AD1012" s="134">
        <v>0.30496424388515597</v>
      </c>
      <c r="AE1012" s="134">
        <v>0.58187016401353098</v>
      </c>
      <c r="AF1012" s="134">
        <v>0.65670507254126398</v>
      </c>
      <c r="AG1012" s="134">
        <v>0.21417072783875599</v>
      </c>
      <c r="AH1012" s="134">
        <v>0.77121524207386605</v>
      </c>
      <c r="AI1012" s="134">
        <v>0.88724485215615301</v>
      </c>
      <c r="AJ1012" s="134">
        <v>0.97426186711769702</v>
      </c>
      <c r="AK1012" s="134">
        <v>0.5</v>
      </c>
      <c r="AL1012" s="134">
        <v>0.71189748592119195</v>
      </c>
      <c r="AM1012" s="134">
        <v>0.16389423843846801</v>
      </c>
      <c r="AN1012" s="134">
        <v>0.63695038321903996</v>
      </c>
      <c r="AO1012" s="134">
        <v>0.140646234063384</v>
      </c>
      <c r="AP1012" s="134">
        <v>0.96607729557838595</v>
      </c>
      <c r="AQ1012" s="134">
        <v>0.90535072546268602</v>
      </c>
      <c r="AR1012" s="134">
        <v>1</v>
      </c>
      <c r="AS1012" s="134">
        <v>0.90320677790000004</v>
      </c>
      <c r="AT1012" s="134">
        <v>1.9660336E-4</v>
      </c>
      <c r="AU1012" s="134">
        <v>0.165584081865747</v>
      </c>
      <c r="AV1012" s="134">
        <v>0.18571474110814501</v>
      </c>
      <c r="AW1012" s="143">
        <v>5.52</v>
      </c>
      <c r="AX1012" s="143">
        <v>9</v>
      </c>
      <c r="AY1012" s="143">
        <v>-2.93</v>
      </c>
      <c r="AZ1012" s="143">
        <v>1.66</v>
      </c>
      <c r="BA1012" s="143">
        <v>17.907900000000001</v>
      </c>
      <c r="BB1012" s="143">
        <v>5.15</v>
      </c>
      <c r="BC1012" s="143">
        <v>15.5</v>
      </c>
      <c r="BD1012" s="143">
        <v>9</v>
      </c>
      <c r="BE1012" s="143">
        <v>15090580.791006001</v>
      </c>
      <c r="BF1012" s="143">
        <v>11428.25</v>
      </c>
      <c r="BG1012" s="143">
        <v>15.943301</v>
      </c>
      <c r="BH1012" s="143">
        <v>0</v>
      </c>
      <c r="BI1012" s="143">
        <v>0</v>
      </c>
      <c r="BJ1012" s="143">
        <v>0</v>
      </c>
      <c r="BK1012" s="143">
        <v>1</v>
      </c>
      <c r="BL1012" s="143">
        <v>2.8</v>
      </c>
      <c r="BM1012" s="143">
        <v>3.4999999999999898</v>
      </c>
    </row>
    <row r="1013" spans="1:65" x14ac:dyDescent="0.25">
      <c r="A1013" s="142" t="s">
        <v>5467</v>
      </c>
      <c r="B1013" s="142" t="s">
        <v>778</v>
      </c>
      <c r="C1013" s="134" t="s">
        <v>5434</v>
      </c>
      <c r="D1013" s="134" t="s">
        <v>5435</v>
      </c>
      <c r="E1013" s="134" t="s">
        <v>5253</v>
      </c>
      <c r="F1013" s="134" t="s">
        <v>5254</v>
      </c>
      <c r="G1013" s="134" t="s">
        <v>692</v>
      </c>
      <c r="H1013" s="134" t="s">
        <v>5468</v>
      </c>
      <c r="I1013" s="134" t="s">
        <v>5319</v>
      </c>
      <c r="J1013" s="134" t="s">
        <v>4571</v>
      </c>
      <c r="K1013" s="134" t="s">
        <v>4571</v>
      </c>
      <c r="L1013" s="143">
        <v>47.6</v>
      </c>
      <c r="M1013" s="144">
        <v>1218</v>
      </c>
      <c r="N1013" s="143">
        <v>32.338000000000001</v>
      </c>
      <c r="O1013" s="144">
        <v>1492</v>
      </c>
      <c r="P1013" s="143">
        <v>39.04</v>
      </c>
      <c r="Q1013" s="144">
        <v>189</v>
      </c>
      <c r="R1013" s="143">
        <v>51.433999999999997</v>
      </c>
      <c r="S1013" s="145">
        <v>947</v>
      </c>
      <c r="V1013" s="140" t="str">
        <f t="shared" si="15"/>
        <v>N/A</v>
      </c>
      <c r="W1013" s="134">
        <v>0.33067729379938299</v>
      </c>
      <c r="X1013" s="134">
        <v>9.5771042036496307E-2</v>
      </c>
      <c r="Y1013" s="134">
        <v>0.98455303317716403</v>
      </c>
      <c r="Z1013" s="134">
        <v>0.96118166876996403</v>
      </c>
      <c r="AA1013" s="134">
        <v>0.27092521067838599</v>
      </c>
      <c r="AB1013" s="134">
        <v>0.81971941785761104</v>
      </c>
      <c r="AC1013" s="134">
        <v>1</v>
      </c>
      <c r="AD1013" s="134">
        <v>1</v>
      </c>
      <c r="AE1013" s="134">
        <v>0.37463192053609801</v>
      </c>
      <c r="AF1013" s="134">
        <v>0.988908400378957</v>
      </c>
      <c r="AG1013" s="134">
        <v>0.223594478529269</v>
      </c>
      <c r="AH1013" s="134">
        <v>0.67114579516708295</v>
      </c>
      <c r="AI1013" s="134">
        <v>1</v>
      </c>
      <c r="AJ1013" s="134">
        <v>0.97426186711769702</v>
      </c>
      <c r="AK1013" s="134">
        <v>0.75729404340016504</v>
      </c>
      <c r="AL1013" s="134">
        <v>0.62228432380351295</v>
      </c>
      <c r="AM1013" s="134">
        <v>0.20493579952723801</v>
      </c>
      <c r="AN1013" s="134">
        <v>0.73555645197436204</v>
      </c>
      <c r="AO1013" s="134">
        <v>0.180391224749156</v>
      </c>
      <c r="AP1013" s="134">
        <v>0</v>
      </c>
      <c r="AQ1013" s="134">
        <v>0</v>
      </c>
      <c r="AR1013" s="134">
        <v>0.96487773529999998</v>
      </c>
      <c r="AT1013" s="134">
        <v>0.61958308259999995</v>
      </c>
      <c r="AU1013" s="134">
        <v>9.3087730806600197E-2</v>
      </c>
      <c r="AV1013" s="134">
        <v>0.16681319686354301</v>
      </c>
      <c r="AW1013" s="143">
        <v>0</v>
      </c>
      <c r="AX1013" s="143">
        <v>0</v>
      </c>
      <c r="AY1013" s="143">
        <v>-0.05</v>
      </c>
      <c r="AZ1013" s="143">
        <v>-0.01</v>
      </c>
      <c r="BA1013" s="143">
        <v>8.6519999999999992</v>
      </c>
      <c r="BB1013" s="143">
        <v>5.15</v>
      </c>
      <c r="BC1013" s="143">
        <v>17.579999999999998</v>
      </c>
      <c r="BD1013" s="143"/>
      <c r="BE1013" s="143">
        <v>14884143.034038</v>
      </c>
      <c r="BF1013" s="143">
        <v>13139.8</v>
      </c>
      <c r="BG1013" s="143">
        <v>0</v>
      </c>
      <c r="BH1013" s="143">
        <v>0</v>
      </c>
      <c r="BI1013" s="143">
        <v>1</v>
      </c>
      <c r="BJ1013" s="143">
        <v>0</v>
      </c>
      <c r="BK1013" s="143"/>
      <c r="BL1013" s="143">
        <v>2.8</v>
      </c>
      <c r="BM1013" s="143">
        <v>3.5</v>
      </c>
    </row>
    <row r="1014" spans="1:65" x14ac:dyDescent="0.25">
      <c r="A1014" s="142" t="s">
        <v>5469</v>
      </c>
      <c r="B1014" s="142" t="s">
        <v>3082</v>
      </c>
      <c r="C1014" s="134" t="s">
        <v>5434</v>
      </c>
      <c r="D1014" s="134" t="s">
        <v>5435</v>
      </c>
      <c r="E1014" s="134" t="s">
        <v>5253</v>
      </c>
      <c r="F1014" s="134" t="s">
        <v>5254</v>
      </c>
      <c r="G1014" s="134" t="s">
        <v>692</v>
      </c>
      <c r="H1014" s="134" t="s">
        <v>5470</v>
      </c>
      <c r="I1014" s="134" t="s">
        <v>5085</v>
      </c>
      <c r="J1014" s="134" t="s">
        <v>4571</v>
      </c>
      <c r="K1014" s="134" t="s">
        <v>4571</v>
      </c>
      <c r="L1014" s="143">
        <v>47.2</v>
      </c>
      <c r="M1014" s="144">
        <v>1237</v>
      </c>
      <c r="N1014" s="143">
        <v>32.155999999999999</v>
      </c>
      <c r="O1014" s="144">
        <v>1470</v>
      </c>
      <c r="P1014" s="143">
        <v>21.2</v>
      </c>
      <c r="Q1014" s="144">
        <v>912</v>
      </c>
      <c r="R1014" s="143">
        <v>45.414999999999999</v>
      </c>
      <c r="S1014" s="145">
        <v>1365</v>
      </c>
      <c r="V1014" s="140" t="str">
        <f t="shared" si="15"/>
        <v>N/A</v>
      </c>
      <c r="W1014" s="134">
        <v>0.23867750868502799</v>
      </c>
      <c r="X1014" s="134">
        <v>0.12347280179475099</v>
      </c>
      <c r="Y1014" s="134">
        <v>0.96403392799459198</v>
      </c>
      <c r="Z1014" s="134">
        <v>0.91932826433600301</v>
      </c>
      <c r="AA1014" s="134">
        <v>9.9324290238322704E-2</v>
      </c>
      <c r="AB1014" s="134">
        <v>0.88891802514458895</v>
      </c>
      <c r="AC1014" s="134">
        <v>0.98781727326146196</v>
      </c>
      <c r="AD1014" s="134">
        <v>0.449516328850388</v>
      </c>
      <c r="AE1014" s="134">
        <v>0.59082778077419495</v>
      </c>
      <c r="AF1014" s="134">
        <v>0.93794087210132104</v>
      </c>
      <c r="AG1014" s="134">
        <v>0.13271692753959599</v>
      </c>
      <c r="AH1014" s="134">
        <v>0.78249723054044995</v>
      </c>
      <c r="AI1014" s="134">
        <v>0.86311311245188804</v>
      </c>
      <c r="AJ1014" s="134">
        <v>0.94852373423539404</v>
      </c>
      <c r="AK1014" s="134">
        <v>0.63107432399631103</v>
      </c>
      <c r="AL1014" s="134">
        <v>0.708998115130416</v>
      </c>
      <c r="AM1014" s="134">
        <v>0.14453671878293101</v>
      </c>
      <c r="AN1014" s="134">
        <v>0.77141320424902504</v>
      </c>
      <c r="AO1014" s="134">
        <v>0.10626933731357301</v>
      </c>
      <c r="AP1014" s="134">
        <v>6.0926517662554899E-2</v>
      </c>
      <c r="AQ1014" s="134">
        <v>1.8502055412416899E-2</v>
      </c>
      <c r="AR1014" s="134">
        <v>0.91794673699999996</v>
      </c>
      <c r="AS1014" s="134">
        <v>1</v>
      </c>
      <c r="AT1014" s="134">
        <v>0.26131245910000001</v>
      </c>
      <c r="AU1014" s="134">
        <v>0.115556077931963</v>
      </c>
      <c r="AV1014" s="134">
        <v>0.140366179692758</v>
      </c>
      <c r="AW1014" s="143">
        <v>0.69</v>
      </c>
      <c r="AX1014" s="143">
        <v>12</v>
      </c>
      <c r="AY1014" s="143">
        <v>-0.66</v>
      </c>
      <c r="AZ1014" s="143">
        <v>0.08</v>
      </c>
      <c r="BA1014" s="143">
        <v>10.8325</v>
      </c>
      <c r="BB1014" s="143">
        <v>5.15</v>
      </c>
      <c r="BC1014" s="143">
        <v>16.38</v>
      </c>
      <c r="BD1014" s="143">
        <v>4</v>
      </c>
      <c r="BE1014" s="143">
        <v>8974969.93774</v>
      </c>
      <c r="BF1014" s="143">
        <v>12686.21</v>
      </c>
      <c r="BG1014" s="143">
        <v>0</v>
      </c>
      <c r="BH1014" s="143">
        <v>0</v>
      </c>
      <c r="BI1014" s="143">
        <v>0</v>
      </c>
      <c r="BJ1014" s="143">
        <v>1</v>
      </c>
      <c r="BK1014" s="143"/>
      <c r="BL1014" s="143">
        <v>2.7999999999999901</v>
      </c>
      <c r="BM1014" s="143">
        <v>3.5</v>
      </c>
    </row>
    <row r="1015" spans="1:65" x14ac:dyDescent="0.25">
      <c r="A1015" s="142" t="s">
        <v>5471</v>
      </c>
      <c r="B1015" s="142" t="s">
        <v>1472</v>
      </c>
      <c r="C1015" s="134" t="s">
        <v>5434</v>
      </c>
      <c r="D1015" s="134" t="s">
        <v>5435</v>
      </c>
      <c r="E1015" s="134" t="s">
        <v>5253</v>
      </c>
      <c r="F1015" s="134" t="s">
        <v>5254</v>
      </c>
      <c r="G1015" s="134" t="s">
        <v>692</v>
      </c>
      <c r="H1015" s="134" t="s">
        <v>5457</v>
      </c>
      <c r="I1015" s="134" t="s">
        <v>5085</v>
      </c>
      <c r="J1015" s="134" t="s">
        <v>4571</v>
      </c>
      <c r="K1015" s="134" t="s">
        <v>4571</v>
      </c>
      <c r="L1015" s="143">
        <v>36.9</v>
      </c>
      <c r="M1015" s="144">
        <v>1510</v>
      </c>
      <c r="N1015" s="143">
        <v>37.722000000000001</v>
      </c>
      <c r="O1015" s="144">
        <v>1771</v>
      </c>
      <c r="P1015" s="143">
        <v>17.016999999999999</v>
      </c>
      <c r="Q1015" s="144">
        <v>1288</v>
      </c>
      <c r="R1015" s="143">
        <v>38.731999999999999</v>
      </c>
      <c r="S1015" s="145">
        <v>1660</v>
      </c>
      <c r="V1015" s="140" t="str">
        <f t="shared" si="15"/>
        <v>N/A</v>
      </c>
      <c r="W1015" s="134">
        <v>7.7301598804882798E-2</v>
      </c>
      <c r="X1015" s="134">
        <v>2.48841699238419E-2</v>
      </c>
      <c r="Y1015" s="134">
        <v>0.72605329485339398</v>
      </c>
      <c r="Z1015" s="134">
        <v>0.75155757916440102</v>
      </c>
      <c r="AA1015" s="134">
        <v>0.40946596020975501</v>
      </c>
      <c r="AB1015" s="134">
        <v>0.94464111417041796</v>
      </c>
      <c r="AC1015" s="134">
        <v>0.91387620946724801</v>
      </c>
      <c r="AD1015" s="134">
        <v>0.28188874864897301</v>
      </c>
      <c r="AE1015" s="134">
        <v>0.60373659164473403</v>
      </c>
      <c r="AF1015" s="134">
        <v>0.56852568274423199</v>
      </c>
      <c r="AG1015" s="134">
        <v>1.7835253208553298E-2</v>
      </c>
      <c r="AH1015" s="134">
        <v>0.775835484969705</v>
      </c>
      <c r="AI1015" s="134">
        <v>0.73691885395859003</v>
      </c>
      <c r="AJ1015" s="134">
        <v>0.93749310585726398</v>
      </c>
      <c r="AK1015" s="134">
        <v>0.43689014029807299</v>
      </c>
      <c r="AL1015" s="134">
        <v>0.68103345123514203</v>
      </c>
      <c r="AM1015" s="134">
        <v>2.7045534605522101E-2</v>
      </c>
      <c r="AN1015" s="134">
        <v>0.56523687866971495</v>
      </c>
      <c r="AO1015" s="134">
        <v>2.3352186389738398E-2</v>
      </c>
      <c r="AP1015" s="134">
        <v>0.50964979845908598</v>
      </c>
      <c r="AQ1015" s="134">
        <v>0.42421107637674399</v>
      </c>
      <c r="AR1015" s="134">
        <v>0.99371320610000002</v>
      </c>
      <c r="AS1015" s="134">
        <v>0</v>
      </c>
      <c r="AT1015" s="134">
        <v>0</v>
      </c>
      <c r="AU1015" s="134">
        <v>2.1836493898616399E-2</v>
      </c>
      <c r="AV1015" s="134">
        <v>2.4779708214474599E-2</v>
      </c>
      <c r="AW1015" s="143">
        <v>5.19</v>
      </c>
      <c r="AX1015" s="143">
        <v>23</v>
      </c>
      <c r="AY1015" s="143">
        <v>-4.7300000000000004</v>
      </c>
      <c r="AZ1015" s="143">
        <v>0.11</v>
      </c>
      <c r="BA1015" s="143">
        <v>25.238800000000001</v>
      </c>
      <c r="BB1015" s="143">
        <v>5.15</v>
      </c>
      <c r="BC1015" s="143">
        <v>16.7</v>
      </c>
      <c r="BD1015" s="143">
        <v>3</v>
      </c>
      <c r="BE1015" s="143">
        <v>5249580.877843</v>
      </c>
      <c r="BF1015" s="143">
        <v>6856.3419999999996</v>
      </c>
      <c r="BG1015" s="143">
        <v>0</v>
      </c>
      <c r="BH1015" s="143">
        <v>0</v>
      </c>
      <c r="BI1015" s="143">
        <v>0</v>
      </c>
      <c r="BJ1015" s="143">
        <v>1</v>
      </c>
      <c r="BK1015" s="143">
        <v>0</v>
      </c>
      <c r="BL1015" s="143">
        <v>2.8</v>
      </c>
      <c r="BM1015" s="143">
        <v>3.5</v>
      </c>
    </row>
    <row r="1016" spans="1:65" x14ac:dyDescent="0.25">
      <c r="A1016" s="142" t="s">
        <v>5472</v>
      </c>
      <c r="B1016" s="142" t="s">
        <v>706</v>
      </c>
      <c r="C1016" s="134" t="s">
        <v>5434</v>
      </c>
      <c r="D1016" s="134" t="s">
        <v>5435</v>
      </c>
      <c r="E1016" s="134" t="s">
        <v>5253</v>
      </c>
      <c r="F1016" s="134" t="s">
        <v>5254</v>
      </c>
      <c r="G1016" s="134" t="s">
        <v>692</v>
      </c>
      <c r="H1016" s="134" t="s">
        <v>5085</v>
      </c>
      <c r="I1016" s="134" t="s">
        <v>5085</v>
      </c>
      <c r="J1016" s="134" t="s">
        <v>5055</v>
      </c>
      <c r="K1016" s="134" t="s">
        <v>5055</v>
      </c>
      <c r="L1016" s="143">
        <v>59.3</v>
      </c>
      <c r="M1016" s="144">
        <v>854</v>
      </c>
      <c r="N1016" s="143">
        <v>27.655999999999999</v>
      </c>
      <c r="O1016" s="144">
        <v>808</v>
      </c>
      <c r="P1016" s="143">
        <v>18.48</v>
      </c>
      <c r="Q1016" s="144">
        <v>1147</v>
      </c>
      <c r="R1016" s="143">
        <v>50.040999999999997</v>
      </c>
      <c r="S1016" s="145">
        <v>1052</v>
      </c>
      <c r="V1016" s="140" t="str">
        <f t="shared" si="15"/>
        <v>N/A</v>
      </c>
      <c r="W1016" s="134">
        <v>0.42135335638072602</v>
      </c>
      <c r="X1016" s="134">
        <v>0.20198859740626501</v>
      </c>
      <c r="Y1016" s="134">
        <v>0.98676889160199899</v>
      </c>
      <c r="Z1016" s="134">
        <v>0.961793784374117</v>
      </c>
      <c r="AA1016" s="134">
        <v>0.36766945829918102</v>
      </c>
      <c r="AB1016" s="134">
        <v>0.78803373978409996</v>
      </c>
      <c r="AC1016" s="134">
        <v>1</v>
      </c>
      <c r="AD1016" s="134">
        <v>0.93712682725261498</v>
      </c>
      <c r="AE1016" s="134">
        <v>0.44918995729009298</v>
      </c>
      <c r="AF1016" s="134">
        <v>0.98994206319893996</v>
      </c>
      <c r="AG1016" s="134">
        <v>0.29811349116130198</v>
      </c>
      <c r="AH1016" s="134">
        <v>0.56477276105357299</v>
      </c>
      <c r="AI1016" s="134">
        <v>1</v>
      </c>
      <c r="AJ1016" s="134">
        <v>0.91910872522704701</v>
      </c>
      <c r="AK1016" s="134">
        <v>0.72573911354920095</v>
      </c>
      <c r="AL1016" s="134">
        <v>0.56454614520970103</v>
      </c>
      <c r="AM1016" s="134">
        <v>0.26045685204826002</v>
      </c>
      <c r="AN1016" s="134">
        <v>0.83864461476401797</v>
      </c>
      <c r="AO1016" s="134">
        <v>0.251094025460046</v>
      </c>
      <c r="AP1016" s="134">
        <v>0.170782865890896</v>
      </c>
      <c r="AQ1016" s="134">
        <v>0.38164665059239999</v>
      </c>
      <c r="AR1016" s="134">
        <v>1</v>
      </c>
      <c r="AT1016" s="134">
        <v>1</v>
      </c>
      <c r="AU1016" s="134">
        <v>0.162125012391579</v>
      </c>
      <c r="AV1016" s="134">
        <v>0.24541116738417201</v>
      </c>
      <c r="AW1016" s="143">
        <v>0.02</v>
      </c>
      <c r="AX1016" s="143">
        <v>0</v>
      </c>
      <c r="AY1016" s="143">
        <v>0.14000000000000001</v>
      </c>
      <c r="AZ1016" s="143">
        <v>0.03</v>
      </c>
      <c r="BA1016" s="143">
        <v>10.148</v>
      </c>
      <c r="BB1016" s="143">
        <v>5.15</v>
      </c>
      <c r="BC1016" s="143">
        <v>14.91</v>
      </c>
      <c r="BD1016" s="143">
        <v>3</v>
      </c>
      <c r="BE1016" s="143">
        <v>4996180.1594049996</v>
      </c>
      <c r="BF1016" s="143">
        <v>8914.36</v>
      </c>
      <c r="BG1016" s="143">
        <v>0</v>
      </c>
      <c r="BH1016" s="143">
        <v>0</v>
      </c>
      <c r="BI1016" s="143">
        <v>0</v>
      </c>
      <c r="BJ1016" s="143">
        <v>0</v>
      </c>
      <c r="BK1016" s="143"/>
      <c r="BL1016" s="143">
        <v>2.8</v>
      </c>
      <c r="BM1016" s="143">
        <v>3.5</v>
      </c>
    </row>
    <row r="1017" spans="1:65" x14ac:dyDescent="0.25">
      <c r="A1017" s="142" t="s">
        <v>5473</v>
      </c>
      <c r="B1017" s="142" t="s">
        <v>1475</v>
      </c>
      <c r="C1017" s="134" t="s">
        <v>5434</v>
      </c>
      <c r="D1017" s="134" t="s">
        <v>5435</v>
      </c>
      <c r="E1017" s="134" t="s">
        <v>5253</v>
      </c>
      <c r="F1017" s="134" t="s">
        <v>5254</v>
      </c>
      <c r="G1017" s="134" t="s">
        <v>692</v>
      </c>
      <c r="H1017" s="134" t="s">
        <v>5085</v>
      </c>
      <c r="I1017" s="134" t="s">
        <v>5085</v>
      </c>
      <c r="J1017" s="134" t="s">
        <v>5217</v>
      </c>
      <c r="K1017" s="134" t="s">
        <v>5055</v>
      </c>
      <c r="L1017" s="143">
        <v>50.9</v>
      </c>
      <c r="M1017" s="144">
        <v>1131</v>
      </c>
      <c r="N1017" s="143">
        <v>32.5</v>
      </c>
      <c r="O1017" s="144">
        <v>1502</v>
      </c>
      <c r="P1017" s="143">
        <v>18.28</v>
      </c>
      <c r="Q1017" s="144">
        <v>1171</v>
      </c>
      <c r="R1017" s="143">
        <v>45.56</v>
      </c>
      <c r="S1017" s="145">
        <v>1354</v>
      </c>
      <c r="V1017" s="140" t="str">
        <f t="shared" si="15"/>
        <v>N/A</v>
      </c>
      <c r="W1017" s="134">
        <v>0.368432250881501</v>
      </c>
      <c r="X1017" s="134">
        <v>0.17228131796569399</v>
      </c>
      <c r="Y1017" s="134">
        <v>0.75596097937355999</v>
      </c>
      <c r="Z1017" s="134">
        <v>0.78961076588924595</v>
      </c>
      <c r="AA1017" s="134">
        <v>0.35961551091522598</v>
      </c>
      <c r="AB1017" s="134">
        <v>0.90457876258322001</v>
      </c>
      <c r="AC1017" s="134">
        <v>1</v>
      </c>
      <c r="AD1017" s="134">
        <v>0.83335629277343704</v>
      </c>
      <c r="AE1017" s="134">
        <v>0.57484413854860905</v>
      </c>
      <c r="AF1017" s="134">
        <v>0.81199303311259297</v>
      </c>
      <c r="AG1017" s="134">
        <v>0.139884833450799</v>
      </c>
      <c r="AH1017" s="134">
        <v>0.63386150947275199</v>
      </c>
      <c r="AI1017" s="134">
        <v>1</v>
      </c>
      <c r="AJ1017" s="134">
        <v>0.93013935360517697</v>
      </c>
      <c r="AK1017" s="134">
        <v>0.47087237244526398</v>
      </c>
      <c r="AL1017" s="134">
        <v>0.69986009953793704</v>
      </c>
      <c r="AM1017" s="134">
        <v>0.114293859008606</v>
      </c>
      <c r="AN1017" s="134">
        <v>0.75348482811169404</v>
      </c>
      <c r="AO1017" s="134">
        <v>8.4833810476366997E-2</v>
      </c>
      <c r="AP1017" s="134">
        <v>0.33032574551682597</v>
      </c>
      <c r="AQ1017" s="134">
        <v>0.39888793706176101</v>
      </c>
      <c r="AR1017" s="134">
        <v>1</v>
      </c>
      <c r="AT1017" s="134">
        <v>0.56757012539999996</v>
      </c>
      <c r="AU1017" s="134">
        <v>8.9851548732425596E-2</v>
      </c>
      <c r="AV1017" s="134">
        <v>0.103277244523214</v>
      </c>
      <c r="AW1017" s="143">
        <v>1.88</v>
      </c>
      <c r="AX1017" s="143">
        <v>9</v>
      </c>
      <c r="AY1017" s="143">
        <v>-0.62</v>
      </c>
      <c r="AZ1017" s="143">
        <v>0.53</v>
      </c>
      <c r="BA1017" s="143">
        <v>10.518000000000001</v>
      </c>
      <c r="BB1017" s="143">
        <v>5.15</v>
      </c>
      <c r="BC1017" s="143">
        <v>15.69</v>
      </c>
      <c r="BD1017" s="143">
        <v>1</v>
      </c>
      <c r="BE1017" s="143">
        <v>4988433.988748</v>
      </c>
      <c r="BF1017" s="143">
        <v>7361.5460000000003</v>
      </c>
      <c r="BG1017" s="143">
        <v>0</v>
      </c>
      <c r="BH1017" s="143">
        <v>0</v>
      </c>
      <c r="BI1017" s="143">
        <v>0</v>
      </c>
      <c r="BJ1017" s="143">
        <v>0</v>
      </c>
      <c r="BK1017" s="143"/>
      <c r="BL1017" s="143">
        <v>2.8</v>
      </c>
      <c r="BM1017" s="143">
        <v>3.5</v>
      </c>
    </row>
    <row r="1018" spans="1:65" x14ac:dyDescent="0.25">
      <c r="A1018" s="142" t="s">
        <v>5474</v>
      </c>
      <c r="B1018" s="142" t="s">
        <v>1476</v>
      </c>
      <c r="C1018" s="134" t="s">
        <v>5434</v>
      </c>
      <c r="D1018" s="134" t="s">
        <v>5435</v>
      </c>
      <c r="E1018" s="134" t="s">
        <v>5253</v>
      </c>
      <c r="F1018" s="134" t="s">
        <v>5254</v>
      </c>
      <c r="G1018" s="134" t="s">
        <v>692</v>
      </c>
      <c r="H1018" s="134" t="s">
        <v>5085</v>
      </c>
      <c r="I1018" s="134" t="s">
        <v>5085</v>
      </c>
      <c r="J1018" s="134" t="s">
        <v>5217</v>
      </c>
      <c r="K1018" s="134" t="s">
        <v>5055</v>
      </c>
      <c r="L1018" s="143">
        <v>53.3</v>
      </c>
      <c r="M1018" s="144">
        <v>1060</v>
      </c>
      <c r="N1018" s="143">
        <v>30.687999999999999</v>
      </c>
      <c r="O1018" s="144">
        <v>1280</v>
      </c>
      <c r="P1018" s="143">
        <v>18</v>
      </c>
      <c r="Q1018" s="144">
        <v>1198</v>
      </c>
      <c r="R1018" s="143">
        <v>46.871000000000002</v>
      </c>
      <c r="S1018" s="145">
        <v>1273</v>
      </c>
      <c r="V1018" s="140" t="str">
        <f t="shared" si="15"/>
        <v>N/A</v>
      </c>
      <c r="W1018" s="134">
        <v>0.39344731401967298</v>
      </c>
      <c r="X1018" s="134">
        <v>0.21442895689906899</v>
      </c>
      <c r="Y1018" s="134">
        <v>0.98017255004830095</v>
      </c>
      <c r="Z1018" s="134">
        <v>0.93812531434686797</v>
      </c>
      <c r="AA1018" s="134">
        <v>0.232482856693737</v>
      </c>
      <c r="AB1018" s="134">
        <v>0.81716999548388003</v>
      </c>
      <c r="AC1018" s="134">
        <v>1</v>
      </c>
      <c r="AD1018" s="134">
        <v>0.512084190542897</v>
      </c>
      <c r="AE1018" s="134">
        <v>0.47873817579521</v>
      </c>
      <c r="AF1018" s="134">
        <v>0.986562780902841</v>
      </c>
      <c r="AG1018" s="134">
        <v>0.141823926135586</v>
      </c>
      <c r="AH1018" s="134">
        <v>0.57555332781053103</v>
      </c>
      <c r="AI1018" s="134">
        <v>1</v>
      </c>
      <c r="AJ1018" s="134">
        <v>0.90807809684891705</v>
      </c>
      <c r="AK1018" s="134">
        <v>0.78642167095490101</v>
      </c>
      <c r="AL1018" s="134">
        <v>0.383446922776499</v>
      </c>
      <c r="AM1018" s="134">
        <v>0.12958454390257601</v>
      </c>
      <c r="AN1018" s="134">
        <v>0.870019273004348</v>
      </c>
      <c r="AO1018" s="134">
        <v>0.102443584153288</v>
      </c>
      <c r="AP1018" s="134">
        <v>0.137935493938113</v>
      </c>
      <c r="AQ1018" s="134">
        <v>0.209772576691936</v>
      </c>
      <c r="AR1018" s="134">
        <v>1</v>
      </c>
      <c r="AT1018" s="134">
        <v>1</v>
      </c>
      <c r="AU1018" s="134">
        <v>0.101772539611548</v>
      </c>
      <c r="AV1018" s="134">
        <v>0.113467408861863</v>
      </c>
      <c r="AW1018" s="143">
        <v>0</v>
      </c>
      <c r="AX1018" s="143">
        <v>2</v>
      </c>
      <c r="AY1018" s="143">
        <v>0.01</v>
      </c>
      <c r="AZ1018" s="143">
        <v>0</v>
      </c>
      <c r="BA1018" s="143">
        <v>6.4546999999999999</v>
      </c>
      <c r="BB1018" s="143">
        <v>5.15</v>
      </c>
      <c r="BC1018" s="143">
        <v>14.86</v>
      </c>
      <c r="BD1018" s="143"/>
      <c r="BE1018" s="143">
        <v>3185591.2706200001</v>
      </c>
      <c r="BF1018" s="143">
        <v>5242.4250000000002</v>
      </c>
      <c r="BG1018" s="143">
        <v>0</v>
      </c>
      <c r="BH1018" s="143">
        <v>0</v>
      </c>
      <c r="BI1018" s="143">
        <v>0</v>
      </c>
      <c r="BJ1018" s="143">
        <v>0</v>
      </c>
      <c r="BK1018" s="143"/>
      <c r="BL1018" s="143">
        <v>2.7999999999999901</v>
      </c>
      <c r="BM1018" s="143">
        <v>3.4999999999999898</v>
      </c>
    </row>
    <row r="1019" spans="1:65" x14ac:dyDescent="0.25">
      <c r="A1019" s="142" t="s">
        <v>5475</v>
      </c>
      <c r="B1019" s="142" t="s">
        <v>3088</v>
      </c>
      <c r="C1019" s="134" t="s">
        <v>5434</v>
      </c>
      <c r="D1019" s="134" t="s">
        <v>5435</v>
      </c>
      <c r="E1019" s="134" t="s">
        <v>5253</v>
      </c>
      <c r="F1019" s="134" t="s">
        <v>5254</v>
      </c>
      <c r="G1019" s="134" t="s">
        <v>692</v>
      </c>
      <c r="H1019" s="134" t="s">
        <v>5085</v>
      </c>
      <c r="I1019" s="134" t="s">
        <v>5085</v>
      </c>
      <c r="J1019" s="134" t="s">
        <v>5215</v>
      </c>
      <c r="K1019" s="134" t="s">
        <v>4571</v>
      </c>
      <c r="L1019" s="143">
        <v>62.2</v>
      </c>
      <c r="M1019" s="144">
        <v>779</v>
      </c>
      <c r="N1019" s="143">
        <v>31.3</v>
      </c>
      <c r="O1019" s="144">
        <v>1356</v>
      </c>
      <c r="P1019" s="143">
        <v>34.366999999999997</v>
      </c>
      <c r="Q1019" s="144">
        <v>341</v>
      </c>
      <c r="R1019" s="143">
        <v>55.088999999999999</v>
      </c>
      <c r="S1019" s="145">
        <v>706</v>
      </c>
      <c r="V1019" s="140" t="str">
        <f t="shared" si="15"/>
        <v>N/A</v>
      </c>
      <c r="W1019" s="134">
        <v>0.38381691721634997</v>
      </c>
      <c r="X1019" s="134">
        <v>0.20435613508001699</v>
      </c>
      <c r="Y1019" s="134">
        <v>0.62048621313381602</v>
      </c>
      <c r="Z1019" s="134">
        <v>0.56690270524491304</v>
      </c>
      <c r="AA1019" s="134">
        <v>0.48188176135250599</v>
      </c>
      <c r="AB1019" s="134">
        <v>0.931894002301764</v>
      </c>
      <c r="AC1019" s="134">
        <v>1</v>
      </c>
      <c r="AD1019" s="134">
        <v>0.67254098508195603</v>
      </c>
      <c r="AE1019" s="134">
        <v>0.77260317762344199</v>
      </c>
      <c r="AF1019" s="134">
        <v>0.73697296613919405</v>
      </c>
      <c r="AG1019" s="134">
        <v>8.3098721895319902E-2</v>
      </c>
      <c r="AH1019" s="134">
        <v>0.77110779456466005</v>
      </c>
      <c r="AI1019" s="134">
        <v>1</v>
      </c>
      <c r="AJ1019" s="134">
        <v>0.93749310585726398</v>
      </c>
      <c r="AK1019" s="134">
        <v>0.65534734695858998</v>
      </c>
      <c r="AL1019" s="134">
        <v>0.69170179479751903</v>
      </c>
      <c r="AM1019" s="134">
        <v>7.6686567250058596E-2</v>
      </c>
      <c r="AN1019" s="134">
        <v>0.91932230738200904</v>
      </c>
      <c r="AO1019" s="134">
        <v>6.9313617388537599E-2</v>
      </c>
      <c r="AP1019" s="134">
        <v>0.703955677023687</v>
      </c>
      <c r="AQ1019" s="134">
        <v>0.74155850456948003</v>
      </c>
      <c r="AR1019" s="134">
        <v>0.95520961569999996</v>
      </c>
      <c r="AS1019" s="134">
        <v>1</v>
      </c>
      <c r="AT1019" s="134">
        <v>0.11626609</v>
      </c>
      <c r="AU1019" s="134">
        <v>4.6435571601032101E-2</v>
      </c>
      <c r="AV1019" s="134">
        <v>6.61402842345339E-2</v>
      </c>
      <c r="AW1019" s="143">
        <v>1.21</v>
      </c>
      <c r="AX1019" s="143">
        <v>6</v>
      </c>
      <c r="AY1019" s="143">
        <v>-0.72</v>
      </c>
      <c r="AZ1019" s="143">
        <v>0.18</v>
      </c>
      <c r="BA1019" s="143">
        <v>12.2966</v>
      </c>
      <c r="BB1019" s="143">
        <v>5.15</v>
      </c>
      <c r="BC1019" s="143">
        <v>15.48</v>
      </c>
      <c r="BD1019" s="143">
        <v>8</v>
      </c>
      <c r="BE1019" s="143">
        <v>8920606.052801</v>
      </c>
      <c r="BF1019" s="143">
        <v>6571.35</v>
      </c>
      <c r="BG1019" s="143">
        <v>19988.289409000001</v>
      </c>
      <c r="BH1019" s="143">
        <v>2.0991019999999998</v>
      </c>
      <c r="BI1019" s="143">
        <v>0</v>
      </c>
      <c r="BJ1019" s="143">
        <v>0</v>
      </c>
      <c r="BK1019" s="143">
        <v>1</v>
      </c>
      <c r="BL1019" s="143">
        <v>2.8</v>
      </c>
      <c r="BM1019" s="143">
        <v>3.4999999999999898</v>
      </c>
    </row>
    <row r="1020" spans="1:65" x14ac:dyDescent="0.25">
      <c r="A1020" s="142" t="s">
        <v>5476</v>
      </c>
      <c r="B1020" s="142" t="s">
        <v>698</v>
      </c>
      <c r="C1020" s="134" t="s">
        <v>5434</v>
      </c>
      <c r="D1020" s="134" t="s">
        <v>5435</v>
      </c>
      <c r="E1020" s="134" t="s">
        <v>5253</v>
      </c>
      <c r="F1020" s="134" t="s">
        <v>5254</v>
      </c>
      <c r="G1020" s="134" t="s">
        <v>692</v>
      </c>
      <c r="H1020" s="134" t="s">
        <v>5477</v>
      </c>
      <c r="I1020" s="134" t="s">
        <v>5477</v>
      </c>
      <c r="J1020" s="134" t="s">
        <v>5215</v>
      </c>
      <c r="K1020" s="134" t="s">
        <v>4571</v>
      </c>
      <c r="L1020" s="143">
        <v>55.7</v>
      </c>
      <c r="M1020" s="144">
        <v>976</v>
      </c>
      <c r="N1020" s="143">
        <v>28.811</v>
      </c>
      <c r="O1020" s="144">
        <v>944</v>
      </c>
      <c r="P1020" s="143">
        <v>19.38</v>
      </c>
      <c r="Q1020" s="144">
        <v>1068</v>
      </c>
      <c r="R1020" s="143">
        <v>48.756</v>
      </c>
      <c r="S1020" s="145">
        <v>1144</v>
      </c>
      <c r="V1020" s="140" t="str">
        <f t="shared" si="15"/>
        <v>N/A</v>
      </c>
      <c r="W1020" s="134">
        <v>0.36980557826472399</v>
      </c>
      <c r="X1020" s="134">
        <v>0.24817807838232001</v>
      </c>
      <c r="Y1020" s="134">
        <v>0.964917709678485</v>
      </c>
      <c r="Z1020" s="134">
        <v>0.93292233171156702</v>
      </c>
      <c r="AA1020" s="134">
        <v>0.25254203010051102</v>
      </c>
      <c r="AB1020" s="134">
        <v>0.692248299171074</v>
      </c>
      <c r="AC1020" s="134">
        <v>1</v>
      </c>
      <c r="AD1020" s="134">
        <v>0.74573306525198402</v>
      </c>
      <c r="AE1020" s="134">
        <v>0.64024931851987699</v>
      </c>
      <c r="AF1020" s="134">
        <v>0.95758046568100297</v>
      </c>
      <c r="AG1020" s="134">
        <v>0.39537998363897597</v>
      </c>
      <c r="AH1020" s="134">
        <v>0.78332099477769301</v>
      </c>
      <c r="AI1020" s="134">
        <v>1</v>
      </c>
      <c r="AJ1020" s="134">
        <v>0.98896937162187004</v>
      </c>
      <c r="AK1020" s="134">
        <v>0.75243943880770903</v>
      </c>
      <c r="AL1020" s="134">
        <v>0.62631207159197799</v>
      </c>
      <c r="AM1020" s="134">
        <v>0.36157857225890899</v>
      </c>
      <c r="AN1020" s="134">
        <v>0.91484021334767596</v>
      </c>
      <c r="AO1020" s="134">
        <v>0.44122551041702401</v>
      </c>
      <c r="AP1020" s="134">
        <v>0.13926377776797999</v>
      </c>
      <c r="AQ1020" s="134">
        <v>7.3997446170009806E-2</v>
      </c>
      <c r="AR1020" s="134">
        <v>0.6598358392</v>
      </c>
      <c r="AT1020" s="134">
        <v>1</v>
      </c>
      <c r="AU1020" s="134">
        <v>0.23518026507399001</v>
      </c>
      <c r="AV1020" s="134">
        <v>0.38901841385185798</v>
      </c>
      <c r="AW1020" s="143">
        <v>0.34</v>
      </c>
      <c r="AX1020" s="143">
        <v>3</v>
      </c>
      <c r="AY1020" s="143">
        <v>-0.41</v>
      </c>
      <c r="AZ1020" s="143">
        <v>-0.04</v>
      </c>
      <c r="BA1020" s="143">
        <v>7.7957999999999998</v>
      </c>
      <c r="BB1020" s="143">
        <v>5.15</v>
      </c>
      <c r="BC1020" s="143">
        <v>15.97</v>
      </c>
      <c r="BD1020" s="143">
        <v>2</v>
      </c>
      <c r="BE1020" s="143">
        <v>14696857.758439999</v>
      </c>
      <c r="BF1020" s="143">
        <v>15669.28</v>
      </c>
      <c r="BG1020" s="143">
        <v>0</v>
      </c>
      <c r="BH1020" s="143">
        <v>0</v>
      </c>
      <c r="BI1020" s="143">
        <v>0</v>
      </c>
      <c r="BJ1020" s="143">
        <v>0</v>
      </c>
      <c r="BK1020" s="143"/>
      <c r="BL1020" s="143">
        <v>2.7999999999999901</v>
      </c>
      <c r="BM1020" s="143">
        <v>3.5</v>
      </c>
    </row>
    <row r="1021" spans="1:65" x14ac:dyDescent="0.25">
      <c r="A1021" s="142" t="s">
        <v>5478</v>
      </c>
      <c r="B1021" s="142" t="s">
        <v>3091</v>
      </c>
      <c r="C1021" s="134" t="s">
        <v>5434</v>
      </c>
      <c r="D1021" s="134" t="s">
        <v>5435</v>
      </c>
      <c r="E1021" s="134" t="s">
        <v>5253</v>
      </c>
      <c r="F1021" s="134" t="s">
        <v>5254</v>
      </c>
      <c r="G1021" s="134" t="s">
        <v>692</v>
      </c>
      <c r="H1021" s="134" t="s">
        <v>5477</v>
      </c>
      <c r="I1021" s="134" t="s">
        <v>5477</v>
      </c>
      <c r="J1021" s="134" t="s">
        <v>5217</v>
      </c>
      <c r="K1021" s="134" t="s">
        <v>5055</v>
      </c>
      <c r="L1021" s="143">
        <v>41</v>
      </c>
      <c r="M1021" s="144">
        <v>1394</v>
      </c>
      <c r="N1021" s="143">
        <v>28.1</v>
      </c>
      <c r="O1021" s="144">
        <v>859</v>
      </c>
      <c r="P1021" s="143">
        <v>18.760000000000002</v>
      </c>
      <c r="Q1021" s="144">
        <v>1123</v>
      </c>
      <c r="R1021" s="143">
        <v>43.887</v>
      </c>
      <c r="S1021" s="145">
        <v>1452</v>
      </c>
      <c r="V1021" s="140" t="str">
        <f t="shared" si="15"/>
        <v>N/A</v>
      </c>
      <c r="W1021" s="134">
        <v>0.12614249156021201</v>
      </c>
      <c r="X1021" s="134">
        <v>8.3799506225525996E-2</v>
      </c>
      <c r="Y1021" s="134">
        <v>0.99043210263958703</v>
      </c>
      <c r="Z1021" s="134">
        <v>0.972709845981512</v>
      </c>
      <c r="AA1021" s="134">
        <v>0</v>
      </c>
      <c r="AB1021" s="134">
        <v>0.62924114622029903</v>
      </c>
      <c r="AC1021" s="134">
        <v>1</v>
      </c>
      <c r="AD1021" s="134">
        <v>0.10565998847298901</v>
      </c>
      <c r="AE1021" s="134">
        <v>0.63315040496285102</v>
      </c>
      <c r="AF1021" s="134">
        <v>0.97980421631064296</v>
      </c>
      <c r="AG1021" s="134">
        <v>0.14499523134989101</v>
      </c>
      <c r="AH1021" s="134">
        <v>0.82099925467244494</v>
      </c>
      <c r="AI1021" s="134">
        <v>1</v>
      </c>
      <c r="AJ1021" s="134">
        <v>0.98529249549582698</v>
      </c>
      <c r="AK1021" s="134">
        <v>0.83496771687946003</v>
      </c>
      <c r="AL1021" s="134">
        <v>0.43857292004919401</v>
      </c>
      <c r="AM1021" s="134">
        <v>0.133541977358554</v>
      </c>
      <c r="AN1021" s="134">
        <v>0.722110169871364</v>
      </c>
      <c r="AO1021" s="134">
        <v>0.127552369252069</v>
      </c>
      <c r="AP1021" s="134">
        <v>5.9294570917721799E-2</v>
      </c>
      <c r="AQ1021" s="134">
        <v>8.1001718722420596E-2</v>
      </c>
      <c r="AR1021" s="134">
        <v>0.4452299019</v>
      </c>
      <c r="AT1021" s="134">
        <v>1</v>
      </c>
      <c r="AU1021" s="134">
        <v>8.7542103216999206E-2</v>
      </c>
      <c r="AV1021" s="134">
        <v>0.12866843249163101</v>
      </c>
      <c r="AW1021" s="143">
        <v>0.01</v>
      </c>
      <c r="AX1021" s="143">
        <v>3</v>
      </c>
      <c r="AY1021" s="143">
        <v>-0.04</v>
      </c>
      <c r="AZ1021" s="143">
        <v>-0.04</v>
      </c>
      <c r="BA1021" s="143">
        <v>5.1144999999999996</v>
      </c>
      <c r="BB1021" s="143">
        <v>5.15</v>
      </c>
      <c r="BC1021" s="143">
        <v>15.97</v>
      </c>
      <c r="BD1021" s="143">
        <v>1</v>
      </c>
      <c r="BE1021" s="143">
        <v>9483889.7505520005</v>
      </c>
      <c r="BF1021" s="143">
        <v>10461.33</v>
      </c>
      <c r="BG1021" s="143">
        <v>0</v>
      </c>
      <c r="BH1021" s="143">
        <v>1.134949</v>
      </c>
      <c r="BI1021" s="143">
        <v>0</v>
      </c>
      <c r="BJ1021" s="143">
        <v>0</v>
      </c>
      <c r="BK1021" s="143"/>
      <c r="BL1021" s="143">
        <v>2.8</v>
      </c>
      <c r="BM1021" s="143">
        <v>3.5</v>
      </c>
    </row>
    <row r="1022" spans="1:65" x14ac:dyDescent="0.25">
      <c r="A1022" s="142" t="s">
        <v>5479</v>
      </c>
      <c r="B1022" s="142" t="s">
        <v>267</v>
      </c>
      <c r="C1022" s="134" t="s">
        <v>5434</v>
      </c>
      <c r="D1022" s="134" t="s">
        <v>5435</v>
      </c>
      <c r="E1022" s="134" t="s">
        <v>5253</v>
      </c>
      <c r="F1022" s="134" t="s">
        <v>5254</v>
      </c>
      <c r="G1022" s="134" t="s">
        <v>692</v>
      </c>
      <c r="H1022" s="134" t="s">
        <v>5480</v>
      </c>
      <c r="I1022" s="134" t="s">
        <v>5085</v>
      </c>
      <c r="J1022" s="134" t="s">
        <v>5055</v>
      </c>
      <c r="K1022" s="134" t="s">
        <v>5055</v>
      </c>
      <c r="L1022" s="143">
        <v>41.6</v>
      </c>
      <c r="M1022" s="144">
        <v>1380</v>
      </c>
      <c r="N1022" s="143">
        <v>30.9</v>
      </c>
      <c r="O1022" s="144">
        <v>1309</v>
      </c>
      <c r="P1022" s="143">
        <v>19.64</v>
      </c>
      <c r="Q1022" s="144">
        <v>1047</v>
      </c>
      <c r="R1022" s="143">
        <v>43.447000000000003</v>
      </c>
      <c r="S1022" s="145">
        <v>1475</v>
      </c>
      <c r="V1022" s="140" t="str">
        <f t="shared" si="15"/>
        <v>N/A</v>
      </c>
      <c r="W1022" s="134">
        <v>0.390090327163019</v>
      </c>
      <c r="X1022" s="134">
        <v>0.176481672666192</v>
      </c>
      <c r="Y1022" s="134">
        <v>0.98561613288387695</v>
      </c>
      <c r="Z1022" s="134">
        <v>0.98719658194646598</v>
      </c>
      <c r="AA1022" s="134">
        <v>0.269636060152602</v>
      </c>
      <c r="AB1022" s="134">
        <v>0.68168640647990297</v>
      </c>
      <c r="AC1022" s="134">
        <v>0.99749056661346003</v>
      </c>
      <c r="AD1022" s="134">
        <v>0.33352039135084999</v>
      </c>
      <c r="AE1022" s="134">
        <v>0.52095163841066905</v>
      </c>
      <c r="AF1022" s="134">
        <v>0.98604594949284896</v>
      </c>
      <c r="AG1022" s="134">
        <v>0.22997762425335799</v>
      </c>
      <c r="AH1022" s="134">
        <v>0.74084341280509303</v>
      </c>
      <c r="AI1022" s="134">
        <v>0.866341056209048</v>
      </c>
      <c r="AJ1022" s="134">
        <v>0.91175497297496</v>
      </c>
      <c r="AK1022" s="134">
        <v>0.83982232147191604</v>
      </c>
      <c r="AL1022" s="134">
        <v>0.52066358472191299</v>
      </c>
      <c r="AM1022" s="134">
        <v>0.25510380194252102</v>
      </c>
      <c r="AN1022" s="134">
        <v>0.89691183721034495</v>
      </c>
      <c r="AO1022" s="134">
        <v>0.19572292520596499</v>
      </c>
      <c r="AP1022" s="134">
        <v>0.18324897731360301</v>
      </c>
      <c r="AQ1022" s="134">
        <v>0.19845798248177501</v>
      </c>
      <c r="AR1022" s="134">
        <v>0</v>
      </c>
      <c r="AT1022" s="134">
        <v>0.57342220639999997</v>
      </c>
      <c r="AU1022" s="134">
        <v>0.129001349049188</v>
      </c>
      <c r="AV1022" s="134">
        <v>0.206763309324349</v>
      </c>
      <c r="AW1022" s="143">
        <v>0</v>
      </c>
      <c r="AX1022" s="143">
        <v>0</v>
      </c>
      <c r="AY1022" s="143">
        <v>0.16</v>
      </c>
      <c r="AZ1022" s="143">
        <v>0.04</v>
      </c>
      <c r="BA1022" s="143">
        <v>8.0175000000000001</v>
      </c>
      <c r="BB1022" s="143">
        <v>5.16</v>
      </c>
      <c r="BC1022" s="143">
        <v>13.85</v>
      </c>
      <c r="BD1022" s="143"/>
      <c r="BE1022" s="143">
        <v>9591461.3079240005</v>
      </c>
      <c r="BF1022" s="143">
        <v>11198.65</v>
      </c>
      <c r="BG1022" s="143">
        <v>0</v>
      </c>
      <c r="BH1022" s="143">
        <v>11.381411</v>
      </c>
      <c r="BI1022" s="143">
        <v>0</v>
      </c>
      <c r="BJ1022" s="143">
        <v>0</v>
      </c>
      <c r="BK1022" s="143"/>
      <c r="BL1022" s="143">
        <v>2.8</v>
      </c>
      <c r="BM1022" s="143">
        <v>3.4999999999999898</v>
      </c>
    </row>
    <row r="1023" spans="1:65" x14ac:dyDescent="0.25">
      <c r="A1023" s="142" t="s">
        <v>5481</v>
      </c>
      <c r="B1023" s="142" t="s">
        <v>783</v>
      </c>
      <c r="C1023" s="134" t="s">
        <v>5434</v>
      </c>
      <c r="D1023" s="134" t="s">
        <v>5435</v>
      </c>
      <c r="E1023" s="134" t="s">
        <v>5253</v>
      </c>
      <c r="F1023" s="134" t="s">
        <v>5254</v>
      </c>
      <c r="G1023" s="134" t="s">
        <v>692</v>
      </c>
      <c r="H1023" s="134" t="s">
        <v>5482</v>
      </c>
      <c r="I1023" s="134" t="s">
        <v>5085</v>
      </c>
      <c r="J1023" s="134" t="s">
        <v>5217</v>
      </c>
      <c r="K1023" s="134" t="s">
        <v>5055</v>
      </c>
      <c r="L1023" s="143">
        <v>59</v>
      </c>
      <c r="M1023" s="144">
        <v>861</v>
      </c>
      <c r="N1023" s="143">
        <v>27.722000000000001</v>
      </c>
      <c r="O1023" s="144">
        <v>822</v>
      </c>
      <c r="P1023" s="143">
        <v>20.260000000000002</v>
      </c>
      <c r="Q1023" s="144">
        <v>990</v>
      </c>
      <c r="R1023" s="143">
        <v>50.512999999999998</v>
      </c>
      <c r="S1023" s="145">
        <v>1015</v>
      </c>
      <c r="V1023" s="140" t="str">
        <f t="shared" si="15"/>
        <v>N/A</v>
      </c>
      <c r="W1023" s="134">
        <v>0.393621786251451</v>
      </c>
      <c r="X1023" s="134">
        <v>0.231397425430697</v>
      </c>
      <c r="Y1023" s="134">
        <v>0.98010850789729398</v>
      </c>
      <c r="Z1023" s="134">
        <v>0.95534106571367094</v>
      </c>
      <c r="AA1023" s="134">
        <v>0.19051553560099499</v>
      </c>
      <c r="AB1023" s="134">
        <v>0.87070786533222599</v>
      </c>
      <c r="AC1023" s="134">
        <v>1</v>
      </c>
      <c r="AD1023" s="134">
        <v>0.54268354940903996</v>
      </c>
      <c r="AE1023" s="134">
        <v>0.65463203804853198</v>
      </c>
      <c r="AF1023" s="134">
        <v>0.98612546201746298</v>
      </c>
      <c r="AG1023" s="134">
        <v>0.141328387088624</v>
      </c>
      <c r="AH1023" s="134">
        <v>0.77952451611909601</v>
      </c>
      <c r="AI1023" s="134">
        <v>1</v>
      </c>
      <c r="AJ1023" s="134">
        <v>0.94484685810934999</v>
      </c>
      <c r="AK1023" s="134">
        <v>0.79370357784358503</v>
      </c>
      <c r="AL1023" s="134">
        <v>0.490319405356751</v>
      </c>
      <c r="AM1023" s="134">
        <v>0.13507921690753499</v>
      </c>
      <c r="AN1023" s="134">
        <v>0.97310743579400305</v>
      </c>
      <c r="AO1023" s="134">
        <v>0.114106853231772</v>
      </c>
      <c r="AP1023" s="134">
        <v>0.33024367967045198</v>
      </c>
      <c r="AQ1023" s="134">
        <v>0.59339119938254603</v>
      </c>
      <c r="AR1023" s="134">
        <v>0.98904101229999997</v>
      </c>
      <c r="AT1023" s="134">
        <v>0.59736841760000003</v>
      </c>
      <c r="AU1023" s="134">
        <v>0.106229810529059</v>
      </c>
      <c r="AV1023" s="134">
        <v>0.124734425433802</v>
      </c>
      <c r="AW1023" s="143">
        <v>0</v>
      </c>
      <c r="AX1023" s="143">
        <v>0</v>
      </c>
      <c r="AY1023" s="143">
        <v>0.25</v>
      </c>
      <c r="AZ1023" s="143">
        <v>0.08</v>
      </c>
      <c r="BA1023" s="143">
        <v>4.79</v>
      </c>
      <c r="BB1023" s="143">
        <v>5.16</v>
      </c>
      <c r="BC1023" s="143">
        <v>14.54</v>
      </c>
      <c r="BD1023" s="143">
        <v>1</v>
      </c>
      <c r="BE1023" s="143">
        <v>12765653.881507</v>
      </c>
      <c r="BF1023" s="143">
        <v>7917.0780000000004</v>
      </c>
      <c r="BG1023" s="143">
        <v>6457.6579339999998</v>
      </c>
      <c r="BH1023" s="143">
        <v>13.105496</v>
      </c>
      <c r="BI1023" s="143">
        <v>0</v>
      </c>
      <c r="BJ1023" s="143">
        <v>0</v>
      </c>
      <c r="BK1023" s="143"/>
      <c r="BL1023" s="143">
        <v>2.7999999999999901</v>
      </c>
      <c r="BM1023" s="143">
        <v>3.5</v>
      </c>
    </row>
    <row r="1024" spans="1:65" x14ac:dyDescent="0.25">
      <c r="A1024" s="142" t="s">
        <v>5483</v>
      </c>
      <c r="B1024" s="142" t="s">
        <v>58</v>
      </c>
      <c r="C1024" s="134" t="s">
        <v>5434</v>
      </c>
      <c r="D1024" s="134" t="s">
        <v>5435</v>
      </c>
      <c r="E1024" s="134" t="s">
        <v>5253</v>
      </c>
      <c r="F1024" s="134" t="s">
        <v>5254</v>
      </c>
      <c r="G1024" s="134" t="s">
        <v>692</v>
      </c>
      <c r="H1024" s="134" t="s">
        <v>5484</v>
      </c>
      <c r="I1024" s="134" t="s">
        <v>5477</v>
      </c>
      <c r="J1024" s="134" t="s">
        <v>5055</v>
      </c>
      <c r="K1024" s="134" t="s">
        <v>5055</v>
      </c>
      <c r="L1024" s="143">
        <v>37.9</v>
      </c>
      <c r="M1024" s="144">
        <v>1479</v>
      </c>
      <c r="N1024" s="143">
        <v>29.6</v>
      </c>
      <c r="O1024" s="144">
        <v>1078</v>
      </c>
      <c r="P1024" s="143">
        <v>19.02</v>
      </c>
      <c r="Q1024" s="144">
        <v>1097</v>
      </c>
      <c r="R1024" s="143">
        <v>42.44</v>
      </c>
      <c r="S1024" s="145">
        <v>1520</v>
      </c>
      <c r="V1024" s="140" t="str">
        <f t="shared" si="15"/>
        <v>N/A</v>
      </c>
      <c r="W1024" s="134">
        <v>0.26180812205019199</v>
      </c>
      <c r="X1024" s="134">
        <v>0.113440819481424</v>
      </c>
      <c r="Y1024" s="134">
        <v>0.99012470031475397</v>
      </c>
      <c r="Z1024" s="134">
        <v>0.98143249334069205</v>
      </c>
      <c r="AA1024" s="134">
        <v>3.1734687227473198E-2</v>
      </c>
      <c r="AB1024" s="134">
        <v>0.74105152746820502</v>
      </c>
      <c r="AC1024" s="134">
        <v>1</v>
      </c>
      <c r="AD1024" s="134">
        <v>0.243496275458807</v>
      </c>
      <c r="AE1024" s="134">
        <v>0.47580912062437197</v>
      </c>
      <c r="AF1024" s="134">
        <v>0.98604594949284896</v>
      </c>
      <c r="AG1024" s="134">
        <v>8.8744615425270595E-2</v>
      </c>
      <c r="AH1024" s="134">
        <v>0.72870184426486395</v>
      </c>
      <c r="AI1024" s="134">
        <v>1</v>
      </c>
      <c r="AJ1024" s="134">
        <v>0.93381622973122003</v>
      </c>
      <c r="AK1024" s="134">
        <v>0.84953153065682796</v>
      </c>
      <c r="AL1024" s="134">
        <v>0.56783470511265299</v>
      </c>
      <c r="AM1024" s="134">
        <v>0.10494976257257201</v>
      </c>
      <c r="AN1024" s="134">
        <v>0.73107435794002995</v>
      </c>
      <c r="AO1024" s="134">
        <v>6.6931737689316997E-2</v>
      </c>
      <c r="AP1024" s="134">
        <v>5.2520585323985999E-2</v>
      </c>
      <c r="AQ1024" s="134">
        <v>7.2919865715163096E-2</v>
      </c>
      <c r="AR1024" s="134">
        <v>1</v>
      </c>
      <c r="AT1024" s="134">
        <v>0</v>
      </c>
      <c r="AU1024" s="134">
        <v>4.2457863427848699E-2</v>
      </c>
      <c r="AV1024" s="134">
        <v>6.4688331281661196E-2</v>
      </c>
      <c r="AW1024" s="143">
        <v>0.02</v>
      </c>
      <c r="AX1024" s="143">
        <v>0</v>
      </c>
      <c r="AY1024" s="143">
        <v>0.16</v>
      </c>
      <c r="AZ1024" s="143">
        <v>-0.01</v>
      </c>
      <c r="BA1024" s="143">
        <v>5.0693000000000001</v>
      </c>
      <c r="BB1024" s="143">
        <v>5.15</v>
      </c>
      <c r="BC1024" s="143">
        <v>13.68</v>
      </c>
      <c r="BD1024" s="143"/>
      <c r="BE1024" s="143">
        <v>6976272.8298169998</v>
      </c>
      <c r="BF1024" s="143">
        <v>6489.335</v>
      </c>
      <c r="BG1024" s="143">
        <v>0</v>
      </c>
      <c r="BH1024" s="143">
        <v>11.423787000000001</v>
      </c>
      <c r="BI1024" s="143">
        <v>0</v>
      </c>
      <c r="BJ1024" s="143">
        <v>0</v>
      </c>
      <c r="BK1024" s="143"/>
      <c r="BL1024" s="143">
        <v>2.8</v>
      </c>
      <c r="BM1024" s="143">
        <v>3.5</v>
      </c>
    </row>
    <row r="1025" spans="1:65" x14ac:dyDescent="0.25">
      <c r="A1025" s="142" t="s">
        <v>5485</v>
      </c>
      <c r="B1025" s="142" t="s">
        <v>702</v>
      </c>
      <c r="C1025" s="134" t="s">
        <v>5434</v>
      </c>
      <c r="D1025" s="134" t="s">
        <v>5435</v>
      </c>
      <c r="E1025" s="134" t="s">
        <v>5253</v>
      </c>
      <c r="F1025" s="134" t="s">
        <v>5254</v>
      </c>
      <c r="G1025" s="134" t="s">
        <v>692</v>
      </c>
      <c r="H1025" s="134" t="s">
        <v>5477</v>
      </c>
      <c r="I1025" s="134" t="s">
        <v>5477</v>
      </c>
      <c r="J1025" s="134" t="s">
        <v>5217</v>
      </c>
      <c r="K1025" s="134" t="s">
        <v>5055</v>
      </c>
      <c r="L1025" s="143">
        <v>59.1</v>
      </c>
      <c r="M1025" s="144">
        <v>859</v>
      </c>
      <c r="N1025" s="143">
        <v>28.433</v>
      </c>
      <c r="O1025" s="144">
        <v>892</v>
      </c>
      <c r="P1025" s="143">
        <v>24.04</v>
      </c>
      <c r="Q1025" s="144">
        <v>753</v>
      </c>
      <c r="R1025" s="143">
        <v>51.569000000000003</v>
      </c>
      <c r="S1025" s="145">
        <v>937</v>
      </c>
      <c r="V1025" s="140" t="str">
        <f t="shared" si="15"/>
        <v>N/A</v>
      </c>
      <c r="W1025" s="134">
        <v>0.25779568834731797</v>
      </c>
      <c r="X1025" s="134">
        <v>0.21811039607200999</v>
      </c>
      <c r="Y1025" s="134">
        <v>0.99053457008119805</v>
      </c>
      <c r="Z1025" s="134">
        <v>0.98500316769825103</v>
      </c>
      <c r="AA1025" s="134">
        <v>3.8668517046315597E-2</v>
      </c>
      <c r="AB1025" s="134">
        <v>0.87507830368719297</v>
      </c>
      <c r="AC1025" s="134">
        <v>1</v>
      </c>
      <c r="AD1025" s="134">
        <v>0.49144658474318098</v>
      </c>
      <c r="AE1025" s="134">
        <v>0.72019698053057402</v>
      </c>
      <c r="AF1025" s="134">
        <v>0.98874937532972895</v>
      </c>
      <c r="AG1025" s="134">
        <v>0.17638140641063699</v>
      </c>
      <c r="AH1025" s="134">
        <v>0.91845414552189197</v>
      </c>
      <c r="AI1025" s="134">
        <v>1</v>
      </c>
      <c r="AJ1025" s="134">
        <v>0.99264624774791299</v>
      </c>
      <c r="AK1025" s="134">
        <v>0.85681343754551198</v>
      </c>
      <c r="AL1025" s="134">
        <v>0.66264161093225904</v>
      </c>
      <c r="AM1025" s="134">
        <v>0.24526325615630901</v>
      </c>
      <c r="AN1025" s="134">
        <v>0.90139393124467804</v>
      </c>
      <c r="AO1025" s="134">
        <v>0.180910404474282</v>
      </c>
      <c r="AP1025" s="134">
        <v>0.70663827509919996</v>
      </c>
      <c r="AQ1025" s="134">
        <v>0.75179551832479397</v>
      </c>
      <c r="AR1025" s="134">
        <v>0.87833574530000003</v>
      </c>
      <c r="AS1025" s="134">
        <v>0</v>
      </c>
      <c r="AT1025" s="134">
        <v>0.2369803851</v>
      </c>
      <c r="AU1025" s="134">
        <v>7.6056672529643099E-2</v>
      </c>
      <c r="AV1025" s="134">
        <v>0.14403598420043201</v>
      </c>
      <c r="AW1025" s="143">
        <v>0</v>
      </c>
      <c r="AX1025" s="143">
        <v>0</v>
      </c>
      <c r="AY1025" s="143">
        <v>-0.06</v>
      </c>
      <c r="AZ1025" s="143">
        <v>-0.06</v>
      </c>
      <c r="BA1025" s="143">
        <v>3.2052</v>
      </c>
      <c r="BB1025" s="143">
        <v>5.16</v>
      </c>
      <c r="BC1025" s="143">
        <v>15.24</v>
      </c>
      <c r="BD1025" s="143">
        <v>2</v>
      </c>
      <c r="BE1025" s="143">
        <v>32416992.412345</v>
      </c>
      <c r="BF1025" s="143">
        <v>14475.41</v>
      </c>
      <c r="BG1025" s="143">
        <v>18712.748220000001</v>
      </c>
      <c r="BH1025" s="143">
        <v>27.732279999999999</v>
      </c>
      <c r="BI1025" s="143">
        <v>0</v>
      </c>
      <c r="BJ1025" s="143">
        <v>0</v>
      </c>
      <c r="BK1025" s="143"/>
      <c r="BL1025" s="143">
        <v>2.8</v>
      </c>
      <c r="BM1025" s="143">
        <v>3.5</v>
      </c>
    </row>
    <row r="1026" spans="1:65" x14ac:dyDescent="0.25">
      <c r="A1026" s="142" t="s">
        <v>5486</v>
      </c>
      <c r="B1026" s="142" t="s">
        <v>142</v>
      </c>
      <c r="C1026" s="134" t="s">
        <v>5434</v>
      </c>
      <c r="D1026" s="134" t="s">
        <v>5435</v>
      </c>
      <c r="E1026" s="134" t="s">
        <v>5253</v>
      </c>
      <c r="F1026" s="134" t="s">
        <v>5254</v>
      </c>
      <c r="G1026" s="134" t="s">
        <v>692</v>
      </c>
      <c r="H1026" s="134" t="s">
        <v>5477</v>
      </c>
      <c r="I1026" s="134" t="s">
        <v>5477</v>
      </c>
      <c r="J1026" s="134" t="s">
        <v>5055</v>
      </c>
      <c r="K1026" s="134" t="s">
        <v>5055</v>
      </c>
      <c r="L1026" s="143">
        <v>56.7</v>
      </c>
      <c r="M1026" s="144">
        <v>933</v>
      </c>
      <c r="N1026" s="143">
        <v>30.687999999999999</v>
      </c>
      <c r="O1026" s="144">
        <v>1280</v>
      </c>
      <c r="P1026" s="143">
        <v>19.8</v>
      </c>
      <c r="Q1026" s="144">
        <v>1036</v>
      </c>
      <c r="R1026" s="143">
        <v>48.603999999999999</v>
      </c>
      <c r="S1026" s="145">
        <v>1154</v>
      </c>
      <c r="V1026" s="140" t="str">
        <f t="shared" si="15"/>
        <v>N/A</v>
      </c>
      <c r="W1026" s="134">
        <v>0.27604631766593202</v>
      </c>
      <c r="X1026" s="134">
        <v>0.14620010209708001</v>
      </c>
      <c r="Y1026" s="134">
        <v>0.99071388810401695</v>
      </c>
      <c r="Z1026" s="134">
        <v>0.974928765046567</v>
      </c>
      <c r="AA1026" s="134">
        <v>4.9423826741859501E-2</v>
      </c>
      <c r="AB1026" s="134">
        <v>0.73085383797328196</v>
      </c>
      <c r="AC1026" s="134">
        <v>1</v>
      </c>
      <c r="AD1026" s="134">
        <v>0.25821872781192301</v>
      </c>
      <c r="AE1026" s="134">
        <v>0.682538057136853</v>
      </c>
      <c r="AF1026" s="134">
        <v>0.98664229342745502</v>
      </c>
      <c r="AG1026" s="134">
        <v>8.5405841640500899E-2</v>
      </c>
      <c r="AH1026" s="134">
        <v>0.72243407289453898</v>
      </c>
      <c r="AI1026" s="134">
        <v>1</v>
      </c>
      <c r="AJ1026" s="134">
        <v>0.98529249549582698</v>
      </c>
      <c r="AK1026" s="134">
        <v>0.84224962376814405</v>
      </c>
      <c r="AL1026" s="134">
        <v>0.51373598995386405</v>
      </c>
      <c r="AM1026" s="134">
        <v>8.9783678262111005E-2</v>
      </c>
      <c r="AN1026" s="134">
        <v>0.722110169871364</v>
      </c>
      <c r="AO1026" s="134">
        <v>7.3887864454810201E-2</v>
      </c>
      <c r="AP1026" s="134">
        <v>0.44086616528678801</v>
      </c>
      <c r="AR1026" s="134">
        <v>0.9031838311</v>
      </c>
      <c r="AT1026" s="134">
        <v>1</v>
      </c>
      <c r="AU1026" s="134">
        <v>2.5388992575421199E-2</v>
      </c>
      <c r="AV1026" s="134">
        <v>7.1399501690672398E-2</v>
      </c>
      <c r="AW1026" s="143">
        <v>0</v>
      </c>
      <c r="AX1026" s="143">
        <v>0</v>
      </c>
      <c r="AY1026" s="143">
        <v>-0.01</v>
      </c>
      <c r="AZ1026" s="143">
        <v>0.02</v>
      </c>
      <c r="BA1026" s="143">
        <v>4.8906000000000001</v>
      </c>
      <c r="BB1026" s="143">
        <v>5.16</v>
      </c>
      <c r="BC1026" s="143">
        <v>14.89</v>
      </c>
      <c r="BD1026" s="143"/>
      <c r="BE1026" s="143">
        <v>6844828.608728</v>
      </c>
      <c r="BF1026" s="143">
        <v>6660.1329999999998</v>
      </c>
      <c r="BG1026" s="143">
        <v>0</v>
      </c>
      <c r="BH1026" s="143">
        <v>21.503060999999999</v>
      </c>
      <c r="BI1026" s="143">
        <v>0</v>
      </c>
      <c r="BJ1026" s="143">
        <v>0</v>
      </c>
      <c r="BK1026" s="143"/>
      <c r="BL1026" s="143">
        <v>2.7999999999999901</v>
      </c>
      <c r="BM1026" s="143">
        <v>3.49999999999998</v>
      </c>
    </row>
    <row r="1027" spans="1:65" x14ac:dyDescent="0.25">
      <c r="A1027" s="142" t="s">
        <v>5487</v>
      </c>
      <c r="B1027" s="142" t="s">
        <v>3098</v>
      </c>
      <c r="C1027" s="134" t="s">
        <v>5434</v>
      </c>
      <c r="D1027" s="134" t="s">
        <v>5435</v>
      </c>
      <c r="E1027" s="134" t="s">
        <v>5253</v>
      </c>
      <c r="F1027" s="134" t="s">
        <v>5254</v>
      </c>
      <c r="G1027" s="134" t="s">
        <v>692</v>
      </c>
      <c r="H1027" s="134" t="s">
        <v>5484</v>
      </c>
      <c r="I1027" s="134" t="s">
        <v>5477</v>
      </c>
      <c r="J1027" s="134" t="s">
        <v>5055</v>
      </c>
      <c r="K1027" s="134" t="s">
        <v>5055</v>
      </c>
      <c r="L1027" s="143">
        <v>51.6</v>
      </c>
      <c r="M1027" s="144">
        <v>1108</v>
      </c>
      <c r="N1027" s="143">
        <v>27.143999999999998</v>
      </c>
      <c r="O1027" s="144">
        <v>754</v>
      </c>
      <c r="P1027" s="143">
        <v>22.46</v>
      </c>
      <c r="Q1027" s="144">
        <v>836</v>
      </c>
      <c r="R1027" s="143">
        <v>48.972000000000001</v>
      </c>
      <c r="S1027" s="145">
        <v>1126</v>
      </c>
      <c r="V1027" s="140" t="str">
        <f t="shared" ref="V1027:V1090" si="16">IF(OR(T1027="Y",U1027="Y"),"Y","N/A")</f>
        <v>N/A</v>
      </c>
      <c r="W1027" s="134">
        <v>0.34770415863444099</v>
      </c>
      <c r="X1027" s="134">
        <v>0.22386749735518</v>
      </c>
      <c r="Y1027" s="134">
        <v>0.99085478083623202</v>
      </c>
      <c r="Z1027" s="134">
        <v>0.98992559734831498</v>
      </c>
      <c r="AA1027" s="134">
        <v>0.15351152864301101</v>
      </c>
      <c r="AB1027" s="134">
        <v>0.71009425578718899</v>
      </c>
      <c r="AC1027" s="134">
        <v>1</v>
      </c>
      <c r="AD1027" s="134">
        <v>0.374248844262143</v>
      </c>
      <c r="AE1027" s="134">
        <v>0.63518297071380203</v>
      </c>
      <c r="AF1027" s="134">
        <v>0.98998181946124697</v>
      </c>
      <c r="AG1027" s="134">
        <v>0.23025169014371699</v>
      </c>
      <c r="AH1027" s="134">
        <v>0.77121524207386605</v>
      </c>
      <c r="AI1027" s="134">
        <v>1</v>
      </c>
      <c r="AJ1027" s="134">
        <v>0.93013935360517697</v>
      </c>
      <c r="AK1027" s="134">
        <v>0.85195883295305597</v>
      </c>
      <c r="AL1027" s="134">
        <v>0.505469828448601</v>
      </c>
      <c r="AM1027" s="134">
        <v>0.221581983208332</v>
      </c>
      <c r="AN1027" s="134">
        <v>0.78037739231769099</v>
      </c>
      <c r="AO1027" s="134">
        <v>0.21281116832244901</v>
      </c>
      <c r="AP1027" s="134">
        <v>0.25335068236688102</v>
      </c>
      <c r="AQ1027" s="134">
        <v>0.73940334365978599</v>
      </c>
      <c r="AR1027" s="134">
        <v>1</v>
      </c>
      <c r="AT1027" s="134">
        <v>8.0099979380000005E-2</v>
      </c>
      <c r="AU1027" s="134">
        <v>0.116913129086072</v>
      </c>
      <c r="AV1027" s="134">
        <v>0.20337240950449301</v>
      </c>
      <c r="AW1027" s="143">
        <v>0</v>
      </c>
      <c r="AX1027" s="143">
        <v>0</v>
      </c>
      <c r="AY1027" s="143">
        <v>0.24</v>
      </c>
      <c r="AZ1027" s="143">
        <v>-0.02</v>
      </c>
      <c r="BA1027" s="143">
        <v>4.6581999999999999</v>
      </c>
      <c r="BB1027" s="143">
        <v>5.15</v>
      </c>
      <c r="BC1027" s="143">
        <v>12.91</v>
      </c>
      <c r="BD1027" s="143">
        <v>8</v>
      </c>
      <c r="BE1027" s="143">
        <v>16367958.707807001</v>
      </c>
      <c r="BF1027" s="143">
        <v>12905.68</v>
      </c>
      <c r="BG1027" s="143">
        <v>7244.4423429999997</v>
      </c>
      <c r="BH1027" s="143">
        <v>31.502682</v>
      </c>
      <c r="BI1027" s="143">
        <v>0</v>
      </c>
      <c r="BJ1027" s="143">
        <v>0</v>
      </c>
      <c r="BK1027" s="143"/>
      <c r="BL1027" s="143">
        <v>2.7999999999999901</v>
      </c>
      <c r="BM1027" s="143">
        <v>3.5</v>
      </c>
    </row>
    <row r="1028" spans="1:65" x14ac:dyDescent="0.25">
      <c r="A1028" s="142" t="s">
        <v>5488</v>
      </c>
      <c r="B1028" s="142" t="s">
        <v>1491</v>
      </c>
      <c r="C1028" s="134" t="s">
        <v>5434</v>
      </c>
      <c r="D1028" s="134" t="s">
        <v>5435</v>
      </c>
      <c r="E1028" s="134" t="s">
        <v>5253</v>
      </c>
      <c r="F1028" s="134" t="s">
        <v>5254</v>
      </c>
      <c r="G1028" s="134" t="s">
        <v>692</v>
      </c>
      <c r="H1028" s="134" t="s">
        <v>5011</v>
      </c>
      <c r="I1028" s="134" t="s">
        <v>5011</v>
      </c>
      <c r="J1028" s="134" t="s">
        <v>5051</v>
      </c>
      <c r="K1028" s="134" t="s">
        <v>5024</v>
      </c>
      <c r="L1028" s="143">
        <v>40.299999999999997</v>
      </c>
      <c r="M1028" s="144">
        <v>1414</v>
      </c>
      <c r="N1028" s="143">
        <v>33.555999999999997</v>
      </c>
      <c r="O1028" s="144">
        <v>1599</v>
      </c>
      <c r="P1028" s="143">
        <v>27.917000000000002</v>
      </c>
      <c r="Q1028" s="144">
        <v>625</v>
      </c>
      <c r="R1028" s="143">
        <v>44.887</v>
      </c>
      <c r="S1028" s="145">
        <v>1398</v>
      </c>
      <c r="V1028" s="140" t="str">
        <f t="shared" si="16"/>
        <v>N/A</v>
      </c>
      <c r="W1028" s="134">
        <v>0.145150022472569</v>
      </c>
      <c r="X1028" s="134">
        <v>7.9192602321134495E-2</v>
      </c>
      <c r="Y1028" s="134">
        <v>0.96373933409996104</v>
      </c>
      <c r="Z1028" s="134">
        <v>0.903515277895383</v>
      </c>
      <c r="AA1028" s="134">
        <v>0.69174094528269403</v>
      </c>
      <c r="AB1028" s="134">
        <v>0.69079148638608501</v>
      </c>
      <c r="AC1028" s="134">
        <v>1</v>
      </c>
      <c r="AD1028" s="134">
        <v>5.9518718619624697E-2</v>
      </c>
      <c r="AE1028" s="134">
        <v>0.22187974325087001</v>
      </c>
      <c r="AF1028" s="134">
        <v>0.94923165059652304</v>
      </c>
      <c r="AG1028" s="134">
        <v>0.13882824246507999</v>
      </c>
      <c r="AH1028" s="134">
        <v>0.55843335801044502</v>
      </c>
      <c r="AI1028" s="134">
        <v>1</v>
      </c>
      <c r="AJ1028" s="134">
        <v>0.98896937162187004</v>
      </c>
      <c r="AK1028" s="134">
        <v>0.64806544006990596</v>
      </c>
      <c r="AL1028" s="134">
        <v>0.69692991933132997</v>
      </c>
      <c r="AM1028" s="134">
        <v>0.13556885489711001</v>
      </c>
      <c r="AN1028" s="134">
        <v>0.42180986957106398</v>
      </c>
      <c r="AO1028" s="134">
        <v>0.117043400647343</v>
      </c>
      <c r="AP1028" s="134">
        <v>0.31360243439729801</v>
      </c>
      <c r="AR1028" s="134">
        <v>0.25644830480000003</v>
      </c>
      <c r="AT1028" s="134">
        <v>1</v>
      </c>
      <c r="AU1028" s="134">
        <v>8.7924154148595002E-2</v>
      </c>
      <c r="AV1028" s="134">
        <v>0.117427240490888</v>
      </c>
      <c r="AW1028" s="143">
        <v>0.42</v>
      </c>
      <c r="AX1028" s="143">
        <v>10</v>
      </c>
      <c r="AY1028" s="143">
        <v>-0.64</v>
      </c>
      <c r="AZ1028" s="143">
        <v>-0.03</v>
      </c>
      <c r="BA1028" s="143">
        <v>10.865</v>
      </c>
      <c r="BB1028" s="143">
        <v>5.15</v>
      </c>
      <c r="BC1028" s="143">
        <v>20.11</v>
      </c>
      <c r="BD1028" s="143">
        <v>4</v>
      </c>
      <c r="BE1028" s="143">
        <v>22733931.702528</v>
      </c>
      <c r="BF1028" s="143">
        <v>21712.07</v>
      </c>
      <c r="BG1028" s="143">
        <v>0</v>
      </c>
      <c r="BH1028" s="143">
        <v>0</v>
      </c>
      <c r="BI1028" s="143">
        <v>0</v>
      </c>
      <c r="BJ1028" s="143">
        <v>0</v>
      </c>
      <c r="BK1028" s="143">
        <v>1</v>
      </c>
      <c r="BL1028" s="143">
        <v>2</v>
      </c>
      <c r="BM1028" s="143">
        <v>1.9</v>
      </c>
    </row>
    <row r="1029" spans="1:65" x14ac:dyDescent="0.25">
      <c r="A1029" s="142" t="s">
        <v>5489</v>
      </c>
      <c r="B1029" s="142" t="s">
        <v>699</v>
      </c>
      <c r="C1029" s="134" t="s">
        <v>5434</v>
      </c>
      <c r="D1029" s="134" t="s">
        <v>5435</v>
      </c>
      <c r="E1029" s="134" t="s">
        <v>5253</v>
      </c>
      <c r="F1029" s="134" t="s">
        <v>5254</v>
      </c>
      <c r="G1029" s="134" t="s">
        <v>692</v>
      </c>
      <c r="H1029" s="134" t="s">
        <v>5036</v>
      </c>
      <c r="I1029" s="134" t="s">
        <v>5011</v>
      </c>
      <c r="J1029" s="134" t="s">
        <v>5024</v>
      </c>
      <c r="K1029" s="134" t="s">
        <v>5024</v>
      </c>
      <c r="L1029" s="143">
        <v>50.3</v>
      </c>
      <c r="M1029" s="144">
        <v>1144</v>
      </c>
      <c r="N1029" s="143">
        <v>30.132999999999999</v>
      </c>
      <c r="O1029" s="144">
        <v>1176</v>
      </c>
      <c r="P1029" s="143">
        <v>34.340000000000003</v>
      </c>
      <c r="Q1029" s="144">
        <v>343</v>
      </c>
      <c r="R1029" s="143">
        <v>51.502000000000002</v>
      </c>
      <c r="S1029" s="145">
        <v>942</v>
      </c>
      <c r="V1029" s="140" t="str">
        <f t="shared" si="16"/>
        <v>N/A</v>
      </c>
      <c r="W1029" s="134">
        <v>0.32815354013787401</v>
      </c>
      <c r="X1029" s="134">
        <v>0.150328468516298</v>
      </c>
      <c r="Y1029" s="134">
        <v>0.98696101805501901</v>
      </c>
      <c r="Z1029" s="134">
        <v>0.97610198662119296</v>
      </c>
      <c r="AA1029" s="134">
        <v>0.692648643507075</v>
      </c>
      <c r="AB1029" s="134">
        <v>0.89620208906953402</v>
      </c>
      <c r="AC1029" s="134">
        <v>0.92053830610175702</v>
      </c>
      <c r="AD1029" s="134">
        <v>0.248583399402935</v>
      </c>
      <c r="AE1029" s="134">
        <v>0.52544250004804105</v>
      </c>
      <c r="AF1029" s="134">
        <v>0.98278593598367103</v>
      </c>
      <c r="AG1029" s="134">
        <v>4.5676894479581703E-2</v>
      </c>
      <c r="AH1029" s="134">
        <v>0.67229190193194199</v>
      </c>
      <c r="AI1029" s="134">
        <v>0.90697023007066102</v>
      </c>
      <c r="AJ1029" s="134">
        <v>0.98896937162187004</v>
      </c>
      <c r="AK1029" s="134">
        <v>0.73302102043788497</v>
      </c>
      <c r="AL1029" s="134">
        <v>0.78793274324524298</v>
      </c>
      <c r="AM1029" s="134">
        <v>4.3001792670935797E-2</v>
      </c>
      <c r="AN1029" s="134">
        <v>0.63246828918470699</v>
      </c>
      <c r="AO1029" s="134">
        <v>3.4708925476661302E-2</v>
      </c>
      <c r="AP1029" s="134">
        <v>0.52115302410655995</v>
      </c>
      <c r="AR1029" s="134">
        <v>0.78392846869999999</v>
      </c>
      <c r="AS1029" s="134">
        <v>0</v>
      </c>
      <c r="AT1029" s="134">
        <v>0.1897165656</v>
      </c>
      <c r="AU1029" s="134">
        <v>3.2792362042138701E-2</v>
      </c>
      <c r="AV1029" s="134">
        <v>3.8923953340966197E-2</v>
      </c>
      <c r="AW1029" s="143">
        <v>0</v>
      </c>
      <c r="AX1029" s="143">
        <v>1</v>
      </c>
      <c r="AY1029" s="143">
        <v>-0.42</v>
      </c>
      <c r="AZ1029" s="143">
        <v>-0.05</v>
      </c>
      <c r="BA1029" s="143">
        <v>7.2138</v>
      </c>
      <c r="BB1029" s="143">
        <v>5.16</v>
      </c>
      <c r="BC1029" s="143">
        <v>19.89</v>
      </c>
      <c r="BD1029" s="143">
        <v>1</v>
      </c>
      <c r="BE1029" s="143">
        <v>16548212.193849999</v>
      </c>
      <c r="BF1029" s="143">
        <v>22664.38</v>
      </c>
      <c r="BG1029" s="143">
        <v>0</v>
      </c>
      <c r="BH1029" s="143">
        <v>0</v>
      </c>
      <c r="BI1029" s="143">
        <v>1</v>
      </c>
      <c r="BJ1029" s="143">
        <v>0</v>
      </c>
      <c r="BK1029" s="143"/>
      <c r="BL1029" s="143">
        <v>2.0823157714354998</v>
      </c>
      <c r="BM1029" s="143">
        <v>2.064631542871</v>
      </c>
    </row>
    <row r="1030" spans="1:65" x14ac:dyDescent="0.25">
      <c r="A1030" s="142" t="s">
        <v>5490</v>
      </c>
      <c r="B1030" s="142" t="s">
        <v>780</v>
      </c>
      <c r="C1030" s="134" t="s">
        <v>5434</v>
      </c>
      <c r="D1030" s="134" t="s">
        <v>5435</v>
      </c>
      <c r="E1030" s="134" t="s">
        <v>5253</v>
      </c>
      <c r="F1030" s="134" t="s">
        <v>5254</v>
      </c>
      <c r="G1030" s="134" t="s">
        <v>692</v>
      </c>
      <c r="H1030" s="134" t="s">
        <v>5491</v>
      </c>
      <c r="I1030" s="134" t="s">
        <v>5011</v>
      </c>
      <c r="J1030" s="134" t="s">
        <v>5051</v>
      </c>
      <c r="K1030" s="134" t="s">
        <v>5024</v>
      </c>
      <c r="L1030" s="143">
        <v>56</v>
      </c>
      <c r="M1030" s="144">
        <v>963</v>
      </c>
      <c r="N1030" s="143">
        <v>29.9</v>
      </c>
      <c r="O1030" s="144">
        <v>1144</v>
      </c>
      <c r="P1030" s="143">
        <v>36.76</v>
      </c>
      <c r="Q1030" s="144">
        <v>265</v>
      </c>
      <c r="R1030" s="143">
        <v>54.286999999999999</v>
      </c>
      <c r="S1030" s="145">
        <v>758</v>
      </c>
      <c r="V1030" s="140" t="str">
        <f t="shared" si="16"/>
        <v>N/A</v>
      </c>
      <c r="W1030" s="134">
        <v>0.27369874674827699</v>
      </c>
      <c r="X1030" s="134">
        <v>0.111337584936537</v>
      </c>
      <c r="Y1030" s="134">
        <v>0.98879262357381303</v>
      </c>
      <c r="Z1030" s="134">
        <v>0.99709245088027298</v>
      </c>
      <c r="AA1030" s="134">
        <v>0.81376079116495803</v>
      </c>
      <c r="AB1030" s="134">
        <v>0.97486997945894005</v>
      </c>
      <c r="AC1030" s="134">
        <v>1</v>
      </c>
      <c r="AD1030" s="134">
        <v>0.22575071059622001</v>
      </c>
      <c r="AE1030" s="134">
        <v>0.50163299641391501</v>
      </c>
      <c r="AF1030" s="134">
        <v>0.97920787237603701</v>
      </c>
      <c r="AG1030" s="134">
        <v>1.8460081482398701E-2</v>
      </c>
      <c r="AH1030" s="134">
        <v>0.63074553170578995</v>
      </c>
      <c r="AI1030" s="134">
        <v>1</v>
      </c>
      <c r="AJ1030" s="134">
        <v>0.99264624774791299</v>
      </c>
      <c r="AK1030" s="134">
        <v>0.79127627554735702</v>
      </c>
      <c r="AL1030" s="134">
        <v>0.76203745304968795</v>
      </c>
      <c r="AM1030" s="134">
        <v>1.53959860392965E-2</v>
      </c>
      <c r="AN1030" s="134">
        <v>0.73107435794002995</v>
      </c>
      <c r="AO1030" s="134">
        <v>1.0671423093377401E-2</v>
      </c>
      <c r="AP1030" s="134">
        <v>0.52651126193145703</v>
      </c>
      <c r="AQ1030" s="134">
        <v>2.1196006468715101E-2</v>
      </c>
      <c r="AR1030" s="134">
        <v>0.90614319610000005</v>
      </c>
      <c r="AT1030" s="134">
        <v>1</v>
      </c>
      <c r="AU1030" s="134">
        <v>9.1447740523863501E-3</v>
      </c>
      <c r="AV1030" s="134">
        <v>1.17470758642004E-2</v>
      </c>
      <c r="AW1030" s="143">
        <v>0</v>
      </c>
      <c r="AX1030" s="143">
        <v>3</v>
      </c>
      <c r="AY1030" s="143">
        <v>-0.34</v>
      </c>
      <c r="AZ1030" s="143">
        <v>-0.01</v>
      </c>
      <c r="BA1030" s="143">
        <v>7.2550999999999997</v>
      </c>
      <c r="BB1030" s="143">
        <v>5.15</v>
      </c>
      <c r="BC1030" s="143">
        <v>19.97</v>
      </c>
      <c r="BD1030" s="143">
        <v>2</v>
      </c>
      <c r="BE1030" s="143">
        <v>4875281.214311</v>
      </c>
      <c r="BF1030" s="143">
        <v>14756.18</v>
      </c>
      <c r="BG1030" s="143">
        <v>0</v>
      </c>
      <c r="BH1030" s="143">
        <v>0</v>
      </c>
      <c r="BI1030" s="143">
        <v>1</v>
      </c>
      <c r="BJ1030" s="143">
        <v>0</v>
      </c>
      <c r="BK1030" s="143"/>
      <c r="BL1030" s="143">
        <v>2.4984359957759299</v>
      </c>
      <c r="BM1030" s="143">
        <v>2.8968719915518601</v>
      </c>
    </row>
    <row r="1031" spans="1:65" x14ac:dyDescent="0.25">
      <c r="A1031" s="142" t="s">
        <v>5492</v>
      </c>
      <c r="B1031" s="142" t="s">
        <v>141</v>
      </c>
      <c r="C1031" s="134" t="s">
        <v>5434</v>
      </c>
      <c r="D1031" s="134" t="s">
        <v>5435</v>
      </c>
      <c r="E1031" s="134" t="s">
        <v>5253</v>
      </c>
      <c r="F1031" s="134" t="s">
        <v>5254</v>
      </c>
      <c r="G1031" s="134" t="s">
        <v>692</v>
      </c>
      <c r="H1031" s="134" t="s">
        <v>5491</v>
      </c>
      <c r="I1031" s="134" t="s">
        <v>5037</v>
      </c>
      <c r="J1031" s="134" t="s">
        <v>5051</v>
      </c>
      <c r="K1031" s="134" t="s">
        <v>5024</v>
      </c>
      <c r="L1031" s="143">
        <v>55</v>
      </c>
      <c r="M1031" s="144">
        <v>1003</v>
      </c>
      <c r="N1031" s="143">
        <v>31.766999999999999</v>
      </c>
      <c r="O1031" s="144">
        <v>1419</v>
      </c>
      <c r="P1031" s="143">
        <v>18.32</v>
      </c>
      <c r="Q1031" s="144">
        <v>1163</v>
      </c>
      <c r="R1031" s="143">
        <v>47.183999999999997</v>
      </c>
      <c r="S1031" s="145">
        <v>1242</v>
      </c>
      <c r="V1031" s="140" t="str">
        <f t="shared" si="16"/>
        <v>N/A</v>
      </c>
      <c r="W1031" s="134">
        <v>0.35931522151506301</v>
      </c>
      <c r="X1031" s="134">
        <v>0.13270806764891499</v>
      </c>
      <c r="Y1031" s="134">
        <v>0.96168998526774396</v>
      </c>
      <c r="Z1031" s="134">
        <v>0.89864385787899903</v>
      </c>
      <c r="AA1031" s="134">
        <v>0.90101225864823498</v>
      </c>
      <c r="AB1031" s="134">
        <v>0.98142563699138996</v>
      </c>
      <c r="AC1031" s="134">
        <v>1</v>
      </c>
      <c r="AD1031" s="134">
        <v>0.30276288951105901</v>
      </c>
      <c r="AE1031" s="134">
        <v>0.70957828849774796</v>
      </c>
      <c r="AF1031" s="134">
        <v>0.95841534718945098</v>
      </c>
      <c r="AG1031" s="134">
        <v>1.9005620733822299E-2</v>
      </c>
      <c r="AH1031" s="134">
        <v>0.56548907778160995</v>
      </c>
      <c r="AI1031" s="134">
        <v>1</v>
      </c>
      <c r="AJ1031" s="134">
        <v>1</v>
      </c>
      <c r="AK1031" s="134">
        <v>0.54854604592456002</v>
      </c>
      <c r="AL1031" s="134">
        <v>0.80999423735353004</v>
      </c>
      <c r="AM1031" s="134">
        <v>1.7323384710897401E-2</v>
      </c>
      <c r="AN1031" s="134">
        <v>0.686253417596701</v>
      </c>
      <c r="AO1031" s="134">
        <v>1.31897761839158E-2</v>
      </c>
      <c r="AP1031" s="134">
        <v>0.51280328329362501</v>
      </c>
      <c r="AQ1031" s="134">
        <v>0.13326436811547299</v>
      </c>
      <c r="AR1031" s="134">
        <v>1</v>
      </c>
      <c r="AT1031" s="134">
        <v>0.74069642520000001</v>
      </c>
      <c r="AU1031" s="134">
        <v>1.1925776074702899E-2</v>
      </c>
      <c r="AV1031" s="134">
        <v>1.4896494149365599E-2</v>
      </c>
      <c r="AW1031" s="143">
        <v>0.28999999999999998</v>
      </c>
      <c r="AX1031" s="143">
        <v>2</v>
      </c>
      <c r="AY1031" s="143">
        <v>-0.35</v>
      </c>
      <c r="AZ1031" s="143">
        <v>-0.01</v>
      </c>
      <c r="BA1031" s="143">
        <v>13.6859</v>
      </c>
      <c r="BB1031" s="143">
        <v>5.16</v>
      </c>
      <c r="BC1031" s="143">
        <v>19.66</v>
      </c>
      <c r="BD1031" s="143">
        <v>8</v>
      </c>
      <c r="BE1031" s="143">
        <v>8105285.3070419999</v>
      </c>
      <c r="BF1031" s="143">
        <v>24482.65</v>
      </c>
      <c r="BG1031" s="143">
        <v>0</v>
      </c>
      <c r="BH1031" s="143">
        <v>0</v>
      </c>
      <c r="BI1031" s="143">
        <v>0</v>
      </c>
      <c r="BJ1031" s="143">
        <v>0</v>
      </c>
      <c r="BK1031" s="143"/>
      <c r="BL1031" s="143">
        <v>2.5293812529238902</v>
      </c>
      <c r="BM1031" s="143">
        <v>2.9587625058477798</v>
      </c>
    </row>
    <row r="1032" spans="1:65" x14ac:dyDescent="0.25">
      <c r="A1032" s="142" t="s">
        <v>5493</v>
      </c>
      <c r="B1032" s="142" t="s">
        <v>701</v>
      </c>
      <c r="C1032" s="134" t="s">
        <v>5434</v>
      </c>
      <c r="D1032" s="134" t="s">
        <v>5435</v>
      </c>
      <c r="E1032" s="134" t="s">
        <v>5253</v>
      </c>
      <c r="F1032" s="134" t="s">
        <v>5254</v>
      </c>
      <c r="G1032" s="134" t="s">
        <v>692</v>
      </c>
      <c r="H1032" s="134" t="s">
        <v>5494</v>
      </c>
      <c r="I1032" s="134" t="s">
        <v>5477</v>
      </c>
      <c r="J1032" s="134" t="s">
        <v>5055</v>
      </c>
      <c r="K1032" s="134" t="s">
        <v>5055</v>
      </c>
      <c r="L1032" s="143">
        <v>51.6</v>
      </c>
      <c r="M1032" s="144">
        <v>1108</v>
      </c>
      <c r="N1032" s="143">
        <v>28.722000000000001</v>
      </c>
      <c r="O1032" s="144">
        <v>934</v>
      </c>
      <c r="P1032" s="143">
        <v>39.799999999999997</v>
      </c>
      <c r="Q1032" s="144">
        <v>169</v>
      </c>
      <c r="R1032" s="143">
        <v>54.225999999999999</v>
      </c>
      <c r="S1032" s="145">
        <v>761</v>
      </c>
      <c r="V1032" s="140" t="str">
        <f t="shared" si="16"/>
        <v>N/A</v>
      </c>
      <c r="W1032" s="134">
        <v>0.371777477967631</v>
      </c>
      <c r="X1032" s="134">
        <v>7.81107938095712E-2</v>
      </c>
      <c r="Y1032" s="134">
        <v>0.99305783083086496</v>
      </c>
      <c r="Z1032" s="134">
        <v>0.98342186905419005</v>
      </c>
      <c r="AA1032" s="134">
        <v>0.76153800469242605</v>
      </c>
      <c r="AB1032" s="134">
        <v>0.90894920093818699</v>
      </c>
      <c r="AC1032" s="134">
        <v>0.90568751587085905</v>
      </c>
      <c r="AD1032" s="134">
        <v>0.32692291316401401</v>
      </c>
      <c r="AE1032" s="134">
        <v>0.57406124539083003</v>
      </c>
      <c r="AF1032" s="134">
        <v>0.98242812962290804</v>
      </c>
      <c r="AG1032" s="134">
        <v>7.7742779746623095E-2</v>
      </c>
      <c r="AH1032" s="134">
        <v>0.714482957213327</v>
      </c>
      <c r="AI1032" s="134">
        <v>0.67818200389390404</v>
      </c>
      <c r="AJ1032" s="134">
        <v>0.98529249549582698</v>
      </c>
      <c r="AK1032" s="134">
        <v>0.73544832273411298</v>
      </c>
      <c r="AL1032" s="134">
        <v>0.62396484172322098</v>
      </c>
      <c r="AM1032" s="134">
        <v>6.5487790809691096E-2</v>
      </c>
      <c r="AN1032" s="134">
        <v>0.75348482811169404</v>
      </c>
      <c r="AO1032" s="134">
        <v>6.2407078283029098E-2</v>
      </c>
      <c r="AP1032" s="134">
        <v>8.8595028287373104E-2</v>
      </c>
      <c r="AQ1032" s="134">
        <v>7.1303495113711604E-2</v>
      </c>
      <c r="AR1032" s="134">
        <v>1</v>
      </c>
      <c r="AT1032" s="134">
        <v>1</v>
      </c>
      <c r="AU1032" s="134">
        <v>4.4649389518396497E-2</v>
      </c>
      <c r="AV1032" s="134">
        <v>6.3213357817485105E-2</v>
      </c>
      <c r="AW1032" s="143">
        <v>0.11</v>
      </c>
      <c r="AX1032" s="143">
        <v>0</v>
      </c>
      <c r="AY1032" s="143">
        <v>-0.17</v>
      </c>
      <c r="AZ1032" s="143">
        <v>-0.02</v>
      </c>
      <c r="BA1032" s="143">
        <v>7.7548000000000004</v>
      </c>
      <c r="BB1032" s="143">
        <v>5.15</v>
      </c>
      <c r="BC1032" s="143">
        <v>18.8</v>
      </c>
      <c r="BD1032" s="143">
        <v>1</v>
      </c>
      <c r="BE1032" s="143">
        <v>5876540.826018</v>
      </c>
      <c r="BF1032" s="143">
        <v>18770.91</v>
      </c>
      <c r="BG1032" s="143">
        <v>0</v>
      </c>
      <c r="BH1032" s="143">
        <v>0</v>
      </c>
      <c r="BI1032" s="143">
        <v>1</v>
      </c>
      <c r="BJ1032" s="143">
        <v>0</v>
      </c>
      <c r="BK1032" s="143"/>
      <c r="BL1032" s="143">
        <v>2.7999999999999901</v>
      </c>
      <c r="BM1032" s="143">
        <v>3.4999999999999898</v>
      </c>
    </row>
    <row r="1033" spans="1:65" x14ac:dyDescent="0.25">
      <c r="A1033" s="142" t="s">
        <v>5495</v>
      </c>
      <c r="B1033" s="142" t="s">
        <v>785</v>
      </c>
      <c r="C1033" s="134" t="s">
        <v>5434</v>
      </c>
      <c r="D1033" s="134" t="s">
        <v>5435</v>
      </c>
      <c r="E1033" s="134" t="s">
        <v>5253</v>
      </c>
      <c r="F1033" s="134" t="s">
        <v>5254</v>
      </c>
      <c r="G1033" s="134" t="s">
        <v>692</v>
      </c>
      <c r="H1033" s="134" t="s">
        <v>5496</v>
      </c>
      <c r="I1033" s="134" t="s">
        <v>5477</v>
      </c>
      <c r="J1033" s="134" t="s">
        <v>5055</v>
      </c>
      <c r="K1033" s="134" t="s">
        <v>5055</v>
      </c>
      <c r="L1033" s="143">
        <v>47.9</v>
      </c>
      <c r="M1033" s="144">
        <v>1209</v>
      </c>
      <c r="N1033" s="143">
        <v>33.174999999999997</v>
      </c>
      <c r="O1033" s="144">
        <v>1566</v>
      </c>
      <c r="P1033" s="143">
        <v>19.64</v>
      </c>
      <c r="Q1033" s="144">
        <v>1047</v>
      </c>
      <c r="R1033" s="143">
        <v>44.787999999999997</v>
      </c>
      <c r="S1033" s="145">
        <v>1403</v>
      </c>
      <c r="V1033" s="140" t="str">
        <f t="shared" si="16"/>
        <v>N/A</v>
      </c>
      <c r="W1033" s="134">
        <v>0.31743760960815698</v>
      </c>
      <c r="X1033" s="134">
        <v>9.1702319754171494E-2</v>
      </c>
      <c r="Y1033" s="134">
        <v>0.99473573518724301</v>
      </c>
      <c r="Z1033" s="134">
        <v>0.98918595765996398</v>
      </c>
      <c r="AA1033" s="134">
        <v>0.92550945605197599</v>
      </c>
      <c r="AB1033" s="134">
        <v>0.91987529682560498</v>
      </c>
      <c r="AC1033" s="134">
        <v>1</v>
      </c>
      <c r="AD1033" s="134">
        <v>0.28176833840069598</v>
      </c>
      <c r="AE1033" s="134">
        <v>0.64838583557214302</v>
      </c>
      <c r="AF1033" s="134">
        <v>0.983859355065962</v>
      </c>
      <c r="AG1033" s="134">
        <v>5.70511208677262E-2</v>
      </c>
      <c r="AH1033" s="134">
        <v>0.61914120071158896</v>
      </c>
      <c r="AI1033" s="134">
        <v>1</v>
      </c>
      <c r="AJ1033" s="134">
        <v>0.98529249549582698</v>
      </c>
      <c r="AK1033" s="134">
        <v>0.73302102043788497</v>
      </c>
      <c r="AL1033" s="134">
        <v>0.54406516937159699</v>
      </c>
      <c r="AM1033" s="134">
        <v>4.9015323435424897E-2</v>
      </c>
      <c r="AN1033" s="134">
        <v>0.77141320424902504</v>
      </c>
      <c r="AO1033" s="134">
        <v>4.4965389111862701E-2</v>
      </c>
      <c r="AP1033" s="134">
        <v>3.5682397933701503E-2</v>
      </c>
      <c r="AQ1033" s="134">
        <v>3.9547199993534001E-3</v>
      </c>
      <c r="AR1033" s="134">
        <v>1</v>
      </c>
      <c r="AT1033" s="134">
        <v>0.48061373730000001</v>
      </c>
      <c r="AU1033" s="134">
        <v>2.2450870973695199E-2</v>
      </c>
      <c r="AV1033" s="134">
        <v>4.1997647746414103E-2</v>
      </c>
      <c r="AW1033" s="143">
        <v>0</v>
      </c>
      <c r="AX1033" s="143">
        <v>0</v>
      </c>
      <c r="AY1033" s="143">
        <v>0</v>
      </c>
      <c r="AZ1033" s="143">
        <v>0</v>
      </c>
      <c r="BA1033" s="143">
        <v>8.3081999999999994</v>
      </c>
      <c r="BB1033" s="143">
        <v>5.16</v>
      </c>
      <c r="BC1033" s="143">
        <v>18.420000000000002</v>
      </c>
      <c r="BD1033" s="143"/>
      <c r="BE1033" s="143">
        <v>11633261.823431</v>
      </c>
      <c r="BF1033" s="143">
        <v>18777.62</v>
      </c>
      <c r="BG1033" s="143">
        <v>0</v>
      </c>
      <c r="BH1033" s="143">
        <v>0</v>
      </c>
      <c r="BI1033" s="143">
        <v>0</v>
      </c>
      <c r="BJ1033" s="143">
        <v>0</v>
      </c>
      <c r="BK1033" s="143"/>
      <c r="BL1033" s="143">
        <v>2.77911726352316</v>
      </c>
      <c r="BM1033" s="143">
        <v>3.45823452704632</v>
      </c>
    </row>
    <row r="1034" spans="1:65" x14ac:dyDescent="0.25">
      <c r="A1034" s="142" t="s">
        <v>5497</v>
      </c>
      <c r="B1034" s="142" t="s">
        <v>1478</v>
      </c>
      <c r="C1034" s="134" t="s">
        <v>5434</v>
      </c>
      <c r="D1034" s="134" t="s">
        <v>5435</v>
      </c>
      <c r="E1034" s="134" t="s">
        <v>5253</v>
      </c>
      <c r="F1034" s="134" t="s">
        <v>5254</v>
      </c>
      <c r="G1034" s="134" t="s">
        <v>692</v>
      </c>
      <c r="H1034" s="134" t="s">
        <v>5496</v>
      </c>
      <c r="I1034" s="134" t="s">
        <v>5073</v>
      </c>
      <c r="J1034" s="134" t="s">
        <v>5055</v>
      </c>
      <c r="K1034" s="134" t="s">
        <v>5055</v>
      </c>
      <c r="L1034" s="143">
        <v>40.4</v>
      </c>
      <c r="M1034" s="144">
        <v>1412</v>
      </c>
      <c r="N1034" s="143">
        <v>28.9</v>
      </c>
      <c r="O1034" s="144">
        <v>957</v>
      </c>
      <c r="P1034" s="143">
        <v>19.079999999999998</v>
      </c>
      <c r="Q1034" s="144">
        <v>1092</v>
      </c>
      <c r="R1034" s="143">
        <v>43.527000000000001</v>
      </c>
      <c r="S1034" s="145">
        <v>1471</v>
      </c>
      <c r="V1034" s="140" t="str">
        <f t="shared" si="16"/>
        <v>N/A</v>
      </c>
      <c r="W1034" s="134">
        <v>0.305768816944962</v>
      </c>
      <c r="X1034" s="134">
        <v>6.16559224404893E-2</v>
      </c>
      <c r="Y1034" s="134">
        <v>0.98808815991273902</v>
      </c>
      <c r="Z1034" s="134">
        <v>0.94151745498654904</v>
      </c>
      <c r="AA1034" s="134">
        <v>0.919220107484368</v>
      </c>
      <c r="AB1034" s="134">
        <v>0.98652448173885199</v>
      </c>
      <c r="AC1034" s="134">
        <v>1</v>
      </c>
      <c r="AD1034" s="134">
        <v>0.26989611787072398</v>
      </c>
      <c r="AE1034" s="134">
        <v>0.66915393858301397</v>
      </c>
      <c r="AF1034" s="134">
        <v>0.97821396581836095</v>
      </c>
      <c r="AG1034" s="134">
        <v>3.2309807636577001E-3</v>
      </c>
      <c r="AH1034" s="134">
        <v>0.60058859745542803</v>
      </c>
      <c r="AI1034" s="134">
        <v>1</v>
      </c>
      <c r="AJ1034" s="134">
        <v>0.871309335588484</v>
      </c>
      <c r="AK1034" s="134">
        <v>0.61893781251517099</v>
      </c>
      <c r="AL1034" s="134">
        <v>0.56182810711672904</v>
      </c>
      <c r="AM1034" s="134">
        <v>3.2012009583769702E-3</v>
      </c>
      <c r="AN1034" s="134">
        <v>0.68177132356236803</v>
      </c>
      <c r="AO1034" s="134">
        <v>3.4532470248085701E-3</v>
      </c>
      <c r="AP1034" s="134">
        <v>1.14218016796689E-2</v>
      </c>
      <c r="AQ1034" s="134">
        <v>6.21440616516074E-2</v>
      </c>
      <c r="AR1034" s="134">
        <v>1</v>
      </c>
      <c r="AT1034" s="134">
        <v>0</v>
      </c>
      <c r="AU1034" s="134">
        <v>2.1747992675800001E-3</v>
      </c>
      <c r="AV1034" s="134">
        <v>3.3792605453901998E-3</v>
      </c>
      <c r="AW1034" s="143">
        <v>0</v>
      </c>
      <c r="AX1034" s="143">
        <v>0</v>
      </c>
      <c r="AY1034" s="143">
        <v>0.05</v>
      </c>
      <c r="AZ1034" s="143">
        <v>0</v>
      </c>
      <c r="BA1034" s="143">
        <v>12.6175</v>
      </c>
      <c r="BB1034" s="143">
        <v>5.15</v>
      </c>
      <c r="BC1034" s="143">
        <v>17.079999999999998</v>
      </c>
      <c r="BD1034" s="143">
        <v>3</v>
      </c>
      <c r="BE1034" s="143">
        <v>7408707.1627010005</v>
      </c>
      <c r="BF1034" s="143">
        <v>13365.4</v>
      </c>
      <c r="BG1034" s="143">
        <v>0</v>
      </c>
      <c r="BH1034" s="143">
        <v>0</v>
      </c>
      <c r="BI1034" s="143">
        <v>0</v>
      </c>
      <c r="BJ1034" s="143">
        <v>0</v>
      </c>
      <c r="BK1034" s="143"/>
      <c r="BL1034" s="143">
        <v>2.8</v>
      </c>
      <c r="BM1034" s="143">
        <v>3.5</v>
      </c>
    </row>
    <row r="1035" spans="1:65" x14ac:dyDescent="0.25">
      <c r="A1035" s="142" t="s">
        <v>5498</v>
      </c>
      <c r="B1035" s="142" t="s">
        <v>3107</v>
      </c>
      <c r="C1035" s="134" t="s">
        <v>5434</v>
      </c>
      <c r="D1035" s="134" t="s">
        <v>5435</v>
      </c>
      <c r="E1035" s="134" t="s">
        <v>5253</v>
      </c>
      <c r="F1035" s="134" t="s">
        <v>5254</v>
      </c>
      <c r="G1035" s="134" t="s">
        <v>692</v>
      </c>
      <c r="H1035" s="134" t="s">
        <v>5484</v>
      </c>
      <c r="I1035" s="134" t="s">
        <v>5477</v>
      </c>
      <c r="J1035" s="134" t="s">
        <v>5055</v>
      </c>
      <c r="K1035" s="134" t="s">
        <v>5055</v>
      </c>
      <c r="L1035" s="143">
        <v>57.7</v>
      </c>
      <c r="M1035" s="144">
        <v>899</v>
      </c>
      <c r="N1035" s="143">
        <v>29.143999999999998</v>
      </c>
      <c r="O1035" s="144">
        <v>992</v>
      </c>
      <c r="P1035" s="143">
        <v>22.7</v>
      </c>
      <c r="Q1035" s="144">
        <v>821</v>
      </c>
      <c r="R1035" s="143">
        <v>50.418999999999997</v>
      </c>
      <c r="S1035" s="145">
        <v>1023</v>
      </c>
      <c r="V1035" s="140" t="str">
        <f t="shared" si="16"/>
        <v>N/A</v>
      </c>
      <c r="W1035" s="134">
        <v>0.39899322179891</v>
      </c>
      <c r="X1035" s="134">
        <v>0.21382109431243099</v>
      </c>
      <c r="Y1035" s="134">
        <v>0.98555209073286998</v>
      </c>
      <c r="Z1035" s="134">
        <v>0.957585489595565</v>
      </c>
      <c r="AA1035" s="134">
        <v>0.52080659883344105</v>
      </c>
      <c r="AB1035" s="134">
        <v>0.906035575368209</v>
      </c>
      <c r="AC1035" s="134">
        <v>0.97071638536495297</v>
      </c>
      <c r="AD1035" s="134">
        <v>0.36519528967425702</v>
      </c>
      <c r="AE1035" s="134">
        <v>0.79937846474938801</v>
      </c>
      <c r="AF1035" s="134">
        <v>0.97610688391608702</v>
      </c>
      <c r="AG1035" s="134">
        <v>0.20354598550699701</v>
      </c>
      <c r="AH1035" s="134">
        <v>0.83142166306538401</v>
      </c>
      <c r="AI1035" s="134">
        <v>0.898579430760997</v>
      </c>
      <c r="AJ1035" s="134">
        <v>0.959554362613524</v>
      </c>
      <c r="AK1035" s="134">
        <v>0.76943055488130496</v>
      </c>
      <c r="AL1035" s="134">
        <v>0.73198803455622197</v>
      </c>
      <c r="AM1035" s="134">
        <v>0.19334718841544801</v>
      </c>
      <c r="AN1035" s="134">
        <v>0.85657299090134897</v>
      </c>
      <c r="AO1035" s="134">
        <v>0.18309813330257699</v>
      </c>
      <c r="AP1035" s="134">
        <v>0.23500621208546299</v>
      </c>
      <c r="AQ1035" s="134">
        <v>0.28574199496015601</v>
      </c>
      <c r="AR1035" s="134">
        <v>0.95712516680000004</v>
      </c>
      <c r="AS1035" s="134">
        <v>1</v>
      </c>
      <c r="AT1035" s="134">
        <v>6.2024157999999996E-4</v>
      </c>
      <c r="AU1035" s="134">
        <v>8.4601562582785103E-2</v>
      </c>
      <c r="AV1035" s="134">
        <v>0.17563396242075399</v>
      </c>
      <c r="AW1035" s="143">
        <v>0.08</v>
      </c>
      <c r="AX1035" s="143">
        <v>0</v>
      </c>
      <c r="AY1035" s="143">
        <v>0.1</v>
      </c>
      <c r="AZ1035" s="143">
        <v>0.14000000000000001</v>
      </c>
      <c r="BA1035" s="143">
        <v>7.4077999999999999</v>
      </c>
      <c r="BB1035" s="143">
        <v>5.16</v>
      </c>
      <c r="BC1035" s="143">
        <v>16.45</v>
      </c>
      <c r="BD1035" s="143">
        <v>3</v>
      </c>
      <c r="BE1035" s="143">
        <v>11583749.807316</v>
      </c>
      <c r="BF1035" s="143">
        <v>21627.26</v>
      </c>
      <c r="BG1035" s="143">
        <v>0</v>
      </c>
      <c r="BH1035" s="143">
        <v>3.864134</v>
      </c>
      <c r="BI1035" s="143">
        <v>0</v>
      </c>
      <c r="BJ1035" s="143">
        <v>1</v>
      </c>
      <c r="BK1035" s="143"/>
      <c r="BL1035" s="143">
        <v>2.8</v>
      </c>
      <c r="BM1035" s="143">
        <v>3.4999999999999898</v>
      </c>
    </row>
    <row r="1036" spans="1:65" x14ac:dyDescent="0.25">
      <c r="A1036" s="142" t="s">
        <v>5499</v>
      </c>
      <c r="B1036" s="142" t="s">
        <v>784</v>
      </c>
      <c r="C1036" s="134" t="s">
        <v>5434</v>
      </c>
      <c r="D1036" s="134" t="s">
        <v>5435</v>
      </c>
      <c r="E1036" s="134" t="s">
        <v>5253</v>
      </c>
      <c r="F1036" s="134" t="s">
        <v>5254</v>
      </c>
      <c r="G1036" s="134" t="s">
        <v>692</v>
      </c>
      <c r="H1036" s="134" t="s">
        <v>5037</v>
      </c>
      <c r="I1036" s="134" t="s">
        <v>5037</v>
      </c>
      <c r="J1036" s="134" t="s">
        <v>5054</v>
      </c>
      <c r="K1036" s="134" t="s">
        <v>5055</v>
      </c>
      <c r="L1036" s="143">
        <v>63.1</v>
      </c>
      <c r="M1036" s="144">
        <v>758</v>
      </c>
      <c r="N1036" s="143">
        <v>29.443999999999999</v>
      </c>
      <c r="O1036" s="144">
        <v>1051</v>
      </c>
      <c r="P1036" s="143">
        <v>20.22</v>
      </c>
      <c r="Q1036" s="144">
        <v>996</v>
      </c>
      <c r="R1036" s="143">
        <v>51.292000000000002</v>
      </c>
      <c r="S1036" s="145">
        <v>962</v>
      </c>
      <c r="V1036" s="140" t="str">
        <f t="shared" si="16"/>
        <v>N/A</v>
      </c>
      <c r="W1036" s="134">
        <v>0.30111601028354001</v>
      </c>
      <c r="X1036" s="134">
        <v>0.13576260887237801</v>
      </c>
      <c r="Y1036" s="134">
        <v>0.98483481864159395</v>
      </c>
      <c r="Z1036" s="134">
        <v>0.96085010615104804</v>
      </c>
      <c r="AA1036" s="134">
        <v>0.885955962615532</v>
      </c>
      <c r="AB1036" s="134">
        <v>0.94318430138542897</v>
      </c>
      <c r="AC1036" s="134">
        <v>0.76739347233455002</v>
      </c>
      <c r="AD1036" s="134">
        <v>0.26333689502318403</v>
      </c>
      <c r="AE1036" s="134">
        <v>0.70288293163163895</v>
      </c>
      <c r="AF1036" s="134">
        <v>0.97523224614533199</v>
      </c>
      <c r="AG1036" s="134">
        <v>5.0421719411340001E-2</v>
      </c>
      <c r="AH1036" s="134">
        <v>0.60259428429393203</v>
      </c>
      <c r="AI1036" s="134">
        <v>0.75600848709174195</v>
      </c>
      <c r="AJ1036" s="134">
        <v>1</v>
      </c>
      <c r="AK1036" s="134">
        <v>0.64321083547744995</v>
      </c>
      <c r="AL1036" s="134">
        <v>0.68509157986951097</v>
      </c>
      <c r="AM1036" s="134">
        <v>4.0356018803225403E-2</v>
      </c>
      <c r="AN1036" s="134">
        <v>0.82519833266101905</v>
      </c>
      <c r="AO1036" s="134">
        <v>3.0127713408767701E-2</v>
      </c>
      <c r="AQ1036" s="134">
        <v>0.195225241278872</v>
      </c>
      <c r="AR1036" s="134">
        <v>1</v>
      </c>
      <c r="AS1036" s="134">
        <v>1</v>
      </c>
      <c r="AT1036" s="134">
        <v>1</v>
      </c>
      <c r="AU1036" s="134">
        <v>3.3349849676958102E-2</v>
      </c>
      <c r="AV1036" s="134">
        <v>3.6913510626953701E-2</v>
      </c>
      <c r="AW1036" s="143">
        <v>0</v>
      </c>
      <c r="AX1036" s="143">
        <v>0</v>
      </c>
      <c r="AY1036" s="143">
        <v>-0.05</v>
      </c>
      <c r="AZ1036" s="143">
        <v>0</v>
      </c>
      <c r="BA1036" s="143">
        <v>10.0741</v>
      </c>
      <c r="BB1036" s="143">
        <v>5.15</v>
      </c>
      <c r="BC1036" s="143">
        <v>19.3</v>
      </c>
      <c r="BD1036" s="143">
        <v>1</v>
      </c>
      <c r="BE1036" s="143">
        <v>9523776.2420949992</v>
      </c>
      <c r="BF1036" s="143">
        <v>24558.49</v>
      </c>
      <c r="BG1036" s="143">
        <v>0</v>
      </c>
      <c r="BH1036" s="143">
        <v>0</v>
      </c>
      <c r="BI1036" s="143">
        <v>0</v>
      </c>
      <c r="BJ1036" s="143">
        <v>0</v>
      </c>
      <c r="BK1036" s="143"/>
      <c r="BL1036" s="143">
        <v>2.7573971064296598</v>
      </c>
      <c r="BM1036" s="143">
        <v>3.41479421285934</v>
      </c>
    </row>
    <row r="1037" spans="1:65" x14ac:dyDescent="0.25">
      <c r="A1037" s="142" t="s">
        <v>5500</v>
      </c>
      <c r="B1037" s="142" t="s">
        <v>3110</v>
      </c>
      <c r="C1037" s="134" t="s">
        <v>5434</v>
      </c>
      <c r="D1037" s="134" t="s">
        <v>5435</v>
      </c>
      <c r="E1037" s="134" t="s">
        <v>5253</v>
      </c>
      <c r="F1037" s="134" t="s">
        <v>5254</v>
      </c>
      <c r="G1037" s="134" t="s">
        <v>692</v>
      </c>
      <c r="H1037" s="134" t="s">
        <v>5070</v>
      </c>
      <c r="I1037" s="134" t="s">
        <v>5037</v>
      </c>
      <c r="J1037" s="134" t="s">
        <v>5055</v>
      </c>
      <c r="K1037" s="134" t="s">
        <v>5055</v>
      </c>
      <c r="L1037" s="143">
        <v>53.9</v>
      </c>
      <c r="M1037" s="144">
        <v>1046</v>
      </c>
      <c r="N1037" s="143">
        <v>28.867000000000001</v>
      </c>
      <c r="O1037" s="144">
        <v>949</v>
      </c>
      <c r="P1037" s="143">
        <v>41.2</v>
      </c>
      <c r="Q1037" s="144">
        <v>130</v>
      </c>
      <c r="R1037" s="143">
        <v>55.411000000000001</v>
      </c>
      <c r="S1037" s="145">
        <v>684</v>
      </c>
      <c r="V1037" s="140" t="str">
        <f t="shared" si="16"/>
        <v>N/A</v>
      </c>
      <c r="W1037" s="134">
        <v>0.39441460859879501</v>
      </c>
      <c r="X1037" s="134">
        <v>0.1198845782168</v>
      </c>
      <c r="Y1037" s="134">
        <v>0.99294255495905304</v>
      </c>
      <c r="Z1037" s="134">
        <v>0.98454408099513702</v>
      </c>
      <c r="AA1037" s="134">
        <v>0.95001113467807197</v>
      </c>
      <c r="AB1037" s="134">
        <v>0.953746194076599</v>
      </c>
      <c r="AC1037" s="134">
        <v>0.99935464590249101</v>
      </c>
      <c r="AD1037" s="134">
        <v>0.35086782892551499</v>
      </c>
      <c r="AE1037" s="134">
        <v>0.80378302051795103</v>
      </c>
      <c r="AF1037" s="134">
        <v>0.98521106798440095</v>
      </c>
      <c r="AG1037" s="134">
        <v>8.8773856737243001E-2</v>
      </c>
      <c r="AH1037" s="134">
        <v>0.706710920714125</v>
      </c>
      <c r="AI1037" s="134">
        <v>0.86974963542278205</v>
      </c>
      <c r="AJ1037" s="134">
        <v>0.93749310585726398</v>
      </c>
      <c r="AK1037" s="134">
        <v>0.70874799747560602</v>
      </c>
      <c r="AL1037" s="134">
        <v>0.71502966541983903</v>
      </c>
      <c r="AM1037" s="134">
        <v>7.4245200016340607E-2</v>
      </c>
      <c r="AN1037" s="134">
        <v>0.82519833266101905</v>
      </c>
      <c r="AO1037" s="134">
        <v>6.8727293980039794E-2</v>
      </c>
      <c r="AP1037" s="134">
        <v>0.160600451583366</v>
      </c>
      <c r="AQ1037" s="134">
        <v>0.29382384796741401</v>
      </c>
      <c r="AR1037" s="134">
        <v>0.99576475750000004</v>
      </c>
      <c r="AT1037" s="134">
        <v>0.40095396750000001</v>
      </c>
      <c r="AU1037" s="134">
        <v>3.6010461324561399E-2</v>
      </c>
      <c r="AV1037" s="134">
        <v>6.4920862231931206E-2</v>
      </c>
      <c r="AW1037" s="143">
        <v>0</v>
      </c>
      <c r="AX1037" s="143">
        <v>0</v>
      </c>
      <c r="AY1037" s="143">
        <v>0</v>
      </c>
      <c r="AZ1037" s="143">
        <v>0</v>
      </c>
      <c r="BA1037" s="143">
        <v>7.8720999999999997</v>
      </c>
      <c r="BB1037" s="143">
        <v>5.15</v>
      </c>
      <c r="BC1037" s="143">
        <v>18.55</v>
      </c>
      <c r="BD1037" s="143">
        <v>3</v>
      </c>
      <c r="BE1037" s="143">
        <v>5174946.2625050005</v>
      </c>
      <c r="BF1037" s="143">
        <v>29133.67</v>
      </c>
      <c r="BG1037" s="143">
        <v>0</v>
      </c>
      <c r="BH1037" s="143">
        <v>0.33142700000000003</v>
      </c>
      <c r="BI1037" s="143">
        <v>1</v>
      </c>
      <c r="BJ1037" s="143">
        <v>0</v>
      </c>
      <c r="BK1037" s="143"/>
      <c r="BL1037" s="143">
        <v>2.8</v>
      </c>
      <c r="BM1037" s="143">
        <v>3.5</v>
      </c>
    </row>
    <row r="1038" spans="1:65" x14ac:dyDescent="0.25">
      <c r="A1038" s="142" t="s">
        <v>5501</v>
      </c>
      <c r="B1038" s="142" t="s">
        <v>15</v>
      </c>
      <c r="C1038" s="134" t="s">
        <v>5434</v>
      </c>
      <c r="D1038" s="134" t="s">
        <v>5435</v>
      </c>
      <c r="E1038" s="134" t="s">
        <v>5253</v>
      </c>
      <c r="F1038" s="134" t="s">
        <v>5254</v>
      </c>
      <c r="G1038" s="134" t="s">
        <v>692</v>
      </c>
      <c r="H1038" s="134" t="s">
        <v>5090</v>
      </c>
      <c r="I1038" s="134" t="s">
        <v>5091</v>
      </c>
      <c r="J1038" s="134" t="s">
        <v>5055</v>
      </c>
      <c r="K1038" s="134" t="s">
        <v>5055</v>
      </c>
      <c r="L1038" s="143">
        <v>38.700000000000003</v>
      </c>
      <c r="M1038" s="144">
        <v>1458</v>
      </c>
      <c r="N1038" s="143">
        <v>28.010999999999999</v>
      </c>
      <c r="O1038" s="144">
        <v>856</v>
      </c>
      <c r="P1038" s="143">
        <v>24.26</v>
      </c>
      <c r="Q1038" s="144">
        <v>740</v>
      </c>
      <c r="R1038" s="143">
        <v>44.982999999999997</v>
      </c>
      <c r="S1038" s="145">
        <v>1393</v>
      </c>
      <c r="V1038" s="140" t="str">
        <f t="shared" si="16"/>
        <v>N/A</v>
      </c>
      <c r="W1038" s="134">
        <v>0.38168348102924099</v>
      </c>
      <c r="X1038" s="134">
        <v>6.0497868648320699E-2</v>
      </c>
      <c r="Y1038" s="134">
        <v>0.991789796240931</v>
      </c>
      <c r="Z1038" s="134">
        <v>0.98490114843089305</v>
      </c>
      <c r="AA1038" s="134">
        <v>0.55422182043631296</v>
      </c>
      <c r="AB1038" s="134">
        <v>0.78730533339160602</v>
      </c>
      <c r="AC1038" s="134">
        <v>1</v>
      </c>
      <c r="AD1038" s="134">
        <v>0.38225832075103899</v>
      </c>
      <c r="AE1038" s="134">
        <v>0.58449277080961004</v>
      </c>
      <c r="AF1038" s="134">
        <v>0.98644351211591996</v>
      </c>
      <c r="AG1038" s="134">
        <v>0.16843058665795199</v>
      </c>
      <c r="AH1038" s="134">
        <v>0.78153020295760001</v>
      </c>
      <c r="AI1038" s="134">
        <v>1</v>
      </c>
      <c r="AJ1038" s="134">
        <v>0.93381622973122003</v>
      </c>
      <c r="AK1038" s="134">
        <v>0.74758483421525301</v>
      </c>
      <c r="AL1038" s="134">
        <v>0.65405673625829597</v>
      </c>
      <c r="AM1038" s="134">
        <v>0.13413673574621199</v>
      </c>
      <c r="AN1038" s="134">
        <v>0.69521760566536694</v>
      </c>
      <c r="AO1038" s="134">
        <v>0.160945297313659</v>
      </c>
      <c r="AP1038" s="134">
        <v>0.13362557659192101</v>
      </c>
      <c r="AQ1038" s="134">
        <v>4.0592453686133102E-2</v>
      </c>
      <c r="AR1038" s="134">
        <v>2.0529853059999999E-2</v>
      </c>
      <c r="AT1038" s="134">
        <v>0.48667807120000001</v>
      </c>
      <c r="AU1038" s="134">
        <v>0.101545214416981</v>
      </c>
      <c r="AV1038" s="134">
        <v>0.14250875148549</v>
      </c>
      <c r="AW1038" s="143">
        <v>0</v>
      </c>
      <c r="AX1038" s="143">
        <v>0</v>
      </c>
      <c r="AY1038" s="143">
        <v>-0.05</v>
      </c>
      <c r="AZ1038" s="143">
        <v>0</v>
      </c>
      <c r="BA1038" s="143">
        <v>9.3147000000000002</v>
      </c>
      <c r="BB1038" s="143">
        <v>5.15</v>
      </c>
      <c r="BC1038" s="143">
        <v>15.08</v>
      </c>
      <c r="BD1038" s="143">
        <v>1</v>
      </c>
      <c r="BE1038" s="143">
        <v>20911688.162168</v>
      </c>
      <c r="BF1038" s="143">
        <v>20846.560000000001</v>
      </c>
      <c r="BG1038" s="143">
        <v>0</v>
      </c>
      <c r="BH1038" s="143">
        <v>55.570211</v>
      </c>
      <c r="BI1038" s="143">
        <v>0</v>
      </c>
      <c r="BJ1038" s="143">
        <v>0</v>
      </c>
      <c r="BK1038" s="143"/>
      <c r="BL1038" s="143">
        <v>2.7999999999999901</v>
      </c>
      <c r="BM1038" s="143">
        <v>3.5</v>
      </c>
    </row>
    <row r="1039" spans="1:65" x14ac:dyDescent="0.25">
      <c r="A1039" s="142" t="s">
        <v>5502</v>
      </c>
      <c r="B1039" s="142" t="s">
        <v>704</v>
      </c>
      <c r="C1039" s="134" t="s">
        <v>5434</v>
      </c>
      <c r="D1039" s="134" t="s">
        <v>5435</v>
      </c>
      <c r="E1039" s="134" t="s">
        <v>5253</v>
      </c>
      <c r="F1039" s="134" t="s">
        <v>5254</v>
      </c>
      <c r="G1039" s="134" t="s">
        <v>692</v>
      </c>
      <c r="H1039" s="134" t="s">
        <v>5484</v>
      </c>
      <c r="I1039" s="134" t="s">
        <v>5073</v>
      </c>
      <c r="J1039" s="134" t="s">
        <v>5055</v>
      </c>
      <c r="K1039" s="134" t="s">
        <v>5055</v>
      </c>
      <c r="L1039" s="143">
        <v>57</v>
      </c>
      <c r="M1039" s="144">
        <v>923</v>
      </c>
      <c r="N1039" s="143">
        <v>31.55</v>
      </c>
      <c r="O1039" s="144">
        <v>1394</v>
      </c>
      <c r="P1039" s="143">
        <v>27.96</v>
      </c>
      <c r="Q1039" s="144">
        <v>624</v>
      </c>
      <c r="R1039" s="143">
        <v>51.137</v>
      </c>
      <c r="S1039" s="145">
        <v>977</v>
      </c>
      <c r="V1039" s="140" t="str">
        <f t="shared" si="16"/>
        <v>N/A</v>
      </c>
      <c r="W1039" s="134">
        <v>0.40438112102510299</v>
      </c>
      <c r="X1039" s="134">
        <v>0.27641744293346399</v>
      </c>
      <c r="Y1039" s="134">
        <v>0.95478624138921298</v>
      </c>
      <c r="Z1039" s="134">
        <v>0.95166837208875299</v>
      </c>
      <c r="AA1039" s="134">
        <v>0.34609580409155799</v>
      </c>
      <c r="AB1039" s="134">
        <v>0.786212723802864</v>
      </c>
      <c r="AC1039" s="134">
        <v>1</v>
      </c>
      <c r="AD1039" s="134">
        <v>0.43956063810549001</v>
      </c>
      <c r="AE1039" s="134">
        <v>0.80662679320972797</v>
      </c>
      <c r="AF1039" s="134">
        <v>0.950265313416506</v>
      </c>
      <c r="AG1039" s="134">
        <v>0.27070763466435799</v>
      </c>
      <c r="AH1039" s="134">
        <v>0.86952971299695803</v>
      </c>
      <c r="AI1039" s="134">
        <v>1</v>
      </c>
      <c r="AJ1039" s="134">
        <v>0.93381622973122003</v>
      </c>
      <c r="AK1039" s="134">
        <v>0.91749599495121104</v>
      </c>
      <c r="AL1039" s="134">
        <v>0.64786447224642096</v>
      </c>
      <c r="AM1039" s="134">
        <v>0.29600795110865702</v>
      </c>
      <c r="AN1039" s="134">
        <v>0.68177132356236803</v>
      </c>
      <c r="AO1039" s="134">
        <v>0.27128904466006998</v>
      </c>
      <c r="AP1039" s="134">
        <v>0.64772284068554098</v>
      </c>
      <c r="AQ1039" s="134">
        <v>0.73778697305833496</v>
      </c>
      <c r="AR1039" s="134">
        <v>0.95551089330000005</v>
      </c>
      <c r="AT1039" s="134">
        <v>0</v>
      </c>
      <c r="AU1039" s="134">
        <v>9.57606026908112E-2</v>
      </c>
      <c r="AV1039" s="134">
        <v>0.204519933906358</v>
      </c>
      <c r="AW1039" s="143">
        <v>0.04</v>
      </c>
      <c r="AX1039" s="143">
        <v>0</v>
      </c>
      <c r="AY1039" s="143">
        <v>-0.03</v>
      </c>
      <c r="AZ1039" s="143">
        <v>0.02</v>
      </c>
      <c r="BA1039" s="143">
        <v>4.4558999999999997</v>
      </c>
      <c r="BB1039" s="143">
        <v>5.16</v>
      </c>
      <c r="BC1039" s="143">
        <v>14.52</v>
      </c>
      <c r="BD1039" s="143"/>
      <c r="BE1039" s="143">
        <v>25980194.859338</v>
      </c>
      <c r="BF1039" s="143">
        <v>19090.36</v>
      </c>
      <c r="BG1039" s="143">
        <v>27384.050938</v>
      </c>
      <c r="BH1039" s="143">
        <v>54.917439999999999</v>
      </c>
      <c r="BI1039" s="143">
        <v>0</v>
      </c>
      <c r="BJ1039" s="143">
        <v>0</v>
      </c>
      <c r="BK1039" s="143"/>
      <c r="BL1039" s="143">
        <v>2.7999999999999901</v>
      </c>
      <c r="BM1039" s="143">
        <v>3.5</v>
      </c>
    </row>
    <row r="1040" spans="1:65" x14ac:dyDescent="0.25">
      <c r="A1040" s="142" t="s">
        <v>5503</v>
      </c>
      <c r="B1040" s="142" t="s">
        <v>1479</v>
      </c>
      <c r="C1040" s="134" t="s">
        <v>5434</v>
      </c>
      <c r="D1040" s="134" t="s">
        <v>5435</v>
      </c>
      <c r="E1040" s="134" t="s">
        <v>5253</v>
      </c>
      <c r="F1040" s="134" t="s">
        <v>5254</v>
      </c>
      <c r="G1040" s="134" t="s">
        <v>692</v>
      </c>
      <c r="H1040" s="134" t="s">
        <v>5090</v>
      </c>
      <c r="I1040" s="134" t="s">
        <v>5091</v>
      </c>
      <c r="J1040" s="134" t="s">
        <v>5055</v>
      </c>
      <c r="K1040" s="134" t="s">
        <v>5055</v>
      </c>
      <c r="L1040" s="143">
        <v>67.599999999999994</v>
      </c>
      <c r="M1040" s="144">
        <v>679</v>
      </c>
      <c r="N1040" s="143">
        <v>27.356000000000002</v>
      </c>
      <c r="O1040" s="144">
        <v>774</v>
      </c>
      <c r="P1040" s="143">
        <v>26.3</v>
      </c>
      <c r="Q1040" s="144">
        <v>684</v>
      </c>
      <c r="R1040" s="143">
        <v>55.515000000000001</v>
      </c>
      <c r="S1040" s="145">
        <v>677</v>
      </c>
      <c r="V1040" s="140" t="str">
        <f t="shared" si="16"/>
        <v>N/A</v>
      </c>
      <c r="W1040" s="134">
        <v>0.48935487087923701</v>
      </c>
      <c r="X1040" s="134">
        <v>0.18269412290162401</v>
      </c>
      <c r="Y1040" s="134">
        <v>0.99277604536643504</v>
      </c>
      <c r="Z1040" s="134">
        <v>0.98064184401866095</v>
      </c>
      <c r="AA1040" s="134">
        <v>0.54405262642113805</v>
      </c>
      <c r="AB1040" s="134">
        <v>0.94536952056291201</v>
      </c>
      <c r="AC1040" s="134">
        <v>1</v>
      </c>
      <c r="AD1040" s="134">
        <v>0.52064084381107201</v>
      </c>
      <c r="AE1040" s="134">
        <v>0.88327697974004404</v>
      </c>
      <c r="AF1040" s="134">
        <v>0.98700009978821801</v>
      </c>
      <c r="AG1040" s="134">
        <v>0.220657930392367</v>
      </c>
      <c r="AH1040" s="134">
        <v>0.82064109630842597</v>
      </c>
      <c r="AI1040" s="134">
        <v>1</v>
      </c>
      <c r="AJ1040" s="134">
        <v>0.94484685810934999</v>
      </c>
      <c r="AK1040" s="134">
        <v>0.87137725132288002</v>
      </c>
      <c r="AL1040" s="134">
        <v>0.80340411759318797</v>
      </c>
      <c r="AM1040" s="134">
        <v>0.19532793561898401</v>
      </c>
      <c r="AN1040" s="134">
        <v>0.87898346107301395</v>
      </c>
      <c r="AO1040" s="134">
        <v>0.186190587584289</v>
      </c>
      <c r="AP1040" s="134">
        <v>0.48963956113986301</v>
      </c>
      <c r="AQ1040" s="134">
        <v>0.78089018915092101</v>
      </c>
      <c r="AR1040" s="134">
        <v>0.95602049109999998</v>
      </c>
      <c r="AS1040" s="134">
        <v>0.34872794340000002</v>
      </c>
      <c r="AT1040" s="134">
        <v>0.54730796690000005</v>
      </c>
      <c r="AU1040" s="134">
        <v>4.2247535024495297E-2</v>
      </c>
      <c r="AV1040" s="134">
        <v>0.15284514214756501</v>
      </c>
      <c r="AW1040" s="143">
        <v>0</v>
      </c>
      <c r="AX1040" s="143">
        <v>0</v>
      </c>
      <c r="AY1040" s="143">
        <v>-0.13</v>
      </c>
      <c r="AZ1040" s="143">
        <v>-0.02</v>
      </c>
      <c r="BA1040" s="143">
        <v>5.6345999999999998</v>
      </c>
      <c r="BB1040" s="143">
        <v>5.16</v>
      </c>
      <c r="BC1040" s="143">
        <v>15.06</v>
      </c>
      <c r="BD1040" s="143">
        <v>1</v>
      </c>
      <c r="BE1040" s="143">
        <v>8831732.8284690008</v>
      </c>
      <c r="BF1040" s="143">
        <v>20651.36</v>
      </c>
      <c r="BG1040" s="143">
        <v>7223.7413370000004</v>
      </c>
      <c r="BH1040" s="143">
        <v>69.316462000000001</v>
      </c>
      <c r="BI1040" s="143">
        <v>0</v>
      </c>
      <c r="BJ1040" s="143">
        <v>0</v>
      </c>
      <c r="BK1040" s="143"/>
      <c r="BL1040" s="143">
        <v>2.8</v>
      </c>
      <c r="BM1040" s="143">
        <v>3.5</v>
      </c>
    </row>
    <row r="1041" spans="1:65" x14ac:dyDescent="0.25">
      <c r="A1041" s="142" t="s">
        <v>5504</v>
      </c>
      <c r="B1041" s="142" t="s">
        <v>143</v>
      </c>
      <c r="C1041" s="134" t="s">
        <v>5434</v>
      </c>
      <c r="D1041" s="134" t="s">
        <v>5435</v>
      </c>
      <c r="E1041" s="134" t="s">
        <v>5253</v>
      </c>
      <c r="F1041" s="134" t="s">
        <v>5254</v>
      </c>
      <c r="G1041" s="134" t="s">
        <v>692</v>
      </c>
      <c r="H1041" s="134" t="s">
        <v>5091</v>
      </c>
      <c r="I1041" s="134" t="s">
        <v>5091</v>
      </c>
      <c r="J1041" s="134" t="s">
        <v>5055</v>
      </c>
      <c r="K1041" s="134" t="s">
        <v>5055</v>
      </c>
      <c r="L1041" s="143">
        <v>59.7</v>
      </c>
      <c r="M1041" s="144">
        <v>843</v>
      </c>
      <c r="N1041" s="143">
        <v>27.733000000000001</v>
      </c>
      <c r="O1041" s="144">
        <v>826</v>
      </c>
      <c r="P1041" s="143">
        <v>27.74</v>
      </c>
      <c r="Q1041" s="144">
        <v>636</v>
      </c>
      <c r="R1041" s="143">
        <v>53.235999999999997</v>
      </c>
      <c r="S1041" s="145">
        <v>818</v>
      </c>
      <c r="V1041" s="140" t="str">
        <f t="shared" si="16"/>
        <v>N/A</v>
      </c>
      <c r="W1041" s="134">
        <v>0.57896036671485396</v>
      </c>
      <c r="X1041" s="134">
        <v>8.83029961950791E-2</v>
      </c>
      <c r="Y1041" s="134">
        <v>0.99574760117314998</v>
      </c>
      <c r="Z1041" s="134">
        <v>0.99482252218153899</v>
      </c>
      <c r="AA1041" s="134">
        <v>0.76071523033223098</v>
      </c>
      <c r="AB1041" s="134">
        <v>0.96467228996401699</v>
      </c>
      <c r="AC1041" s="134">
        <v>1</v>
      </c>
      <c r="AD1041" s="134">
        <v>0.554931006737027</v>
      </c>
      <c r="AE1041" s="134">
        <v>0.74904144801848005</v>
      </c>
      <c r="AF1041" s="134">
        <v>0.98966376936279099</v>
      </c>
      <c r="AG1041" s="134">
        <v>0.103669101050162</v>
      </c>
      <c r="AH1041" s="134">
        <v>0.64908323994354</v>
      </c>
      <c r="AI1041" s="134">
        <v>1</v>
      </c>
      <c r="AJ1041" s="134">
        <v>1</v>
      </c>
      <c r="AK1041" s="134">
        <v>0.66505655614350201</v>
      </c>
      <c r="AL1041" s="134">
        <v>0.61234773958125599</v>
      </c>
      <c r="AM1041" s="134">
        <v>8.2693985392962202E-2</v>
      </c>
      <c r="AN1041" s="134">
        <v>0.77141320424902504</v>
      </c>
      <c r="AO1041" s="134">
        <v>6.1428991237864397E-2</v>
      </c>
      <c r="AP1041" s="134">
        <v>0.24512014601215701</v>
      </c>
      <c r="AQ1041" s="134">
        <v>0.290591106764511</v>
      </c>
      <c r="AR1041" s="134">
        <v>1</v>
      </c>
      <c r="AT1041" s="134">
        <v>0.93866539680000005</v>
      </c>
      <c r="AU1041" s="134">
        <v>6.5628708847785003E-2</v>
      </c>
      <c r="AV1041" s="134">
        <v>7.6549166483178596E-2</v>
      </c>
      <c r="AW1041" s="143">
        <v>0.01</v>
      </c>
      <c r="AX1041" s="143">
        <v>0</v>
      </c>
      <c r="AY1041" s="143">
        <v>-0.02</v>
      </c>
      <c r="AZ1041" s="143">
        <v>0</v>
      </c>
      <c r="BA1041" s="143">
        <v>9.5920000000000005</v>
      </c>
      <c r="BB1041" s="143">
        <v>5.15</v>
      </c>
      <c r="BC1041" s="143">
        <v>16.23</v>
      </c>
      <c r="BD1041" s="143">
        <v>1</v>
      </c>
      <c r="BE1041" s="143">
        <v>3841966.6123469998</v>
      </c>
      <c r="BF1041" s="143">
        <v>21786.28</v>
      </c>
      <c r="BG1041" s="143">
        <v>0</v>
      </c>
      <c r="BH1041" s="143">
        <v>99.904098000000005</v>
      </c>
      <c r="BI1041" s="143">
        <v>0</v>
      </c>
      <c r="BJ1041" s="143">
        <v>0</v>
      </c>
      <c r="BK1041" s="143"/>
      <c r="BL1041" s="143">
        <v>2.8</v>
      </c>
      <c r="BM1041" s="143">
        <v>3.5</v>
      </c>
    </row>
    <row r="1042" spans="1:65" x14ac:dyDescent="0.25">
      <c r="A1042" s="142" t="s">
        <v>5505</v>
      </c>
      <c r="B1042" s="142" t="s">
        <v>3116</v>
      </c>
      <c r="C1042" s="134" t="s">
        <v>5434</v>
      </c>
      <c r="D1042" s="134" t="s">
        <v>5435</v>
      </c>
      <c r="E1042" s="134" t="s">
        <v>5253</v>
      </c>
      <c r="F1042" s="134" t="s">
        <v>5254</v>
      </c>
      <c r="G1042" s="134" t="s">
        <v>692</v>
      </c>
      <c r="H1042" s="134" t="s">
        <v>5090</v>
      </c>
      <c r="I1042" s="134" t="s">
        <v>5073</v>
      </c>
      <c r="J1042" s="134" t="s">
        <v>5055</v>
      </c>
      <c r="K1042" s="134" t="s">
        <v>5055</v>
      </c>
      <c r="L1042" s="143">
        <v>69.8</v>
      </c>
      <c r="M1042" s="144">
        <v>650</v>
      </c>
      <c r="N1042" s="143">
        <v>27.611000000000001</v>
      </c>
      <c r="O1042" s="144">
        <v>800</v>
      </c>
      <c r="P1042" s="143">
        <v>28.9</v>
      </c>
      <c r="Q1042" s="144">
        <v>587</v>
      </c>
      <c r="R1042" s="143">
        <v>57.03</v>
      </c>
      <c r="S1042" s="145">
        <v>566</v>
      </c>
      <c r="V1042" s="140" t="str">
        <f t="shared" si="16"/>
        <v>N/A</v>
      </c>
      <c r="W1042" s="134">
        <v>0.63639754481640598</v>
      </c>
      <c r="X1042" s="134">
        <v>0.38058667789598899</v>
      </c>
      <c r="Y1042" s="134">
        <v>0.994466758153014</v>
      </c>
      <c r="Z1042" s="134">
        <v>0.98569179775292404</v>
      </c>
      <c r="AA1042" s="134">
        <v>0.87842288682145298</v>
      </c>
      <c r="AB1042" s="134">
        <v>0.96248707078653295</v>
      </c>
      <c r="AC1042" s="134">
        <v>0.99998747960145695</v>
      </c>
      <c r="AD1042" s="134">
        <v>0.58920758170093701</v>
      </c>
      <c r="AE1042" s="134">
        <v>1</v>
      </c>
      <c r="AF1042" s="134">
        <v>0.99228768267505596</v>
      </c>
      <c r="AG1042" s="134">
        <v>0.539368408724895</v>
      </c>
      <c r="AH1042" s="134">
        <v>0.69464098384670003</v>
      </c>
      <c r="AI1042" s="134">
        <v>0.88107047987674003</v>
      </c>
      <c r="AJ1042" s="134">
        <v>0.93749310585726398</v>
      </c>
      <c r="AK1042" s="134">
        <v>0.946623622505947</v>
      </c>
      <c r="AL1042" s="134">
        <v>0.811460613166613</v>
      </c>
      <c r="AM1042" s="134">
        <v>0.93810175553202402</v>
      </c>
      <c r="AN1042" s="134">
        <v>0.84760880283268303</v>
      </c>
      <c r="AO1042" s="134">
        <v>0.80009382081038505</v>
      </c>
      <c r="AP1042" s="134">
        <v>0.56617560529167199</v>
      </c>
      <c r="AQ1042" s="134">
        <v>0.83907953080317499</v>
      </c>
      <c r="AR1042" s="134">
        <v>0.85951393089999995</v>
      </c>
      <c r="AT1042" s="134">
        <v>0</v>
      </c>
      <c r="AU1042" s="134">
        <v>0.29954916342515597</v>
      </c>
      <c r="AV1042" s="134">
        <v>0.35472387283805401</v>
      </c>
      <c r="AW1042" s="143">
        <v>0</v>
      </c>
      <c r="AX1042" s="143">
        <v>0</v>
      </c>
      <c r="AY1042" s="143">
        <v>0.02</v>
      </c>
      <c r="AZ1042" s="143">
        <v>-0.01</v>
      </c>
      <c r="BA1042" s="143">
        <v>3.6593</v>
      </c>
      <c r="BB1042" s="143">
        <v>5.15</v>
      </c>
      <c r="BC1042" s="143">
        <v>16.7</v>
      </c>
      <c r="BD1042" s="143">
        <v>2</v>
      </c>
      <c r="BE1042" s="143">
        <v>8648011.2128619999</v>
      </c>
      <c r="BF1042" s="143">
        <v>29986.720000000001</v>
      </c>
      <c r="BG1042" s="143">
        <v>22257.069256999999</v>
      </c>
      <c r="BH1042" s="143">
        <v>57.872736000000003</v>
      </c>
      <c r="BI1042" s="143">
        <v>0</v>
      </c>
      <c r="BJ1042" s="143">
        <v>0</v>
      </c>
      <c r="BK1042" s="143"/>
      <c r="BL1042" s="143">
        <v>2.7999999999999901</v>
      </c>
      <c r="BM1042" s="143">
        <v>3.4999999999999898</v>
      </c>
    </row>
    <row r="1043" spans="1:65" x14ac:dyDescent="0.25">
      <c r="A1043" s="142" t="s">
        <v>5506</v>
      </c>
      <c r="B1043" s="142" t="s">
        <v>626</v>
      </c>
      <c r="C1043" s="134" t="s">
        <v>5507</v>
      </c>
      <c r="D1043" s="134" t="s">
        <v>5508</v>
      </c>
      <c r="E1043" s="134" t="s">
        <v>5253</v>
      </c>
      <c r="F1043" s="134" t="s">
        <v>5254</v>
      </c>
      <c r="G1043" s="134" t="s">
        <v>692</v>
      </c>
      <c r="H1043" s="134" t="s">
        <v>5186</v>
      </c>
      <c r="I1043" s="134" t="s">
        <v>5172</v>
      </c>
      <c r="J1043" s="134" t="s">
        <v>4628</v>
      </c>
      <c r="K1043" s="134" t="s">
        <v>4407</v>
      </c>
      <c r="L1043" s="143">
        <v>50.3</v>
      </c>
      <c r="M1043" s="144">
        <v>1144</v>
      </c>
      <c r="N1043" s="143">
        <v>35.137999999999998</v>
      </c>
      <c r="O1043" s="144">
        <v>1710</v>
      </c>
      <c r="P1043" s="143">
        <v>17</v>
      </c>
      <c r="Q1043" s="144">
        <v>1289</v>
      </c>
      <c r="R1043" s="143">
        <v>44.054000000000002</v>
      </c>
      <c r="S1043" s="145">
        <v>1437</v>
      </c>
      <c r="V1043" s="140" t="str">
        <f t="shared" si="16"/>
        <v>N/A</v>
      </c>
      <c r="W1043" s="134">
        <v>0.46090734453904503</v>
      </c>
      <c r="X1043" s="134">
        <v>0.43990121459785297</v>
      </c>
      <c r="Y1043" s="134">
        <v>0.99050895322079502</v>
      </c>
      <c r="Z1043" s="134">
        <v>0.97980018506295097</v>
      </c>
      <c r="AA1043" s="134">
        <v>0.65630345457813599</v>
      </c>
      <c r="AB1043" s="134">
        <v>0.60119750010926098</v>
      </c>
      <c r="AC1043" s="134">
        <v>1</v>
      </c>
      <c r="AD1043" s="134">
        <v>0.36311769027755603</v>
      </c>
      <c r="AE1043" s="134">
        <v>0.60388066217936098</v>
      </c>
      <c r="AF1043" s="134">
        <v>0.98366057375442595</v>
      </c>
      <c r="AG1043" s="134">
        <v>0.26560814070752697</v>
      </c>
      <c r="AH1043" s="134">
        <v>0.69263529700819604</v>
      </c>
      <c r="AI1043" s="134">
        <v>1</v>
      </c>
      <c r="AJ1043" s="134">
        <v>0.64334301577379904</v>
      </c>
      <c r="AK1043" s="134">
        <v>0.81069469391718096</v>
      </c>
      <c r="AL1043" s="134">
        <v>0.33234710186920502</v>
      </c>
      <c r="AM1043" s="134">
        <v>0.45566096302416598</v>
      </c>
      <c r="AN1043" s="134">
        <v>0.69969969969970003</v>
      </c>
      <c r="AO1043" s="134">
        <v>0.40795491612075502</v>
      </c>
      <c r="AP1043" s="134">
        <v>0.187343671501808</v>
      </c>
      <c r="AQ1043" s="134">
        <v>0.124643724961611</v>
      </c>
      <c r="AR1043" s="134">
        <v>0.63093022139999999</v>
      </c>
      <c r="AS1043" s="134">
        <v>1</v>
      </c>
      <c r="AT1043" s="134">
        <v>7.1134335330000006E-2</v>
      </c>
      <c r="AU1043" s="134">
        <v>0.52615224672643901</v>
      </c>
      <c r="AV1043" s="134">
        <v>0.447457780709068</v>
      </c>
      <c r="AW1043" s="143">
        <v>0</v>
      </c>
      <c r="AX1043" s="143">
        <v>0</v>
      </c>
      <c r="AY1043" s="143">
        <v>-0.14000000000000001</v>
      </c>
      <c r="AZ1043" s="143">
        <v>-0.08</v>
      </c>
      <c r="BA1043" s="143">
        <v>8.1556999999999995</v>
      </c>
      <c r="BB1043" s="143">
        <v>5.14</v>
      </c>
      <c r="BC1043" s="143">
        <v>25.1</v>
      </c>
      <c r="BD1043" s="143"/>
      <c r="BE1043" s="143">
        <v>12246163.398662999</v>
      </c>
      <c r="BF1043" s="143">
        <v>5995.6760000000004</v>
      </c>
      <c r="BG1043" s="143">
        <v>0</v>
      </c>
      <c r="BH1043" s="143">
        <v>0</v>
      </c>
      <c r="BI1043" s="143">
        <v>0</v>
      </c>
      <c r="BJ1043" s="143">
        <v>0</v>
      </c>
      <c r="BK1043" s="143"/>
      <c r="BL1043" s="143">
        <v>3.7936060824782101</v>
      </c>
      <c r="BM1043" s="143">
        <v>2.19825620431223</v>
      </c>
    </row>
    <row r="1044" spans="1:65" x14ac:dyDescent="0.25">
      <c r="A1044" s="142" t="s">
        <v>5509</v>
      </c>
      <c r="B1044" s="142" t="s">
        <v>212</v>
      </c>
      <c r="C1044" s="134" t="s">
        <v>5507</v>
      </c>
      <c r="D1044" s="134" t="s">
        <v>5508</v>
      </c>
      <c r="E1044" s="134" t="s">
        <v>5253</v>
      </c>
      <c r="F1044" s="134" t="s">
        <v>5254</v>
      </c>
      <c r="G1044" s="134" t="s">
        <v>692</v>
      </c>
      <c r="H1044" s="134" t="s">
        <v>5186</v>
      </c>
      <c r="I1044" s="134" t="s">
        <v>5180</v>
      </c>
      <c r="J1044" s="134" t="s">
        <v>4605</v>
      </c>
      <c r="K1044" s="134" t="s">
        <v>4571</v>
      </c>
      <c r="L1044" s="143">
        <v>34.200000000000003</v>
      </c>
      <c r="M1044" s="144">
        <v>1575</v>
      </c>
      <c r="N1044" s="143">
        <v>32.610999999999997</v>
      </c>
      <c r="O1044" s="144">
        <v>1513</v>
      </c>
      <c r="P1044" s="143">
        <v>13.76</v>
      </c>
      <c r="Q1044" s="144">
        <v>1597</v>
      </c>
      <c r="R1044" s="143">
        <v>38.450000000000003</v>
      </c>
      <c r="S1044" s="145">
        <v>1666</v>
      </c>
      <c r="V1044" s="140" t="str">
        <f t="shared" si="16"/>
        <v>N/A</v>
      </c>
      <c r="W1044" s="134">
        <v>0.13415581300944601</v>
      </c>
      <c r="X1044" s="134">
        <v>0.13693114941898399</v>
      </c>
      <c r="Y1044" s="134">
        <v>0.95595180853753603</v>
      </c>
      <c r="Z1044" s="134">
        <v>0.91542602735952705</v>
      </c>
      <c r="AA1044" s="134">
        <v>0.88637566199303797</v>
      </c>
      <c r="AB1044" s="134">
        <v>0.71847092930087597</v>
      </c>
      <c r="AC1044" s="134">
        <v>1</v>
      </c>
      <c r="AD1044" s="134">
        <v>0.10413635983659</v>
      </c>
      <c r="AE1044" s="134">
        <v>0.31229474932155199</v>
      </c>
      <c r="AF1044" s="134">
        <v>0.93424353970676599</v>
      </c>
      <c r="AG1044" s="134">
        <v>0.172733554810098</v>
      </c>
      <c r="AH1044" s="134">
        <v>0.66315886364946897</v>
      </c>
      <c r="AI1044" s="134">
        <v>1</v>
      </c>
      <c r="AJ1044" s="134">
        <v>0.93381622973122003</v>
      </c>
      <c r="AK1044" s="134">
        <v>0.68447497451332595</v>
      </c>
      <c r="AL1044" s="134">
        <v>0.54815863121546404</v>
      </c>
      <c r="AM1044" s="134">
        <v>0.21351361681699599</v>
      </c>
      <c r="AN1044" s="134">
        <v>0.58316525480704595</v>
      </c>
      <c r="AO1044" s="134">
        <v>0.174166986676379</v>
      </c>
      <c r="AP1044" s="134">
        <v>0.11773482174727699</v>
      </c>
      <c r="AQ1044" s="134">
        <v>3.1433020224028899E-2</v>
      </c>
      <c r="AR1044" s="134">
        <v>0.39743827129999998</v>
      </c>
      <c r="AT1044" s="134">
        <v>0.1821252511</v>
      </c>
      <c r="AU1044" s="134">
        <v>0.17464635938178799</v>
      </c>
      <c r="AV1044" s="134">
        <v>0.19387766818940899</v>
      </c>
      <c r="AW1044" s="143">
        <v>0.26</v>
      </c>
      <c r="AX1044" s="143">
        <v>0</v>
      </c>
      <c r="AY1044" s="143">
        <v>-0.28000000000000003</v>
      </c>
      <c r="AZ1044" s="143">
        <v>0</v>
      </c>
      <c r="BA1044" s="143">
        <v>12.0467</v>
      </c>
      <c r="BB1044" s="143">
        <v>5.15</v>
      </c>
      <c r="BC1044" s="143">
        <v>24.21</v>
      </c>
      <c r="BD1044" s="143">
        <v>3</v>
      </c>
      <c r="BE1044" s="143">
        <v>17897920.693177</v>
      </c>
      <c r="BF1044" s="143">
        <v>5269.0829999999996</v>
      </c>
      <c r="BG1044" s="143">
        <v>0</v>
      </c>
      <c r="BH1044" s="143">
        <v>0</v>
      </c>
      <c r="BI1044" s="143">
        <v>0</v>
      </c>
      <c r="BJ1044" s="143">
        <v>0</v>
      </c>
      <c r="BK1044" s="143"/>
      <c r="BL1044" s="143">
        <v>2.8701251097672702</v>
      </c>
      <c r="BM1044" s="143">
        <v>1.9463977572092499</v>
      </c>
    </row>
    <row r="1045" spans="1:65" x14ac:dyDescent="0.25">
      <c r="A1045" s="142" t="s">
        <v>5510</v>
      </c>
      <c r="B1045" s="142" t="s">
        <v>868</v>
      </c>
      <c r="C1045" s="134" t="s">
        <v>5507</v>
      </c>
      <c r="D1045" s="134" t="s">
        <v>5508</v>
      </c>
      <c r="E1045" s="134" t="s">
        <v>5253</v>
      </c>
      <c r="F1045" s="134" t="s">
        <v>5254</v>
      </c>
      <c r="G1045" s="134" t="s">
        <v>692</v>
      </c>
      <c r="H1045" s="134" t="s">
        <v>5180</v>
      </c>
      <c r="I1045" s="134" t="s">
        <v>5180</v>
      </c>
      <c r="J1045" s="134" t="s">
        <v>4571</v>
      </c>
      <c r="K1045" s="134" t="s">
        <v>4571</v>
      </c>
      <c r="L1045" s="143">
        <v>52.4</v>
      </c>
      <c r="M1045" s="144">
        <v>1086</v>
      </c>
      <c r="N1045" s="143">
        <v>30.4</v>
      </c>
      <c r="O1045" s="144">
        <v>1233</v>
      </c>
      <c r="P1045" s="143">
        <v>13.06</v>
      </c>
      <c r="Q1045" s="144">
        <v>1637</v>
      </c>
      <c r="R1045" s="143">
        <v>45.02</v>
      </c>
      <c r="S1045" s="145">
        <v>1391</v>
      </c>
      <c r="V1045" s="140" t="str">
        <f t="shared" si="16"/>
        <v>N/A</v>
      </c>
      <c r="W1045" s="134">
        <v>0.42784303919803601</v>
      </c>
      <c r="X1045" s="134">
        <v>0.28351382619960802</v>
      </c>
      <c r="Y1045" s="134">
        <v>0.99102129042884901</v>
      </c>
      <c r="Z1045" s="134">
        <v>0.98581932183712195</v>
      </c>
      <c r="AA1045" s="134">
        <v>0.85323973335679104</v>
      </c>
      <c r="AB1045" s="134">
        <v>0.91222702970441305</v>
      </c>
      <c r="AC1045" s="134">
        <v>1</v>
      </c>
      <c r="AD1045" s="134">
        <v>0.40092483587193201</v>
      </c>
      <c r="AE1045" s="134">
        <v>0.267986066760526</v>
      </c>
      <c r="AF1045" s="134">
        <v>0.98278593598367103</v>
      </c>
      <c r="AG1045" s="134">
        <v>0.22132088027232599</v>
      </c>
      <c r="AH1045" s="134">
        <v>0.741380650351121</v>
      </c>
      <c r="AI1045" s="134">
        <v>1</v>
      </c>
      <c r="AJ1045" s="134">
        <v>0.95587748648748005</v>
      </c>
      <c r="AK1045" s="134">
        <v>0.89807757658138698</v>
      </c>
      <c r="AL1045" s="134">
        <v>0.76277416475340398</v>
      </c>
      <c r="AM1045" s="134">
        <v>0.214205795988098</v>
      </c>
      <c r="AN1045" s="134">
        <v>0.82968042669535202</v>
      </c>
      <c r="AO1045" s="134">
        <v>0.207262289207964</v>
      </c>
      <c r="AP1045" s="134">
        <v>0.14443338719426899</v>
      </c>
      <c r="AQ1045" s="134">
        <v>0.17582879406145399</v>
      </c>
      <c r="AR1045" s="134">
        <v>0.72417048660000005</v>
      </c>
      <c r="AT1045" s="134">
        <v>0.40774850410000002</v>
      </c>
      <c r="AU1045" s="134">
        <v>0.15231047303307399</v>
      </c>
      <c r="AV1045" s="134">
        <v>0.21185076454364299</v>
      </c>
      <c r="AW1045" s="143">
        <v>0.14000000000000001</v>
      </c>
      <c r="AX1045" s="143">
        <v>0</v>
      </c>
      <c r="AY1045" s="143">
        <v>-0.18</v>
      </c>
      <c r="AZ1045" s="143">
        <v>0.05</v>
      </c>
      <c r="BA1045" s="143">
        <v>6.1844999999999999</v>
      </c>
      <c r="BB1045" s="143">
        <v>5.14</v>
      </c>
      <c r="BC1045" s="143">
        <v>23.04</v>
      </c>
      <c r="BD1045" s="143">
        <v>4</v>
      </c>
      <c r="BE1045" s="143">
        <v>4745664.6984900003</v>
      </c>
      <c r="BF1045" s="143">
        <v>4577.2870000000003</v>
      </c>
      <c r="BG1045" s="143">
        <v>0</v>
      </c>
      <c r="BH1045" s="143">
        <v>0</v>
      </c>
      <c r="BI1045" s="143">
        <v>0</v>
      </c>
      <c r="BJ1045" s="143">
        <v>0</v>
      </c>
      <c r="BK1045" s="143"/>
      <c r="BL1045" s="143">
        <v>2.7</v>
      </c>
      <c r="BM1045" s="143">
        <v>1.8999999999999899</v>
      </c>
    </row>
    <row r="1046" spans="1:65" x14ac:dyDescent="0.25">
      <c r="A1046" s="142" t="s">
        <v>5511</v>
      </c>
      <c r="B1046" s="142" t="s">
        <v>631</v>
      </c>
      <c r="C1046" s="134" t="s">
        <v>5507</v>
      </c>
      <c r="D1046" s="134" t="s">
        <v>5508</v>
      </c>
      <c r="E1046" s="134" t="s">
        <v>5253</v>
      </c>
      <c r="F1046" s="134" t="s">
        <v>5254</v>
      </c>
      <c r="G1046" s="134" t="s">
        <v>692</v>
      </c>
      <c r="H1046" s="134" t="s">
        <v>5512</v>
      </c>
      <c r="I1046" s="134" t="s">
        <v>5319</v>
      </c>
      <c r="J1046" s="134" t="s">
        <v>4628</v>
      </c>
      <c r="K1046" s="134" t="s">
        <v>4407</v>
      </c>
      <c r="L1046" s="143">
        <v>45.3</v>
      </c>
      <c r="M1046" s="144">
        <v>1292</v>
      </c>
      <c r="N1046" s="143">
        <v>33.232999999999997</v>
      </c>
      <c r="O1046" s="144">
        <v>1573</v>
      </c>
      <c r="P1046" s="143">
        <v>15.56</v>
      </c>
      <c r="Q1046" s="144">
        <v>1469</v>
      </c>
      <c r="R1046" s="143">
        <v>42.542000000000002</v>
      </c>
      <c r="S1046" s="145">
        <v>1515</v>
      </c>
      <c r="V1046" s="140" t="str">
        <f t="shared" si="16"/>
        <v>N/A</v>
      </c>
      <c r="W1046" s="134">
        <v>0.29182803661648099</v>
      </c>
      <c r="X1046" s="134">
        <v>0.27273611912635898</v>
      </c>
      <c r="Y1046" s="134">
        <v>0.94242610624490397</v>
      </c>
      <c r="Z1046" s="134">
        <v>0.94276719101169404</v>
      </c>
      <c r="AA1046" s="134">
        <v>0.800670075204306</v>
      </c>
      <c r="AB1046" s="134">
        <v>0.51524554579491</v>
      </c>
      <c r="AC1046" s="134">
        <v>0.96685516132866001</v>
      </c>
      <c r="AD1046" s="134">
        <v>0.236820300660464</v>
      </c>
      <c r="AE1046" s="134">
        <v>0.39745499016241997</v>
      </c>
      <c r="AF1046" s="134">
        <v>0.932335239116027</v>
      </c>
      <c r="AG1046" s="134">
        <v>0.35129979750483997</v>
      </c>
      <c r="AH1046" s="134">
        <v>0.60270173180313802</v>
      </c>
      <c r="AI1046" s="134">
        <v>0.79376868746477702</v>
      </c>
      <c r="AJ1046" s="134">
        <v>0.94484685810934999</v>
      </c>
      <c r="AK1046" s="134">
        <v>0.75243943880770903</v>
      </c>
      <c r="AL1046" s="134">
        <v>0.38495834605074902</v>
      </c>
      <c r="AM1046" s="134">
        <v>0.39476872124453499</v>
      </c>
      <c r="AN1046" s="134">
        <v>0.71314598180269795</v>
      </c>
      <c r="AO1046" s="134">
        <v>0.36262629005014102</v>
      </c>
      <c r="AP1046" s="134">
        <v>0.14266893135338499</v>
      </c>
      <c r="AQ1046" s="134">
        <v>0.168824521347407</v>
      </c>
      <c r="AR1046" s="134">
        <v>0.56555824740000005</v>
      </c>
      <c r="AS1046" s="134">
        <v>1</v>
      </c>
      <c r="AT1046" s="134">
        <v>0</v>
      </c>
      <c r="AU1046" s="134">
        <v>0.37655926093116898</v>
      </c>
      <c r="AV1046" s="134">
        <v>0.37548991736808202</v>
      </c>
      <c r="AW1046" s="143">
        <v>0.47</v>
      </c>
      <c r="AX1046" s="143">
        <v>0</v>
      </c>
      <c r="AY1046" s="143">
        <v>-0.45</v>
      </c>
      <c r="AZ1046" s="143">
        <v>0.01</v>
      </c>
      <c r="BA1046" s="143">
        <v>13.3612</v>
      </c>
      <c r="BB1046" s="143">
        <v>5.15</v>
      </c>
      <c r="BC1046" s="143">
        <v>24.63</v>
      </c>
      <c r="BD1046" s="143">
        <v>4</v>
      </c>
      <c r="BE1046" s="143">
        <v>19852178.479242001</v>
      </c>
      <c r="BF1046" s="143">
        <v>6798.8919999999998</v>
      </c>
      <c r="BG1046" s="143">
        <v>0</v>
      </c>
      <c r="BH1046" s="143">
        <v>0</v>
      </c>
      <c r="BI1046" s="143">
        <v>0</v>
      </c>
      <c r="BJ1046" s="143">
        <v>0</v>
      </c>
      <c r="BK1046" s="143"/>
      <c r="BL1046" s="143">
        <v>3.3402788795496599</v>
      </c>
      <c r="BM1046" s="143">
        <v>2.07462151260445</v>
      </c>
    </row>
    <row r="1047" spans="1:65" x14ac:dyDescent="0.25">
      <c r="A1047" s="142" t="s">
        <v>5513</v>
      </c>
      <c r="B1047" s="142" t="s">
        <v>213</v>
      </c>
      <c r="C1047" s="134" t="s">
        <v>5507</v>
      </c>
      <c r="D1047" s="134" t="s">
        <v>5508</v>
      </c>
      <c r="E1047" s="134" t="s">
        <v>5253</v>
      </c>
      <c r="F1047" s="134" t="s">
        <v>5254</v>
      </c>
      <c r="G1047" s="134" t="s">
        <v>692</v>
      </c>
      <c r="H1047" s="134" t="s">
        <v>5514</v>
      </c>
      <c r="I1047" s="134" t="s">
        <v>5180</v>
      </c>
      <c r="J1047" s="134" t="s">
        <v>4605</v>
      </c>
      <c r="K1047" s="134" t="s">
        <v>4571</v>
      </c>
      <c r="L1047" s="143">
        <v>48.5</v>
      </c>
      <c r="M1047" s="144">
        <v>1187</v>
      </c>
      <c r="N1047" s="143">
        <v>31.689</v>
      </c>
      <c r="O1047" s="144">
        <v>1411</v>
      </c>
      <c r="P1047" s="143">
        <v>13.88</v>
      </c>
      <c r="Q1047" s="144">
        <v>1591</v>
      </c>
      <c r="R1047" s="143">
        <v>43.564</v>
      </c>
      <c r="S1047" s="145">
        <v>1467</v>
      </c>
      <c r="V1047" s="140" t="str">
        <f t="shared" si="16"/>
        <v>N/A</v>
      </c>
      <c r="W1047" s="134">
        <v>0.291037993851261</v>
      </c>
      <c r="X1047" s="134">
        <v>0.23601644274780401</v>
      </c>
      <c r="Y1047" s="134">
        <v>0.98409192968991599</v>
      </c>
      <c r="Z1047" s="134">
        <v>0.98316682088579299</v>
      </c>
      <c r="AA1047" s="134">
        <v>0.74544537115029397</v>
      </c>
      <c r="AB1047" s="134">
        <v>0.69953236309601896</v>
      </c>
      <c r="AC1047" s="134">
        <v>1</v>
      </c>
      <c r="AD1047" s="134">
        <v>0.26078371695490399</v>
      </c>
      <c r="AE1047" s="134">
        <v>0.33136084147031297</v>
      </c>
      <c r="AF1047" s="134">
        <v>0.98163300437676704</v>
      </c>
      <c r="AG1047" s="134">
        <v>0.51685617847982002</v>
      </c>
      <c r="AH1047" s="134">
        <v>0.68737036905712301</v>
      </c>
      <c r="AI1047" s="134">
        <v>1</v>
      </c>
      <c r="AJ1047" s="134">
        <v>0.959554362613524</v>
      </c>
      <c r="AK1047" s="134">
        <v>0.86166804213796799</v>
      </c>
      <c r="AL1047" s="134">
        <v>0.60682228275618999</v>
      </c>
      <c r="AM1047" s="134">
        <v>0.52422350547375995</v>
      </c>
      <c r="AN1047" s="134">
        <v>0.704181793734032</v>
      </c>
      <c r="AO1047" s="134">
        <v>0.46667486814458498</v>
      </c>
      <c r="AP1047" s="134">
        <v>0.19688255668330301</v>
      </c>
      <c r="AQ1047" s="134">
        <v>0.37571995833319899</v>
      </c>
      <c r="AR1047" s="134">
        <v>0.46570074150000002</v>
      </c>
      <c r="AT1047" s="134">
        <v>0.33971808399999998</v>
      </c>
      <c r="AU1047" s="134">
        <v>0.37052336837768601</v>
      </c>
      <c r="AV1047" s="134">
        <v>0.47059644237215298</v>
      </c>
      <c r="AW1047" s="143">
        <v>0</v>
      </c>
      <c r="AX1047" s="143">
        <v>0</v>
      </c>
      <c r="AY1047" s="143">
        <v>-0.12</v>
      </c>
      <c r="AZ1047" s="143">
        <v>-0.03</v>
      </c>
      <c r="BA1047" s="143">
        <v>6.6058000000000003</v>
      </c>
      <c r="BB1047" s="143">
        <v>5.15</v>
      </c>
      <c r="BC1047" s="143">
        <v>23.72</v>
      </c>
      <c r="BD1047" s="143">
        <v>2</v>
      </c>
      <c r="BE1047" s="143">
        <v>22030288.366025999</v>
      </c>
      <c r="BF1047" s="143">
        <v>8810.3420000000006</v>
      </c>
      <c r="BG1047" s="143">
        <v>0</v>
      </c>
      <c r="BH1047" s="143">
        <v>2.5100000000000001E-2</v>
      </c>
      <c r="BI1047" s="143">
        <v>0</v>
      </c>
      <c r="BJ1047" s="143">
        <v>0</v>
      </c>
      <c r="BK1047" s="143"/>
      <c r="BL1047" s="143">
        <v>2.7492519338880701</v>
      </c>
      <c r="BM1047" s="143">
        <v>1.9390904270362599</v>
      </c>
    </row>
    <row r="1048" spans="1:65" x14ac:dyDescent="0.25">
      <c r="A1048" s="142" t="s">
        <v>5515</v>
      </c>
      <c r="B1048" s="142" t="s">
        <v>601</v>
      </c>
      <c r="C1048" s="134" t="s">
        <v>5507</v>
      </c>
      <c r="D1048" s="134" t="s">
        <v>5508</v>
      </c>
      <c r="E1048" s="134" t="s">
        <v>5253</v>
      </c>
      <c r="F1048" s="134" t="s">
        <v>5254</v>
      </c>
      <c r="G1048" s="134" t="s">
        <v>692</v>
      </c>
      <c r="H1048" s="134" t="s">
        <v>5516</v>
      </c>
      <c r="I1048" s="134" t="s">
        <v>5180</v>
      </c>
      <c r="J1048" s="134" t="s">
        <v>4571</v>
      </c>
      <c r="K1048" s="134" t="s">
        <v>4571</v>
      </c>
      <c r="L1048" s="143">
        <v>69.8</v>
      </c>
      <c r="M1048" s="144">
        <v>650</v>
      </c>
      <c r="N1048" s="143">
        <v>32.125</v>
      </c>
      <c r="O1048" s="144">
        <v>1463</v>
      </c>
      <c r="P1048" s="143">
        <v>17.86</v>
      </c>
      <c r="Q1048" s="144">
        <v>1205</v>
      </c>
      <c r="R1048" s="143">
        <v>51.844999999999999</v>
      </c>
      <c r="S1048" s="145">
        <v>917</v>
      </c>
      <c r="V1048" s="140" t="str">
        <f t="shared" si="16"/>
        <v>N/A</v>
      </c>
      <c r="W1048" s="134">
        <v>0.92837415202173701</v>
      </c>
      <c r="X1048" s="134">
        <v>0.604315411724614</v>
      </c>
      <c r="Y1048" s="134">
        <v>0.99755358983154097</v>
      </c>
      <c r="Z1048" s="134">
        <v>0.99469499809734097</v>
      </c>
      <c r="AA1048" s="134">
        <v>0.93911902235186295</v>
      </c>
      <c r="AB1048" s="134">
        <v>0.98798129452384098</v>
      </c>
      <c r="AC1048" s="134">
        <v>1</v>
      </c>
      <c r="AD1048" s="134">
        <v>0.88640714584953595</v>
      </c>
      <c r="AE1048" s="134">
        <v>0.27803814200247101</v>
      </c>
      <c r="AF1048" s="134">
        <v>0.99701867788959497</v>
      </c>
      <c r="AG1048" s="134">
        <v>0.30668564285827299</v>
      </c>
      <c r="AH1048" s="134">
        <v>0.88066843811793505</v>
      </c>
      <c r="AI1048" s="134">
        <v>1</v>
      </c>
      <c r="AJ1048" s="134">
        <v>0.98896937162187004</v>
      </c>
      <c r="AK1048" s="134">
        <v>0.96604204087577095</v>
      </c>
      <c r="AL1048" s="134">
        <v>0.962954601263874</v>
      </c>
      <c r="AM1048" s="134">
        <v>0.36526575759754398</v>
      </c>
      <c r="AN1048" s="134">
        <v>1</v>
      </c>
      <c r="AO1048" s="134">
        <v>0.32762410454582103</v>
      </c>
      <c r="AP1048" s="134">
        <v>0.40267227894542801</v>
      </c>
      <c r="AQ1048" s="134">
        <v>0.43283171969224299</v>
      </c>
      <c r="AR1048" s="134">
        <v>1</v>
      </c>
      <c r="AT1048" s="134">
        <v>0</v>
      </c>
      <c r="AU1048" s="134">
        <v>0.37505297349177102</v>
      </c>
      <c r="AV1048" s="134">
        <v>0.358119458744599</v>
      </c>
      <c r="AW1048" s="143">
        <v>0</v>
      </c>
      <c r="AX1048" s="143">
        <v>0</v>
      </c>
      <c r="AY1048" s="143">
        <v>-0.16</v>
      </c>
      <c r="AZ1048" s="143">
        <v>0.01</v>
      </c>
      <c r="BA1048" s="143">
        <v>1.6389</v>
      </c>
      <c r="BB1048" s="143">
        <v>5.14</v>
      </c>
      <c r="BC1048" s="143">
        <v>20.09</v>
      </c>
      <c r="BD1048" s="143"/>
      <c r="BE1048" s="143">
        <v>15579045.430059999</v>
      </c>
      <c r="BF1048" s="143">
        <v>4005.0349999999999</v>
      </c>
      <c r="BG1048" s="143">
        <v>9128.2916060000007</v>
      </c>
      <c r="BH1048" s="143">
        <v>23.775069999999999</v>
      </c>
      <c r="BI1048" s="143">
        <v>0</v>
      </c>
      <c r="BJ1048" s="143">
        <v>0</v>
      </c>
      <c r="BK1048" s="143"/>
      <c r="BL1048" s="143">
        <v>2.7887048221367001</v>
      </c>
      <c r="BM1048" s="143">
        <v>2.4322289328202</v>
      </c>
    </row>
    <row r="1049" spans="1:65" x14ac:dyDescent="0.25">
      <c r="A1049" s="142" t="s">
        <v>5517</v>
      </c>
      <c r="B1049" s="142" t="s">
        <v>30</v>
      </c>
      <c r="C1049" s="134" t="s">
        <v>5507</v>
      </c>
      <c r="D1049" s="134" t="s">
        <v>5508</v>
      </c>
      <c r="E1049" s="134" t="s">
        <v>5253</v>
      </c>
      <c r="F1049" s="134" t="s">
        <v>5254</v>
      </c>
      <c r="G1049" s="134" t="s">
        <v>692</v>
      </c>
      <c r="H1049" s="134" t="s">
        <v>5516</v>
      </c>
      <c r="I1049" s="134" t="s">
        <v>5085</v>
      </c>
      <c r="J1049" s="134" t="s">
        <v>4571</v>
      </c>
      <c r="K1049" s="134" t="s">
        <v>4571</v>
      </c>
      <c r="L1049" s="143">
        <v>76.400000000000006</v>
      </c>
      <c r="M1049" s="144">
        <v>499</v>
      </c>
      <c r="N1049" s="143">
        <v>29.6</v>
      </c>
      <c r="O1049" s="144">
        <v>1078</v>
      </c>
      <c r="P1049" s="143">
        <v>25.04</v>
      </c>
      <c r="Q1049" s="144">
        <v>719</v>
      </c>
      <c r="R1049" s="143">
        <v>57.28</v>
      </c>
      <c r="S1049" s="145">
        <v>549</v>
      </c>
      <c r="T1049" s="140" t="s">
        <v>4410</v>
      </c>
      <c r="V1049" s="140" t="str">
        <f t="shared" si="16"/>
        <v>Y</v>
      </c>
      <c r="W1049" s="134">
        <v>0.97926466587243799</v>
      </c>
      <c r="X1049" s="134">
        <v>0.67688317559539701</v>
      </c>
      <c r="Y1049" s="134">
        <v>0.99752797297113804</v>
      </c>
      <c r="Z1049" s="134">
        <v>0.99716896533079202</v>
      </c>
      <c r="AA1049" s="134">
        <v>0.95485129354115195</v>
      </c>
      <c r="AB1049" s="134">
        <v>0.989073904112582</v>
      </c>
      <c r="AC1049" s="134">
        <v>1</v>
      </c>
      <c r="AD1049" s="134">
        <v>0.93961373787522895</v>
      </c>
      <c r="AE1049" s="134">
        <v>0.34295834894281302</v>
      </c>
      <c r="AF1049" s="134">
        <v>0.99928478484109595</v>
      </c>
      <c r="AG1049" s="134">
        <v>0.38419530960903098</v>
      </c>
      <c r="AH1049" s="134">
        <v>0.89678556449877</v>
      </c>
      <c r="AI1049" s="134">
        <v>1</v>
      </c>
      <c r="AJ1049" s="134">
        <v>0.99632312387395705</v>
      </c>
      <c r="AK1049" s="134">
        <v>1</v>
      </c>
      <c r="AL1049" s="134">
        <v>0.97097539220052997</v>
      </c>
      <c r="AM1049" s="134">
        <v>0.35805814749299097</v>
      </c>
      <c r="AN1049" s="134">
        <v>1</v>
      </c>
      <c r="AO1049" s="134">
        <v>0.29082113395207898</v>
      </c>
      <c r="AP1049" s="134">
        <v>0.48342872791389002</v>
      </c>
      <c r="AQ1049" s="134">
        <v>0.52065452231722897</v>
      </c>
      <c r="AR1049" s="134">
        <v>0.91794378619999994</v>
      </c>
      <c r="AT1049" s="134">
        <v>0.45981595539999998</v>
      </c>
      <c r="AU1049" s="134">
        <v>0.31581013309116401</v>
      </c>
      <c r="AV1049" s="134">
        <v>0.33913774722664702</v>
      </c>
      <c r="AW1049" s="143">
        <v>0</v>
      </c>
      <c r="AX1049" s="143">
        <v>0</v>
      </c>
      <c r="AY1049" s="143">
        <v>-0.08</v>
      </c>
      <c r="AZ1049" s="143">
        <v>-0.02</v>
      </c>
      <c r="BA1049" s="143">
        <v>1.6244000000000001</v>
      </c>
      <c r="BB1049" s="143">
        <v>5.15</v>
      </c>
      <c r="BC1049" s="143">
        <v>18.899999999999999</v>
      </c>
      <c r="BD1049" s="143">
        <v>5</v>
      </c>
      <c r="BE1049" s="143">
        <v>28436842.479382001</v>
      </c>
      <c r="BF1049" s="143">
        <v>3976.0340000000001</v>
      </c>
      <c r="BG1049" s="143">
        <v>16851.353534999998</v>
      </c>
      <c r="BH1049" s="143">
        <v>82.457599000000002</v>
      </c>
      <c r="BI1049" s="143">
        <v>0</v>
      </c>
      <c r="BJ1049" s="143">
        <v>0</v>
      </c>
      <c r="BK1049" s="143"/>
      <c r="BL1049" s="143">
        <v>2.8707750578892202</v>
      </c>
      <c r="BM1049" s="143">
        <v>2.9246503473353802</v>
      </c>
    </row>
    <row r="1050" spans="1:65" x14ac:dyDescent="0.25">
      <c r="A1050" s="142" t="s">
        <v>5518</v>
      </c>
      <c r="B1050" s="142" t="s">
        <v>608</v>
      </c>
      <c r="C1050" s="134" t="s">
        <v>5507</v>
      </c>
      <c r="D1050" s="134" t="s">
        <v>5508</v>
      </c>
      <c r="E1050" s="134" t="s">
        <v>5253</v>
      </c>
      <c r="F1050" s="134" t="s">
        <v>5254</v>
      </c>
      <c r="G1050" s="134" t="s">
        <v>692</v>
      </c>
      <c r="H1050" s="134" t="s">
        <v>5186</v>
      </c>
      <c r="I1050" s="134" t="s">
        <v>5180</v>
      </c>
      <c r="J1050" s="134" t="s">
        <v>4605</v>
      </c>
      <c r="K1050" s="134" t="s">
        <v>4571</v>
      </c>
      <c r="L1050" s="143">
        <v>33.6</v>
      </c>
      <c r="M1050" s="144">
        <v>1587</v>
      </c>
      <c r="N1050" s="143">
        <v>31.811</v>
      </c>
      <c r="O1050" s="144">
        <v>1425</v>
      </c>
      <c r="P1050" s="143">
        <v>11.25</v>
      </c>
      <c r="Q1050" s="144">
        <v>1705</v>
      </c>
      <c r="R1050" s="143">
        <v>37.68</v>
      </c>
      <c r="S1050" s="145">
        <v>1679</v>
      </c>
      <c r="V1050" s="140" t="str">
        <f t="shared" si="16"/>
        <v>N/A</v>
      </c>
      <c r="W1050" s="134">
        <v>0.18312627705455201</v>
      </c>
      <c r="X1050" s="134">
        <v>0.19492890047577299</v>
      </c>
      <c r="Y1050" s="134">
        <v>0.98885666572482001</v>
      </c>
      <c r="Z1050" s="134">
        <v>0.98229965711324196</v>
      </c>
      <c r="AA1050" s="134">
        <v>0.93046830463299202</v>
      </c>
      <c r="AB1050" s="134">
        <v>0.61612983115539799</v>
      </c>
      <c r="AC1050" s="134">
        <v>1</v>
      </c>
      <c r="AD1050" s="134">
        <v>0.140428238617363</v>
      </c>
      <c r="AE1050" s="134">
        <v>0.53884492590738498</v>
      </c>
      <c r="AF1050" s="134">
        <v>0.97956567873680001</v>
      </c>
      <c r="AG1050" s="134">
        <v>0.15369726352296501</v>
      </c>
      <c r="AH1050" s="134">
        <v>0.76079283368092598</v>
      </c>
      <c r="AI1050" s="134">
        <v>1</v>
      </c>
      <c r="AJ1050" s="134">
        <v>0.89704746847078698</v>
      </c>
      <c r="AK1050" s="134">
        <v>0.79613088013981304</v>
      </c>
      <c r="AL1050" s="134">
        <v>0.52263691113920696</v>
      </c>
      <c r="AM1050" s="134">
        <v>0.23608448268090501</v>
      </c>
      <c r="AN1050" s="134">
        <v>0.65487875935637196</v>
      </c>
      <c r="AO1050" s="134">
        <v>0.209276427481532</v>
      </c>
      <c r="AP1050" s="134">
        <v>5.76295327415942E-2</v>
      </c>
      <c r="AQ1050" s="134">
        <v>8.2618089323872101E-2</v>
      </c>
      <c r="AR1050" s="134">
        <v>7.3807215499999995E-2</v>
      </c>
      <c r="AT1050" s="134">
        <v>0</v>
      </c>
      <c r="AU1050" s="134">
        <v>0.24514102274729599</v>
      </c>
      <c r="AV1050" s="134">
        <v>0.22075274405335199</v>
      </c>
      <c r="AW1050" s="143">
        <v>0</v>
      </c>
      <c r="AX1050" s="143">
        <v>0</v>
      </c>
      <c r="AY1050" s="143">
        <v>-0.28000000000000003</v>
      </c>
      <c r="AZ1050" s="143">
        <v>-0.05</v>
      </c>
      <c r="BA1050" s="143">
        <v>8.2596000000000007</v>
      </c>
      <c r="BB1050" s="143">
        <v>5.15</v>
      </c>
      <c r="BC1050" s="143">
        <v>24.28</v>
      </c>
      <c r="BD1050" s="143">
        <v>1</v>
      </c>
      <c r="BE1050" s="143">
        <v>21041196.994472001</v>
      </c>
      <c r="BF1050" s="143">
        <v>4142.5839999999998</v>
      </c>
      <c r="BG1050" s="143">
        <v>0</v>
      </c>
      <c r="BH1050" s="143">
        <v>0</v>
      </c>
      <c r="BI1050" s="143">
        <v>0</v>
      </c>
      <c r="BJ1050" s="143">
        <v>0</v>
      </c>
      <c r="BK1050" s="143">
        <v>0</v>
      </c>
      <c r="BL1050" s="143">
        <v>2.8397369524488401</v>
      </c>
      <c r="BM1050" s="143">
        <v>1.93811007794058</v>
      </c>
    </row>
    <row r="1051" spans="1:65" x14ac:dyDescent="0.25">
      <c r="A1051" s="142" t="s">
        <v>5519</v>
      </c>
      <c r="B1051" s="142" t="s">
        <v>1342</v>
      </c>
      <c r="C1051" s="134" t="s">
        <v>5507</v>
      </c>
      <c r="D1051" s="134" t="s">
        <v>5508</v>
      </c>
      <c r="E1051" s="134" t="s">
        <v>5253</v>
      </c>
      <c r="F1051" s="134" t="s">
        <v>5254</v>
      </c>
      <c r="G1051" s="134" t="s">
        <v>692</v>
      </c>
      <c r="H1051" s="134" t="s">
        <v>5180</v>
      </c>
      <c r="I1051" s="134" t="s">
        <v>5180</v>
      </c>
      <c r="J1051" s="134" t="s">
        <v>4571</v>
      </c>
      <c r="K1051" s="134" t="s">
        <v>4571</v>
      </c>
      <c r="L1051" s="143">
        <v>33.9</v>
      </c>
      <c r="M1051" s="144">
        <v>1582</v>
      </c>
      <c r="N1051" s="143">
        <v>30.922000000000001</v>
      </c>
      <c r="O1051" s="144">
        <v>1313</v>
      </c>
      <c r="P1051" s="143">
        <v>10.983000000000001</v>
      </c>
      <c r="Q1051" s="144">
        <v>1723</v>
      </c>
      <c r="R1051" s="143">
        <v>37.987000000000002</v>
      </c>
      <c r="S1051" s="145">
        <v>1673</v>
      </c>
      <c r="V1051" s="140" t="str">
        <f t="shared" si="16"/>
        <v>N/A</v>
      </c>
      <c r="W1051" s="134">
        <v>0.11448674155159801</v>
      </c>
      <c r="X1051" s="134">
        <v>0.106071134551255</v>
      </c>
      <c r="Y1051" s="134">
        <v>0.98830590322616196</v>
      </c>
      <c r="Z1051" s="134">
        <v>0.97689263594322395</v>
      </c>
      <c r="AA1051" s="134">
        <v>0.86068468889032002</v>
      </c>
      <c r="AB1051" s="134">
        <v>0.82190463703509498</v>
      </c>
      <c r="AC1051" s="134">
        <v>1</v>
      </c>
      <c r="AD1051" s="134">
        <v>9.9823018069540095E-2</v>
      </c>
      <c r="AE1051" s="134">
        <v>9.8987690924177099E-2</v>
      </c>
      <c r="AF1051" s="134">
        <v>0.97936689742526495</v>
      </c>
      <c r="AG1051" s="134">
        <v>0.20924689369455199</v>
      </c>
      <c r="AH1051" s="134">
        <v>0.72272059958575396</v>
      </c>
      <c r="AI1051" s="134">
        <v>1</v>
      </c>
      <c r="AJ1051" s="134">
        <v>0.91175497297496</v>
      </c>
      <c r="AK1051" s="134">
        <v>0.80341278702849706</v>
      </c>
      <c r="AL1051" s="134">
        <v>0.608521848228189</v>
      </c>
      <c r="AM1051" s="134">
        <v>0.17978696534369501</v>
      </c>
      <c r="AN1051" s="134">
        <v>0.71762807583703103</v>
      </c>
      <c r="AO1051" s="134">
        <v>0.15422592415029701</v>
      </c>
      <c r="AP1051" s="134">
        <v>5.6840521247599397E-2</v>
      </c>
      <c r="AQ1051" s="134">
        <v>6.3760432253058899E-2</v>
      </c>
      <c r="AR1051" s="134">
        <v>0.30507044709999998</v>
      </c>
      <c r="AT1051" s="134">
        <v>0</v>
      </c>
      <c r="AU1051" s="134">
        <v>0.130626976730851</v>
      </c>
      <c r="AV1051" s="134">
        <v>0.16298597451251301</v>
      </c>
      <c r="AW1051" s="143">
        <v>0</v>
      </c>
      <c r="AX1051" s="143">
        <v>0</v>
      </c>
      <c r="AY1051" s="143">
        <v>0.19</v>
      </c>
      <c r="AZ1051" s="143">
        <v>0.04</v>
      </c>
      <c r="BA1051" s="143">
        <v>7.5202</v>
      </c>
      <c r="BB1051" s="143">
        <v>5.14</v>
      </c>
      <c r="BC1051" s="143">
        <v>23.47</v>
      </c>
      <c r="BD1051" s="143">
        <v>1</v>
      </c>
      <c r="BE1051" s="143">
        <v>12177670.545582</v>
      </c>
      <c r="BF1051" s="143">
        <v>5393.8810000000003</v>
      </c>
      <c r="BG1051" s="143">
        <v>0</v>
      </c>
      <c r="BH1051" s="143">
        <v>0</v>
      </c>
      <c r="BI1051" s="143">
        <v>0</v>
      </c>
      <c r="BJ1051" s="143">
        <v>0</v>
      </c>
      <c r="BK1051" s="143">
        <v>0</v>
      </c>
      <c r="BL1051" s="143">
        <v>2.7</v>
      </c>
      <c r="BM1051" s="143">
        <v>1.8999999999999899</v>
      </c>
    </row>
    <row r="1052" spans="1:65" x14ac:dyDescent="0.25">
      <c r="A1052" s="142" t="s">
        <v>5520</v>
      </c>
      <c r="B1052" s="142" t="s">
        <v>1318</v>
      </c>
      <c r="C1052" s="134" t="s">
        <v>5507</v>
      </c>
      <c r="D1052" s="134" t="s">
        <v>5508</v>
      </c>
      <c r="E1052" s="134" t="s">
        <v>5253</v>
      </c>
      <c r="F1052" s="134" t="s">
        <v>5254</v>
      </c>
      <c r="G1052" s="134" t="s">
        <v>692</v>
      </c>
      <c r="H1052" s="134" t="s">
        <v>5180</v>
      </c>
      <c r="I1052" s="134" t="s">
        <v>5180</v>
      </c>
      <c r="J1052" s="134" t="s">
        <v>4571</v>
      </c>
      <c r="K1052" s="134" t="s">
        <v>4571</v>
      </c>
      <c r="L1052" s="143">
        <v>56.1</v>
      </c>
      <c r="M1052" s="144">
        <v>955</v>
      </c>
      <c r="N1052" s="143">
        <v>31.661999999999999</v>
      </c>
      <c r="O1052" s="144">
        <v>1408</v>
      </c>
      <c r="P1052" s="143">
        <v>11</v>
      </c>
      <c r="Q1052" s="144">
        <v>1722</v>
      </c>
      <c r="R1052" s="143">
        <v>45.146000000000001</v>
      </c>
      <c r="S1052" s="145">
        <v>1382</v>
      </c>
      <c r="V1052" s="140" t="str">
        <f t="shared" si="16"/>
        <v>N/A</v>
      </c>
      <c r="W1052" s="134">
        <v>0.56880633940218694</v>
      </c>
      <c r="X1052" s="134">
        <v>0.36577808853442101</v>
      </c>
      <c r="Y1052" s="134">
        <v>0.995158413383887</v>
      </c>
      <c r="Z1052" s="134">
        <v>0.99069074185350603</v>
      </c>
      <c r="AA1052" s="134">
        <v>0.78389986830740399</v>
      </c>
      <c r="AB1052" s="134">
        <v>0.93480762787174199</v>
      </c>
      <c r="AC1052" s="134">
        <v>1</v>
      </c>
      <c r="AD1052" s="134">
        <v>0.52613696541275801</v>
      </c>
      <c r="AE1052" s="134">
        <v>0.231461286628343</v>
      </c>
      <c r="AF1052" s="134">
        <v>0.99355988306888099</v>
      </c>
      <c r="AG1052" s="134">
        <v>0.41884119355126098</v>
      </c>
      <c r="AH1052" s="134">
        <v>0.71598722234220502</v>
      </c>
      <c r="AI1052" s="134">
        <v>1</v>
      </c>
      <c r="AJ1052" s="134">
        <v>0.95220061036143699</v>
      </c>
      <c r="AK1052" s="134">
        <v>0.88108646050779205</v>
      </c>
      <c r="AL1052" s="134">
        <v>0.78987897451940403</v>
      </c>
      <c r="AM1052" s="134">
        <v>0.385576843047374</v>
      </c>
      <c r="AN1052" s="134">
        <v>0.96414324772533699</v>
      </c>
      <c r="AO1052" s="134">
        <v>0.33253121037227101</v>
      </c>
      <c r="AP1052" s="134">
        <v>0.20808751947975901</v>
      </c>
      <c r="AQ1052" s="134">
        <v>0.30136691066643001</v>
      </c>
      <c r="AR1052" s="134">
        <v>0.83069590689999995</v>
      </c>
      <c r="AT1052" s="134">
        <v>0</v>
      </c>
      <c r="AU1052" s="134">
        <v>0.28863398888121899</v>
      </c>
      <c r="AV1052" s="134">
        <v>0.35805298219930998</v>
      </c>
      <c r="AW1052" s="143">
        <v>0</v>
      </c>
      <c r="AX1052" s="143">
        <v>0</v>
      </c>
      <c r="AY1052" s="143">
        <v>-1.1200000000000001</v>
      </c>
      <c r="AZ1052" s="143">
        <v>-7.0000000000000007E-2</v>
      </c>
      <c r="BA1052" s="143">
        <v>4.3616999999999999</v>
      </c>
      <c r="BB1052" s="143">
        <v>5.14</v>
      </c>
      <c r="BC1052" s="143">
        <v>21.76</v>
      </c>
      <c r="BD1052" s="143"/>
      <c r="BE1052" s="143">
        <v>3000013.783965</v>
      </c>
      <c r="BF1052" s="143">
        <v>5623.4780000000001</v>
      </c>
      <c r="BG1052" s="143">
        <v>0</v>
      </c>
      <c r="BH1052" s="143">
        <v>0</v>
      </c>
      <c r="BI1052" s="143">
        <v>0</v>
      </c>
      <c r="BJ1052" s="143">
        <v>0</v>
      </c>
      <c r="BK1052" s="143">
        <v>0</v>
      </c>
      <c r="BL1052" s="143">
        <v>2.69999999999999</v>
      </c>
      <c r="BM1052" s="143">
        <v>1.8999999999999899</v>
      </c>
    </row>
    <row r="1053" spans="1:65" x14ac:dyDescent="0.25">
      <c r="A1053" s="142" t="s">
        <v>5521</v>
      </c>
      <c r="B1053" s="142" t="s">
        <v>1319</v>
      </c>
      <c r="C1053" s="134" t="s">
        <v>5507</v>
      </c>
      <c r="D1053" s="134" t="s">
        <v>5508</v>
      </c>
      <c r="E1053" s="134" t="s">
        <v>5253</v>
      </c>
      <c r="F1053" s="134" t="s">
        <v>5254</v>
      </c>
      <c r="G1053" s="134" t="s">
        <v>692</v>
      </c>
      <c r="H1053" s="134" t="s">
        <v>5180</v>
      </c>
      <c r="I1053" s="134" t="s">
        <v>5180</v>
      </c>
      <c r="J1053" s="134" t="s">
        <v>4571</v>
      </c>
      <c r="K1053" s="134" t="s">
        <v>4571</v>
      </c>
      <c r="L1053" s="143">
        <v>75.599999999999994</v>
      </c>
      <c r="M1053" s="144">
        <v>519</v>
      </c>
      <c r="N1053" s="143">
        <v>32.838000000000001</v>
      </c>
      <c r="O1053" s="144">
        <v>1537</v>
      </c>
      <c r="P1053" s="143">
        <v>12.86</v>
      </c>
      <c r="Q1053" s="144">
        <v>1654</v>
      </c>
      <c r="R1053" s="143">
        <v>51.874000000000002</v>
      </c>
      <c r="S1053" s="145">
        <v>909</v>
      </c>
      <c r="T1053" s="140" t="s">
        <v>4410</v>
      </c>
      <c r="V1053" s="140" t="str">
        <f t="shared" si="16"/>
        <v>Y</v>
      </c>
      <c r="W1053" s="134">
        <v>0.797060598788772</v>
      </c>
      <c r="X1053" s="134">
        <v>0.486972782751254</v>
      </c>
      <c r="Y1053" s="134">
        <v>0.994812585768451</v>
      </c>
      <c r="Z1053" s="134">
        <v>0.99217002123021003</v>
      </c>
      <c r="AA1053" s="134">
        <v>0.86983689612895698</v>
      </c>
      <c r="AB1053" s="134">
        <v>0.97450577626269297</v>
      </c>
      <c r="AC1053" s="134">
        <v>1</v>
      </c>
      <c r="AD1053" s="134">
        <v>0.76139810407989195</v>
      </c>
      <c r="AE1053" s="134">
        <v>0.18579433845080801</v>
      </c>
      <c r="AF1053" s="134">
        <v>0.99383817690503096</v>
      </c>
      <c r="AG1053" s="134">
        <v>0.152756382642768</v>
      </c>
      <c r="AH1053" s="134">
        <v>0.83697311770767202</v>
      </c>
      <c r="AI1053" s="134">
        <v>1</v>
      </c>
      <c r="AJ1053" s="134">
        <v>0.97793874324373997</v>
      </c>
      <c r="AK1053" s="134">
        <v>0.95876013398708704</v>
      </c>
      <c r="AL1053" s="134">
        <v>0.87438196407083102</v>
      </c>
      <c r="AM1053" s="134">
        <v>0.16777240583161901</v>
      </c>
      <c r="AN1053" s="134">
        <v>1</v>
      </c>
      <c r="AO1053" s="134">
        <v>0.184192779069353</v>
      </c>
      <c r="AP1053" s="134">
        <v>0.54312547838991199</v>
      </c>
      <c r="AQ1053" s="134">
        <v>0.51580541051287399</v>
      </c>
      <c r="AR1053" s="134">
        <v>0.9659026248</v>
      </c>
      <c r="AT1053" s="134">
        <v>1</v>
      </c>
      <c r="AU1053" s="134">
        <v>0.16093338964104001</v>
      </c>
      <c r="AV1053" s="134">
        <v>0.18250854540047601</v>
      </c>
      <c r="AW1053" s="143">
        <v>0</v>
      </c>
      <c r="AX1053" s="143">
        <v>0</v>
      </c>
      <c r="AY1053" s="143">
        <v>0.38</v>
      </c>
      <c r="AZ1053" s="143">
        <v>0.05</v>
      </c>
      <c r="BA1053" s="143">
        <v>2.6577999999999999</v>
      </c>
      <c r="BB1053" s="143">
        <v>5.14</v>
      </c>
      <c r="BC1053" s="143">
        <v>21.39</v>
      </c>
      <c r="BD1053" s="143"/>
      <c r="BE1053" s="143">
        <v>4672532.0404859995</v>
      </c>
      <c r="BF1053" s="143">
        <v>3073.31</v>
      </c>
      <c r="BG1053" s="143">
        <v>0</v>
      </c>
      <c r="BH1053" s="143">
        <v>0</v>
      </c>
      <c r="BI1053" s="143">
        <v>0</v>
      </c>
      <c r="BJ1053" s="143">
        <v>0</v>
      </c>
      <c r="BK1053" s="143"/>
      <c r="BL1053" s="143">
        <v>2.69999999999999</v>
      </c>
      <c r="BM1053" s="143">
        <v>1.8999999999999899</v>
      </c>
    </row>
    <row r="1054" spans="1:65" x14ac:dyDescent="0.25">
      <c r="A1054" s="142" t="s">
        <v>5522</v>
      </c>
      <c r="B1054" s="142" t="s">
        <v>1325</v>
      </c>
      <c r="C1054" s="134" t="s">
        <v>5507</v>
      </c>
      <c r="D1054" s="134" t="s">
        <v>5508</v>
      </c>
      <c r="E1054" s="134" t="s">
        <v>5253</v>
      </c>
      <c r="F1054" s="134" t="s">
        <v>5254</v>
      </c>
      <c r="G1054" s="134" t="s">
        <v>692</v>
      </c>
      <c r="H1054" s="134" t="s">
        <v>5180</v>
      </c>
      <c r="I1054" s="134" t="s">
        <v>5180</v>
      </c>
      <c r="J1054" s="134" t="s">
        <v>4571</v>
      </c>
      <c r="K1054" s="134" t="s">
        <v>4571</v>
      </c>
      <c r="L1054" s="143">
        <v>52.6</v>
      </c>
      <c r="M1054" s="144">
        <v>1080</v>
      </c>
      <c r="N1054" s="143">
        <v>28.766999999999999</v>
      </c>
      <c r="O1054" s="144">
        <v>938</v>
      </c>
      <c r="P1054" s="143">
        <v>12.75</v>
      </c>
      <c r="Q1054" s="144">
        <v>1657</v>
      </c>
      <c r="R1054" s="143">
        <v>45.527999999999999</v>
      </c>
      <c r="S1054" s="145">
        <v>1358</v>
      </c>
      <c r="V1054" s="140" t="str">
        <f t="shared" si="16"/>
        <v>N/A</v>
      </c>
      <c r="W1054" s="134">
        <v>0.47753747747941699</v>
      </c>
      <c r="X1054" s="134">
        <v>0.30745004509092699</v>
      </c>
      <c r="Y1054" s="134">
        <v>0.98877981514361202</v>
      </c>
      <c r="Z1054" s="134">
        <v>0.97541335656652095</v>
      </c>
      <c r="AA1054" s="134">
        <v>0.72266264868069796</v>
      </c>
      <c r="AB1054" s="134">
        <v>0.86961525574348397</v>
      </c>
      <c r="AC1054" s="134">
        <v>0.95644238797496905</v>
      </c>
      <c r="AD1054" s="134">
        <v>0.45545405921854099</v>
      </c>
      <c r="AE1054" s="134">
        <v>0.51443935459960999</v>
      </c>
      <c r="AF1054" s="134">
        <v>0.98719888109975396</v>
      </c>
      <c r="AG1054" s="134">
        <v>0.22470632097141199</v>
      </c>
      <c r="AH1054" s="134">
        <v>0.73342953466990901</v>
      </c>
      <c r="AI1054" s="134">
        <v>0.85141412569131003</v>
      </c>
      <c r="AJ1054" s="134">
        <v>0.94484685810934999</v>
      </c>
      <c r="AK1054" s="134">
        <v>0.70874799747560602</v>
      </c>
      <c r="AL1054" s="134">
        <v>0.77485778906984404</v>
      </c>
      <c r="AM1054" s="134">
        <v>0.23278911390200199</v>
      </c>
      <c r="AN1054" s="134">
        <v>0.90139393124467804</v>
      </c>
      <c r="AO1054" s="134">
        <v>0.21218615968684801</v>
      </c>
      <c r="AP1054" s="134">
        <v>0.22483620079219299</v>
      </c>
      <c r="AQ1054" s="134">
        <v>0.46515913172127299</v>
      </c>
      <c r="AR1054" s="134">
        <v>0.71370217729999996</v>
      </c>
      <c r="AS1054" s="134">
        <v>0</v>
      </c>
      <c r="AT1054" s="134">
        <v>0.17856898660000001</v>
      </c>
      <c r="AU1054" s="134">
        <v>0.15999274101137601</v>
      </c>
      <c r="AV1054" s="134">
        <v>0.214880531884482</v>
      </c>
      <c r="AW1054" s="143">
        <v>0</v>
      </c>
      <c r="AX1054" s="143">
        <v>0</v>
      </c>
      <c r="AY1054" s="143">
        <v>-0.43</v>
      </c>
      <c r="AZ1054" s="143">
        <v>-0.06</v>
      </c>
      <c r="BA1054" s="143">
        <v>7.4477000000000002</v>
      </c>
      <c r="BB1054" s="143">
        <v>5.14</v>
      </c>
      <c r="BC1054" s="143">
        <v>20.89</v>
      </c>
      <c r="BD1054" s="143">
        <v>1</v>
      </c>
      <c r="BE1054" s="143">
        <v>6014494.4793840004</v>
      </c>
      <c r="BF1054" s="143">
        <v>4550.6909999999998</v>
      </c>
      <c r="BG1054" s="143">
        <v>0</v>
      </c>
      <c r="BH1054" s="143">
        <v>0</v>
      </c>
      <c r="BI1054" s="143">
        <v>0</v>
      </c>
      <c r="BJ1054" s="143">
        <v>1</v>
      </c>
      <c r="BK1054" s="143">
        <v>0</v>
      </c>
      <c r="BL1054" s="143">
        <v>2.7002480792875199</v>
      </c>
      <c r="BM1054" s="143">
        <v>1.90148847572515</v>
      </c>
    </row>
    <row r="1055" spans="1:65" x14ac:dyDescent="0.25">
      <c r="A1055" s="142" t="s">
        <v>5523</v>
      </c>
      <c r="B1055" s="142" t="s">
        <v>1332</v>
      </c>
      <c r="C1055" s="134" t="s">
        <v>5507</v>
      </c>
      <c r="D1055" s="134" t="s">
        <v>5508</v>
      </c>
      <c r="E1055" s="134" t="s">
        <v>5253</v>
      </c>
      <c r="F1055" s="134" t="s">
        <v>5254</v>
      </c>
      <c r="G1055" s="134" t="s">
        <v>692</v>
      </c>
      <c r="H1055" s="134" t="s">
        <v>5180</v>
      </c>
      <c r="I1055" s="134" t="s">
        <v>5180</v>
      </c>
      <c r="J1055" s="134" t="s">
        <v>4571</v>
      </c>
      <c r="K1055" s="134" t="s">
        <v>4571</v>
      </c>
      <c r="L1055" s="143">
        <v>83.3</v>
      </c>
      <c r="M1055" s="144">
        <v>351</v>
      </c>
      <c r="N1055" s="143">
        <v>34.299999999999997</v>
      </c>
      <c r="O1055" s="144">
        <v>1651</v>
      </c>
      <c r="P1055" s="143">
        <v>20.38</v>
      </c>
      <c r="Q1055" s="144">
        <v>979</v>
      </c>
      <c r="R1055" s="143">
        <v>56.46</v>
      </c>
      <c r="S1055" s="145">
        <v>605</v>
      </c>
      <c r="T1055" s="140" t="s">
        <v>4410</v>
      </c>
      <c r="V1055" s="140" t="str">
        <f t="shared" si="16"/>
        <v>Y</v>
      </c>
      <c r="W1055" s="134">
        <v>0.87110011400945697</v>
      </c>
      <c r="X1055" s="134">
        <v>0.65797748395599998</v>
      </c>
      <c r="Y1055" s="134">
        <v>0.99756639826174198</v>
      </c>
      <c r="Z1055" s="134">
        <v>0.99426141621106601</v>
      </c>
      <c r="AA1055" s="134">
        <v>0.86704448352681796</v>
      </c>
      <c r="AB1055" s="134">
        <v>0.94682633334790101</v>
      </c>
      <c r="AC1055" s="134">
        <v>0.97191009576615095</v>
      </c>
      <c r="AD1055" s="134">
        <v>0.80224665367110803</v>
      </c>
      <c r="AE1055" s="134">
        <v>0.453846153226872</v>
      </c>
      <c r="AF1055" s="134">
        <v>0.99546818365961998</v>
      </c>
      <c r="AG1055" s="134">
        <v>0.93421871838356496</v>
      </c>
      <c r="AH1055" s="134">
        <v>0.85334095494331996</v>
      </c>
      <c r="AI1055" s="134">
        <v>0.82474484474877496</v>
      </c>
      <c r="AJ1055" s="134">
        <v>0.98529249549582698</v>
      </c>
      <c r="AK1055" s="134">
        <v>0.93205980872857896</v>
      </c>
      <c r="AL1055" s="134">
        <v>0.93617808082348797</v>
      </c>
      <c r="AM1055" s="134">
        <v>1</v>
      </c>
      <c r="AN1055" s="134">
        <v>0.99103581193133405</v>
      </c>
      <c r="AO1055" s="134">
        <v>1</v>
      </c>
      <c r="AP1055" s="134">
        <v>0.43818295286708298</v>
      </c>
      <c r="AQ1055" s="134">
        <v>0.81160123057849898</v>
      </c>
      <c r="AR1055" s="134">
        <v>0.86461674209999995</v>
      </c>
      <c r="AS1055" s="134">
        <v>0</v>
      </c>
      <c r="AT1055" s="134">
        <v>1</v>
      </c>
      <c r="AU1055" s="134">
        <v>0.991209215839154</v>
      </c>
      <c r="AV1055" s="134">
        <v>1</v>
      </c>
      <c r="AW1055" s="143">
        <v>0</v>
      </c>
      <c r="AX1055" s="143">
        <v>0</v>
      </c>
      <c r="AY1055" s="143">
        <v>-0.01</v>
      </c>
      <c r="AZ1055" s="143">
        <v>0</v>
      </c>
      <c r="BA1055" s="143">
        <v>3.0501999999999998</v>
      </c>
      <c r="BB1055" s="143">
        <v>5.15</v>
      </c>
      <c r="BC1055" s="143">
        <v>19.68</v>
      </c>
      <c r="BD1055" s="143">
        <v>4</v>
      </c>
      <c r="BE1055" s="143">
        <v>110194563.049224</v>
      </c>
      <c r="BF1055" s="143">
        <v>12793.47</v>
      </c>
      <c r="BG1055" s="143">
        <v>0</v>
      </c>
      <c r="BH1055" s="143">
        <v>13.303763</v>
      </c>
      <c r="BI1055" s="143">
        <v>0</v>
      </c>
      <c r="BJ1055" s="143">
        <v>1</v>
      </c>
      <c r="BK1055" s="143"/>
      <c r="BL1055" s="143">
        <v>2.8506888868317701</v>
      </c>
      <c r="BM1055" s="143">
        <v>2.80413332099068</v>
      </c>
    </row>
    <row r="1056" spans="1:65" x14ac:dyDescent="0.25">
      <c r="A1056" s="142" t="s">
        <v>5524</v>
      </c>
      <c r="B1056" s="142" t="s">
        <v>604</v>
      </c>
      <c r="C1056" s="134" t="s">
        <v>5507</v>
      </c>
      <c r="D1056" s="134" t="s">
        <v>5508</v>
      </c>
      <c r="E1056" s="134" t="s">
        <v>5253</v>
      </c>
      <c r="F1056" s="134" t="s">
        <v>5254</v>
      </c>
      <c r="G1056" s="134" t="s">
        <v>692</v>
      </c>
      <c r="H1056" s="134" t="s">
        <v>5180</v>
      </c>
      <c r="I1056" s="134" t="s">
        <v>5180</v>
      </c>
      <c r="J1056" s="134" t="s">
        <v>4571</v>
      </c>
      <c r="K1056" s="134" t="s">
        <v>4571</v>
      </c>
      <c r="L1056" s="143">
        <v>80.900000000000006</v>
      </c>
      <c r="M1056" s="144">
        <v>408</v>
      </c>
      <c r="N1056" s="143">
        <v>29.933</v>
      </c>
      <c r="O1056" s="144">
        <v>1148</v>
      </c>
      <c r="P1056" s="143">
        <v>16.34</v>
      </c>
      <c r="Q1056" s="144">
        <v>1386</v>
      </c>
      <c r="R1056" s="143">
        <v>55.768999999999998</v>
      </c>
      <c r="S1056" s="145">
        <v>654</v>
      </c>
      <c r="T1056" s="140" t="s">
        <v>4410</v>
      </c>
      <c r="V1056" s="140" t="str">
        <f t="shared" si="16"/>
        <v>Y</v>
      </c>
      <c r="W1056" s="134">
        <v>0.90048564240946505</v>
      </c>
      <c r="X1056" s="134">
        <v>0.584611734601865</v>
      </c>
      <c r="Y1056" s="134">
        <v>0.99893690029328697</v>
      </c>
      <c r="Z1056" s="134">
        <v>0.99826567245490005</v>
      </c>
      <c r="AA1056" s="134">
        <v>0.90067428673855099</v>
      </c>
      <c r="AB1056" s="134">
        <v>0.98579607534635705</v>
      </c>
      <c r="AC1056" s="134">
        <v>1</v>
      </c>
      <c r="AD1056" s="134">
        <v>0.86697960033133104</v>
      </c>
      <c r="AE1056" s="134">
        <v>0.42079760065118099</v>
      </c>
      <c r="AF1056" s="134">
        <v>0.99888722221802595</v>
      </c>
      <c r="AG1056" s="134">
        <v>0.264642955110652</v>
      </c>
      <c r="AH1056" s="134">
        <v>0.85670764356509399</v>
      </c>
      <c r="AI1056" s="134">
        <v>1</v>
      </c>
      <c r="AJ1056" s="134">
        <v>0.98896937162187004</v>
      </c>
      <c r="AK1056" s="134">
        <v>0.944196320209719</v>
      </c>
      <c r="AL1056" s="134">
        <v>0.96081844208393596</v>
      </c>
      <c r="AM1056" s="134">
        <v>0.29322174594373801</v>
      </c>
      <c r="AN1056" s="134">
        <v>1</v>
      </c>
      <c r="AO1056" s="134">
        <v>0.25186776131620597</v>
      </c>
      <c r="AP1056" s="134">
        <v>0.49767306326166899</v>
      </c>
      <c r="AQ1056" s="134">
        <v>0.64727021937705098</v>
      </c>
      <c r="AR1056" s="134">
        <v>0.97740318719999997</v>
      </c>
      <c r="AT1056" s="134">
        <v>1</v>
      </c>
      <c r="AU1056" s="134">
        <v>0.25182792853310698</v>
      </c>
      <c r="AV1056" s="134">
        <v>0.28041155751373298</v>
      </c>
      <c r="AW1056" s="143">
        <v>0</v>
      </c>
      <c r="AX1056" s="143">
        <v>0</v>
      </c>
      <c r="AY1056" s="143">
        <v>0.04</v>
      </c>
      <c r="AZ1056" s="143">
        <v>0.01</v>
      </c>
      <c r="BA1056" s="143">
        <v>1.5525</v>
      </c>
      <c r="BB1056" s="143">
        <v>5.15</v>
      </c>
      <c r="BC1056" s="143">
        <v>19.27</v>
      </c>
      <c r="BD1056" s="143">
        <v>3</v>
      </c>
      <c r="BE1056" s="143">
        <v>33048391.454723999</v>
      </c>
      <c r="BF1056" s="143">
        <v>3943.04</v>
      </c>
      <c r="BG1056" s="143">
        <v>3536.6982130000001</v>
      </c>
      <c r="BH1056" s="143">
        <v>0</v>
      </c>
      <c r="BI1056" s="143">
        <v>0</v>
      </c>
      <c r="BJ1056" s="143">
        <v>0</v>
      </c>
      <c r="BK1056" s="143"/>
      <c r="BL1056" s="143">
        <v>2.84257475136548</v>
      </c>
      <c r="BM1056" s="143">
        <v>2.7554485081929201</v>
      </c>
    </row>
    <row r="1057" spans="1:65" x14ac:dyDescent="0.25">
      <c r="A1057" s="142" t="s">
        <v>5525</v>
      </c>
      <c r="B1057" s="142" t="s">
        <v>31</v>
      </c>
      <c r="C1057" s="134" t="s">
        <v>5507</v>
      </c>
      <c r="D1057" s="134" t="s">
        <v>5508</v>
      </c>
      <c r="E1057" s="134" t="s">
        <v>5253</v>
      </c>
      <c r="F1057" s="134" t="s">
        <v>5254</v>
      </c>
      <c r="G1057" s="134" t="s">
        <v>692</v>
      </c>
      <c r="H1057" s="134" t="s">
        <v>5516</v>
      </c>
      <c r="I1057" s="134" t="s">
        <v>5180</v>
      </c>
      <c r="J1057" s="134" t="s">
        <v>4571</v>
      </c>
      <c r="K1057" s="134" t="s">
        <v>4571</v>
      </c>
      <c r="L1057" s="143">
        <v>91.9</v>
      </c>
      <c r="M1057" s="144">
        <v>78</v>
      </c>
      <c r="N1057" s="143">
        <v>30.422000000000001</v>
      </c>
      <c r="O1057" s="144">
        <v>1237</v>
      </c>
      <c r="P1057" s="143">
        <v>26.94</v>
      </c>
      <c r="Q1057" s="144">
        <v>666</v>
      </c>
      <c r="R1057" s="143">
        <v>62.805999999999997</v>
      </c>
      <c r="S1057" s="145">
        <v>221</v>
      </c>
      <c r="T1057" s="140" t="s">
        <v>4410</v>
      </c>
      <c r="U1057" s="140" t="s">
        <v>4410</v>
      </c>
      <c r="V1057" s="140" t="str">
        <f t="shared" si="16"/>
        <v>Y</v>
      </c>
      <c r="W1057" s="134">
        <v>0.99158067354248602</v>
      </c>
      <c r="X1057" s="134">
        <v>0.72520634769688097</v>
      </c>
      <c r="Y1057" s="134">
        <v>0.99994876627919504</v>
      </c>
      <c r="Z1057" s="134">
        <v>0.99961742774740403</v>
      </c>
      <c r="AA1057" s="134">
        <v>0.90093756638613598</v>
      </c>
      <c r="AB1057" s="134">
        <v>0.99089492009381896</v>
      </c>
      <c r="AC1057" s="134">
        <v>1</v>
      </c>
      <c r="AD1057" s="134">
        <v>0.93220369955809401</v>
      </c>
      <c r="AE1057" s="134">
        <v>0.41208013935155302</v>
      </c>
      <c r="AF1057" s="134">
        <v>0.99753550929958601</v>
      </c>
      <c r="AG1057" s="134">
        <v>0.45656647581347798</v>
      </c>
      <c r="AH1057" s="134">
        <v>0.87214426905429399</v>
      </c>
      <c r="AI1057" s="134">
        <v>1</v>
      </c>
      <c r="AJ1057" s="134">
        <v>0.99632312387395705</v>
      </c>
      <c r="AK1057" s="134">
        <v>0.94905092480217501</v>
      </c>
      <c r="AL1057" s="134">
        <v>0.994176629933335</v>
      </c>
      <c r="AM1057" s="134">
        <v>0.48944452133312499</v>
      </c>
      <c r="AN1057" s="134">
        <v>1</v>
      </c>
      <c r="AO1057" s="134">
        <v>0.45084253867969598</v>
      </c>
      <c r="AP1057" s="134">
        <v>0.641526251893484</v>
      </c>
      <c r="AQ1057" s="134">
        <v>0.78304534989897701</v>
      </c>
      <c r="AR1057" s="134">
        <v>0.98205483900000001</v>
      </c>
      <c r="AS1057" s="134">
        <v>1</v>
      </c>
      <c r="AT1057" s="134">
        <v>1</v>
      </c>
      <c r="AU1057" s="134">
        <v>0.53461819417797696</v>
      </c>
      <c r="AV1057" s="134">
        <v>0.50387352604463798</v>
      </c>
      <c r="AW1057" s="143">
        <v>0</v>
      </c>
      <c r="AX1057" s="143">
        <v>0</v>
      </c>
      <c r="AY1057" s="143">
        <v>0.23</v>
      </c>
      <c r="AZ1057" s="143">
        <v>0.04</v>
      </c>
      <c r="BA1057" s="143">
        <v>1.65</v>
      </c>
      <c r="BB1057" s="143">
        <v>5.14</v>
      </c>
      <c r="BC1057" s="143">
        <v>17.059999999999999</v>
      </c>
      <c r="BD1057" s="143">
        <v>1</v>
      </c>
      <c r="BE1057" s="143">
        <v>72266158.459051996</v>
      </c>
      <c r="BF1057" s="143">
        <v>7109.6980000000003</v>
      </c>
      <c r="BG1057" s="143">
        <v>16241.925641</v>
      </c>
      <c r="BH1057" s="143">
        <v>95.580744999999993</v>
      </c>
      <c r="BI1057" s="143">
        <v>0</v>
      </c>
      <c r="BJ1057" s="143">
        <v>0</v>
      </c>
      <c r="BK1057" s="143"/>
      <c r="BL1057" s="143">
        <v>2.9</v>
      </c>
      <c r="BM1057" s="143">
        <v>3.0999999999999899</v>
      </c>
    </row>
    <row r="1058" spans="1:65" x14ac:dyDescent="0.25">
      <c r="A1058" s="142" t="s">
        <v>5526</v>
      </c>
      <c r="B1058" s="142" t="s">
        <v>227</v>
      </c>
      <c r="C1058" s="134" t="s">
        <v>5507</v>
      </c>
      <c r="D1058" s="134" t="s">
        <v>5508</v>
      </c>
      <c r="E1058" s="134" t="s">
        <v>5253</v>
      </c>
      <c r="F1058" s="134" t="s">
        <v>5254</v>
      </c>
      <c r="G1058" s="134" t="s">
        <v>692</v>
      </c>
      <c r="H1058" s="134" t="s">
        <v>5527</v>
      </c>
      <c r="I1058" s="134" t="s">
        <v>5085</v>
      </c>
      <c r="J1058" s="134" t="s">
        <v>5215</v>
      </c>
      <c r="K1058" s="134" t="s">
        <v>4571</v>
      </c>
      <c r="L1058" s="143">
        <v>75.099999999999994</v>
      </c>
      <c r="M1058" s="144">
        <v>532</v>
      </c>
      <c r="N1058" s="143">
        <v>30.678000000000001</v>
      </c>
      <c r="O1058" s="144">
        <v>1278</v>
      </c>
      <c r="P1058" s="143">
        <v>21.92</v>
      </c>
      <c r="Q1058" s="144">
        <v>873</v>
      </c>
      <c r="R1058" s="143">
        <v>55.447000000000003</v>
      </c>
      <c r="S1058" s="145">
        <v>681</v>
      </c>
      <c r="V1058" s="140" t="str">
        <f t="shared" si="16"/>
        <v>N/A</v>
      </c>
      <c r="W1058" s="134">
        <v>0.75957173324151706</v>
      </c>
      <c r="X1058" s="134">
        <v>0.60588577147586198</v>
      </c>
      <c r="Y1058" s="134">
        <v>0.99031682676777499</v>
      </c>
      <c r="Z1058" s="134">
        <v>0.98280975345003696</v>
      </c>
      <c r="AA1058" s="134">
        <v>0.71370492022476895</v>
      </c>
      <c r="AB1058" s="134">
        <v>0.906035575368209</v>
      </c>
      <c r="AC1058" s="134">
        <v>0.97192705589058703</v>
      </c>
      <c r="AD1058" s="134">
        <v>0.76009230092735502</v>
      </c>
      <c r="AE1058" s="134">
        <v>0.60182990283287796</v>
      </c>
      <c r="AF1058" s="134">
        <v>0.988510837755886</v>
      </c>
      <c r="AG1058" s="134">
        <v>0.65618298605437198</v>
      </c>
      <c r="AH1058" s="134">
        <v>0.80971726620586004</v>
      </c>
      <c r="AI1058" s="134">
        <v>0.835360715934933</v>
      </c>
      <c r="AJ1058" s="134">
        <v>0.98161561936978303</v>
      </c>
      <c r="AK1058" s="134">
        <v>0.86652264673042401</v>
      </c>
      <c r="AL1058" s="134">
        <v>0.82880207619843804</v>
      </c>
      <c r="AM1058" s="134">
        <v>0.81272329877118998</v>
      </c>
      <c r="AN1058" s="134">
        <v>0.92828649545067499</v>
      </c>
      <c r="AO1058" s="134">
        <v>0.819699311679844</v>
      </c>
      <c r="AP1058" s="134">
        <v>0.51388833861594496</v>
      </c>
      <c r="AQ1058" s="134">
        <v>0.84716138381043204</v>
      </c>
      <c r="AR1058" s="134">
        <v>0.30690676389999999</v>
      </c>
      <c r="AS1058" s="134">
        <v>0.21023070499999999</v>
      </c>
      <c r="AT1058" s="134">
        <v>1</v>
      </c>
      <c r="AU1058" s="134">
        <v>0.820102838505811</v>
      </c>
      <c r="AV1058" s="134">
        <v>0.84178746323504905</v>
      </c>
      <c r="AW1058" s="143">
        <v>0</v>
      </c>
      <c r="AX1058" s="143">
        <v>0</v>
      </c>
      <c r="AY1058" s="143">
        <v>0.01</v>
      </c>
      <c r="AZ1058" s="143">
        <v>-0.02</v>
      </c>
      <c r="BA1058" s="143">
        <v>4.1242999999999999</v>
      </c>
      <c r="BB1058" s="143">
        <v>5.15</v>
      </c>
      <c r="BC1058" s="143">
        <v>16.36</v>
      </c>
      <c r="BD1058" s="143">
        <v>1</v>
      </c>
      <c r="BE1058" s="143">
        <v>73392209.525206998</v>
      </c>
      <c r="BF1058" s="143">
        <v>12754.19</v>
      </c>
      <c r="BG1058" s="143">
        <v>0</v>
      </c>
      <c r="BH1058" s="143">
        <v>47.814874000000003</v>
      </c>
      <c r="BI1058" s="143">
        <v>0</v>
      </c>
      <c r="BJ1058" s="143">
        <v>0</v>
      </c>
      <c r="BK1058" s="143"/>
      <c r="BL1058" s="143">
        <v>2.87629025082567</v>
      </c>
      <c r="BM1058" s="143">
        <v>3.1948389966972899</v>
      </c>
    </row>
    <row r="1059" spans="1:65" x14ac:dyDescent="0.25">
      <c r="A1059" s="142" t="s">
        <v>5528</v>
      </c>
      <c r="B1059" s="142" t="s">
        <v>615</v>
      </c>
      <c r="C1059" s="134" t="s">
        <v>5507</v>
      </c>
      <c r="D1059" s="134" t="s">
        <v>5508</v>
      </c>
      <c r="E1059" s="134" t="s">
        <v>5253</v>
      </c>
      <c r="F1059" s="134" t="s">
        <v>5254</v>
      </c>
      <c r="G1059" s="134" t="s">
        <v>692</v>
      </c>
      <c r="H1059" s="134" t="s">
        <v>5457</v>
      </c>
      <c r="I1059" s="134" t="s">
        <v>5085</v>
      </c>
      <c r="J1059" s="134" t="s">
        <v>4571</v>
      </c>
      <c r="K1059" s="134" t="s">
        <v>4571</v>
      </c>
      <c r="L1059" s="143">
        <v>74.2</v>
      </c>
      <c r="M1059" s="144">
        <v>544</v>
      </c>
      <c r="N1059" s="143">
        <v>29.067</v>
      </c>
      <c r="O1059" s="144">
        <v>979</v>
      </c>
      <c r="P1059" s="143">
        <v>20.260000000000002</v>
      </c>
      <c r="Q1059" s="144">
        <v>990</v>
      </c>
      <c r="R1059" s="143">
        <v>55.131</v>
      </c>
      <c r="S1059" s="145">
        <v>703</v>
      </c>
      <c r="V1059" s="140" t="str">
        <f t="shared" si="16"/>
        <v>N/A</v>
      </c>
      <c r="W1059" s="134">
        <v>0.72077197400182202</v>
      </c>
      <c r="X1059" s="134">
        <v>0.59799647882312301</v>
      </c>
      <c r="Y1059" s="134">
        <v>0.99427463169999397</v>
      </c>
      <c r="Z1059" s="134">
        <v>0.98870136614000903</v>
      </c>
      <c r="AA1059" s="134">
        <v>0.886047717993516</v>
      </c>
      <c r="AB1059" s="134">
        <v>0.84703465757615504</v>
      </c>
      <c r="AC1059" s="134">
        <v>1</v>
      </c>
      <c r="AD1059" s="134">
        <v>0.67549270852929899</v>
      </c>
      <c r="AE1059" s="134">
        <v>0.16703469467680601</v>
      </c>
      <c r="AF1059" s="134">
        <v>0.99546818365961998</v>
      </c>
      <c r="AG1059" s="134">
        <v>0.60589573530010998</v>
      </c>
      <c r="AH1059" s="134">
        <v>0.94277309843875201</v>
      </c>
      <c r="AI1059" s="134">
        <v>1</v>
      </c>
      <c r="AJ1059" s="134">
        <v>0.98529249549582698</v>
      </c>
      <c r="AK1059" s="134">
        <v>0.97817855235691098</v>
      </c>
      <c r="AL1059" s="134">
        <v>0.86072120242473804</v>
      </c>
      <c r="AM1059" s="134">
        <v>0.60964649996037901</v>
      </c>
      <c r="AN1059" s="134">
        <v>0.99103581193133405</v>
      </c>
      <c r="AO1059" s="134">
        <v>0.57227008451438399</v>
      </c>
      <c r="AP1059" s="134">
        <v>0.38642272540745398</v>
      </c>
      <c r="AQ1059" s="134">
        <v>0.64134352727948696</v>
      </c>
      <c r="AR1059" s="134">
        <v>0.75288513160000003</v>
      </c>
      <c r="AS1059" s="134">
        <v>0</v>
      </c>
      <c r="AT1059" s="134">
        <v>1</v>
      </c>
      <c r="AU1059" s="134">
        <v>0.450371442827253</v>
      </c>
      <c r="AV1059" s="134">
        <v>0.58604978250695094</v>
      </c>
      <c r="AW1059" s="143">
        <v>0</v>
      </c>
      <c r="AX1059" s="143">
        <v>0</v>
      </c>
      <c r="AY1059" s="143">
        <v>-0.05</v>
      </c>
      <c r="AZ1059" s="143">
        <v>-0.01</v>
      </c>
      <c r="BA1059" s="143">
        <v>2.2443</v>
      </c>
      <c r="BB1059" s="143">
        <v>5.14</v>
      </c>
      <c r="BC1059" s="143">
        <v>20.03</v>
      </c>
      <c r="BD1059" s="143">
        <v>1</v>
      </c>
      <c r="BE1059" s="143">
        <v>23842207.224677999</v>
      </c>
      <c r="BF1059" s="143">
        <v>7122.7849999999999</v>
      </c>
      <c r="BG1059" s="143">
        <v>0</v>
      </c>
      <c r="BH1059" s="143">
        <v>15.028636000000001</v>
      </c>
      <c r="BI1059" s="143">
        <v>0</v>
      </c>
      <c r="BJ1059" s="143">
        <v>2</v>
      </c>
      <c r="BK1059" s="143"/>
      <c r="BL1059" s="143">
        <v>2.7562645653982201</v>
      </c>
      <c r="BM1059" s="143">
        <v>2.2881080522011699</v>
      </c>
    </row>
    <row r="1060" spans="1:65" x14ac:dyDescent="0.25">
      <c r="A1060" s="142" t="s">
        <v>5529</v>
      </c>
      <c r="B1060" s="142" t="s">
        <v>214</v>
      </c>
      <c r="C1060" s="134" t="s">
        <v>5507</v>
      </c>
      <c r="D1060" s="134" t="s">
        <v>5508</v>
      </c>
      <c r="E1060" s="134" t="s">
        <v>5253</v>
      </c>
      <c r="F1060" s="134" t="s">
        <v>5254</v>
      </c>
      <c r="G1060" s="134" t="s">
        <v>692</v>
      </c>
      <c r="H1060" s="134" t="s">
        <v>5457</v>
      </c>
      <c r="I1060" s="134" t="s">
        <v>5319</v>
      </c>
      <c r="J1060" s="134" t="s">
        <v>4605</v>
      </c>
      <c r="K1060" s="134" t="s">
        <v>4571</v>
      </c>
      <c r="L1060" s="143">
        <v>53.5</v>
      </c>
      <c r="M1060" s="144">
        <v>1055</v>
      </c>
      <c r="N1060" s="143">
        <v>30.388999999999999</v>
      </c>
      <c r="O1060" s="144">
        <v>1228</v>
      </c>
      <c r="P1060" s="143">
        <v>19.64</v>
      </c>
      <c r="Q1060" s="144">
        <v>1047</v>
      </c>
      <c r="R1060" s="143">
        <v>47.584000000000003</v>
      </c>
      <c r="S1060" s="145">
        <v>1226</v>
      </c>
      <c r="V1060" s="140" t="str">
        <f t="shared" si="16"/>
        <v>N/A</v>
      </c>
      <c r="W1060" s="134">
        <v>0.46446253698253498</v>
      </c>
      <c r="X1060" s="134">
        <v>0.35551260577027799</v>
      </c>
      <c r="Y1060" s="134">
        <v>0.98466830904897695</v>
      </c>
      <c r="Z1060" s="134">
        <v>0.99257809829964505</v>
      </c>
      <c r="AA1060" s="134">
        <v>0.79927754319219402</v>
      </c>
      <c r="AB1060" s="134">
        <v>0.78730533339160602</v>
      </c>
      <c r="AC1060" s="134">
        <v>1</v>
      </c>
      <c r="AD1060" s="134">
        <v>0.42181914963151601</v>
      </c>
      <c r="AE1060" s="134">
        <v>0.13888385801859399</v>
      </c>
      <c r="AF1060" s="134">
        <v>0.97638517775223699</v>
      </c>
      <c r="AG1060" s="134">
        <v>0.43096432135705898</v>
      </c>
      <c r="AH1060" s="134">
        <v>0.72877347593766795</v>
      </c>
      <c r="AI1060" s="134">
        <v>1</v>
      </c>
      <c r="AJ1060" s="134">
        <v>0.98161561936978303</v>
      </c>
      <c r="AK1060" s="134">
        <v>0.85195883295305597</v>
      </c>
      <c r="AL1060" s="134">
        <v>0.66901301717342598</v>
      </c>
      <c r="AM1060" s="134">
        <v>0.43186891680086298</v>
      </c>
      <c r="AN1060" s="134">
        <v>0.77589529828335801</v>
      </c>
      <c r="AO1060" s="134">
        <v>0.498953169456052</v>
      </c>
      <c r="AP1060" s="134">
        <v>0.30987720300720301</v>
      </c>
      <c r="AQ1060" s="134">
        <v>0.57399475216512796</v>
      </c>
      <c r="AR1060" s="134">
        <v>0.54018154139999996</v>
      </c>
      <c r="AT1060" s="134">
        <v>8.798290366E-2</v>
      </c>
      <c r="AU1060" s="134">
        <v>0.35511071380405801</v>
      </c>
      <c r="AV1060" s="134">
        <v>0.47866081860194598</v>
      </c>
      <c r="AW1060" s="143">
        <v>0.01</v>
      </c>
      <c r="AX1060" s="143">
        <v>2</v>
      </c>
      <c r="AY1060" s="143">
        <v>-0.02</v>
      </c>
      <c r="AZ1060" s="143">
        <v>-0.01</v>
      </c>
      <c r="BA1060" s="143">
        <v>6.9542999999999999</v>
      </c>
      <c r="BB1060" s="143">
        <v>5.14</v>
      </c>
      <c r="BC1060" s="143">
        <v>20.72</v>
      </c>
      <c r="BD1060" s="143">
        <v>2</v>
      </c>
      <c r="BE1060" s="143">
        <v>19240185.474587001</v>
      </c>
      <c r="BF1060" s="143">
        <v>8350.2929999999997</v>
      </c>
      <c r="BG1060" s="143">
        <v>0</v>
      </c>
      <c r="BH1060" s="143">
        <v>0</v>
      </c>
      <c r="BI1060" s="143">
        <v>0</v>
      </c>
      <c r="BJ1060" s="143">
        <v>2</v>
      </c>
      <c r="BK1060" s="143"/>
      <c r="BL1060" s="143">
        <v>2.76916077227331</v>
      </c>
      <c r="BM1060" s="143">
        <v>2.4096074219594699</v>
      </c>
    </row>
    <row r="1061" spans="1:65" x14ac:dyDescent="0.25">
      <c r="A1061" s="142" t="s">
        <v>5530</v>
      </c>
      <c r="B1061" s="142" t="s">
        <v>3136</v>
      </c>
      <c r="C1061" s="134" t="s">
        <v>5507</v>
      </c>
      <c r="D1061" s="134" t="s">
        <v>5508</v>
      </c>
      <c r="E1061" s="134" t="s">
        <v>5253</v>
      </c>
      <c r="F1061" s="134" t="s">
        <v>5254</v>
      </c>
      <c r="G1061" s="134" t="s">
        <v>692</v>
      </c>
      <c r="H1061" s="134" t="s">
        <v>5085</v>
      </c>
      <c r="I1061" s="134" t="s">
        <v>5085</v>
      </c>
      <c r="J1061" s="134" t="s">
        <v>4571</v>
      </c>
      <c r="K1061" s="134" t="s">
        <v>4571</v>
      </c>
      <c r="L1061" s="143">
        <v>84</v>
      </c>
      <c r="M1061" s="144">
        <v>335</v>
      </c>
      <c r="N1061" s="143">
        <v>29.010999999999999</v>
      </c>
      <c r="O1061" s="144">
        <v>972</v>
      </c>
      <c r="P1061" s="143">
        <v>29.74</v>
      </c>
      <c r="Q1061" s="144">
        <v>560</v>
      </c>
      <c r="R1061" s="143">
        <v>61.576000000000001</v>
      </c>
      <c r="S1061" s="145">
        <v>301</v>
      </c>
      <c r="T1061" s="140" t="s">
        <v>4410</v>
      </c>
      <c r="V1061" s="140" t="str">
        <f t="shared" si="16"/>
        <v>Y</v>
      </c>
      <c r="W1061" s="134">
        <v>0.89974659428551895</v>
      </c>
      <c r="X1061" s="134">
        <v>0.65605295109012296</v>
      </c>
      <c r="Y1061" s="134">
        <v>0.99345489216710703</v>
      </c>
      <c r="Z1061" s="134">
        <v>0.98296278235107504</v>
      </c>
      <c r="AA1061" s="134">
        <v>0.862361778521893</v>
      </c>
      <c r="AB1061" s="134">
        <v>0.99344434246754998</v>
      </c>
      <c r="AC1061" s="134">
        <v>0.958724815761685</v>
      </c>
      <c r="AD1061" s="134">
        <v>0.898380439912567</v>
      </c>
      <c r="AE1061" s="134">
        <v>0.65077408611576304</v>
      </c>
      <c r="AF1061" s="134">
        <v>0.99570672123346204</v>
      </c>
      <c r="AG1061" s="134">
        <v>0.24244427520442899</v>
      </c>
      <c r="AH1061" s="134">
        <v>0.90061785899376801</v>
      </c>
      <c r="AI1061" s="134">
        <v>0.83333370864050205</v>
      </c>
      <c r="AJ1061" s="134">
        <v>0.99264624774791299</v>
      </c>
      <c r="AK1061" s="134">
        <v>0.88594106510024795</v>
      </c>
      <c r="AL1061" s="134">
        <v>0.98028086911085899</v>
      </c>
      <c r="AM1061" s="134">
        <v>0.249729723726407</v>
      </c>
      <c r="AN1061" s="134">
        <v>1</v>
      </c>
      <c r="AO1061" s="134">
        <v>0.21914795410837701</v>
      </c>
      <c r="AP1061" s="134">
        <v>0.70339503364620903</v>
      </c>
      <c r="AQ1061" s="134">
        <v>0.80567453831929803</v>
      </c>
      <c r="AR1061" s="134">
        <v>0.98186373900000001</v>
      </c>
      <c r="AT1061" s="134">
        <v>0.99891009090000005</v>
      </c>
      <c r="AU1061" s="134">
        <v>0.21246771078841201</v>
      </c>
      <c r="AV1061" s="134">
        <v>0.24188491912144</v>
      </c>
      <c r="AW1061" s="143">
        <v>0.01</v>
      </c>
      <c r="AX1061" s="143">
        <v>0</v>
      </c>
      <c r="AY1061" s="143">
        <v>0.59</v>
      </c>
      <c r="AZ1061" s="143">
        <v>0.06</v>
      </c>
      <c r="BA1061" s="143">
        <v>2.9679000000000002</v>
      </c>
      <c r="BB1061" s="143">
        <v>5.14</v>
      </c>
      <c r="BC1061" s="143">
        <v>17.73</v>
      </c>
      <c r="BD1061" s="143">
        <v>2</v>
      </c>
      <c r="BE1061" s="143">
        <v>27610749.003086999</v>
      </c>
      <c r="BF1061" s="143">
        <v>5714.357</v>
      </c>
      <c r="BG1061" s="143">
        <v>13605.737015000001</v>
      </c>
      <c r="BH1061" s="143">
        <v>78.798169000000001</v>
      </c>
      <c r="BI1061" s="143">
        <v>0</v>
      </c>
      <c r="BJ1061" s="143">
        <v>2</v>
      </c>
      <c r="BK1061" s="143"/>
      <c r="BL1061" s="143">
        <v>2.87940797678118</v>
      </c>
      <c r="BM1061" s="143">
        <v>3.1823680928752802</v>
      </c>
    </row>
    <row r="1062" spans="1:65" x14ac:dyDescent="0.25">
      <c r="A1062" s="142" t="s">
        <v>5531</v>
      </c>
      <c r="B1062" s="142" t="s">
        <v>787</v>
      </c>
      <c r="C1062" s="134" t="s">
        <v>5507</v>
      </c>
      <c r="D1062" s="134" t="s">
        <v>5508</v>
      </c>
      <c r="E1062" s="134" t="s">
        <v>5253</v>
      </c>
      <c r="F1062" s="134" t="s">
        <v>5254</v>
      </c>
      <c r="G1062" s="134" t="s">
        <v>692</v>
      </c>
      <c r="H1062" s="134" t="s">
        <v>5085</v>
      </c>
      <c r="I1062" s="134" t="s">
        <v>5085</v>
      </c>
      <c r="J1062" s="134" t="s">
        <v>5055</v>
      </c>
      <c r="K1062" s="134" t="s">
        <v>5055</v>
      </c>
      <c r="L1062" s="143">
        <v>34.1</v>
      </c>
      <c r="M1062" s="144">
        <v>1578</v>
      </c>
      <c r="N1062" s="143">
        <v>29.722000000000001</v>
      </c>
      <c r="O1062" s="144">
        <v>1111</v>
      </c>
      <c r="P1062" s="143">
        <v>17.7</v>
      </c>
      <c r="Q1062" s="144">
        <v>1217</v>
      </c>
      <c r="R1062" s="143">
        <v>40.692999999999998</v>
      </c>
      <c r="S1062" s="145">
        <v>1604</v>
      </c>
      <c r="V1062" s="140" t="str">
        <f t="shared" si="16"/>
        <v>N/A</v>
      </c>
      <c r="W1062" s="134">
        <v>0.14933147614997799</v>
      </c>
      <c r="X1062" s="134">
        <v>4.6626868967502497E-2</v>
      </c>
      <c r="Y1062" s="134">
        <v>0.98251649277514896</v>
      </c>
      <c r="Z1062" s="134">
        <v>0.94799567846383503</v>
      </c>
      <c r="AA1062" s="134">
        <v>0.14866732727864701</v>
      </c>
      <c r="AB1062" s="134">
        <v>0.64235246128519996</v>
      </c>
      <c r="AC1062" s="134">
        <v>1</v>
      </c>
      <c r="AD1062" s="134">
        <v>1</v>
      </c>
      <c r="AE1062" s="134">
        <v>0.39439471368380102</v>
      </c>
      <c r="AF1062" s="134">
        <v>0.98608570575515597</v>
      </c>
      <c r="AG1062" s="134">
        <v>7.8574621496655894E-2</v>
      </c>
      <c r="AH1062" s="134">
        <v>0.53017466308938099</v>
      </c>
      <c r="AI1062" s="134">
        <v>1</v>
      </c>
      <c r="AJ1062" s="134">
        <v>0.90807809684891705</v>
      </c>
      <c r="AK1062" s="134">
        <v>0.72331181125297395</v>
      </c>
      <c r="AL1062" s="134">
        <v>0.36267937651418503</v>
      </c>
      <c r="AM1062" s="134">
        <v>7.5428261208623504E-2</v>
      </c>
      <c r="AN1062" s="134">
        <v>0.57868316077271298</v>
      </c>
      <c r="AO1062" s="134">
        <v>6.33572126056796E-2</v>
      </c>
      <c r="AP1062" s="134">
        <v>5.4704609036610202E-2</v>
      </c>
      <c r="AQ1062" s="134">
        <v>1.58081045177558E-2</v>
      </c>
      <c r="AR1062" s="134">
        <v>0</v>
      </c>
      <c r="AT1062" s="134">
        <v>1</v>
      </c>
      <c r="AU1062" s="134">
        <v>4.50905709977436E-2</v>
      </c>
      <c r="AV1062" s="134">
        <v>6.4432829235555794E-2</v>
      </c>
      <c r="AW1062" s="143">
        <v>0</v>
      </c>
      <c r="AX1062" s="143">
        <v>6</v>
      </c>
      <c r="AY1062" s="143">
        <v>0.03</v>
      </c>
      <c r="AZ1062" s="143">
        <v>0.01</v>
      </c>
      <c r="BA1062" s="143">
        <v>10.942</v>
      </c>
      <c r="BB1062" s="143">
        <v>5.15</v>
      </c>
      <c r="BC1062" s="143">
        <v>16.440000000000001</v>
      </c>
      <c r="BD1062" s="143">
        <v>1</v>
      </c>
      <c r="BE1062" s="143">
        <v>4327437.7792079998</v>
      </c>
      <c r="BF1062" s="143">
        <v>3057.6750000000002</v>
      </c>
      <c r="BG1062" s="143">
        <v>0</v>
      </c>
      <c r="BH1062" s="143">
        <v>0</v>
      </c>
      <c r="BI1062" s="143">
        <v>0</v>
      </c>
      <c r="BJ1062" s="143">
        <v>0</v>
      </c>
      <c r="BK1062" s="143"/>
      <c r="BL1062" s="143">
        <v>2.8</v>
      </c>
      <c r="BM1062" s="143">
        <v>3.5</v>
      </c>
    </row>
    <row r="1063" spans="1:65" x14ac:dyDescent="0.25">
      <c r="A1063" s="142" t="s">
        <v>5532</v>
      </c>
      <c r="B1063" s="142" t="s">
        <v>33</v>
      </c>
      <c r="C1063" s="134" t="s">
        <v>5507</v>
      </c>
      <c r="D1063" s="134" t="s">
        <v>5508</v>
      </c>
      <c r="E1063" s="134" t="s">
        <v>5253</v>
      </c>
      <c r="F1063" s="134" t="s">
        <v>5254</v>
      </c>
      <c r="G1063" s="134" t="s">
        <v>692</v>
      </c>
      <c r="H1063" s="134" t="s">
        <v>5085</v>
      </c>
      <c r="I1063" s="134" t="s">
        <v>5085</v>
      </c>
      <c r="J1063" s="134" t="s">
        <v>5217</v>
      </c>
      <c r="K1063" s="134" t="s">
        <v>5055</v>
      </c>
      <c r="L1063" s="143">
        <v>40.1</v>
      </c>
      <c r="M1063" s="144">
        <v>1420</v>
      </c>
      <c r="N1063" s="143">
        <v>32.767000000000003</v>
      </c>
      <c r="O1063" s="144">
        <v>1532</v>
      </c>
      <c r="P1063" s="143">
        <v>18.920000000000002</v>
      </c>
      <c r="Q1063" s="144">
        <v>1103</v>
      </c>
      <c r="R1063" s="143">
        <v>42.084000000000003</v>
      </c>
      <c r="S1063" s="145">
        <v>1536</v>
      </c>
      <c r="V1063" s="140" t="str">
        <f t="shared" si="16"/>
        <v>N/A</v>
      </c>
      <c r="W1063" s="134">
        <v>0.22111183254594999</v>
      </c>
      <c r="X1063" s="134">
        <v>6.5216181339942406E-2</v>
      </c>
      <c r="Y1063" s="134">
        <v>0.87251769420590197</v>
      </c>
      <c r="Z1063" s="134">
        <v>0.90665237036666702</v>
      </c>
      <c r="AA1063" s="134">
        <v>0.35746900540779702</v>
      </c>
      <c r="AB1063" s="134">
        <v>0.90494296577946798</v>
      </c>
      <c r="AC1063" s="134">
        <v>1</v>
      </c>
      <c r="AD1063" s="134">
        <v>0.90104347142784202</v>
      </c>
      <c r="AE1063" s="134">
        <v>0.61359024298539799</v>
      </c>
      <c r="AF1063" s="134">
        <v>0.794540033959799</v>
      </c>
      <c r="AG1063" s="134">
        <v>0.186850620965481</v>
      </c>
      <c r="AH1063" s="134">
        <v>0.59872617396253203</v>
      </c>
      <c r="AI1063" s="134">
        <v>1</v>
      </c>
      <c r="AJ1063" s="134">
        <v>0.92278560135308996</v>
      </c>
      <c r="AK1063" s="134">
        <v>0.47087237244526398</v>
      </c>
      <c r="AL1063" s="134">
        <v>0.62295846429795398</v>
      </c>
      <c r="AM1063" s="134">
        <v>0.16320035930898399</v>
      </c>
      <c r="AN1063" s="134">
        <v>0.65936085339070405</v>
      </c>
      <c r="AO1063" s="134">
        <v>0.13004000789772999</v>
      </c>
      <c r="AP1063" s="134">
        <v>0.207034325645853</v>
      </c>
      <c r="AQ1063" s="134">
        <v>0.24425514946902199</v>
      </c>
      <c r="AR1063" s="134">
        <v>0.8358445162</v>
      </c>
      <c r="AT1063" s="134">
        <v>2.0079349999999999E-5</v>
      </c>
      <c r="AU1063" s="134">
        <v>0.106563485727733</v>
      </c>
      <c r="AV1063" s="134">
        <v>0.144148606148086</v>
      </c>
      <c r="AW1063" s="143">
        <v>1.96</v>
      </c>
      <c r="AX1063" s="143">
        <v>6</v>
      </c>
      <c r="AY1063" s="143">
        <v>-0.67</v>
      </c>
      <c r="AZ1063" s="143">
        <v>0.31</v>
      </c>
      <c r="BA1063" s="143">
        <v>11.964</v>
      </c>
      <c r="BB1063" s="143">
        <v>5.15</v>
      </c>
      <c r="BC1063" s="143">
        <v>16.899999999999999</v>
      </c>
      <c r="BD1063" s="143">
        <v>6</v>
      </c>
      <c r="BE1063" s="143">
        <v>11008621.694061</v>
      </c>
      <c r="BF1063" s="143">
        <v>12166.07</v>
      </c>
      <c r="BG1063" s="143">
        <v>0</v>
      </c>
      <c r="BH1063" s="143">
        <v>0</v>
      </c>
      <c r="BI1063" s="143">
        <v>0</v>
      </c>
      <c r="BJ1063" s="143">
        <v>0</v>
      </c>
      <c r="BK1063" s="143"/>
      <c r="BL1063" s="143">
        <v>2.7999999999999901</v>
      </c>
      <c r="BM1063" s="143">
        <v>3.5</v>
      </c>
    </row>
    <row r="1064" spans="1:65" x14ac:dyDescent="0.25">
      <c r="A1064" s="142" t="s">
        <v>5533</v>
      </c>
      <c r="B1064" s="142" t="s">
        <v>590</v>
      </c>
      <c r="C1064" s="134" t="s">
        <v>5507</v>
      </c>
      <c r="D1064" s="134" t="s">
        <v>5508</v>
      </c>
      <c r="E1064" s="134" t="s">
        <v>5253</v>
      </c>
      <c r="F1064" s="134" t="s">
        <v>5254</v>
      </c>
      <c r="G1064" s="134" t="s">
        <v>692</v>
      </c>
      <c r="H1064" s="134" t="s">
        <v>5085</v>
      </c>
      <c r="I1064" s="134" t="s">
        <v>5085</v>
      </c>
      <c r="J1064" s="134" t="s">
        <v>5217</v>
      </c>
      <c r="K1064" s="134" t="s">
        <v>5055</v>
      </c>
      <c r="L1064" s="143">
        <v>37.299999999999997</v>
      </c>
      <c r="M1064" s="144">
        <v>1498</v>
      </c>
      <c r="N1064" s="143">
        <v>27.744</v>
      </c>
      <c r="O1064" s="144">
        <v>827</v>
      </c>
      <c r="P1064" s="143">
        <v>17.7</v>
      </c>
      <c r="Q1064" s="144">
        <v>1217</v>
      </c>
      <c r="R1064" s="143">
        <v>42.418999999999997</v>
      </c>
      <c r="S1064" s="145">
        <v>1522</v>
      </c>
      <c r="V1064" s="140" t="str">
        <f t="shared" si="16"/>
        <v>N/A</v>
      </c>
      <c r="W1064" s="134">
        <v>9.6917002946338496E-2</v>
      </c>
      <c r="X1064" s="134">
        <v>5.9127774411935298E-3</v>
      </c>
      <c r="Y1064" s="134">
        <v>0.990060658163748</v>
      </c>
      <c r="Z1064" s="134">
        <v>0.97148561477320605</v>
      </c>
      <c r="AA1064" s="134">
        <v>0.584465637107356</v>
      </c>
      <c r="AB1064" s="134">
        <v>0.72575499322582104</v>
      </c>
      <c r="AC1064" s="134">
        <v>1</v>
      </c>
      <c r="AD1064" s="134">
        <v>1</v>
      </c>
      <c r="AE1064" s="134">
        <v>0.50532333984783695</v>
      </c>
      <c r="AF1064" s="134">
        <v>0.98616521827977</v>
      </c>
      <c r="AG1064" s="134">
        <v>6.07678342167619E-2</v>
      </c>
      <c r="AH1064" s="134">
        <v>0.72537097147949103</v>
      </c>
      <c r="AI1064" s="134">
        <v>1</v>
      </c>
      <c r="AJ1064" s="134">
        <v>0.92278560135308996</v>
      </c>
      <c r="AK1064" s="134">
        <v>0.78884897325112902</v>
      </c>
      <c r="AL1064" s="134">
        <v>0.48757227212765603</v>
      </c>
      <c r="AM1064" s="134">
        <v>5.46262943325578E-2</v>
      </c>
      <c r="AN1064" s="134">
        <v>0.56075478463538098</v>
      </c>
      <c r="AO1064" s="134">
        <v>4.53182903011074E-2</v>
      </c>
      <c r="AP1064" s="134">
        <v>0</v>
      </c>
      <c r="AQ1064" s="134">
        <v>0</v>
      </c>
      <c r="AR1064" s="134">
        <v>0.94232548640000002</v>
      </c>
      <c r="AT1064" s="134">
        <v>0</v>
      </c>
      <c r="AU1064" s="134">
        <v>2.7234864856280901E-2</v>
      </c>
      <c r="AV1064" s="134">
        <v>4.4396266107987498E-2</v>
      </c>
      <c r="AW1064" s="143">
        <v>0</v>
      </c>
      <c r="AX1064" s="143">
        <v>0</v>
      </c>
      <c r="AY1064" s="143">
        <v>-0.15</v>
      </c>
      <c r="AZ1064" s="143">
        <v>-0.01</v>
      </c>
      <c r="BA1064" s="143">
        <v>5.8933999999999997</v>
      </c>
      <c r="BB1064" s="143">
        <v>5.15</v>
      </c>
      <c r="BC1064" s="143">
        <v>17.28</v>
      </c>
      <c r="BD1064" s="143">
        <v>2</v>
      </c>
      <c r="BE1064" s="143">
        <v>3522792.9417880001</v>
      </c>
      <c r="BF1064" s="143">
        <v>3016.1990000000001</v>
      </c>
      <c r="BG1064" s="143">
        <v>0</v>
      </c>
      <c r="BH1064" s="143">
        <v>0</v>
      </c>
      <c r="BI1064" s="143">
        <v>0</v>
      </c>
      <c r="BJ1064" s="143">
        <v>0</v>
      </c>
      <c r="BK1064" s="143"/>
      <c r="BL1064" s="143">
        <v>2.8</v>
      </c>
      <c r="BM1064" s="143">
        <v>3.4999999999999898</v>
      </c>
    </row>
    <row r="1065" spans="1:65" x14ac:dyDescent="0.25">
      <c r="A1065" s="142" t="s">
        <v>5534</v>
      </c>
      <c r="B1065" s="142" t="s">
        <v>880</v>
      </c>
      <c r="C1065" s="134" t="s">
        <v>5507</v>
      </c>
      <c r="D1065" s="134" t="s">
        <v>5508</v>
      </c>
      <c r="E1065" s="134" t="s">
        <v>5253</v>
      </c>
      <c r="F1065" s="134" t="s">
        <v>5254</v>
      </c>
      <c r="G1065" s="134" t="s">
        <v>692</v>
      </c>
      <c r="H1065" s="134" t="s">
        <v>5535</v>
      </c>
      <c r="I1065" s="134" t="s">
        <v>5085</v>
      </c>
      <c r="J1065" s="134" t="s">
        <v>5215</v>
      </c>
      <c r="K1065" s="134" t="s">
        <v>4571</v>
      </c>
      <c r="L1065" s="143">
        <v>65.599999999999994</v>
      </c>
      <c r="M1065" s="144">
        <v>721</v>
      </c>
      <c r="N1065" s="143">
        <v>30.777999999999999</v>
      </c>
      <c r="O1065" s="144">
        <v>1296</v>
      </c>
      <c r="P1065" s="143">
        <v>19.079999999999998</v>
      </c>
      <c r="Q1065" s="144">
        <v>1092</v>
      </c>
      <c r="R1065" s="143">
        <v>51.301000000000002</v>
      </c>
      <c r="S1065" s="145">
        <v>961</v>
      </c>
      <c r="V1065" s="140" t="str">
        <f t="shared" si="16"/>
        <v>N/A</v>
      </c>
      <c r="W1065" s="134">
        <v>0.47861884183262399</v>
      </c>
      <c r="X1065" s="134">
        <v>0.37236351651564897</v>
      </c>
      <c r="Y1065" s="134">
        <v>0.97082239600131104</v>
      </c>
      <c r="Z1065" s="134">
        <v>0.95381077670328795</v>
      </c>
      <c r="AA1065" s="134">
        <v>0.45230350021264798</v>
      </c>
      <c r="AB1065" s="134">
        <v>0.71191527176842495</v>
      </c>
      <c r="AC1065" s="134">
        <v>0.97440992151155303</v>
      </c>
      <c r="AD1065" s="134">
        <v>0.59971170349853298</v>
      </c>
      <c r="AE1065" s="134">
        <v>0.60520174463499998</v>
      </c>
      <c r="AF1065" s="134">
        <v>0.970183200832337</v>
      </c>
      <c r="AG1065" s="134">
        <v>0.58511501620966999</v>
      </c>
      <c r="AH1065" s="134">
        <v>0.78650860421745805</v>
      </c>
      <c r="AI1065" s="134">
        <v>0.69698356844096598</v>
      </c>
      <c r="AJ1065" s="134">
        <v>0.95220061036143699</v>
      </c>
      <c r="AK1065" s="134">
        <v>0.78884897325112902</v>
      </c>
      <c r="AL1065" s="134">
        <v>0.67899436314356498</v>
      </c>
      <c r="AM1065" s="134">
        <v>0.53334997434130405</v>
      </c>
      <c r="AN1065" s="134">
        <v>0.76693111021469296</v>
      </c>
      <c r="AO1065" s="134">
        <v>0.57544446197089105</v>
      </c>
      <c r="AP1065" s="134">
        <v>0.34144460998187898</v>
      </c>
      <c r="AQ1065" s="134">
        <v>0.63649441547513197</v>
      </c>
      <c r="AR1065" s="134">
        <v>0.90390864770000001</v>
      </c>
      <c r="AS1065" s="134">
        <v>1</v>
      </c>
      <c r="AT1065" s="134">
        <v>0.46084349219999998</v>
      </c>
      <c r="AU1065" s="134">
        <v>0.39220165504098897</v>
      </c>
      <c r="AV1065" s="134">
        <v>0.56205312233571203</v>
      </c>
      <c r="AW1065" s="143">
        <v>0.14000000000000001</v>
      </c>
      <c r="AX1065" s="143">
        <v>0</v>
      </c>
      <c r="AY1065" s="143">
        <v>0</v>
      </c>
      <c r="AZ1065" s="143">
        <v>0.08</v>
      </c>
      <c r="BA1065" s="143">
        <v>6.2195999999999998</v>
      </c>
      <c r="BB1065" s="143">
        <v>5.15</v>
      </c>
      <c r="BC1065" s="143">
        <v>17.440000000000001</v>
      </c>
      <c r="BD1065" s="143">
        <v>4</v>
      </c>
      <c r="BE1065" s="143">
        <v>48025594.853872001</v>
      </c>
      <c r="BF1065" s="143">
        <v>13029.36</v>
      </c>
      <c r="BG1065" s="143">
        <v>0</v>
      </c>
      <c r="BH1065" s="143">
        <v>4.0377609999999997</v>
      </c>
      <c r="BI1065" s="143">
        <v>0</v>
      </c>
      <c r="BJ1065" s="143">
        <v>0</v>
      </c>
      <c r="BK1065" s="143"/>
      <c r="BL1065" s="143">
        <v>2.8316182805227501</v>
      </c>
      <c r="BM1065" s="143">
        <v>3.37352687790895</v>
      </c>
    </row>
    <row r="1066" spans="1:65" x14ac:dyDescent="0.25">
      <c r="A1066" s="142" t="s">
        <v>5536</v>
      </c>
      <c r="B1066" s="142" t="s">
        <v>1334</v>
      </c>
      <c r="C1066" s="134" t="s">
        <v>5507</v>
      </c>
      <c r="D1066" s="134" t="s">
        <v>5508</v>
      </c>
      <c r="E1066" s="134" t="s">
        <v>5253</v>
      </c>
      <c r="F1066" s="134" t="s">
        <v>5254</v>
      </c>
      <c r="G1066" s="134" t="s">
        <v>692</v>
      </c>
      <c r="H1066" s="134" t="s">
        <v>5085</v>
      </c>
      <c r="I1066" s="134" t="s">
        <v>5085</v>
      </c>
      <c r="J1066" s="134" t="s">
        <v>5217</v>
      </c>
      <c r="K1066" s="134" t="s">
        <v>5055</v>
      </c>
      <c r="L1066" s="143">
        <v>41.9</v>
      </c>
      <c r="M1066" s="144">
        <v>1376</v>
      </c>
      <c r="N1066" s="143">
        <v>28.356000000000002</v>
      </c>
      <c r="O1066" s="144">
        <v>884</v>
      </c>
      <c r="P1066" s="143">
        <v>18.12</v>
      </c>
      <c r="Q1066" s="144">
        <v>1188</v>
      </c>
      <c r="R1066" s="143">
        <v>43.887999999999998</v>
      </c>
      <c r="S1066" s="145">
        <v>1451</v>
      </c>
      <c r="V1066" s="140" t="str">
        <f t="shared" si="16"/>
        <v>N/A</v>
      </c>
      <c r="W1066" s="134">
        <v>0.12892709831335</v>
      </c>
      <c r="X1066" s="134">
        <v>2.87001371974238E-2</v>
      </c>
      <c r="Y1066" s="134">
        <v>0.99286570437784505</v>
      </c>
      <c r="Z1066" s="134">
        <v>0.97454619279397103</v>
      </c>
      <c r="AA1066" s="134">
        <v>0.59312552096285898</v>
      </c>
      <c r="AB1066" s="134">
        <v>0.73923051148696906</v>
      </c>
      <c r="AC1066" s="134">
        <v>1</v>
      </c>
      <c r="AD1066" s="134">
        <v>0.96819612055994897</v>
      </c>
      <c r="AE1066" s="134">
        <v>0.55857144557399296</v>
      </c>
      <c r="AF1066" s="134">
        <v>0.98942523178894803</v>
      </c>
      <c r="AG1066" s="134">
        <v>0.13334209259166399</v>
      </c>
      <c r="AH1066" s="134">
        <v>0.70441870718440602</v>
      </c>
      <c r="AI1066" s="134">
        <v>1</v>
      </c>
      <c r="AJ1066" s="134">
        <v>0.91910872522704701</v>
      </c>
      <c r="AK1066" s="134">
        <v>0.70874799747560602</v>
      </c>
      <c r="AL1066" s="134">
        <v>0.541873653242815</v>
      </c>
      <c r="AM1066" s="134">
        <v>0.124492384631887</v>
      </c>
      <c r="AN1066" s="134">
        <v>0.62798619515037402</v>
      </c>
      <c r="AO1066" s="134">
        <v>9.53096864218652E-2</v>
      </c>
      <c r="AP1066" s="134">
        <v>0</v>
      </c>
      <c r="AQ1066" s="134">
        <v>0.21300531789483901</v>
      </c>
      <c r="AR1066" s="134">
        <v>0.92839849259999996</v>
      </c>
      <c r="AT1066" s="134">
        <v>9.3642763170000004E-2</v>
      </c>
      <c r="AU1066" s="134">
        <v>7.0422768067837205E-2</v>
      </c>
      <c r="AV1066" s="134">
        <v>9.9334515528120004E-2</v>
      </c>
      <c r="AW1066" s="143">
        <v>0</v>
      </c>
      <c r="AX1066" s="143">
        <v>0</v>
      </c>
      <c r="AY1066" s="143">
        <v>-0.32</v>
      </c>
      <c r="AZ1066" s="143">
        <v>-0.02</v>
      </c>
      <c r="BA1066" s="143">
        <v>9.1621000000000006</v>
      </c>
      <c r="BB1066" s="143">
        <v>5.15</v>
      </c>
      <c r="BC1066" s="143">
        <v>17.36</v>
      </c>
      <c r="BD1066" s="143">
        <v>4</v>
      </c>
      <c r="BE1066" s="143">
        <v>5765742.4077470005</v>
      </c>
      <c r="BF1066" s="143">
        <v>6170.942</v>
      </c>
      <c r="BG1066" s="143">
        <v>0</v>
      </c>
      <c r="BH1066" s="143">
        <v>0</v>
      </c>
      <c r="BI1066" s="143">
        <v>0</v>
      </c>
      <c r="BJ1066" s="143">
        <v>0</v>
      </c>
      <c r="BK1066" s="143"/>
      <c r="BL1066" s="143">
        <v>2.8</v>
      </c>
      <c r="BM1066" s="143">
        <v>3.5</v>
      </c>
    </row>
    <row r="1067" spans="1:65" x14ac:dyDescent="0.25">
      <c r="A1067" s="142" t="s">
        <v>5537</v>
      </c>
      <c r="B1067" s="142" t="s">
        <v>1331</v>
      </c>
      <c r="C1067" s="134" t="s">
        <v>5507</v>
      </c>
      <c r="D1067" s="134" t="s">
        <v>5508</v>
      </c>
      <c r="E1067" s="134" t="s">
        <v>5253</v>
      </c>
      <c r="F1067" s="134" t="s">
        <v>5254</v>
      </c>
      <c r="G1067" s="134" t="s">
        <v>692</v>
      </c>
      <c r="H1067" s="134" t="s">
        <v>5085</v>
      </c>
      <c r="I1067" s="134" t="s">
        <v>5085</v>
      </c>
      <c r="J1067" s="134" t="s">
        <v>5217</v>
      </c>
      <c r="K1067" s="134" t="s">
        <v>5055</v>
      </c>
      <c r="L1067" s="143">
        <v>48.2</v>
      </c>
      <c r="M1067" s="144">
        <v>1199</v>
      </c>
      <c r="N1067" s="143">
        <v>29.244</v>
      </c>
      <c r="O1067" s="144">
        <v>1008</v>
      </c>
      <c r="P1067" s="143">
        <v>20.02</v>
      </c>
      <c r="Q1067" s="144">
        <v>1015</v>
      </c>
      <c r="R1067" s="143">
        <v>46.325000000000003</v>
      </c>
      <c r="S1067" s="145">
        <v>1306</v>
      </c>
      <c r="V1067" s="140" t="str">
        <f t="shared" si="16"/>
        <v>N/A</v>
      </c>
      <c r="W1067" s="134">
        <v>0.15934588291442101</v>
      </c>
      <c r="X1067" s="134">
        <v>4.5783083247503499E-2</v>
      </c>
      <c r="Y1067" s="134">
        <v>0.95301867802142504</v>
      </c>
      <c r="Z1067" s="134">
        <v>0.94266517174433595</v>
      </c>
      <c r="AA1067" s="134">
        <v>0.63808709768697403</v>
      </c>
      <c r="AB1067" s="134">
        <v>0.81462057311015001</v>
      </c>
      <c r="AC1067" s="134">
        <v>0.99276286040817097</v>
      </c>
      <c r="AD1067" s="134">
        <v>1</v>
      </c>
      <c r="AE1067" s="134">
        <v>0.52988981076610697</v>
      </c>
      <c r="AF1067" s="134">
        <v>0.94851603787499605</v>
      </c>
      <c r="AG1067" s="134">
        <v>9.6796014390373594E-2</v>
      </c>
      <c r="AH1067" s="134">
        <v>0.74743352670303398</v>
      </c>
      <c r="AI1067" s="134">
        <v>0.79244860550020102</v>
      </c>
      <c r="AJ1067" s="134">
        <v>0.93013935360517697</v>
      </c>
      <c r="AK1067" s="134">
        <v>0.75486674110393703</v>
      </c>
      <c r="AL1067" s="134">
        <v>0.55023781440461195</v>
      </c>
      <c r="AM1067" s="134">
        <v>8.6453742142349299E-2</v>
      </c>
      <c r="AN1067" s="134">
        <v>0.63246828918470699</v>
      </c>
      <c r="AO1067" s="134">
        <v>7.2205743577388404E-2</v>
      </c>
      <c r="AP1067" s="134">
        <v>7.2709357553114404E-2</v>
      </c>
      <c r="AQ1067" s="134">
        <v>0.15535476638918999</v>
      </c>
      <c r="AR1067" s="134">
        <v>1</v>
      </c>
      <c r="AS1067" s="134">
        <v>1</v>
      </c>
      <c r="AT1067" s="134">
        <v>0</v>
      </c>
      <c r="AU1067" s="134">
        <v>3.4457422695611702E-2</v>
      </c>
      <c r="AV1067" s="134">
        <v>6.65318313982627E-2</v>
      </c>
      <c r="AW1067" s="143">
        <v>0.15</v>
      </c>
      <c r="AX1067" s="143">
        <v>5</v>
      </c>
      <c r="AY1067" s="143">
        <v>-0.21</v>
      </c>
      <c r="AZ1067" s="143">
        <v>-0.03</v>
      </c>
      <c r="BA1067" s="143">
        <v>7.5218999999999996</v>
      </c>
      <c r="BB1067" s="143">
        <v>5.15</v>
      </c>
      <c r="BC1067" s="143">
        <v>17.489999999999998</v>
      </c>
      <c r="BD1067" s="143">
        <v>1</v>
      </c>
      <c r="BE1067" s="143">
        <v>1748729.0040599999</v>
      </c>
      <c r="BF1067" s="143">
        <v>3857.902</v>
      </c>
      <c r="BG1067" s="143">
        <v>0</v>
      </c>
      <c r="BH1067" s="143">
        <v>0</v>
      </c>
      <c r="BI1067" s="143">
        <v>0</v>
      </c>
      <c r="BJ1067" s="143">
        <v>1</v>
      </c>
      <c r="BK1067" s="143"/>
      <c r="BL1067" s="143">
        <v>2.8</v>
      </c>
      <c r="BM1067" s="143">
        <v>3.4999999999999898</v>
      </c>
    </row>
    <row r="1068" spans="1:65" x14ac:dyDescent="0.25">
      <c r="A1068" s="142" t="s">
        <v>5538</v>
      </c>
      <c r="B1068" s="142" t="s">
        <v>1322</v>
      </c>
      <c r="C1068" s="134" t="s">
        <v>5507</v>
      </c>
      <c r="D1068" s="134" t="s">
        <v>5508</v>
      </c>
      <c r="E1068" s="134" t="s">
        <v>5253</v>
      </c>
      <c r="F1068" s="134" t="s">
        <v>5254</v>
      </c>
      <c r="G1068" s="134" t="s">
        <v>692</v>
      </c>
      <c r="H1068" s="134" t="s">
        <v>5457</v>
      </c>
      <c r="I1068" s="134" t="s">
        <v>5085</v>
      </c>
      <c r="J1068" s="134" t="s">
        <v>4571</v>
      </c>
      <c r="K1068" s="134" t="s">
        <v>4571</v>
      </c>
      <c r="L1068" s="143">
        <v>62.5</v>
      </c>
      <c r="M1068" s="144">
        <v>771</v>
      </c>
      <c r="N1068" s="143">
        <v>31.85</v>
      </c>
      <c r="O1068" s="144">
        <v>1431</v>
      </c>
      <c r="P1068" s="143">
        <v>37.799999999999997</v>
      </c>
      <c r="Q1068" s="144">
        <v>231</v>
      </c>
      <c r="R1068" s="143">
        <v>56.15</v>
      </c>
      <c r="S1068" s="145">
        <v>630</v>
      </c>
      <c r="V1068" s="140" t="str">
        <f t="shared" si="16"/>
        <v>N/A</v>
      </c>
      <c r="W1068" s="134">
        <v>0.66780714353764703</v>
      </c>
      <c r="X1068" s="134">
        <v>0.42977151742195602</v>
      </c>
      <c r="Y1068" s="134">
        <v>0.98652553142817301</v>
      </c>
      <c r="Z1068" s="134">
        <v>0.96587455506846998</v>
      </c>
      <c r="AA1068" s="134">
        <v>0.61617042627736696</v>
      </c>
      <c r="AB1068" s="134">
        <v>0.86597322378101205</v>
      </c>
      <c r="AC1068" s="134">
        <v>1</v>
      </c>
      <c r="AD1068" s="134">
        <v>0.63029998294946998</v>
      </c>
      <c r="AE1068" s="134">
        <v>0.54575326155120296</v>
      </c>
      <c r="AF1068" s="134">
        <v>0.99189012005198496</v>
      </c>
      <c r="AG1068" s="134">
        <v>0.11325422746247001</v>
      </c>
      <c r="AH1068" s="134">
        <v>0.66398262788671203</v>
      </c>
      <c r="AI1068" s="134">
        <v>1</v>
      </c>
      <c r="AJ1068" s="134">
        <v>0.959554362613524</v>
      </c>
      <c r="AK1068" s="134">
        <v>0.80826739162095296</v>
      </c>
      <c r="AL1068" s="134">
        <v>0.75206782132420702</v>
      </c>
      <c r="AM1068" s="134">
        <v>0.14049006599490699</v>
      </c>
      <c r="AN1068" s="134">
        <v>0.91035811931334298</v>
      </c>
      <c r="AO1068" s="134">
        <v>0.123075859597072</v>
      </c>
      <c r="AP1068" s="134">
        <v>0.48010452439103701</v>
      </c>
      <c r="AQ1068" s="134">
        <v>0.411818901873373</v>
      </c>
      <c r="AR1068" s="134">
        <v>1</v>
      </c>
      <c r="AT1068" s="134">
        <v>0.40296963759999999</v>
      </c>
      <c r="AU1068" s="134">
        <v>0.134984710470578</v>
      </c>
      <c r="AV1068" s="134">
        <v>0.14250946775972201</v>
      </c>
      <c r="AW1068" s="143">
        <v>0</v>
      </c>
      <c r="AX1068" s="143">
        <v>0</v>
      </c>
      <c r="AY1068" s="143">
        <v>0</v>
      </c>
      <c r="AZ1068" s="143">
        <v>7.0000000000000007E-2</v>
      </c>
      <c r="BA1068" s="143">
        <v>5.7041000000000004</v>
      </c>
      <c r="BB1068" s="143">
        <v>5.15</v>
      </c>
      <c r="BC1068" s="143">
        <v>17.77</v>
      </c>
      <c r="BD1068" s="143"/>
      <c r="BE1068" s="143">
        <v>7315246.1744839996</v>
      </c>
      <c r="BF1068" s="143">
        <v>3822.4769999999999</v>
      </c>
      <c r="BG1068" s="143">
        <v>0</v>
      </c>
      <c r="BH1068" s="143">
        <v>0</v>
      </c>
      <c r="BI1068" s="143">
        <v>1</v>
      </c>
      <c r="BJ1068" s="143">
        <v>0</v>
      </c>
      <c r="BK1068" s="143"/>
      <c r="BL1068" s="143">
        <v>2.8</v>
      </c>
      <c r="BM1068" s="143">
        <v>3.4999999999999898</v>
      </c>
    </row>
    <row r="1069" spans="1:65" x14ac:dyDescent="0.25">
      <c r="A1069" s="142" t="s">
        <v>5539</v>
      </c>
      <c r="B1069" s="142" t="s">
        <v>1326</v>
      </c>
      <c r="C1069" s="134" t="s">
        <v>5507</v>
      </c>
      <c r="D1069" s="134" t="s">
        <v>5508</v>
      </c>
      <c r="E1069" s="134" t="s">
        <v>5253</v>
      </c>
      <c r="F1069" s="134" t="s">
        <v>5254</v>
      </c>
      <c r="G1069" s="134" t="s">
        <v>692</v>
      </c>
      <c r="H1069" s="134" t="s">
        <v>5085</v>
      </c>
      <c r="I1069" s="134" t="s">
        <v>5085</v>
      </c>
      <c r="J1069" s="134" t="s">
        <v>5215</v>
      </c>
      <c r="K1069" s="134" t="s">
        <v>4571</v>
      </c>
      <c r="L1069" s="143">
        <v>74.8</v>
      </c>
      <c r="M1069" s="144">
        <v>537</v>
      </c>
      <c r="N1069" s="143">
        <v>31.437999999999999</v>
      </c>
      <c r="O1069" s="144">
        <v>1375</v>
      </c>
      <c r="P1069" s="143">
        <v>21.28</v>
      </c>
      <c r="Q1069" s="144">
        <v>908</v>
      </c>
      <c r="R1069" s="143">
        <v>54.881</v>
      </c>
      <c r="S1069" s="145">
        <v>717</v>
      </c>
      <c r="V1069" s="140" t="str">
        <f t="shared" si="16"/>
        <v>N/A</v>
      </c>
      <c r="W1069" s="134">
        <v>0.630148937294843</v>
      </c>
      <c r="X1069" s="134">
        <v>0.44969358207108701</v>
      </c>
      <c r="Y1069" s="134">
        <v>0.98743492997246995</v>
      </c>
      <c r="Z1069" s="134">
        <v>0.98296278235107504</v>
      </c>
      <c r="AA1069" s="134">
        <v>0.61258388153343302</v>
      </c>
      <c r="AB1069" s="134">
        <v>0.84667045437990796</v>
      </c>
      <c r="AC1069" s="134">
        <v>1</v>
      </c>
      <c r="AD1069" s="134">
        <v>0.72618113761967396</v>
      </c>
      <c r="AE1069" s="134">
        <v>0.56790146249322304</v>
      </c>
      <c r="AF1069" s="134">
        <v>0.99053840713354602</v>
      </c>
      <c r="AG1069" s="134">
        <v>0.21223208193000601</v>
      </c>
      <c r="AH1069" s="134">
        <v>0.845067496734491</v>
      </c>
      <c r="AI1069" s="134">
        <v>1</v>
      </c>
      <c r="AJ1069" s="134">
        <v>0.95587748648748005</v>
      </c>
      <c r="AK1069" s="134">
        <v>0.902932181173843</v>
      </c>
      <c r="AL1069" s="134">
        <v>0.700460906956059</v>
      </c>
      <c r="AM1069" s="134">
        <v>0.19849684017154001</v>
      </c>
      <c r="AN1069" s="134">
        <v>0.89242974317601198</v>
      </c>
      <c r="AO1069" s="134">
        <v>0.18381869513584101</v>
      </c>
      <c r="AP1069" s="134">
        <v>0.70636684984197695</v>
      </c>
      <c r="AQ1069" s="134">
        <v>0.72485600824672303</v>
      </c>
      <c r="AR1069" s="134">
        <v>1</v>
      </c>
      <c r="AT1069" s="134">
        <v>0.99969611069999997</v>
      </c>
      <c r="AU1069" s="134">
        <v>0.15226054638520101</v>
      </c>
      <c r="AV1069" s="134">
        <v>0.19478025597707199</v>
      </c>
      <c r="AW1069" s="143">
        <v>0</v>
      </c>
      <c r="AX1069" s="143">
        <v>0</v>
      </c>
      <c r="AY1069" s="143">
        <v>-0.13</v>
      </c>
      <c r="AZ1069" s="143">
        <v>-0.02</v>
      </c>
      <c r="BA1069" s="143">
        <v>2.8873000000000002</v>
      </c>
      <c r="BB1069" s="143">
        <v>5.15</v>
      </c>
      <c r="BC1069" s="143">
        <v>17.809999999999999</v>
      </c>
      <c r="BD1069" s="143"/>
      <c r="BE1069" s="143">
        <v>11993514.445749</v>
      </c>
      <c r="BF1069" s="143">
        <v>6021.3249999999998</v>
      </c>
      <c r="BG1069" s="143">
        <v>21925.987914000001</v>
      </c>
      <c r="BH1069" s="143">
        <v>0</v>
      </c>
      <c r="BI1069" s="143">
        <v>0</v>
      </c>
      <c r="BJ1069" s="143">
        <v>0</v>
      </c>
      <c r="BK1069" s="143"/>
      <c r="BL1069" s="143">
        <v>2.7999999999999901</v>
      </c>
      <c r="BM1069" s="143">
        <v>3.5</v>
      </c>
    </row>
    <row r="1070" spans="1:65" x14ac:dyDescent="0.25">
      <c r="A1070" s="142" t="s">
        <v>5540</v>
      </c>
      <c r="B1070" s="142" t="s">
        <v>1320</v>
      </c>
      <c r="C1070" s="134" t="s">
        <v>5507</v>
      </c>
      <c r="D1070" s="134" t="s">
        <v>5508</v>
      </c>
      <c r="E1070" s="134" t="s">
        <v>5253</v>
      </c>
      <c r="F1070" s="134" t="s">
        <v>5254</v>
      </c>
      <c r="G1070" s="134" t="s">
        <v>692</v>
      </c>
      <c r="H1070" s="134" t="s">
        <v>5457</v>
      </c>
      <c r="I1070" s="134" t="s">
        <v>5085</v>
      </c>
      <c r="J1070" s="134" t="s">
        <v>5215</v>
      </c>
      <c r="K1070" s="134" t="s">
        <v>4571</v>
      </c>
      <c r="L1070" s="143">
        <v>71.5</v>
      </c>
      <c r="M1070" s="144">
        <v>606</v>
      </c>
      <c r="N1070" s="143">
        <v>27.6</v>
      </c>
      <c r="O1070" s="144">
        <v>797</v>
      </c>
      <c r="P1070" s="143">
        <v>19.12</v>
      </c>
      <c r="Q1070" s="144">
        <v>1090</v>
      </c>
      <c r="R1070" s="143">
        <v>54.34</v>
      </c>
      <c r="S1070" s="145">
        <v>752</v>
      </c>
      <c r="V1070" s="140" t="str">
        <f t="shared" si="16"/>
        <v>N/A</v>
      </c>
      <c r="W1070" s="134">
        <v>0.64952422830359402</v>
      </c>
      <c r="X1070" s="134">
        <v>0.433540057800612</v>
      </c>
      <c r="Y1070" s="134">
        <v>0.982196282020115</v>
      </c>
      <c r="Z1070" s="134">
        <v>0.96490537202856097</v>
      </c>
      <c r="AA1070" s="134">
        <v>0.50279459194905196</v>
      </c>
      <c r="AB1070" s="134">
        <v>0.88090555482714905</v>
      </c>
      <c r="AC1070" s="134">
        <v>1</v>
      </c>
      <c r="AD1070" s="134">
        <v>0.62994439643502698</v>
      </c>
      <c r="AE1070" s="134">
        <v>0.73093404464433498</v>
      </c>
      <c r="AF1070" s="134">
        <v>0.98660253716514801</v>
      </c>
      <c r="AG1070" s="134">
        <v>0.11305518401707</v>
      </c>
      <c r="AH1070" s="134">
        <v>0.84374231078762296</v>
      </c>
      <c r="AI1070" s="134">
        <v>1</v>
      </c>
      <c r="AJ1070" s="134">
        <v>0.959554362613524</v>
      </c>
      <c r="AK1070" s="134">
        <v>0.75243943880770903</v>
      </c>
      <c r="AL1070" s="134">
        <v>0.74043681446906895</v>
      </c>
      <c r="AM1070" s="134">
        <v>0.11165924766218301</v>
      </c>
      <c r="AN1070" s="134">
        <v>0.91484021334767596</v>
      </c>
      <c r="AO1070" s="134">
        <v>7.8439676891428306E-2</v>
      </c>
      <c r="AP1070" s="134">
        <v>0.49466054246201502</v>
      </c>
      <c r="AQ1070" s="134">
        <v>0.74910156726849497</v>
      </c>
      <c r="AR1070" s="134">
        <v>1</v>
      </c>
      <c r="AT1070" s="134">
        <v>1</v>
      </c>
      <c r="AU1070" s="134">
        <v>9.8455916318101896E-2</v>
      </c>
      <c r="AV1070" s="134">
        <v>0.106855150906474</v>
      </c>
      <c r="AW1070" s="143">
        <v>0</v>
      </c>
      <c r="AX1070" s="143">
        <v>0</v>
      </c>
      <c r="AY1070" s="143">
        <v>0.12</v>
      </c>
      <c r="AZ1070" s="143">
        <v>-0.02</v>
      </c>
      <c r="BA1070" s="143">
        <v>5.5740999999999996</v>
      </c>
      <c r="BB1070" s="143">
        <v>5.15</v>
      </c>
      <c r="BC1070" s="143">
        <v>16.7</v>
      </c>
      <c r="BD1070" s="143">
        <v>1</v>
      </c>
      <c r="BE1070" s="143">
        <v>5428294.8517699996</v>
      </c>
      <c r="BF1070" s="143">
        <v>4261.4399999999996</v>
      </c>
      <c r="BG1070" s="143">
        <v>8656.5416370000003</v>
      </c>
      <c r="BH1070" s="143">
        <v>0</v>
      </c>
      <c r="BI1070" s="143">
        <v>0</v>
      </c>
      <c r="BJ1070" s="143">
        <v>0</v>
      </c>
      <c r="BK1070" s="143"/>
      <c r="BL1070" s="143">
        <v>2.7999999999999901</v>
      </c>
      <c r="BM1070" s="143">
        <v>3.4999999999999898</v>
      </c>
    </row>
    <row r="1071" spans="1:65" x14ac:dyDescent="0.25">
      <c r="A1071" s="142" t="s">
        <v>5541</v>
      </c>
      <c r="B1071" s="142" t="s">
        <v>1473</v>
      </c>
      <c r="C1071" s="134" t="s">
        <v>5507</v>
      </c>
      <c r="D1071" s="134" t="s">
        <v>5508</v>
      </c>
      <c r="E1071" s="134" t="s">
        <v>5253</v>
      </c>
      <c r="F1071" s="134" t="s">
        <v>5254</v>
      </c>
      <c r="G1071" s="134" t="s">
        <v>692</v>
      </c>
      <c r="H1071" s="134" t="s">
        <v>5457</v>
      </c>
      <c r="I1071" s="134" t="s">
        <v>5085</v>
      </c>
      <c r="J1071" s="134" t="s">
        <v>5215</v>
      </c>
      <c r="K1071" s="134" t="s">
        <v>4571</v>
      </c>
      <c r="L1071" s="143">
        <v>62.5</v>
      </c>
      <c r="M1071" s="144">
        <v>771</v>
      </c>
      <c r="N1071" s="143">
        <v>30.689</v>
      </c>
      <c r="O1071" s="144">
        <v>1282</v>
      </c>
      <c r="P1071" s="143">
        <v>18.54</v>
      </c>
      <c r="Q1071" s="144">
        <v>1140</v>
      </c>
      <c r="R1071" s="143">
        <v>50.116999999999997</v>
      </c>
      <c r="S1071" s="145">
        <v>1044</v>
      </c>
      <c r="V1071" s="140" t="str">
        <f t="shared" si="16"/>
        <v>N/A</v>
      </c>
      <c r="W1071" s="134">
        <v>0.562535067595613</v>
      </c>
      <c r="X1071" s="134">
        <v>0.29986047287851603</v>
      </c>
      <c r="Y1071" s="134">
        <v>0.97089924658251903</v>
      </c>
      <c r="Z1071" s="134">
        <v>0.93914550702045596</v>
      </c>
      <c r="AA1071" s="134">
        <v>0.48155532153950897</v>
      </c>
      <c r="AB1071" s="134">
        <v>0.85541133108984202</v>
      </c>
      <c r="AC1071" s="134">
        <v>1</v>
      </c>
      <c r="AD1071" s="134">
        <v>0.66399049865809501</v>
      </c>
      <c r="AE1071" s="134">
        <v>0.85083939084434501</v>
      </c>
      <c r="AF1071" s="134">
        <v>0.97495395230918303</v>
      </c>
      <c r="AG1071" s="134">
        <v>8.6050478340324102E-2</v>
      </c>
      <c r="AH1071" s="134">
        <v>0.71853014672673698</v>
      </c>
      <c r="AI1071" s="134">
        <v>1</v>
      </c>
      <c r="AJ1071" s="134">
        <v>0.95220061036143699</v>
      </c>
      <c r="AK1071" s="134">
        <v>0.74758483421525301</v>
      </c>
      <c r="AL1071" s="134">
        <v>0.60358143697172595</v>
      </c>
      <c r="AM1071" s="134">
        <v>9.4318412165785306E-2</v>
      </c>
      <c r="AN1071" s="134">
        <v>0.75796692214602701</v>
      </c>
      <c r="AO1071" s="134">
        <v>7.2936949972970205E-2</v>
      </c>
      <c r="AP1071" s="134">
        <v>0.51226024370884005</v>
      </c>
      <c r="AQ1071" s="134">
        <v>0.78089018915092101</v>
      </c>
      <c r="AR1071" s="134">
        <v>0.91494722750000002</v>
      </c>
      <c r="AT1071" s="134">
        <v>0.59677008030000001</v>
      </c>
      <c r="AU1071" s="134">
        <v>5.7160057482621901E-2</v>
      </c>
      <c r="AV1071" s="134">
        <v>7.68755781302526E-2</v>
      </c>
      <c r="AW1071" s="143">
        <v>0.1</v>
      </c>
      <c r="AX1071" s="143">
        <v>7</v>
      </c>
      <c r="AY1071" s="143">
        <v>0.39</v>
      </c>
      <c r="AZ1071" s="143">
        <v>0.26</v>
      </c>
      <c r="BA1071" s="143">
        <v>5.8989000000000003</v>
      </c>
      <c r="BB1071" s="143">
        <v>5.15</v>
      </c>
      <c r="BC1071" s="143">
        <v>16.739999999999998</v>
      </c>
      <c r="BD1071" s="143">
        <v>3</v>
      </c>
      <c r="BE1071" s="143">
        <v>4704939.9315560004</v>
      </c>
      <c r="BF1071" s="143">
        <v>3764.2759999999998</v>
      </c>
      <c r="BG1071" s="143">
        <v>5048.0783920000003</v>
      </c>
      <c r="BH1071" s="143">
        <v>0</v>
      </c>
      <c r="BI1071" s="143">
        <v>0</v>
      </c>
      <c r="BJ1071" s="143">
        <v>0</v>
      </c>
      <c r="BK1071" s="143"/>
      <c r="BL1071" s="143">
        <v>2.7999999999999901</v>
      </c>
      <c r="BM1071" s="143">
        <v>3.5</v>
      </c>
    </row>
    <row r="1072" spans="1:65" x14ac:dyDescent="0.25">
      <c r="A1072" s="142" t="s">
        <v>5542</v>
      </c>
      <c r="B1072" s="142" t="s">
        <v>3148</v>
      </c>
      <c r="C1072" s="134" t="s">
        <v>5507</v>
      </c>
      <c r="D1072" s="134" t="s">
        <v>5508</v>
      </c>
      <c r="E1072" s="134" t="s">
        <v>5253</v>
      </c>
      <c r="F1072" s="134" t="s">
        <v>5254</v>
      </c>
      <c r="G1072" s="134" t="s">
        <v>692</v>
      </c>
      <c r="H1072" s="134" t="s">
        <v>5457</v>
      </c>
      <c r="I1072" s="134" t="s">
        <v>5085</v>
      </c>
      <c r="J1072" s="134" t="s">
        <v>5215</v>
      </c>
      <c r="K1072" s="134" t="s">
        <v>4571</v>
      </c>
      <c r="L1072" s="143">
        <v>58</v>
      </c>
      <c r="M1072" s="144">
        <v>890</v>
      </c>
      <c r="N1072" s="143">
        <v>41.667000000000002</v>
      </c>
      <c r="O1072" s="144">
        <v>1796</v>
      </c>
      <c r="P1072" s="143">
        <v>20.34</v>
      </c>
      <c r="Q1072" s="144">
        <v>983</v>
      </c>
      <c r="R1072" s="143">
        <v>45.558</v>
      </c>
      <c r="S1072" s="145">
        <v>1355</v>
      </c>
      <c r="V1072" s="140" t="str">
        <f t="shared" si="16"/>
        <v>N/A</v>
      </c>
      <c r="W1072" s="134">
        <v>0.41766987553151602</v>
      </c>
      <c r="X1072" s="134">
        <v>0.19677360018356399</v>
      </c>
      <c r="Y1072" s="134">
        <v>0.64110778575799898</v>
      </c>
      <c r="Z1072" s="134">
        <v>0.72209951571453801</v>
      </c>
      <c r="AA1072" s="134">
        <v>0.650591306252017</v>
      </c>
      <c r="AB1072" s="134">
        <v>0.97122794749646701</v>
      </c>
      <c r="AC1072" s="134">
        <v>0.96687609677251596</v>
      </c>
      <c r="AD1072" s="134">
        <v>0.64839904387080105</v>
      </c>
      <c r="AE1072" s="134">
        <v>0.76266503977352196</v>
      </c>
      <c r="AF1072" s="134">
        <v>0.680201023564729</v>
      </c>
      <c r="AG1072" s="134">
        <v>1.8470539333785299E-2</v>
      </c>
      <c r="AH1072" s="134">
        <v>0.65323787696615498</v>
      </c>
      <c r="AI1072" s="134">
        <v>0.76542223663463704</v>
      </c>
      <c r="AJ1072" s="134">
        <v>0.95587748648748005</v>
      </c>
      <c r="AK1072" s="134">
        <v>0.419899024224477</v>
      </c>
      <c r="AL1072" s="134">
        <v>0.82054548608820099</v>
      </c>
      <c r="AM1072" s="134">
        <v>2.68917908265351E-2</v>
      </c>
      <c r="AN1072" s="134">
        <v>0.74003854600869501</v>
      </c>
      <c r="AO1072" s="134">
        <v>2.36425343683116E-2</v>
      </c>
      <c r="AP1072" s="134">
        <v>0.63689393126703298</v>
      </c>
      <c r="AQ1072" s="134">
        <v>0.77550228719996095</v>
      </c>
      <c r="AR1072" s="134">
        <v>1</v>
      </c>
      <c r="AS1072" s="134">
        <v>0</v>
      </c>
      <c r="AT1072" s="134">
        <v>0.99973823380000004</v>
      </c>
      <c r="AU1072" s="134">
        <v>3.1826765571613798E-2</v>
      </c>
      <c r="AV1072" s="134">
        <v>2.6102350413515E-2</v>
      </c>
      <c r="AW1072" s="143">
        <v>5.62</v>
      </c>
      <c r="AX1072" s="143">
        <v>9</v>
      </c>
      <c r="AY1072" s="143">
        <v>-0.79</v>
      </c>
      <c r="AZ1072" s="143">
        <v>1.53</v>
      </c>
      <c r="BA1072" s="143">
        <v>22.670100000000001</v>
      </c>
      <c r="BB1072" s="143">
        <v>5.15</v>
      </c>
      <c r="BC1072" s="143">
        <v>16.170000000000002</v>
      </c>
      <c r="BD1072" s="143">
        <v>23</v>
      </c>
      <c r="BE1072" s="143">
        <v>2598323.1592919999</v>
      </c>
      <c r="BF1072" s="143">
        <v>4527.7950000000001</v>
      </c>
      <c r="BG1072" s="143">
        <v>1559.641288</v>
      </c>
      <c r="BH1072" s="143">
        <v>0</v>
      </c>
      <c r="BI1072" s="143">
        <v>0</v>
      </c>
      <c r="BJ1072" s="143">
        <v>1</v>
      </c>
      <c r="BK1072" s="143"/>
      <c r="BL1072" s="143">
        <v>2.8</v>
      </c>
      <c r="BM1072" s="143">
        <v>3.5</v>
      </c>
    </row>
    <row r="1073" spans="1:65" x14ac:dyDescent="0.25">
      <c r="A1073" s="142" t="s">
        <v>5543</v>
      </c>
      <c r="B1073" s="142" t="s">
        <v>1495</v>
      </c>
      <c r="C1073" s="134" t="s">
        <v>5544</v>
      </c>
      <c r="D1073" s="134" t="s">
        <v>5545</v>
      </c>
      <c r="E1073" s="134" t="s">
        <v>5253</v>
      </c>
      <c r="F1073" s="134" t="s">
        <v>5254</v>
      </c>
      <c r="G1073" s="134" t="s">
        <v>692</v>
      </c>
      <c r="H1073" s="134" t="s">
        <v>4941</v>
      </c>
      <c r="I1073" s="134" t="s">
        <v>4941</v>
      </c>
      <c r="J1073" s="134" t="s">
        <v>4407</v>
      </c>
      <c r="K1073" s="134" t="s">
        <v>4407</v>
      </c>
      <c r="L1073" s="143">
        <v>86.5</v>
      </c>
      <c r="M1073" s="144">
        <v>242</v>
      </c>
      <c r="N1073" s="143">
        <v>29.021999999999998</v>
      </c>
      <c r="O1073" s="144">
        <v>974</v>
      </c>
      <c r="P1073" s="143">
        <v>53.017000000000003</v>
      </c>
      <c r="Q1073" s="144">
        <v>20</v>
      </c>
      <c r="R1073" s="143">
        <v>70.165000000000006</v>
      </c>
      <c r="S1073" s="145">
        <v>17</v>
      </c>
      <c r="T1073" s="140" t="s">
        <v>4410</v>
      </c>
      <c r="U1073" s="140" t="s">
        <v>4410</v>
      </c>
      <c r="V1073" s="140" t="str">
        <f t="shared" si="16"/>
        <v>Y</v>
      </c>
      <c r="W1073" s="134">
        <v>0.94924111646798703</v>
      </c>
      <c r="X1073" s="134">
        <v>0.53822624707149203</v>
      </c>
      <c r="Y1073" s="134">
        <v>0.99804031017919204</v>
      </c>
      <c r="Z1073" s="134">
        <v>0.99607225820668499</v>
      </c>
      <c r="AA1073" s="134">
        <v>0.97918093083352797</v>
      </c>
      <c r="AB1073" s="134">
        <v>0.99417274886004403</v>
      </c>
      <c r="AC1073" s="134">
        <v>1</v>
      </c>
      <c r="AD1073" s="134">
        <v>0.89652975948201996</v>
      </c>
      <c r="AE1073" s="134">
        <v>0.94180350237020705</v>
      </c>
      <c r="AF1073" s="134">
        <v>0.99793307192265701</v>
      </c>
      <c r="AG1073" s="134">
        <v>0.14138960931782599</v>
      </c>
      <c r="AH1073" s="134">
        <v>0.75334313970933997</v>
      </c>
      <c r="AI1073" s="134">
        <v>1</v>
      </c>
      <c r="AJ1073" s="134">
        <v>0.99264624774791299</v>
      </c>
      <c r="AK1073" s="134">
        <v>0.87623185591533603</v>
      </c>
      <c r="AL1073" s="134">
        <v>0.99554265705049705</v>
      </c>
      <c r="AM1073" s="134">
        <v>0.13831459841989299</v>
      </c>
      <c r="AN1073" s="134">
        <v>0.96414324772533699</v>
      </c>
      <c r="AO1073" s="134">
        <v>0.112394148677616</v>
      </c>
      <c r="AP1073" s="134">
        <v>0.53020806180207103</v>
      </c>
      <c r="AQ1073" s="134">
        <v>0.69414496681914395</v>
      </c>
      <c r="AR1073" s="134">
        <v>1</v>
      </c>
      <c r="AS1073" s="134">
        <v>1</v>
      </c>
      <c r="AT1073" s="134">
        <v>1</v>
      </c>
      <c r="AU1073" s="134">
        <v>0.12670361233946001</v>
      </c>
      <c r="AV1073" s="134">
        <v>0.131492589119349</v>
      </c>
      <c r="AW1073" s="143">
        <v>0</v>
      </c>
      <c r="AX1073" s="143">
        <v>0</v>
      </c>
      <c r="AY1073" s="143">
        <v>-0.03</v>
      </c>
      <c r="AZ1073" s="143">
        <v>-0.01</v>
      </c>
      <c r="BA1073" s="143">
        <v>1.4298</v>
      </c>
      <c r="BB1073" s="143">
        <v>5.14</v>
      </c>
      <c r="BC1073" s="143">
        <v>19.84</v>
      </c>
      <c r="BD1073" s="143">
        <v>8</v>
      </c>
      <c r="BE1073" s="143">
        <v>11936496.981040999</v>
      </c>
      <c r="BF1073" s="143">
        <v>3924.2710000000002</v>
      </c>
      <c r="BG1073" s="143">
        <v>12523.801371</v>
      </c>
      <c r="BH1073" s="143">
        <v>78.040205999999998</v>
      </c>
      <c r="BI1073" s="143">
        <v>1</v>
      </c>
      <c r="BJ1073" s="143">
        <v>0</v>
      </c>
      <c r="BK1073" s="143">
        <v>1</v>
      </c>
      <c r="BL1073" s="143">
        <v>3.5587932155811202</v>
      </c>
      <c r="BM1073" s="143">
        <v>2.1342163315221199</v>
      </c>
    </row>
    <row r="1074" spans="1:65" x14ac:dyDescent="0.25">
      <c r="A1074" s="142" t="s">
        <v>5546</v>
      </c>
      <c r="B1074" s="142" t="s">
        <v>721</v>
      </c>
      <c r="C1074" s="134" t="s">
        <v>5544</v>
      </c>
      <c r="D1074" s="134" t="s">
        <v>5545</v>
      </c>
      <c r="E1074" s="134" t="s">
        <v>5253</v>
      </c>
      <c r="F1074" s="134" t="s">
        <v>5254</v>
      </c>
      <c r="G1074" s="134" t="s">
        <v>692</v>
      </c>
      <c r="H1074" s="134" t="s">
        <v>4944</v>
      </c>
      <c r="I1074" s="134" t="s">
        <v>4941</v>
      </c>
      <c r="J1074" s="134" t="s">
        <v>4407</v>
      </c>
      <c r="K1074" s="134" t="s">
        <v>4407</v>
      </c>
      <c r="L1074" s="143">
        <v>80.599999999999994</v>
      </c>
      <c r="M1074" s="144">
        <v>416</v>
      </c>
      <c r="N1074" s="143">
        <v>28.888999999999999</v>
      </c>
      <c r="O1074" s="144">
        <v>955</v>
      </c>
      <c r="P1074" s="143">
        <v>37.783000000000001</v>
      </c>
      <c r="Q1074" s="144">
        <v>233</v>
      </c>
      <c r="R1074" s="143">
        <v>63.164999999999999</v>
      </c>
      <c r="S1074" s="145">
        <v>203</v>
      </c>
      <c r="T1074" s="140" t="s">
        <v>4410</v>
      </c>
      <c r="V1074" s="140" t="str">
        <f t="shared" si="16"/>
        <v>Y</v>
      </c>
      <c r="W1074" s="134">
        <v>0.76881298854749203</v>
      </c>
      <c r="X1074" s="134">
        <v>0.55725226527719496</v>
      </c>
      <c r="Y1074" s="134">
        <v>0.98614127852213296</v>
      </c>
      <c r="Z1074" s="134">
        <v>0.97640804442327001</v>
      </c>
      <c r="AA1074" s="134">
        <v>0.99189376693577302</v>
      </c>
      <c r="AB1074" s="134">
        <v>0.99635796803752796</v>
      </c>
      <c r="AC1074" s="134">
        <v>0.52940335905797198</v>
      </c>
      <c r="AD1074" s="134">
        <v>0.84533449940736105</v>
      </c>
      <c r="AE1074" s="134">
        <v>0.92314051207247305</v>
      </c>
      <c r="AF1074" s="134">
        <v>0.98370033001673296</v>
      </c>
      <c r="AG1074" s="134">
        <v>0.177414037684027</v>
      </c>
      <c r="AH1074" s="134">
        <v>0.916126116155772</v>
      </c>
      <c r="AI1074" s="134">
        <v>0.733804896682131</v>
      </c>
      <c r="AJ1074" s="134">
        <v>0.99632312387395705</v>
      </c>
      <c r="AK1074" s="134">
        <v>0.74758483421525301</v>
      </c>
      <c r="AL1074" s="134">
        <v>0.99046590008141699</v>
      </c>
      <c r="AM1074" s="134">
        <v>0.234915552714938</v>
      </c>
      <c r="AN1074" s="134">
        <v>1</v>
      </c>
      <c r="AO1074" s="134">
        <v>0.19807764346603299</v>
      </c>
      <c r="AP1074" s="134">
        <v>0.65089874711176099</v>
      </c>
      <c r="AR1074" s="134">
        <v>1</v>
      </c>
      <c r="AS1074" s="134">
        <v>0.33311222309999999</v>
      </c>
      <c r="AT1074" s="134">
        <v>1</v>
      </c>
      <c r="AU1074" s="134">
        <v>0.22568279026860999</v>
      </c>
      <c r="AV1074" s="134">
        <v>0.206076462825593</v>
      </c>
      <c r="AW1074" s="143">
        <v>0.01</v>
      </c>
      <c r="AX1074" s="143">
        <v>0</v>
      </c>
      <c r="AY1074" s="143">
        <v>-0.17</v>
      </c>
      <c r="AZ1074" s="143">
        <v>-0.06</v>
      </c>
      <c r="BA1074" s="143">
        <v>4.3868</v>
      </c>
      <c r="BB1074" s="143">
        <v>5.14</v>
      </c>
      <c r="BC1074" s="143">
        <v>19.64</v>
      </c>
      <c r="BD1074" s="143">
        <v>11</v>
      </c>
      <c r="BE1074" s="143">
        <v>2089545.1674289999</v>
      </c>
      <c r="BF1074" s="143">
        <v>7512.2610000000004</v>
      </c>
      <c r="BG1074" s="143">
        <v>0</v>
      </c>
      <c r="BH1074" s="143">
        <v>10.889473000000001</v>
      </c>
      <c r="BI1074" s="143">
        <v>1</v>
      </c>
      <c r="BJ1074" s="143">
        <v>4</v>
      </c>
      <c r="BK1074" s="143">
        <v>0</v>
      </c>
      <c r="BL1074" s="143">
        <v>3.33601979892051</v>
      </c>
      <c r="BM1074" s="143">
        <v>2.0734599451601401</v>
      </c>
    </row>
    <row r="1075" spans="1:65" x14ac:dyDescent="0.25">
      <c r="A1075" s="142" t="s">
        <v>5547</v>
      </c>
      <c r="B1075" s="142" t="s">
        <v>996</v>
      </c>
      <c r="C1075" s="134" t="s">
        <v>5544</v>
      </c>
      <c r="D1075" s="134" t="s">
        <v>5545</v>
      </c>
      <c r="E1075" s="134" t="s">
        <v>5253</v>
      </c>
      <c r="F1075" s="134" t="s">
        <v>5254</v>
      </c>
      <c r="G1075" s="134" t="s">
        <v>692</v>
      </c>
      <c r="H1075" s="134" t="s">
        <v>5548</v>
      </c>
      <c r="I1075" s="134" t="s">
        <v>4941</v>
      </c>
      <c r="J1075" s="134" t="s">
        <v>4407</v>
      </c>
      <c r="K1075" s="134" t="s">
        <v>4407</v>
      </c>
      <c r="L1075" s="143">
        <v>71.7</v>
      </c>
      <c r="M1075" s="144">
        <v>600</v>
      </c>
      <c r="N1075" s="143">
        <v>31.937999999999999</v>
      </c>
      <c r="O1075" s="144">
        <v>1439</v>
      </c>
      <c r="P1075" s="143">
        <v>17.617000000000001</v>
      </c>
      <c r="Q1075" s="144">
        <v>1228</v>
      </c>
      <c r="R1075" s="143">
        <v>52.46</v>
      </c>
      <c r="S1075" s="145">
        <v>873</v>
      </c>
      <c r="V1075" s="140" t="str">
        <f t="shared" si="16"/>
        <v>N/A</v>
      </c>
      <c r="W1075" s="134">
        <v>0.81857060886868904</v>
      </c>
      <c r="X1075" s="134">
        <v>0.52659010281715102</v>
      </c>
      <c r="Y1075" s="134">
        <v>0.99382633664294595</v>
      </c>
      <c r="Z1075" s="134">
        <v>0.98816576498637498</v>
      </c>
      <c r="AA1075" s="134">
        <v>0.97553876252541405</v>
      </c>
      <c r="AB1075" s="134">
        <v>0.98470346575761503</v>
      </c>
      <c r="AC1075" s="134">
        <v>1</v>
      </c>
      <c r="AD1075" s="134">
        <v>0.773646815681299</v>
      </c>
      <c r="AE1075" s="134">
        <v>0.892370025077456</v>
      </c>
      <c r="AF1075" s="134">
        <v>0.99014084451047502</v>
      </c>
      <c r="AG1075" s="134">
        <v>0.105734286432614</v>
      </c>
      <c r="AH1075" s="134">
        <v>0.89771677624521795</v>
      </c>
      <c r="AI1075" s="134">
        <v>1</v>
      </c>
      <c r="AJ1075" s="134">
        <v>0.98161561936978303</v>
      </c>
      <c r="AK1075" s="134">
        <v>0.88594106510024795</v>
      </c>
      <c r="AL1075" s="134">
        <v>0.93768326602436303</v>
      </c>
      <c r="AM1075" s="134">
        <v>0.112437169550142</v>
      </c>
      <c r="AN1075" s="134">
        <v>1</v>
      </c>
      <c r="AO1075" s="134">
        <v>9.6139273525562896E-2</v>
      </c>
      <c r="AP1075" s="134">
        <v>0.26547948567332802</v>
      </c>
      <c r="AR1075" s="134">
        <v>0.7453062882</v>
      </c>
      <c r="AS1075" s="134">
        <v>0</v>
      </c>
      <c r="AT1075" s="134">
        <v>1</v>
      </c>
      <c r="AU1075" s="134">
        <v>9.7016458426038094E-2</v>
      </c>
      <c r="AV1075" s="134">
        <v>0.104944901042536</v>
      </c>
      <c r="AW1075" s="143">
        <v>0.01</v>
      </c>
      <c r="AX1075" s="143">
        <v>0</v>
      </c>
      <c r="AY1075" s="143">
        <v>-0.1</v>
      </c>
      <c r="AZ1075" s="143">
        <v>-0.03</v>
      </c>
      <c r="BA1075" s="143">
        <v>5.6119000000000003</v>
      </c>
      <c r="BB1075" s="143">
        <v>5.14</v>
      </c>
      <c r="BC1075" s="143">
        <v>20.28</v>
      </c>
      <c r="BD1075" s="143"/>
      <c r="BE1075" s="143">
        <v>2287102.5509100002</v>
      </c>
      <c r="BF1075" s="143">
        <v>2389.3649999999998</v>
      </c>
      <c r="BG1075" s="143">
        <v>0</v>
      </c>
      <c r="BH1075" s="143">
        <v>54.234932000000001</v>
      </c>
      <c r="BI1075" s="143">
        <v>0</v>
      </c>
      <c r="BJ1075" s="143">
        <v>1</v>
      </c>
      <c r="BK1075" s="143">
        <v>0</v>
      </c>
      <c r="BL1075" s="143">
        <v>3.29697964516249</v>
      </c>
      <c r="BM1075" s="143">
        <v>2.0628126304988599</v>
      </c>
    </row>
    <row r="1076" spans="1:65" x14ac:dyDescent="0.25">
      <c r="A1076" s="142" t="s">
        <v>5549</v>
      </c>
      <c r="B1076" s="142" t="s">
        <v>54</v>
      </c>
      <c r="C1076" s="134" t="s">
        <v>5544</v>
      </c>
      <c r="D1076" s="134" t="s">
        <v>5545</v>
      </c>
      <c r="E1076" s="134" t="s">
        <v>5253</v>
      </c>
      <c r="F1076" s="134" t="s">
        <v>5254</v>
      </c>
      <c r="G1076" s="134" t="s">
        <v>692</v>
      </c>
      <c r="H1076" s="134" t="s">
        <v>5550</v>
      </c>
      <c r="I1076" s="134" t="s">
        <v>5301</v>
      </c>
      <c r="J1076" s="134" t="s">
        <v>4628</v>
      </c>
      <c r="K1076" s="134" t="s">
        <v>4407</v>
      </c>
      <c r="L1076" s="143">
        <v>83.8</v>
      </c>
      <c r="M1076" s="144">
        <v>342</v>
      </c>
      <c r="N1076" s="143">
        <v>28.577999999999999</v>
      </c>
      <c r="O1076" s="144">
        <v>915</v>
      </c>
      <c r="P1076" s="143">
        <v>39.6</v>
      </c>
      <c r="Q1076" s="144">
        <v>173</v>
      </c>
      <c r="R1076" s="143">
        <v>64.941000000000003</v>
      </c>
      <c r="S1076" s="145">
        <v>130</v>
      </c>
      <c r="T1076" s="140" t="s">
        <v>4410</v>
      </c>
      <c r="V1076" s="140" t="str">
        <f t="shared" si="16"/>
        <v>Y</v>
      </c>
      <c r="W1076" s="134">
        <v>0.93091746966511801</v>
      </c>
      <c r="X1076" s="134">
        <v>0.46805959233255701</v>
      </c>
      <c r="Y1076" s="134">
        <v>0.998270861922817</v>
      </c>
      <c r="Z1076" s="134">
        <v>0.99469499809734097</v>
      </c>
      <c r="AA1076" s="134">
        <v>0.99528348260555499</v>
      </c>
      <c r="AB1076" s="134">
        <v>0.99562956164503302</v>
      </c>
      <c r="AC1076" s="134">
        <v>0.70788164029600098</v>
      </c>
      <c r="AD1076" s="134">
        <v>0.91642222234773796</v>
      </c>
      <c r="AE1076" s="134">
        <v>0.902049017901003</v>
      </c>
      <c r="AF1076" s="134">
        <v>0.99793307192265701</v>
      </c>
      <c r="AG1076" s="134">
        <v>0.128610911416315</v>
      </c>
      <c r="AH1076" s="134">
        <v>0.90520228605320596</v>
      </c>
      <c r="AI1076" s="134">
        <v>0.537484482065266</v>
      </c>
      <c r="AJ1076" s="134">
        <v>0.99264624774791299</v>
      </c>
      <c r="AK1076" s="134">
        <v>0.85681343754551198</v>
      </c>
      <c r="AL1076" s="134">
        <v>0.99270833507935896</v>
      </c>
      <c r="AM1076" s="134">
        <v>0.11606569100473101</v>
      </c>
      <c r="AN1076" s="134">
        <v>0.982071623862669</v>
      </c>
      <c r="AO1076" s="134">
        <v>9.1579426305504405E-2</v>
      </c>
      <c r="AP1076" s="134">
        <v>0.55278389599049205</v>
      </c>
      <c r="AR1076" s="134">
        <v>1</v>
      </c>
      <c r="AS1076" s="134">
        <v>1</v>
      </c>
      <c r="AT1076" s="134">
        <v>1</v>
      </c>
      <c r="AU1076" s="134">
        <v>0.10005110842060901</v>
      </c>
      <c r="AV1076" s="134">
        <v>0.10287854692936101</v>
      </c>
      <c r="AW1076" s="143">
        <v>0</v>
      </c>
      <c r="AX1076" s="143">
        <v>0</v>
      </c>
      <c r="AY1076" s="143">
        <v>-0.05</v>
      </c>
      <c r="AZ1076" s="143">
        <v>-0.01</v>
      </c>
      <c r="BA1076" s="143">
        <v>2.0323000000000002</v>
      </c>
      <c r="BB1076" s="143">
        <v>5.14</v>
      </c>
      <c r="BC1076" s="143">
        <v>20.22</v>
      </c>
      <c r="BD1076" s="143">
        <v>3</v>
      </c>
      <c r="BE1076" s="143">
        <v>9155511.9857620001</v>
      </c>
      <c r="BF1076" s="143">
        <v>5111.7749999999996</v>
      </c>
      <c r="BG1076" s="143">
        <v>13949.305694000001</v>
      </c>
      <c r="BH1076" s="143">
        <v>89.556213999999997</v>
      </c>
      <c r="BI1076" s="143">
        <v>0</v>
      </c>
      <c r="BJ1076" s="143">
        <v>1</v>
      </c>
      <c r="BK1076" s="143">
        <v>1</v>
      </c>
      <c r="BL1076" s="143">
        <v>3.6856260096490199</v>
      </c>
      <c r="BM1076" s="143">
        <v>2.1688070935406398</v>
      </c>
    </row>
    <row r="1077" spans="1:65" x14ac:dyDescent="0.25">
      <c r="A1077" s="142" t="s">
        <v>5551</v>
      </c>
      <c r="B1077" s="142" t="s">
        <v>44</v>
      </c>
      <c r="C1077" s="134" t="s">
        <v>5544</v>
      </c>
      <c r="D1077" s="134" t="s">
        <v>5545</v>
      </c>
      <c r="E1077" s="134" t="s">
        <v>5253</v>
      </c>
      <c r="F1077" s="134" t="s">
        <v>5254</v>
      </c>
      <c r="G1077" s="134" t="s">
        <v>692</v>
      </c>
      <c r="H1077" s="134" t="s">
        <v>5552</v>
      </c>
      <c r="I1077" s="134" t="s">
        <v>4916</v>
      </c>
      <c r="J1077" s="134" t="s">
        <v>4628</v>
      </c>
      <c r="K1077" s="134" t="s">
        <v>4407</v>
      </c>
      <c r="L1077" s="143">
        <v>77.599999999999994</v>
      </c>
      <c r="M1077" s="144">
        <v>478</v>
      </c>
      <c r="N1077" s="143">
        <v>29.922000000000001</v>
      </c>
      <c r="O1077" s="144">
        <v>1146</v>
      </c>
      <c r="P1077" s="143">
        <v>16.317</v>
      </c>
      <c r="Q1077" s="144">
        <v>1392</v>
      </c>
      <c r="R1077" s="143">
        <v>54.664999999999999</v>
      </c>
      <c r="S1077" s="145">
        <v>730</v>
      </c>
      <c r="T1077" s="140" t="s">
        <v>4410</v>
      </c>
      <c r="V1077" s="140" t="str">
        <f t="shared" si="16"/>
        <v>Y</v>
      </c>
      <c r="W1077" s="134">
        <v>0.72246987105151395</v>
      </c>
      <c r="X1077" s="134">
        <v>0.475129210724892</v>
      </c>
      <c r="Y1077" s="134">
        <v>0.98579545090669596</v>
      </c>
      <c r="Z1077" s="134">
        <v>0.96661419475682198</v>
      </c>
      <c r="AA1077" s="134">
        <v>0.97656798648607201</v>
      </c>
      <c r="AB1077" s="134">
        <v>0.97669099544017601</v>
      </c>
      <c r="AC1077" s="134">
        <v>0.999356549969035</v>
      </c>
      <c r="AD1077" s="134">
        <v>0.75587229800727695</v>
      </c>
      <c r="AE1077" s="134">
        <v>0.82993483586697603</v>
      </c>
      <c r="AF1077" s="134">
        <v>0.98425691768903201</v>
      </c>
      <c r="AG1077" s="134">
        <v>0.12491480583132</v>
      </c>
      <c r="AH1077" s="134">
        <v>0.85126363643201197</v>
      </c>
      <c r="AI1077" s="134">
        <v>0.64357619636846297</v>
      </c>
      <c r="AJ1077" s="134">
        <v>0.97793874324373997</v>
      </c>
      <c r="AK1077" s="134">
        <v>0.75243943880770903</v>
      </c>
      <c r="AL1077" s="134">
        <v>0.96906549413236298</v>
      </c>
      <c r="AM1077" s="134">
        <v>0.14739797420015699</v>
      </c>
      <c r="AN1077" s="134">
        <v>0.78934158038635704</v>
      </c>
      <c r="AO1077" s="134">
        <v>0.123554308889835</v>
      </c>
      <c r="AP1077" s="134">
        <v>0.41631058722417502</v>
      </c>
      <c r="AR1077" s="134">
        <v>1</v>
      </c>
      <c r="AS1077" s="134">
        <v>1</v>
      </c>
      <c r="AT1077" s="134">
        <v>1</v>
      </c>
      <c r="AU1077" s="134">
        <v>0.158334803367216</v>
      </c>
      <c r="AV1077" s="134">
        <v>0.12873894152962601</v>
      </c>
      <c r="AW1077" s="143">
        <v>0.01</v>
      </c>
      <c r="AX1077" s="143">
        <v>0</v>
      </c>
      <c r="AY1077" s="143">
        <v>-0.01</v>
      </c>
      <c r="AZ1077" s="143">
        <v>-0.03</v>
      </c>
      <c r="BA1077" s="143">
        <v>7.8117000000000001</v>
      </c>
      <c r="BB1077" s="143">
        <v>5.14</v>
      </c>
      <c r="BC1077" s="143">
        <v>20.309999999999999</v>
      </c>
      <c r="BD1077" s="143">
        <v>12</v>
      </c>
      <c r="BE1077" s="143">
        <v>2991355.9088150002</v>
      </c>
      <c r="BF1077" s="143">
        <v>4881.9340000000002</v>
      </c>
      <c r="BG1077" s="143">
        <v>0</v>
      </c>
      <c r="BH1077" s="143">
        <v>32.398049999999998</v>
      </c>
      <c r="BI1077" s="143">
        <v>0</v>
      </c>
      <c r="BJ1077" s="143">
        <v>1</v>
      </c>
      <c r="BK1077" s="143">
        <v>0</v>
      </c>
      <c r="BL1077" s="143">
        <v>3.2264656368445901</v>
      </c>
      <c r="BM1077" s="143">
        <v>2.04358153732124</v>
      </c>
    </row>
    <row r="1078" spans="1:65" x14ac:dyDescent="0.25">
      <c r="A1078" s="142" t="s">
        <v>5553</v>
      </c>
      <c r="B1078" s="142" t="s">
        <v>207</v>
      </c>
      <c r="C1078" s="134" t="s">
        <v>5544</v>
      </c>
      <c r="D1078" s="134" t="s">
        <v>5545</v>
      </c>
      <c r="E1078" s="134" t="s">
        <v>5253</v>
      </c>
      <c r="F1078" s="134" t="s">
        <v>5254</v>
      </c>
      <c r="G1078" s="134" t="s">
        <v>692</v>
      </c>
      <c r="H1078" s="134" t="s">
        <v>5554</v>
      </c>
      <c r="I1078" s="134" t="s">
        <v>4916</v>
      </c>
      <c r="J1078" s="134" t="s">
        <v>4571</v>
      </c>
      <c r="K1078" s="134" t="s">
        <v>4571</v>
      </c>
      <c r="L1078" s="143">
        <v>71.099999999999994</v>
      </c>
      <c r="M1078" s="144">
        <v>618</v>
      </c>
      <c r="N1078" s="143">
        <v>29.710999999999999</v>
      </c>
      <c r="O1078" s="144">
        <v>1106</v>
      </c>
      <c r="P1078" s="143">
        <v>20.100000000000001</v>
      </c>
      <c r="Q1078" s="144">
        <v>1004</v>
      </c>
      <c r="R1078" s="143">
        <v>53.83</v>
      </c>
      <c r="S1078" s="145">
        <v>783</v>
      </c>
      <c r="V1078" s="140" t="str">
        <f t="shared" si="16"/>
        <v>N/A</v>
      </c>
      <c r="W1078" s="134">
        <v>0.67535231921301098</v>
      </c>
      <c r="X1078" s="134">
        <v>0.52348791550367402</v>
      </c>
      <c r="Y1078" s="134">
        <v>0.98621812910334095</v>
      </c>
      <c r="Z1078" s="134">
        <v>0.96893513308923496</v>
      </c>
      <c r="AA1078" s="134">
        <v>0.94815316661694904</v>
      </c>
      <c r="AB1078" s="134">
        <v>0.94864734932913797</v>
      </c>
      <c r="AC1078" s="134">
        <v>1</v>
      </c>
      <c r="AD1078" s="134">
        <v>0.60609940445595001</v>
      </c>
      <c r="AE1078" s="134">
        <v>0.86018907958874502</v>
      </c>
      <c r="AF1078" s="134">
        <v>0.98211007952445195</v>
      </c>
      <c r="AG1078" s="134">
        <v>0.47763161293011402</v>
      </c>
      <c r="AH1078" s="134">
        <v>0.24411357774776399</v>
      </c>
      <c r="AI1078" s="134">
        <v>1</v>
      </c>
      <c r="AJ1078" s="134">
        <v>1</v>
      </c>
      <c r="AK1078" s="134">
        <v>0.69418418369823798</v>
      </c>
      <c r="AL1078" s="134">
        <v>0.91290268620772796</v>
      </c>
      <c r="AM1078" s="134">
        <v>0.432325688399537</v>
      </c>
      <c r="AN1078" s="134">
        <v>0.86105508493568195</v>
      </c>
      <c r="AO1078" s="134">
        <v>0.35140157480188</v>
      </c>
      <c r="AP1078" s="134">
        <v>0.42883666530682601</v>
      </c>
      <c r="AQ1078" s="134">
        <v>0.249643051419982</v>
      </c>
      <c r="AR1078" s="134">
        <v>0.97558145539999996</v>
      </c>
      <c r="AS1078" s="134">
        <v>0.48527577989999998</v>
      </c>
      <c r="AT1078" s="134">
        <v>1</v>
      </c>
      <c r="AU1078" s="134">
        <v>0.331645979474332</v>
      </c>
      <c r="AV1078" s="134">
        <v>0.36472088802057401</v>
      </c>
      <c r="AW1078" s="143">
        <v>0.02</v>
      </c>
      <c r="AX1078" s="143">
        <v>0</v>
      </c>
      <c r="AY1078" s="143">
        <v>-0.18</v>
      </c>
      <c r="AZ1078" s="143">
        <v>-0.05</v>
      </c>
      <c r="BA1078" s="143">
        <v>4.6334</v>
      </c>
      <c r="BB1078" s="143">
        <v>5.15</v>
      </c>
      <c r="BC1078" s="143">
        <v>19.62</v>
      </c>
      <c r="BD1078" s="143">
        <v>8</v>
      </c>
      <c r="BE1078" s="143">
        <v>13444236.604521999</v>
      </c>
      <c r="BF1078" s="143">
        <v>20866.990000000002</v>
      </c>
      <c r="BG1078" s="143">
        <v>0</v>
      </c>
      <c r="BH1078" s="143">
        <v>0</v>
      </c>
      <c r="BI1078" s="143">
        <v>0</v>
      </c>
      <c r="BJ1078" s="143">
        <v>4</v>
      </c>
      <c r="BK1078" s="143">
        <v>0</v>
      </c>
      <c r="BL1078" s="143">
        <v>2.69999999999999</v>
      </c>
      <c r="BM1078" s="143">
        <v>1.8999999999999899</v>
      </c>
    </row>
    <row r="1079" spans="1:65" x14ac:dyDescent="0.25">
      <c r="A1079" s="142" t="s">
        <v>5555</v>
      </c>
      <c r="B1079" s="142" t="s">
        <v>392</v>
      </c>
      <c r="C1079" s="134" t="s">
        <v>5544</v>
      </c>
      <c r="D1079" s="134" t="s">
        <v>5545</v>
      </c>
      <c r="E1079" s="134" t="s">
        <v>5253</v>
      </c>
      <c r="F1079" s="134" t="s">
        <v>5254</v>
      </c>
      <c r="G1079" s="134" t="s">
        <v>692</v>
      </c>
      <c r="H1079" s="134" t="s">
        <v>4916</v>
      </c>
      <c r="I1079" s="134" t="s">
        <v>4916</v>
      </c>
      <c r="J1079" s="134" t="s">
        <v>4571</v>
      </c>
      <c r="K1079" s="134" t="s">
        <v>4571</v>
      </c>
      <c r="L1079" s="143">
        <v>51.9</v>
      </c>
      <c r="M1079" s="144">
        <v>1097</v>
      </c>
      <c r="N1079" s="143">
        <v>29.210999999999999</v>
      </c>
      <c r="O1079" s="144">
        <v>1002</v>
      </c>
      <c r="P1079" s="143">
        <v>15.917</v>
      </c>
      <c r="Q1079" s="144">
        <v>1437</v>
      </c>
      <c r="R1079" s="143">
        <v>46.201999999999998</v>
      </c>
      <c r="S1079" s="145">
        <v>1308</v>
      </c>
      <c r="V1079" s="140" t="str">
        <f t="shared" si="16"/>
        <v>N/A</v>
      </c>
      <c r="W1079" s="134">
        <v>0.25295365628746003</v>
      </c>
      <c r="X1079" s="134">
        <v>0.159658218989642</v>
      </c>
      <c r="Y1079" s="134">
        <v>0.98424563085233197</v>
      </c>
      <c r="Z1079" s="134">
        <v>0.96618061287054702</v>
      </c>
      <c r="AA1079" s="134">
        <v>0.88931614295616501</v>
      </c>
      <c r="AB1079" s="134">
        <v>0.93808545663796705</v>
      </c>
      <c r="AC1079" s="134">
        <v>0.98585699310011998</v>
      </c>
      <c r="AD1079" s="134">
        <v>0.188645435502868</v>
      </c>
      <c r="AE1079" s="134">
        <v>0.708219568041351</v>
      </c>
      <c r="AF1079" s="134">
        <v>0.96859295034005499</v>
      </c>
      <c r="AG1079" s="134">
        <v>0.17864837672376399</v>
      </c>
      <c r="AH1079" s="134">
        <v>0.716381196542626</v>
      </c>
      <c r="AI1079" s="134">
        <v>0.92450023533851</v>
      </c>
      <c r="AJ1079" s="134">
        <v>1</v>
      </c>
      <c r="AK1079" s="134">
        <v>0.76214864799262105</v>
      </c>
      <c r="AL1079" s="134">
        <v>0.55032248077454404</v>
      </c>
      <c r="AM1079" s="134">
        <v>0.14993505655737299</v>
      </c>
      <c r="AN1079" s="134">
        <v>0.54282640849804997</v>
      </c>
      <c r="AO1079" s="134">
        <v>0.13987378604908801</v>
      </c>
      <c r="AP1079" s="134">
        <v>0.15031379912388801</v>
      </c>
      <c r="AQ1079" s="134">
        <v>0.124643724961611</v>
      </c>
      <c r="AR1079" s="134">
        <v>0.89231924200000001</v>
      </c>
      <c r="AS1079" s="134">
        <v>0.51681582879999999</v>
      </c>
      <c r="AT1079" s="134">
        <v>0.90668653639999996</v>
      </c>
      <c r="AU1079" s="134">
        <v>7.3879912947312207E-2</v>
      </c>
      <c r="AV1079" s="134">
        <v>0.130358599078333</v>
      </c>
      <c r="AW1079" s="143">
        <v>0.06</v>
      </c>
      <c r="AX1079" s="143">
        <v>0</v>
      </c>
      <c r="AY1079" s="143">
        <v>-0.03</v>
      </c>
      <c r="AZ1079" s="143">
        <v>0.01</v>
      </c>
      <c r="BA1079" s="143">
        <v>8.1931999999999992</v>
      </c>
      <c r="BB1079" s="143">
        <v>5.15</v>
      </c>
      <c r="BC1079" s="143">
        <v>18.77</v>
      </c>
      <c r="BD1079" s="143">
        <v>3</v>
      </c>
      <c r="BE1079" s="143">
        <v>8148280.7663169997</v>
      </c>
      <c r="BF1079" s="143">
        <v>16496.48</v>
      </c>
      <c r="BG1079" s="143">
        <v>0</v>
      </c>
      <c r="BH1079" s="143">
        <v>0</v>
      </c>
      <c r="BI1079" s="143">
        <v>0</v>
      </c>
      <c r="BJ1079" s="143">
        <v>2</v>
      </c>
      <c r="BK1079" s="143">
        <v>0</v>
      </c>
      <c r="BL1079" s="143">
        <v>2.7</v>
      </c>
      <c r="BM1079" s="143">
        <v>1.9</v>
      </c>
    </row>
    <row r="1080" spans="1:65" x14ac:dyDescent="0.25">
      <c r="A1080" s="142" t="s">
        <v>5556</v>
      </c>
      <c r="B1080" s="142" t="s">
        <v>765</v>
      </c>
      <c r="C1080" s="134" t="s">
        <v>5544</v>
      </c>
      <c r="D1080" s="134" t="s">
        <v>5545</v>
      </c>
      <c r="E1080" s="134" t="s">
        <v>5253</v>
      </c>
      <c r="F1080" s="134" t="s">
        <v>5254</v>
      </c>
      <c r="G1080" s="134" t="s">
        <v>692</v>
      </c>
      <c r="H1080" s="134" t="s">
        <v>4916</v>
      </c>
      <c r="I1080" s="134" t="s">
        <v>4916</v>
      </c>
      <c r="J1080" s="134" t="s">
        <v>4571</v>
      </c>
      <c r="K1080" s="134" t="s">
        <v>4571</v>
      </c>
      <c r="L1080" s="143">
        <v>59.8</v>
      </c>
      <c r="M1080" s="144">
        <v>838</v>
      </c>
      <c r="N1080" s="143">
        <v>29.378</v>
      </c>
      <c r="O1080" s="144">
        <v>1042</v>
      </c>
      <c r="P1080" s="143">
        <v>28.832999999999998</v>
      </c>
      <c r="Q1080" s="144">
        <v>590</v>
      </c>
      <c r="R1080" s="143">
        <v>53.085000000000001</v>
      </c>
      <c r="S1080" s="145">
        <v>829</v>
      </c>
      <c r="V1080" s="140" t="str">
        <f t="shared" si="16"/>
        <v>N/A</v>
      </c>
      <c r="W1080" s="134">
        <v>0.29453919825734498</v>
      </c>
      <c r="X1080" s="134">
        <v>0.18235437051641801</v>
      </c>
      <c r="Y1080" s="134">
        <v>0.99002223287314395</v>
      </c>
      <c r="Z1080" s="134">
        <v>0.97929008872615697</v>
      </c>
      <c r="AA1080" s="134">
        <v>0.94486003225691695</v>
      </c>
      <c r="AB1080" s="134">
        <v>0.92970878312428096</v>
      </c>
      <c r="AC1080" s="134">
        <v>1</v>
      </c>
      <c r="AD1080" s="134">
        <v>0.235852942285636</v>
      </c>
      <c r="AE1080" s="134">
        <v>0.70270019970650399</v>
      </c>
      <c r="AF1080" s="134">
        <v>0.97324443302997998</v>
      </c>
      <c r="AG1080" s="134">
        <v>0.209673732883529</v>
      </c>
      <c r="AH1080" s="134">
        <v>0.69578709061155897</v>
      </c>
      <c r="AI1080" s="134">
        <v>1</v>
      </c>
      <c r="AJ1080" s="134">
        <v>1</v>
      </c>
      <c r="AK1080" s="134">
        <v>0.85924073984173999</v>
      </c>
      <c r="AL1080" s="134">
        <v>0.66828744828779996</v>
      </c>
      <c r="AM1080" s="134">
        <v>0.167847160990823</v>
      </c>
      <c r="AN1080" s="134">
        <v>0.42629196360539701</v>
      </c>
      <c r="AO1080" s="134">
        <v>0.15248946077398301</v>
      </c>
      <c r="AP1080" s="134">
        <v>0.218423027535705</v>
      </c>
      <c r="AQ1080" s="134">
        <v>0.32884521089110502</v>
      </c>
      <c r="AR1080" s="134">
        <v>0.91876489189999999</v>
      </c>
      <c r="AS1080" s="134">
        <v>1</v>
      </c>
      <c r="AT1080" s="134">
        <v>1</v>
      </c>
      <c r="AU1080" s="134">
        <v>7.2963410266817796E-2</v>
      </c>
      <c r="AV1080" s="134">
        <v>0.13914931119576401</v>
      </c>
      <c r="AW1080" s="143">
        <v>0</v>
      </c>
      <c r="AX1080" s="143">
        <v>0</v>
      </c>
      <c r="AY1080" s="143">
        <v>-0.09</v>
      </c>
      <c r="AZ1080" s="143">
        <v>-0.03</v>
      </c>
      <c r="BA1080" s="143">
        <v>6.5334000000000003</v>
      </c>
      <c r="BB1080" s="143">
        <v>5.15</v>
      </c>
      <c r="BC1080" s="143">
        <v>19.34</v>
      </c>
      <c r="BD1080" s="143">
        <v>4</v>
      </c>
      <c r="BE1080" s="143">
        <v>11499943.730348</v>
      </c>
      <c r="BF1080" s="143">
        <v>16151.08</v>
      </c>
      <c r="BG1080" s="143">
        <v>0</v>
      </c>
      <c r="BH1080" s="143">
        <v>0</v>
      </c>
      <c r="BI1080" s="143">
        <v>0</v>
      </c>
      <c r="BJ1080" s="143">
        <v>0</v>
      </c>
      <c r="BK1080" s="143">
        <v>1</v>
      </c>
      <c r="BL1080" s="143">
        <v>2.7</v>
      </c>
      <c r="BM1080" s="143">
        <v>1.8999999999999899</v>
      </c>
    </row>
    <row r="1081" spans="1:65" x14ac:dyDescent="0.25">
      <c r="A1081" s="142" t="s">
        <v>5557</v>
      </c>
      <c r="B1081" s="142" t="s">
        <v>128</v>
      </c>
      <c r="C1081" s="134" t="s">
        <v>5544</v>
      </c>
      <c r="D1081" s="134" t="s">
        <v>5545</v>
      </c>
      <c r="E1081" s="134" t="s">
        <v>5253</v>
      </c>
      <c r="F1081" s="134" t="s">
        <v>5254</v>
      </c>
      <c r="G1081" s="134" t="s">
        <v>692</v>
      </c>
      <c r="H1081" s="134" t="s">
        <v>4916</v>
      </c>
      <c r="I1081" s="134" t="s">
        <v>4916</v>
      </c>
      <c r="J1081" s="134" t="s">
        <v>4571</v>
      </c>
      <c r="K1081" s="134" t="s">
        <v>4571</v>
      </c>
      <c r="L1081" s="143">
        <v>50.3</v>
      </c>
      <c r="M1081" s="144">
        <v>1144</v>
      </c>
      <c r="N1081" s="143">
        <v>29.632999999999999</v>
      </c>
      <c r="O1081" s="144">
        <v>1091</v>
      </c>
      <c r="P1081" s="143">
        <v>27.567</v>
      </c>
      <c r="Q1081" s="144">
        <v>643</v>
      </c>
      <c r="R1081" s="143">
        <v>49.411000000000001</v>
      </c>
      <c r="S1081" s="145">
        <v>1095</v>
      </c>
      <c r="V1081" s="140" t="str">
        <f t="shared" si="16"/>
        <v>N/A</v>
      </c>
      <c r="W1081" s="134">
        <v>0.24438313552938501</v>
      </c>
      <c r="X1081" s="134">
        <v>0.155178678967515</v>
      </c>
      <c r="Y1081" s="134">
        <v>0.89868531710727195</v>
      </c>
      <c r="Z1081" s="134">
        <v>0.77688386228623096</v>
      </c>
      <c r="AA1081" s="134">
        <v>0.93734690260289399</v>
      </c>
      <c r="AB1081" s="134">
        <v>0.91586906166688498</v>
      </c>
      <c r="AC1081" s="134">
        <v>1</v>
      </c>
      <c r="AD1081" s="134">
        <v>0.165406466631004</v>
      </c>
      <c r="AE1081" s="134">
        <v>0.61478624447174701</v>
      </c>
      <c r="AF1081" s="134">
        <v>0.88876237562750304</v>
      </c>
      <c r="AG1081" s="134">
        <v>4.8500041591899898E-2</v>
      </c>
      <c r="AH1081" s="134">
        <v>0.76086446535372998</v>
      </c>
      <c r="AI1081" s="134">
        <v>1</v>
      </c>
      <c r="AJ1081" s="134">
        <v>1</v>
      </c>
      <c r="AK1081" s="134">
        <v>0.60437399873780295</v>
      </c>
      <c r="AL1081" s="134">
        <v>0.79913198970883603</v>
      </c>
      <c r="AM1081" s="134">
        <v>3.6866566467925098E-2</v>
      </c>
      <c r="AN1081" s="134">
        <v>0.69521760566536694</v>
      </c>
      <c r="AO1081" s="134">
        <v>3.4792783731795701E-2</v>
      </c>
      <c r="AP1081" s="134">
        <v>1.9807275173814101E-2</v>
      </c>
      <c r="AQ1081" s="134">
        <v>0.12679888570966699</v>
      </c>
      <c r="AR1081" s="134">
        <v>0.89866629919999996</v>
      </c>
      <c r="AT1081" s="134">
        <v>1</v>
      </c>
      <c r="AU1081" s="134">
        <v>3.1417179921191897E-2</v>
      </c>
      <c r="AV1081" s="134">
        <v>3.7904603946868801E-2</v>
      </c>
      <c r="AW1081" s="143">
        <v>0.03</v>
      </c>
      <c r="AX1081" s="143">
        <v>0</v>
      </c>
      <c r="AY1081" s="143">
        <v>-0.02</v>
      </c>
      <c r="AZ1081" s="143">
        <v>0</v>
      </c>
      <c r="BA1081" s="143">
        <v>15.6401</v>
      </c>
      <c r="BB1081" s="143">
        <v>5.15</v>
      </c>
      <c r="BC1081" s="143">
        <v>18.940000000000001</v>
      </c>
      <c r="BD1081" s="143">
        <v>1</v>
      </c>
      <c r="BE1081" s="143">
        <v>2719574.6460580002</v>
      </c>
      <c r="BF1081" s="143">
        <v>4640.1989999999996</v>
      </c>
      <c r="BG1081" s="143">
        <v>0</v>
      </c>
      <c r="BH1081" s="143">
        <v>0</v>
      </c>
      <c r="BI1081" s="143">
        <v>0</v>
      </c>
      <c r="BJ1081" s="143">
        <v>0</v>
      </c>
      <c r="BK1081" s="143">
        <v>1</v>
      </c>
      <c r="BL1081" s="143">
        <v>2.7</v>
      </c>
      <c r="BM1081" s="143">
        <v>1.8999999999999899</v>
      </c>
    </row>
    <row r="1082" spans="1:65" x14ac:dyDescent="0.25">
      <c r="A1082" s="142" t="s">
        <v>5558</v>
      </c>
      <c r="B1082" s="142" t="s">
        <v>710</v>
      </c>
      <c r="C1082" s="134" t="s">
        <v>5544</v>
      </c>
      <c r="D1082" s="134" t="s">
        <v>5545</v>
      </c>
      <c r="E1082" s="134" t="s">
        <v>5253</v>
      </c>
      <c r="F1082" s="134" t="s">
        <v>5254</v>
      </c>
      <c r="G1082" s="134" t="s">
        <v>692</v>
      </c>
      <c r="H1082" s="134" t="s">
        <v>4916</v>
      </c>
      <c r="I1082" s="134" t="s">
        <v>4916</v>
      </c>
      <c r="J1082" s="134" t="s">
        <v>4571</v>
      </c>
      <c r="K1082" s="134" t="s">
        <v>4571</v>
      </c>
      <c r="L1082" s="143">
        <v>49.4</v>
      </c>
      <c r="M1082" s="144">
        <v>1164</v>
      </c>
      <c r="N1082" s="143">
        <v>32.625</v>
      </c>
      <c r="O1082" s="144">
        <v>1516</v>
      </c>
      <c r="P1082" s="143">
        <v>28.082999999999998</v>
      </c>
      <c r="Q1082" s="144">
        <v>618</v>
      </c>
      <c r="R1082" s="143">
        <v>48.286000000000001</v>
      </c>
      <c r="S1082" s="145">
        <v>1178</v>
      </c>
      <c r="V1082" s="140" t="str">
        <f t="shared" si="16"/>
        <v>N/A</v>
      </c>
      <c r="W1082" s="134">
        <v>0.17941083101091701</v>
      </c>
      <c r="X1082" s="134">
        <v>0.11888908642327101</v>
      </c>
      <c r="Y1082" s="134">
        <v>0.98391261166709698</v>
      </c>
      <c r="Z1082" s="134">
        <v>0.97929008872615697</v>
      </c>
      <c r="AA1082" s="134">
        <v>0.67194027259756905</v>
      </c>
      <c r="AB1082" s="134">
        <v>0.83720117127747895</v>
      </c>
      <c r="AC1082" s="134">
        <v>1</v>
      </c>
      <c r="AD1082" s="134">
        <v>0.11246118156771701</v>
      </c>
      <c r="AE1082" s="134">
        <v>0.52670604525780695</v>
      </c>
      <c r="AF1082" s="134">
        <v>0.98048007276986204</v>
      </c>
      <c r="AG1082" s="134">
        <v>7.9975746994237804E-2</v>
      </c>
      <c r="AH1082" s="134">
        <v>0.73765580336532799</v>
      </c>
      <c r="AI1082" s="134">
        <v>1</v>
      </c>
      <c r="AJ1082" s="134">
        <v>1</v>
      </c>
      <c r="AK1082" s="134">
        <v>0.76214864799262105</v>
      </c>
      <c r="AL1082" s="134">
        <v>0.73509626175786402</v>
      </c>
      <c r="AM1082" s="134">
        <v>6.0424261593751499E-2</v>
      </c>
      <c r="AN1082" s="134">
        <v>0.78037739231769099</v>
      </c>
      <c r="AO1082" s="134">
        <v>6.3346290114251594E-2</v>
      </c>
      <c r="AP1082" s="134">
        <v>0</v>
      </c>
      <c r="AQ1082" s="134">
        <v>0</v>
      </c>
      <c r="AR1082" s="134">
        <v>0.85239120420000003</v>
      </c>
      <c r="AT1082" s="134">
        <v>1</v>
      </c>
      <c r="AU1082" s="134">
        <v>5.2276952749415198E-2</v>
      </c>
      <c r="AV1082" s="134">
        <v>6.4152197340197406E-2</v>
      </c>
      <c r="AW1082" s="143">
        <v>0</v>
      </c>
      <c r="AX1082" s="143">
        <v>0</v>
      </c>
      <c r="AY1082" s="143">
        <v>-0.06</v>
      </c>
      <c r="AZ1082" s="143">
        <v>-0.01</v>
      </c>
      <c r="BA1082" s="143">
        <v>7.0023999999999997</v>
      </c>
      <c r="BB1082" s="143">
        <v>5.15</v>
      </c>
      <c r="BC1082" s="143">
        <v>19.739999999999998</v>
      </c>
      <c r="BD1082" s="143"/>
      <c r="BE1082" s="143">
        <v>4243104.6470809998</v>
      </c>
      <c r="BF1082" s="143">
        <v>6179.4459999999999</v>
      </c>
      <c r="BG1082" s="143">
        <v>0</v>
      </c>
      <c r="BH1082" s="143">
        <v>0</v>
      </c>
      <c r="BI1082" s="143">
        <v>0</v>
      </c>
      <c r="BJ1082" s="143">
        <v>0</v>
      </c>
      <c r="BK1082" s="143">
        <v>1</v>
      </c>
      <c r="BL1082" s="143">
        <v>2.7083628349916098</v>
      </c>
      <c r="BM1082" s="143">
        <v>2.03380535986601</v>
      </c>
    </row>
    <row r="1083" spans="1:65" x14ac:dyDescent="0.25">
      <c r="A1083" s="142" t="s">
        <v>5559</v>
      </c>
      <c r="B1083" s="142" t="s">
        <v>3160</v>
      </c>
      <c r="C1083" s="134" t="s">
        <v>5544</v>
      </c>
      <c r="D1083" s="134" t="s">
        <v>5545</v>
      </c>
      <c r="E1083" s="134" t="s">
        <v>5253</v>
      </c>
      <c r="F1083" s="134" t="s">
        <v>5254</v>
      </c>
      <c r="G1083" s="134" t="s">
        <v>692</v>
      </c>
      <c r="H1083" s="134" t="s">
        <v>4916</v>
      </c>
      <c r="I1083" s="134" t="s">
        <v>4916</v>
      </c>
      <c r="J1083" s="134" t="s">
        <v>4571</v>
      </c>
      <c r="K1083" s="134" t="s">
        <v>4571</v>
      </c>
      <c r="L1083" s="143">
        <v>42.3</v>
      </c>
      <c r="M1083" s="144">
        <v>1362</v>
      </c>
      <c r="N1083" s="143">
        <v>29.710999999999999</v>
      </c>
      <c r="O1083" s="144">
        <v>1106</v>
      </c>
      <c r="P1083" s="143">
        <v>11.45</v>
      </c>
      <c r="Q1083" s="144">
        <v>1696</v>
      </c>
      <c r="R1083" s="143">
        <v>41.345999999999997</v>
      </c>
      <c r="S1083" s="145">
        <v>1580</v>
      </c>
      <c r="V1083" s="140" t="str">
        <f t="shared" si="16"/>
        <v>N/A</v>
      </c>
      <c r="W1083" s="134">
        <v>0.23316121414611199</v>
      </c>
      <c r="X1083" s="134">
        <v>0.19187782022737099</v>
      </c>
      <c r="Y1083" s="134">
        <v>0.93215374522341599</v>
      </c>
      <c r="Z1083" s="134">
        <v>0.80312831881429103</v>
      </c>
      <c r="AA1083" s="134">
        <v>0.64099747925100503</v>
      </c>
      <c r="AB1083" s="134">
        <v>0.94209169179668695</v>
      </c>
      <c r="AC1083" s="134">
        <v>0.99016592355376798</v>
      </c>
      <c r="AD1083" s="134">
        <v>0.13292088958742701</v>
      </c>
      <c r="AE1083" s="134">
        <v>0.698094604707302</v>
      </c>
      <c r="AF1083" s="134">
        <v>0.89631606546584197</v>
      </c>
      <c r="AG1083" s="134">
        <v>4.2610146472262599E-2</v>
      </c>
      <c r="AH1083" s="134">
        <v>0.84098449138468001</v>
      </c>
      <c r="AI1083" s="134">
        <v>7.2096365383852404E-2</v>
      </c>
      <c r="AJ1083" s="134">
        <v>1</v>
      </c>
      <c r="AK1083" s="134">
        <v>0.73302102043788497</v>
      </c>
      <c r="AL1083" s="134">
        <v>0.59885750114704395</v>
      </c>
      <c r="AM1083" s="134">
        <v>5.1565497524748399E-2</v>
      </c>
      <c r="AN1083" s="134">
        <v>0.44870243377706098</v>
      </c>
      <c r="AO1083" s="134">
        <v>4.6978794679154397E-2</v>
      </c>
      <c r="AP1083" s="134">
        <v>0.233324569770057</v>
      </c>
      <c r="AQ1083" s="134">
        <v>0.13595831917177201</v>
      </c>
      <c r="AR1083" s="134">
        <v>0.98204185659999998</v>
      </c>
      <c r="AS1083" s="134">
        <v>1</v>
      </c>
      <c r="AT1083" s="134">
        <v>0.15095780140000001</v>
      </c>
      <c r="AU1083" s="134">
        <v>4.37348781824047E-2</v>
      </c>
      <c r="AV1083" s="134">
        <v>4.9242857285896301E-2</v>
      </c>
      <c r="AW1083" s="143">
        <v>0.91</v>
      </c>
      <c r="AX1083" s="143">
        <v>0</v>
      </c>
      <c r="AY1083" s="143">
        <v>-0.92</v>
      </c>
      <c r="AZ1083" s="143">
        <v>-0.01</v>
      </c>
      <c r="BA1083" s="143">
        <v>14.215999999999999</v>
      </c>
      <c r="BB1083" s="143">
        <v>5.15</v>
      </c>
      <c r="BC1083" s="143">
        <v>19.170000000000002</v>
      </c>
      <c r="BD1083" s="143">
        <v>2</v>
      </c>
      <c r="BE1083" s="143">
        <v>1616319.91154</v>
      </c>
      <c r="BF1083" s="143">
        <v>5291.2969999999996</v>
      </c>
      <c r="BG1083" s="143">
        <v>0</v>
      </c>
      <c r="BH1083" s="143">
        <v>0</v>
      </c>
      <c r="BI1083" s="143">
        <v>0</v>
      </c>
      <c r="BJ1083" s="143">
        <v>0</v>
      </c>
      <c r="BK1083" s="143">
        <v>0</v>
      </c>
      <c r="BL1083" s="143">
        <v>2.7115506689472402</v>
      </c>
      <c r="BM1083" s="143">
        <v>2.0848107031559602</v>
      </c>
    </row>
    <row r="1084" spans="1:65" x14ac:dyDescent="0.25">
      <c r="A1084" s="142" t="s">
        <v>5560</v>
      </c>
      <c r="B1084" s="142" t="s">
        <v>739</v>
      </c>
      <c r="C1084" s="134" t="s">
        <v>5544</v>
      </c>
      <c r="D1084" s="134" t="s">
        <v>5545</v>
      </c>
      <c r="E1084" s="134" t="s">
        <v>5253</v>
      </c>
      <c r="F1084" s="134" t="s">
        <v>5254</v>
      </c>
      <c r="G1084" s="134" t="s">
        <v>692</v>
      </c>
      <c r="H1084" s="134" t="s">
        <v>4944</v>
      </c>
      <c r="I1084" s="134" t="s">
        <v>4899</v>
      </c>
      <c r="J1084" s="134" t="s">
        <v>4407</v>
      </c>
      <c r="K1084" s="134" t="s">
        <v>4407</v>
      </c>
      <c r="L1084" s="143">
        <v>75.900000000000006</v>
      </c>
      <c r="M1084" s="144">
        <v>507</v>
      </c>
      <c r="N1084" s="143">
        <v>28.332999999999998</v>
      </c>
      <c r="O1084" s="144">
        <v>880</v>
      </c>
      <c r="P1084" s="143">
        <v>17.850000000000001</v>
      </c>
      <c r="Q1084" s="144">
        <v>1209</v>
      </c>
      <c r="R1084" s="143">
        <v>55.139000000000003</v>
      </c>
      <c r="S1084" s="145">
        <v>701</v>
      </c>
      <c r="T1084" s="140" t="s">
        <v>4410</v>
      </c>
      <c r="V1084" s="140" t="str">
        <f t="shared" si="16"/>
        <v>Y</v>
      </c>
      <c r="W1084" s="134">
        <v>0.84076632047717503</v>
      </c>
      <c r="X1084" s="134">
        <v>0.65734793259230895</v>
      </c>
      <c r="Y1084" s="134">
        <v>0.99615747093959295</v>
      </c>
      <c r="Z1084" s="134">
        <v>0.99298617536907996</v>
      </c>
      <c r="AA1084" s="134">
        <v>0.94525980116297503</v>
      </c>
      <c r="AB1084" s="134">
        <v>0.99599376484127999</v>
      </c>
      <c r="AC1084" s="134">
        <v>0.96286568680046203</v>
      </c>
      <c r="AD1084" s="134">
        <v>0.87119040524633296</v>
      </c>
      <c r="AE1084" s="134">
        <v>0.925215150513094</v>
      </c>
      <c r="AF1084" s="134">
        <v>0.99574647749576894</v>
      </c>
      <c r="AG1084" s="134">
        <v>0.15925167203482901</v>
      </c>
      <c r="AH1084" s="134">
        <v>0.98285101937242803</v>
      </c>
      <c r="AI1084" s="134">
        <v>0.20686603248400001</v>
      </c>
      <c r="AJ1084" s="134">
        <v>1</v>
      </c>
      <c r="AK1084" s="134">
        <v>0.82768580999077601</v>
      </c>
      <c r="AL1084" s="134">
        <v>0.99055313310901905</v>
      </c>
      <c r="AM1084" s="134">
        <v>0.145687973207521</v>
      </c>
      <c r="AN1084" s="134">
        <v>1</v>
      </c>
      <c r="AO1084" s="134">
        <v>0.10289406040221501</v>
      </c>
      <c r="AP1084" s="134">
        <v>0.72656128074026605</v>
      </c>
      <c r="AR1084" s="134">
        <v>1</v>
      </c>
      <c r="AS1084" s="134">
        <v>0.5378377164</v>
      </c>
      <c r="AT1084" s="134">
        <v>0</v>
      </c>
      <c r="AU1084" s="134">
        <v>0.19062726070109001</v>
      </c>
      <c r="AV1084" s="134">
        <v>0.12527257957485499</v>
      </c>
      <c r="AW1084" s="143">
        <v>0</v>
      </c>
      <c r="AX1084" s="143">
        <v>0</v>
      </c>
      <c r="AY1084" s="143">
        <v>0.03</v>
      </c>
      <c r="AZ1084" s="143">
        <v>-0.03</v>
      </c>
      <c r="BA1084" s="143">
        <v>2.3300999999999998</v>
      </c>
      <c r="BB1084" s="143">
        <v>5.14</v>
      </c>
      <c r="BC1084" s="143">
        <v>20.45</v>
      </c>
      <c r="BD1084" s="143">
        <v>3</v>
      </c>
      <c r="BE1084" s="143">
        <v>1586343.3287500001</v>
      </c>
      <c r="BF1084" s="143">
        <v>5810.3429999999998</v>
      </c>
      <c r="BG1084" s="143">
        <v>0</v>
      </c>
      <c r="BH1084" s="143">
        <v>4.6717420000000001</v>
      </c>
      <c r="BI1084" s="143">
        <v>0</v>
      </c>
      <c r="BJ1084" s="143">
        <v>2</v>
      </c>
      <c r="BK1084" s="143">
        <v>0</v>
      </c>
      <c r="BL1084" s="143">
        <v>3.5225487459073399</v>
      </c>
      <c r="BM1084" s="143">
        <v>2.3340544658909401</v>
      </c>
    </row>
    <row r="1085" spans="1:65" x14ac:dyDescent="0.25">
      <c r="A1085" s="142" t="s">
        <v>5561</v>
      </c>
      <c r="B1085" s="142" t="s">
        <v>720</v>
      </c>
      <c r="C1085" s="134" t="s">
        <v>5544</v>
      </c>
      <c r="D1085" s="134" t="s">
        <v>5545</v>
      </c>
      <c r="E1085" s="134" t="s">
        <v>5253</v>
      </c>
      <c r="F1085" s="134" t="s">
        <v>5254</v>
      </c>
      <c r="G1085" s="134" t="s">
        <v>692</v>
      </c>
      <c r="H1085" s="134" t="s">
        <v>4899</v>
      </c>
      <c r="I1085" s="134" t="s">
        <v>4899</v>
      </c>
      <c r="J1085" s="134" t="s">
        <v>4628</v>
      </c>
      <c r="K1085" s="134" t="s">
        <v>4407</v>
      </c>
      <c r="L1085" s="143">
        <v>72.7</v>
      </c>
      <c r="M1085" s="144">
        <v>579</v>
      </c>
      <c r="N1085" s="143">
        <v>31.844000000000001</v>
      </c>
      <c r="O1085" s="144">
        <v>1430</v>
      </c>
      <c r="P1085" s="143">
        <v>17.95</v>
      </c>
      <c r="Q1085" s="144">
        <v>1201</v>
      </c>
      <c r="R1085" s="143">
        <v>52.935000000000002</v>
      </c>
      <c r="S1085" s="145">
        <v>839</v>
      </c>
      <c r="V1085" s="140" t="str">
        <f t="shared" si="16"/>
        <v>N/A</v>
      </c>
      <c r="W1085" s="134">
        <v>0.71243205165302803</v>
      </c>
      <c r="X1085" s="134">
        <v>0.44350812744113499</v>
      </c>
      <c r="Y1085" s="134">
        <v>0.990406485779184</v>
      </c>
      <c r="Z1085" s="134">
        <v>0.97916256464195806</v>
      </c>
      <c r="AA1085" s="134">
        <v>0.91630620048317102</v>
      </c>
      <c r="AB1085" s="134">
        <v>0.98725288813134604</v>
      </c>
      <c r="AC1085" s="134">
        <v>0.50074687892563896</v>
      </c>
      <c r="AD1085" s="134">
        <v>0.75174228920505104</v>
      </c>
      <c r="AE1085" s="134">
        <v>0.902682950995355</v>
      </c>
      <c r="AF1085" s="134">
        <v>0.99145280116660806</v>
      </c>
      <c r="AG1085" s="134">
        <v>9.37847892724228E-2</v>
      </c>
      <c r="AH1085" s="134">
        <v>0.98152583342555899</v>
      </c>
      <c r="AI1085" s="134">
        <v>0</v>
      </c>
      <c r="AJ1085" s="134">
        <v>1</v>
      </c>
      <c r="AK1085" s="134">
        <v>0.84224962376814405</v>
      </c>
      <c r="AL1085" s="134">
        <v>0.94004982915869395</v>
      </c>
      <c r="AM1085" s="134">
        <v>0.213559066286159</v>
      </c>
      <c r="AN1085" s="134">
        <v>0.96862534175966997</v>
      </c>
      <c r="AO1085" s="134">
        <v>0.18372296259375401</v>
      </c>
      <c r="AP1085" s="134">
        <v>0.57471686718979997</v>
      </c>
      <c r="AR1085" s="134">
        <v>0.94900699160000002</v>
      </c>
      <c r="AS1085" s="134">
        <v>0.96598289309999996</v>
      </c>
      <c r="AU1085" s="134">
        <v>0.258950005633442</v>
      </c>
      <c r="AV1085" s="134">
        <v>0.190445883773632</v>
      </c>
      <c r="AW1085" s="143">
        <v>0</v>
      </c>
      <c r="AX1085" s="143">
        <v>0</v>
      </c>
      <c r="AY1085" s="143">
        <v>0.01</v>
      </c>
      <c r="AZ1085" s="143">
        <v>0</v>
      </c>
      <c r="BA1085" s="143">
        <v>3.4365999999999999</v>
      </c>
      <c r="BB1085" s="143">
        <v>5.14</v>
      </c>
      <c r="BC1085" s="143">
        <v>21.75</v>
      </c>
      <c r="BD1085" s="143">
        <v>28</v>
      </c>
      <c r="BE1085" s="143">
        <v>3148081.5106009999</v>
      </c>
      <c r="BF1085" s="143">
        <v>11627.71</v>
      </c>
      <c r="BG1085" s="143">
        <v>0</v>
      </c>
      <c r="BH1085" s="143">
        <v>1.948502</v>
      </c>
      <c r="BI1085" s="143">
        <v>0</v>
      </c>
      <c r="BJ1085" s="143">
        <v>3</v>
      </c>
      <c r="BK1085" s="143">
        <v>0</v>
      </c>
      <c r="BL1085" s="143">
        <v>2.9084875934060599</v>
      </c>
      <c r="BM1085" s="143">
        <v>1.9568602527471</v>
      </c>
    </row>
    <row r="1086" spans="1:65" x14ac:dyDescent="0.25">
      <c r="A1086" s="142" t="s">
        <v>5562</v>
      </c>
      <c r="B1086" s="142" t="s">
        <v>763</v>
      </c>
      <c r="C1086" s="134" t="s">
        <v>5544</v>
      </c>
      <c r="D1086" s="134" t="s">
        <v>5545</v>
      </c>
      <c r="E1086" s="134" t="s">
        <v>5253</v>
      </c>
      <c r="F1086" s="134" t="s">
        <v>5254</v>
      </c>
      <c r="G1086" s="134" t="s">
        <v>692</v>
      </c>
      <c r="H1086" s="134" t="s">
        <v>5563</v>
      </c>
      <c r="I1086" s="134" t="s">
        <v>4916</v>
      </c>
      <c r="J1086" s="134" t="s">
        <v>4605</v>
      </c>
      <c r="K1086" s="134" t="s">
        <v>4571</v>
      </c>
      <c r="L1086" s="143">
        <v>70.7</v>
      </c>
      <c r="M1086" s="144">
        <v>631</v>
      </c>
      <c r="N1086" s="143">
        <v>31.986999999999998</v>
      </c>
      <c r="O1086" s="144">
        <v>1445</v>
      </c>
      <c r="P1086" s="143">
        <v>28.766999999999999</v>
      </c>
      <c r="Q1086" s="144">
        <v>593</v>
      </c>
      <c r="R1086" s="143">
        <v>55.826999999999998</v>
      </c>
      <c r="S1086" s="145">
        <v>649</v>
      </c>
      <c r="V1086" s="140" t="str">
        <f t="shared" si="16"/>
        <v>N/A</v>
      </c>
      <c r="W1086" s="134">
        <v>0.52993922874948896</v>
      </c>
      <c r="X1086" s="134">
        <v>0.37379866750782698</v>
      </c>
      <c r="Y1086" s="134">
        <v>0.98811377677314105</v>
      </c>
      <c r="Z1086" s="134">
        <v>0.98130496925649402</v>
      </c>
      <c r="AA1086" s="134">
        <v>0.83152528102304701</v>
      </c>
      <c r="AB1086" s="134">
        <v>0.98178984018763704</v>
      </c>
      <c r="AC1086" s="134">
        <v>1</v>
      </c>
      <c r="AD1086" s="134">
        <v>0.46659378407149499</v>
      </c>
      <c r="AE1086" s="134">
        <v>0.83709174150976295</v>
      </c>
      <c r="AF1086" s="134">
        <v>0.97988372883525698</v>
      </c>
      <c r="AG1086" s="134">
        <v>5.3723921356385901E-2</v>
      </c>
      <c r="AH1086" s="134">
        <v>0.86079064891490598</v>
      </c>
      <c r="AI1086" s="134">
        <v>1</v>
      </c>
      <c r="AJ1086" s="134">
        <v>1</v>
      </c>
      <c r="AK1086" s="134">
        <v>0.83982232147191604</v>
      </c>
      <c r="AL1086" s="134">
        <v>0.77013923417868402</v>
      </c>
      <c r="AM1086" s="134">
        <v>7.7754003210729894E-2</v>
      </c>
      <c r="AN1086" s="134">
        <v>0.46214871588005901</v>
      </c>
      <c r="AO1086" s="134">
        <v>6.5535119272042294E-2</v>
      </c>
      <c r="AP1086" s="134">
        <v>0.67647516432406096</v>
      </c>
      <c r="AQ1086" s="134">
        <v>0.51257266930997103</v>
      </c>
      <c r="AR1086" s="134">
        <v>0.96732911499999996</v>
      </c>
      <c r="AS1086" s="134">
        <v>1</v>
      </c>
      <c r="AT1086" s="134">
        <v>1</v>
      </c>
      <c r="AU1086" s="134">
        <v>9.9896084817519201E-2</v>
      </c>
      <c r="AV1086" s="134">
        <v>7.1172450665747303E-2</v>
      </c>
      <c r="AW1086" s="143">
        <v>0</v>
      </c>
      <c r="AX1086" s="143">
        <v>0</v>
      </c>
      <c r="AY1086" s="143">
        <v>7.0000000000000007E-2</v>
      </c>
      <c r="AZ1086" s="143">
        <v>0.01</v>
      </c>
      <c r="BA1086" s="143">
        <v>6.1828000000000003</v>
      </c>
      <c r="BB1086" s="143">
        <v>5.14</v>
      </c>
      <c r="BC1086" s="143">
        <v>19.7</v>
      </c>
      <c r="BD1086" s="143"/>
      <c r="BE1086" s="143">
        <v>3133833.8843370001</v>
      </c>
      <c r="BF1086" s="143">
        <v>4757.2860000000001</v>
      </c>
      <c r="BG1086" s="143">
        <v>0</v>
      </c>
      <c r="BH1086" s="143">
        <v>9.7915000000000002E-2</v>
      </c>
      <c r="BI1086" s="143">
        <v>0</v>
      </c>
      <c r="BJ1086" s="143">
        <v>0</v>
      </c>
      <c r="BK1086" s="143">
        <v>1</v>
      </c>
      <c r="BL1086" s="143">
        <v>3.1193199489027101</v>
      </c>
      <c r="BM1086" s="143">
        <v>2.0143599860643699</v>
      </c>
    </row>
    <row r="1087" spans="1:65" x14ac:dyDescent="0.25">
      <c r="A1087" s="142" t="s">
        <v>5564</v>
      </c>
      <c r="B1087" s="142" t="s">
        <v>761</v>
      </c>
      <c r="C1087" s="134" t="s">
        <v>5544</v>
      </c>
      <c r="D1087" s="134" t="s">
        <v>5545</v>
      </c>
      <c r="E1087" s="134" t="s">
        <v>5253</v>
      </c>
      <c r="F1087" s="134" t="s">
        <v>5254</v>
      </c>
      <c r="G1087" s="134" t="s">
        <v>692</v>
      </c>
      <c r="H1087" s="134" t="s">
        <v>5563</v>
      </c>
      <c r="I1087" s="134" t="s">
        <v>4916</v>
      </c>
      <c r="J1087" s="134" t="s">
        <v>4605</v>
      </c>
      <c r="K1087" s="134" t="s">
        <v>4571</v>
      </c>
      <c r="L1087" s="143">
        <v>66.599999999999994</v>
      </c>
      <c r="M1087" s="144">
        <v>699</v>
      </c>
      <c r="N1087" s="143">
        <v>29.588999999999999</v>
      </c>
      <c r="O1087" s="144">
        <v>1075</v>
      </c>
      <c r="P1087" s="143">
        <v>27.45</v>
      </c>
      <c r="Q1087" s="144">
        <v>650</v>
      </c>
      <c r="R1087" s="143">
        <v>54.82</v>
      </c>
      <c r="S1087" s="145">
        <v>721</v>
      </c>
      <c r="V1087" s="140" t="str">
        <f t="shared" si="16"/>
        <v>N/A</v>
      </c>
      <c r="W1087" s="134">
        <v>0.38165226418385001</v>
      </c>
      <c r="X1087" s="134">
        <v>0.23726343206247</v>
      </c>
      <c r="Y1087" s="134">
        <v>0.99026559304696904</v>
      </c>
      <c r="Z1087" s="134">
        <v>0.97370453383826105</v>
      </c>
      <c r="AA1087" s="134">
        <v>0.90273032169398504</v>
      </c>
      <c r="AB1087" s="134">
        <v>0.98106143379514299</v>
      </c>
      <c r="AC1087" s="134">
        <v>1</v>
      </c>
      <c r="AD1087" s="134">
        <v>0.33218103638433999</v>
      </c>
      <c r="AE1087" s="134">
        <v>0.58479034980654698</v>
      </c>
      <c r="AF1087" s="134">
        <v>0.97881030975296701</v>
      </c>
      <c r="AG1087" s="134">
        <v>1.1191052853681899E-2</v>
      </c>
      <c r="AH1087" s="134">
        <v>0.71240563870202001</v>
      </c>
      <c r="AI1087" s="134">
        <v>1</v>
      </c>
      <c r="AJ1087" s="134">
        <v>1</v>
      </c>
      <c r="AK1087" s="134">
        <v>0.81797660080586398</v>
      </c>
      <c r="AL1087" s="134">
        <v>0.70107000005942799</v>
      </c>
      <c r="AM1087" s="134">
        <v>1.5806591117853801E-2</v>
      </c>
      <c r="AN1087" s="134">
        <v>0.26493657836941398</v>
      </c>
      <c r="AO1087" s="134">
        <v>9.7098511316043093E-3</v>
      </c>
      <c r="AR1087" s="134">
        <v>0.99513808770000001</v>
      </c>
      <c r="AS1087" s="134">
        <v>1</v>
      </c>
      <c r="AU1087" s="134">
        <v>2.6126768815119598E-2</v>
      </c>
      <c r="AV1087" s="134">
        <v>1.00039378414829E-2</v>
      </c>
      <c r="AW1087" s="143">
        <v>0</v>
      </c>
      <c r="AX1087" s="143">
        <v>0</v>
      </c>
      <c r="AY1087" s="143">
        <v>-0.12</v>
      </c>
      <c r="AZ1087" s="143">
        <v>0</v>
      </c>
      <c r="BA1087" s="143">
        <v>9.9824999999999999</v>
      </c>
      <c r="BB1087" s="143">
        <v>5.15</v>
      </c>
      <c r="BC1087" s="143">
        <v>20.3</v>
      </c>
      <c r="BD1087" s="143">
        <v>2</v>
      </c>
      <c r="BE1087" s="143">
        <v>2394653.5854859999</v>
      </c>
      <c r="BF1087" s="143">
        <v>3622.366</v>
      </c>
      <c r="BG1087" s="143">
        <v>0</v>
      </c>
      <c r="BH1087" s="143">
        <v>0</v>
      </c>
      <c r="BI1087" s="143">
        <v>0</v>
      </c>
      <c r="BJ1087" s="143">
        <v>0</v>
      </c>
      <c r="BK1087" s="143">
        <v>1</v>
      </c>
      <c r="BL1087" s="143">
        <v>2.7000000000000099</v>
      </c>
      <c r="BM1087" s="143">
        <v>1.9</v>
      </c>
    </row>
    <row r="1088" spans="1:65" x14ac:dyDescent="0.25">
      <c r="A1088" s="142" t="s">
        <v>5565</v>
      </c>
      <c r="B1088" s="142" t="s">
        <v>1500</v>
      </c>
      <c r="C1088" s="134" t="s">
        <v>5544</v>
      </c>
      <c r="D1088" s="134" t="s">
        <v>5545</v>
      </c>
      <c r="E1088" s="134" t="s">
        <v>5253</v>
      </c>
      <c r="F1088" s="134" t="s">
        <v>5254</v>
      </c>
      <c r="G1088" s="134" t="s">
        <v>692</v>
      </c>
      <c r="H1088" s="134" t="s">
        <v>5563</v>
      </c>
      <c r="I1088" s="134" t="s">
        <v>4916</v>
      </c>
      <c r="J1088" s="134" t="s">
        <v>4605</v>
      </c>
      <c r="K1088" s="134" t="s">
        <v>4571</v>
      </c>
      <c r="L1088" s="143">
        <v>60.1</v>
      </c>
      <c r="M1088" s="144">
        <v>828</v>
      </c>
      <c r="N1088" s="143">
        <v>28.466999999999999</v>
      </c>
      <c r="O1088" s="144">
        <v>899</v>
      </c>
      <c r="P1088" s="143">
        <v>28.417000000000002</v>
      </c>
      <c r="Q1088" s="144">
        <v>606</v>
      </c>
      <c r="R1088" s="143">
        <v>53.35</v>
      </c>
      <c r="S1088" s="145">
        <v>809</v>
      </c>
      <c r="V1088" s="140" t="str">
        <f t="shared" si="16"/>
        <v>N/A</v>
      </c>
      <c r="W1088" s="134">
        <v>0.40500128855974998</v>
      </c>
      <c r="X1088" s="134">
        <v>0.36349476792050001</v>
      </c>
      <c r="Y1088" s="134">
        <v>0.98557770759327301</v>
      </c>
      <c r="Z1088" s="134">
        <v>0.96804246449984499</v>
      </c>
      <c r="AA1088" s="134">
        <v>0.82986942235752104</v>
      </c>
      <c r="AB1088" s="134">
        <v>0.96795011873024195</v>
      </c>
      <c r="AC1088" s="134">
        <v>0.67644150775751399</v>
      </c>
      <c r="AD1088" s="134">
        <v>0.33965807380663599</v>
      </c>
      <c r="AE1088" s="134">
        <v>0.83475864030260205</v>
      </c>
      <c r="AF1088" s="134">
        <v>0.97225052647230403</v>
      </c>
      <c r="AG1088" s="134">
        <v>3.4353117871074999E-2</v>
      </c>
      <c r="AH1088" s="134">
        <v>0.92217899250768498</v>
      </c>
      <c r="AI1088" s="134">
        <v>0.69028653154637198</v>
      </c>
      <c r="AJ1088" s="134">
        <v>1</v>
      </c>
      <c r="AK1088" s="134">
        <v>0.80584008932472495</v>
      </c>
      <c r="AL1088" s="134">
        <v>0.74764259873832095</v>
      </c>
      <c r="AM1088" s="134">
        <v>9.3269723863559598E-2</v>
      </c>
      <c r="AN1088" s="134">
        <v>0.24252610819775</v>
      </c>
      <c r="AO1088" s="134">
        <v>8.4669643934572797E-2</v>
      </c>
      <c r="AP1088" s="134">
        <v>0.74998979366408303</v>
      </c>
      <c r="AQ1088" s="134">
        <v>0.56645168930447598</v>
      </c>
      <c r="AR1088" s="134">
        <v>1</v>
      </c>
      <c r="AT1088" s="134">
        <v>1</v>
      </c>
      <c r="AU1088" s="134">
        <v>0.135631477168389</v>
      </c>
      <c r="AV1088" s="134">
        <v>9.00116574046574E-2</v>
      </c>
      <c r="AW1088" s="143">
        <v>0</v>
      </c>
      <c r="AX1088" s="143">
        <v>0</v>
      </c>
      <c r="AY1088" s="143">
        <v>0.01</v>
      </c>
      <c r="AZ1088" s="143">
        <v>-0.01</v>
      </c>
      <c r="BA1088" s="143">
        <v>4.8655999999999997</v>
      </c>
      <c r="BB1088" s="143">
        <v>5.14</v>
      </c>
      <c r="BC1088" s="143">
        <v>20.059999999999999</v>
      </c>
      <c r="BD1088" s="143">
        <v>2</v>
      </c>
      <c r="BE1088" s="143">
        <v>3009778.4963739999</v>
      </c>
      <c r="BF1088" s="143">
        <v>4641.8599999999997</v>
      </c>
      <c r="BG1088" s="143">
        <v>0</v>
      </c>
      <c r="BH1088" s="143">
        <v>0</v>
      </c>
      <c r="BI1088" s="143">
        <v>0</v>
      </c>
      <c r="BJ1088" s="143">
        <v>0</v>
      </c>
      <c r="BK1088" s="143">
        <v>1</v>
      </c>
      <c r="BL1088" s="143">
        <v>2.9911317349639401</v>
      </c>
      <c r="BM1088" s="143">
        <v>1.97939956408106</v>
      </c>
    </row>
    <row r="1089" spans="1:65" x14ac:dyDescent="0.25">
      <c r="A1089" s="142" t="s">
        <v>5566</v>
      </c>
      <c r="B1089" s="142" t="s">
        <v>762</v>
      </c>
      <c r="C1089" s="134" t="s">
        <v>5544</v>
      </c>
      <c r="D1089" s="134" t="s">
        <v>5545</v>
      </c>
      <c r="E1089" s="134" t="s">
        <v>5253</v>
      </c>
      <c r="F1089" s="134" t="s">
        <v>5254</v>
      </c>
      <c r="G1089" s="134" t="s">
        <v>692</v>
      </c>
      <c r="H1089" s="134" t="s">
        <v>5563</v>
      </c>
      <c r="I1089" s="134" t="s">
        <v>4899</v>
      </c>
      <c r="J1089" s="134" t="s">
        <v>4571</v>
      </c>
      <c r="K1089" s="134" t="s">
        <v>4571</v>
      </c>
      <c r="L1089" s="143">
        <v>76</v>
      </c>
      <c r="M1089" s="144">
        <v>504</v>
      </c>
      <c r="N1089" s="143">
        <v>29.632999999999999</v>
      </c>
      <c r="O1089" s="144">
        <v>1091</v>
      </c>
      <c r="P1089" s="143">
        <v>13.85</v>
      </c>
      <c r="Q1089" s="144">
        <v>1592</v>
      </c>
      <c r="R1089" s="143">
        <v>53.405999999999999</v>
      </c>
      <c r="S1089" s="145">
        <v>807</v>
      </c>
      <c r="T1089" s="140" t="s">
        <v>4410</v>
      </c>
      <c r="V1089" s="140" t="str">
        <f t="shared" si="16"/>
        <v>Y</v>
      </c>
      <c r="W1089" s="134">
        <v>0.74097761171659005</v>
      </c>
      <c r="X1089" s="134">
        <v>0.56070654912026496</v>
      </c>
      <c r="Y1089" s="134">
        <v>0.99321153199328105</v>
      </c>
      <c r="Z1089" s="134">
        <v>0.98916045284312404</v>
      </c>
      <c r="AA1089" s="134">
        <v>0.94005285581710396</v>
      </c>
      <c r="AB1089" s="134">
        <v>0.96722171233774701</v>
      </c>
      <c r="AC1089" s="134">
        <v>1</v>
      </c>
      <c r="AD1089" s="134">
        <v>0.685560134131322</v>
      </c>
      <c r="AE1089" s="134">
        <v>0.87736497087160104</v>
      </c>
      <c r="AF1089" s="134">
        <v>0.98230886083598701</v>
      </c>
      <c r="AG1089" s="134">
        <v>0.31840185399315002</v>
      </c>
      <c r="AH1089" s="134">
        <v>0.94649794542454502</v>
      </c>
      <c r="AI1089" s="134">
        <v>1</v>
      </c>
      <c r="AJ1089" s="134">
        <v>1</v>
      </c>
      <c r="AK1089" s="134">
        <v>0.864095344434196</v>
      </c>
      <c r="AL1089" s="134">
        <v>0.91190235638031303</v>
      </c>
      <c r="AM1089" s="134">
        <v>0.41945395261248503</v>
      </c>
      <c r="AN1089" s="134">
        <v>0.686253417596701</v>
      </c>
      <c r="AO1089" s="134">
        <v>0.34557525085027802</v>
      </c>
      <c r="AP1089" s="134">
        <v>0.63397970643426504</v>
      </c>
      <c r="AQ1089" s="134">
        <v>0.49587017314885201</v>
      </c>
      <c r="AR1089" s="134">
        <v>0.9076312097</v>
      </c>
      <c r="AS1089" s="134">
        <v>0.32896403079999997</v>
      </c>
      <c r="AT1089" s="134">
        <v>1</v>
      </c>
      <c r="AU1089" s="134">
        <v>0.34153008872310198</v>
      </c>
      <c r="AV1089" s="134">
        <v>0.38236626930248402</v>
      </c>
      <c r="AW1089" s="143">
        <v>0.02</v>
      </c>
      <c r="AX1089" s="143">
        <v>0</v>
      </c>
      <c r="AY1089" s="143">
        <v>-0.01</v>
      </c>
      <c r="AZ1089" s="143">
        <v>0</v>
      </c>
      <c r="BA1089" s="143">
        <v>3.5819999999999999</v>
      </c>
      <c r="BB1089" s="143">
        <v>5.14</v>
      </c>
      <c r="BC1089" s="143">
        <v>20.83</v>
      </c>
      <c r="BD1089" s="143">
        <v>7</v>
      </c>
      <c r="BE1089" s="143">
        <v>10945872.534627</v>
      </c>
      <c r="BF1089" s="143">
        <v>14660.3</v>
      </c>
      <c r="BG1089" s="143">
        <v>0</v>
      </c>
      <c r="BH1089" s="143">
        <v>0</v>
      </c>
      <c r="BI1089" s="143">
        <v>0</v>
      </c>
      <c r="BJ1089" s="143">
        <v>1</v>
      </c>
      <c r="BK1089" s="143">
        <v>0</v>
      </c>
      <c r="BL1089" s="143">
        <v>2.7</v>
      </c>
      <c r="BM1089" s="143">
        <v>1.8999999999999899</v>
      </c>
    </row>
    <row r="1090" spans="1:65" x14ac:dyDescent="0.25">
      <c r="A1090" s="142" t="s">
        <v>5567</v>
      </c>
      <c r="B1090" s="142" t="s">
        <v>15</v>
      </c>
      <c r="C1090" s="134" t="s">
        <v>5544</v>
      </c>
      <c r="D1090" s="134" t="s">
        <v>5545</v>
      </c>
      <c r="E1090" s="134" t="s">
        <v>5253</v>
      </c>
      <c r="F1090" s="134" t="s">
        <v>5254</v>
      </c>
      <c r="G1090" s="134" t="s">
        <v>692</v>
      </c>
      <c r="H1090" s="134" t="s">
        <v>4916</v>
      </c>
      <c r="I1090" s="134" t="s">
        <v>4916</v>
      </c>
      <c r="J1090" s="134" t="s">
        <v>4571</v>
      </c>
      <c r="K1090" s="134" t="s">
        <v>4571</v>
      </c>
      <c r="L1090" s="143">
        <v>51.8</v>
      </c>
      <c r="M1090" s="144">
        <v>1102</v>
      </c>
      <c r="N1090" s="143">
        <v>30.033000000000001</v>
      </c>
      <c r="O1090" s="144">
        <v>1160</v>
      </c>
      <c r="P1090" s="143">
        <v>32.017000000000003</v>
      </c>
      <c r="Q1090" s="144">
        <v>457</v>
      </c>
      <c r="R1090" s="143">
        <v>51.261000000000003</v>
      </c>
      <c r="S1090" s="145">
        <v>967</v>
      </c>
      <c r="V1090" s="140" t="str">
        <f t="shared" si="16"/>
        <v>N/A</v>
      </c>
      <c r="W1090" s="134">
        <v>0.43693248655724398</v>
      </c>
      <c r="X1090" s="134">
        <v>0.30527332250890099</v>
      </c>
      <c r="Y1090" s="134">
        <v>0.97686797505635103</v>
      </c>
      <c r="Z1090" s="134">
        <v>0.95814659556603898</v>
      </c>
      <c r="AA1090" s="134">
        <v>0.966684352881374</v>
      </c>
      <c r="AB1090" s="134">
        <v>0.95665981964657698</v>
      </c>
      <c r="AC1090" s="134">
        <v>4.6501061126067403E-2</v>
      </c>
      <c r="AD1090" s="134">
        <v>0.36445809047191602</v>
      </c>
      <c r="AE1090" s="134">
        <v>0.83726458066732601</v>
      </c>
      <c r="AF1090" s="134">
        <v>0.95241215158108705</v>
      </c>
      <c r="AG1090" s="134">
        <v>0.176909630838784</v>
      </c>
      <c r="AH1090" s="134">
        <v>0.70807192249739503</v>
      </c>
      <c r="AI1090" s="134">
        <v>0.79013694572827597</v>
      </c>
      <c r="AJ1090" s="134">
        <v>1</v>
      </c>
      <c r="AK1090" s="134">
        <v>0.783994368658673</v>
      </c>
      <c r="AL1090" s="134">
        <v>0.74827783460720798</v>
      </c>
      <c r="AM1090" s="134">
        <v>0.194039159107636</v>
      </c>
      <c r="AN1090" s="134">
        <v>0.60557572497871004</v>
      </c>
      <c r="AO1090" s="134">
        <v>0.173461972734514</v>
      </c>
      <c r="AP1090" s="134">
        <v>0.52310156653599604</v>
      </c>
      <c r="AR1090" s="134">
        <v>2.0529853059999999E-2</v>
      </c>
      <c r="AS1090" s="134">
        <v>0.69659966819999997</v>
      </c>
      <c r="AT1090" s="134">
        <v>1</v>
      </c>
      <c r="AU1090" s="134">
        <v>0.12918119114054899</v>
      </c>
      <c r="AV1090" s="134">
        <v>0.17172611433990401</v>
      </c>
      <c r="AW1090" s="143">
        <v>0.45</v>
      </c>
      <c r="AX1090" s="143">
        <v>0</v>
      </c>
      <c r="AY1090" s="143">
        <v>-0.51</v>
      </c>
      <c r="AZ1090" s="143">
        <v>-0.03</v>
      </c>
      <c r="BA1090" s="143">
        <v>8.6831999999999994</v>
      </c>
      <c r="BB1090" s="143">
        <v>5.15</v>
      </c>
      <c r="BC1090" s="143">
        <v>19.93</v>
      </c>
      <c r="BD1090" s="143">
        <v>4</v>
      </c>
      <c r="BE1090" s="143">
        <v>12643993.411389999</v>
      </c>
      <c r="BF1090" s="143">
        <v>11415.56</v>
      </c>
      <c r="BG1090" s="143">
        <v>0</v>
      </c>
      <c r="BH1090" s="143">
        <v>0</v>
      </c>
      <c r="BI1090" s="143">
        <v>1</v>
      </c>
      <c r="BJ1090" s="143">
        <v>2</v>
      </c>
      <c r="BK1090" s="143">
        <v>0</v>
      </c>
      <c r="BL1090" s="143">
        <v>2.7</v>
      </c>
      <c r="BM1090" s="143">
        <v>1.9</v>
      </c>
    </row>
    <row r="1091" spans="1:65" x14ac:dyDescent="0.25">
      <c r="A1091" s="142" t="s">
        <v>5568</v>
      </c>
      <c r="B1091" s="142" t="s">
        <v>270</v>
      </c>
      <c r="C1091" s="134" t="s">
        <v>5544</v>
      </c>
      <c r="D1091" s="134" t="s">
        <v>5545</v>
      </c>
      <c r="E1091" s="134" t="s">
        <v>5253</v>
      </c>
      <c r="F1091" s="134" t="s">
        <v>5254</v>
      </c>
      <c r="G1091" s="134" t="s">
        <v>692</v>
      </c>
      <c r="H1091" s="134" t="s">
        <v>5550</v>
      </c>
      <c r="I1091" s="134" t="s">
        <v>4916</v>
      </c>
      <c r="J1091" s="134" t="s">
        <v>4605</v>
      </c>
      <c r="K1091" s="134" t="s">
        <v>4571</v>
      </c>
      <c r="L1091" s="143">
        <v>57.7</v>
      </c>
      <c r="M1091" s="144">
        <v>899</v>
      </c>
      <c r="N1091" s="143">
        <v>28.344000000000001</v>
      </c>
      <c r="O1091" s="144">
        <v>882</v>
      </c>
      <c r="P1091" s="143">
        <v>16.817</v>
      </c>
      <c r="Q1091" s="144">
        <v>1304</v>
      </c>
      <c r="R1091" s="143">
        <v>48.723999999999997</v>
      </c>
      <c r="S1091" s="145">
        <v>1145</v>
      </c>
      <c r="V1091" s="140" t="str">
        <f t="shared" ref="V1091:V1154" si="17">IF(OR(T1091="Y",U1091="Y"),"Y","N/A")</f>
        <v>N/A</v>
      </c>
      <c r="W1091" s="134">
        <v>0.476537041728817</v>
      </c>
      <c r="X1091" s="134">
        <v>0.245578193916105</v>
      </c>
      <c r="Y1091" s="134">
        <v>0.97371710122681698</v>
      </c>
      <c r="Z1091" s="134">
        <v>0.93756420837639398</v>
      </c>
      <c r="AA1091" s="134">
        <v>0.812375106335254</v>
      </c>
      <c r="AB1091" s="134">
        <v>0.92497414157306601</v>
      </c>
      <c r="AC1091" s="134">
        <v>1</v>
      </c>
      <c r="AD1091" s="134">
        <v>0.41139227017200602</v>
      </c>
      <c r="AE1091" s="134">
        <v>0.67556126808984296</v>
      </c>
      <c r="AF1091" s="134">
        <v>0.97240955152153197</v>
      </c>
      <c r="AG1091" s="134">
        <v>0.14790944883169299</v>
      </c>
      <c r="AH1091" s="134">
        <v>8.0685916246099096E-2</v>
      </c>
      <c r="AI1091" s="134">
        <v>1</v>
      </c>
      <c r="AJ1091" s="134">
        <v>0.99632312387395705</v>
      </c>
      <c r="AK1091" s="134">
        <v>0.76943055488130496</v>
      </c>
      <c r="AL1091" s="134">
        <v>0.76353487637300499</v>
      </c>
      <c r="AM1091" s="134">
        <v>0.144628615817156</v>
      </c>
      <c r="AN1091" s="134">
        <v>0.86553717897001503</v>
      </c>
      <c r="AO1091" s="134">
        <v>0.13528608808539</v>
      </c>
      <c r="AP1091" s="134">
        <v>0.24589360051188999</v>
      </c>
      <c r="AQ1091" s="134">
        <v>0.16020387819354401</v>
      </c>
      <c r="AR1091" s="134">
        <v>1</v>
      </c>
      <c r="AS1091" s="134">
        <v>0.14118482869999999</v>
      </c>
      <c r="AT1091" s="134">
        <v>1</v>
      </c>
      <c r="AU1091" s="134">
        <v>0.11125001266746599</v>
      </c>
      <c r="AV1091" s="134">
        <v>0.137519188165379</v>
      </c>
      <c r="AW1091" s="143">
        <v>0.14000000000000001</v>
      </c>
      <c r="AX1091" s="143">
        <v>0</v>
      </c>
      <c r="AY1091" s="143">
        <v>-0.36</v>
      </c>
      <c r="AZ1091" s="143">
        <v>-0.08</v>
      </c>
      <c r="BA1091" s="143">
        <v>5.8394000000000004</v>
      </c>
      <c r="BB1091" s="143">
        <v>5.14</v>
      </c>
      <c r="BC1091" s="143">
        <v>19.55</v>
      </c>
      <c r="BD1091" s="143">
        <v>2</v>
      </c>
      <c r="BE1091" s="143">
        <v>8701473.3156669997</v>
      </c>
      <c r="BF1091" s="143">
        <v>7668.8890000000001</v>
      </c>
      <c r="BG1091" s="143">
        <v>0</v>
      </c>
      <c r="BH1091" s="143">
        <v>39.614305999999999</v>
      </c>
      <c r="BI1091" s="143">
        <v>0</v>
      </c>
      <c r="BJ1091" s="143">
        <v>1</v>
      </c>
      <c r="BK1091" s="143">
        <v>0</v>
      </c>
      <c r="BL1091" s="143">
        <v>3.1359063658719601</v>
      </c>
      <c r="BM1091" s="143">
        <v>2.01888355432872</v>
      </c>
    </row>
    <row r="1092" spans="1:65" x14ac:dyDescent="0.25">
      <c r="A1092" s="142" t="s">
        <v>5569</v>
      </c>
      <c r="B1092" s="142" t="s">
        <v>127</v>
      </c>
      <c r="C1092" s="134" t="s">
        <v>5544</v>
      </c>
      <c r="D1092" s="134" t="s">
        <v>5545</v>
      </c>
      <c r="E1092" s="134" t="s">
        <v>5253</v>
      </c>
      <c r="F1092" s="134" t="s">
        <v>5254</v>
      </c>
      <c r="G1092" s="134" t="s">
        <v>692</v>
      </c>
      <c r="H1092" s="134" t="s">
        <v>4916</v>
      </c>
      <c r="I1092" s="134" t="s">
        <v>4916</v>
      </c>
      <c r="J1092" s="134" t="s">
        <v>4571</v>
      </c>
      <c r="K1092" s="134" t="s">
        <v>4571</v>
      </c>
      <c r="L1092" s="143">
        <v>45.9</v>
      </c>
      <c r="M1092" s="144">
        <v>1274</v>
      </c>
      <c r="N1092" s="143">
        <v>34.5</v>
      </c>
      <c r="O1092" s="144">
        <v>1670</v>
      </c>
      <c r="P1092" s="143">
        <v>12.733000000000001</v>
      </c>
      <c r="Q1092" s="144">
        <v>1659</v>
      </c>
      <c r="R1092" s="143">
        <v>41.378</v>
      </c>
      <c r="S1092" s="145">
        <v>1576</v>
      </c>
      <c r="V1092" s="140" t="str">
        <f t="shared" si="17"/>
        <v>N/A</v>
      </c>
      <c r="W1092" s="134">
        <v>0.14607583713384201</v>
      </c>
      <c r="X1092" s="134">
        <v>0.103963054641283</v>
      </c>
      <c r="Y1092" s="134">
        <v>0.68329875484126701</v>
      </c>
      <c r="Z1092" s="134">
        <v>0.40152947285624402</v>
      </c>
      <c r="AA1092" s="134">
        <v>0.88095086029889402</v>
      </c>
      <c r="AB1092" s="134">
        <v>0.990530716897571</v>
      </c>
      <c r="AC1092" s="134">
        <v>0.94019672503452301</v>
      </c>
      <c r="AD1092" s="134">
        <v>0.105681520166691</v>
      </c>
      <c r="AE1092" s="134">
        <v>0.78235039643023696</v>
      </c>
      <c r="AF1092" s="134">
        <v>0.47466114743729199</v>
      </c>
      <c r="AG1092" s="134">
        <v>2.8948612946912401E-2</v>
      </c>
      <c r="AH1092" s="134">
        <v>0.33239961447833699</v>
      </c>
      <c r="AI1092" s="134">
        <v>0.70999789644398703</v>
      </c>
      <c r="AJ1092" s="134">
        <v>1</v>
      </c>
      <c r="AK1092" s="134">
        <v>0.24513325889606299</v>
      </c>
      <c r="AL1092" s="134">
        <v>0.70403813251397396</v>
      </c>
      <c r="AM1092" s="134">
        <v>4.1807191092432201E-2</v>
      </c>
      <c r="AN1092" s="134">
        <v>0.42180986957106398</v>
      </c>
      <c r="AO1092" s="134">
        <v>3.5807898787140503E-2</v>
      </c>
      <c r="AP1092" s="134">
        <v>0.73845504470424295</v>
      </c>
      <c r="AQ1092" s="134">
        <v>0.61117127599851295</v>
      </c>
      <c r="AR1092" s="134">
        <v>0.87112799080000003</v>
      </c>
      <c r="AT1092" s="134">
        <v>1</v>
      </c>
      <c r="AU1092" s="134">
        <v>2.3594835544322401E-2</v>
      </c>
      <c r="AV1092" s="134">
        <v>3.3364345446790303E-2</v>
      </c>
      <c r="AW1092" s="143">
        <v>2.71</v>
      </c>
      <c r="AX1092" s="143">
        <v>0</v>
      </c>
      <c r="AY1092" s="143">
        <v>-1.86</v>
      </c>
      <c r="AZ1092" s="143">
        <v>0.09</v>
      </c>
      <c r="BA1092" s="143">
        <v>40.169800000000002</v>
      </c>
      <c r="BB1092" s="143">
        <v>5.15</v>
      </c>
      <c r="BC1092" s="143">
        <v>19.37</v>
      </c>
      <c r="BD1092" s="143">
        <v>8</v>
      </c>
      <c r="BE1092" s="143">
        <v>550006.73682999995</v>
      </c>
      <c r="BF1092" s="143">
        <v>4566.616</v>
      </c>
      <c r="BG1092" s="143">
        <v>0</v>
      </c>
      <c r="BH1092" s="143">
        <v>0</v>
      </c>
      <c r="BI1092" s="143">
        <v>0</v>
      </c>
      <c r="BJ1092" s="143">
        <v>1</v>
      </c>
      <c r="BK1092" s="143">
        <v>0</v>
      </c>
      <c r="BL1092" s="143">
        <v>2.7</v>
      </c>
      <c r="BM1092" s="143">
        <v>1.8999999999999899</v>
      </c>
    </row>
    <row r="1093" spans="1:65" x14ac:dyDescent="0.25">
      <c r="A1093" s="142" t="s">
        <v>5570</v>
      </c>
      <c r="B1093" s="142" t="s">
        <v>3171</v>
      </c>
      <c r="C1093" s="134" t="s">
        <v>5544</v>
      </c>
      <c r="D1093" s="134" t="s">
        <v>5545</v>
      </c>
      <c r="E1093" s="134" t="s">
        <v>5253</v>
      </c>
      <c r="F1093" s="134" t="s">
        <v>5254</v>
      </c>
      <c r="G1093" s="134" t="s">
        <v>692</v>
      </c>
      <c r="H1093" s="134" t="s">
        <v>4916</v>
      </c>
      <c r="I1093" s="134" t="s">
        <v>4916</v>
      </c>
      <c r="J1093" s="134" t="s">
        <v>4571</v>
      </c>
      <c r="K1093" s="134" t="s">
        <v>4571</v>
      </c>
      <c r="L1093" s="143">
        <v>52.2</v>
      </c>
      <c r="M1093" s="144">
        <v>1091</v>
      </c>
      <c r="N1093" s="143">
        <v>29.533000000000001</v>
      </c>
      <c r="O1093" s="144">
        <v>1068</v>
      </c>
      <c r="P1093" s="143">
        <v>11.667</v>
      </c>
      <c r="Q1093" s="144">
        <v>1689</v>
      </c>
      <c r="R1093" s="143">
        <v>44.777999999999999</v>
      </c>
      <c r="S1093" s="145">
        <v>1404</v>
      </c>
      <c r="V1093" s="140" t="str">
        <f t="shared" si="17"/>
        <v>N/A</v>
      </c>
      <c r="W1093" s="134">
        <v>0.171689686405708</v>
      </c>
      <c r="X1093" s="134">
        <v>0.145203225913526</v>
      </c>
      <c r="Y1093" s="134">
        <v>0.95340293092746597</v>
      </c>
      <c r="Z1093" s="134">
        <v>0.93113699453278698</v>
      </c>
      <c r="AA1093" s="134">
        <v>0.75488572411999599</v>
      </c>
      <c r="AB1093" s="134">
        <v>0.94609792695540695</v>
      </c>
      <c r="AC1093" s="134">
        <v>0.99951752997161403</v>
      </c>
      <c r="AD1093" s="134">
        <v>0.114392762633825</v>
      </c>
      <c r="AE1093" s="134">
        <v>0.69405153293998501</v>
      </c>
      <c r="AF1093" s="134">
        <v>0.91114515130637097</v>
      </c>
      <c r="AG1093" s="134">
        <v>0.13851117331582</v>
      </c>
      <c r="AH1093" s="134">
        <v>0.69170408526174798</v>
      </c>
      <c r="AI1093" s="134">
        <v>0.91729949671726996</v>
      </c>
      <c r="AJ1093" s="134">
        <v>1</v>
      </c>
      <c r="AK1093" s="134">
        <v>0.67233846303218603</v>
      </c>
      <c r="AL1093" s="134">
        <v>0.60967451085504798</v>
      </c>
      <c r="AM1093" s="134">
        <v>0.11015869093248599</v>
      </c>
      <c r="AN1093" s="134">
        <v>0.49352337412038899</v>
      </c>
      <c r="AO1093" s="134">
        <v>0.100131377353662</v>
      </c>
      <c r="AP1093" s="134">
        <v>0.37557568369536998</v>
      </c>
      <c r="AQ1093" s="134">
        <v>0.51365024976481799</v>
      </c>
      <c r="AR1093" s="134">
        <v>0.59678573550000003</v>
      </c>
      <c r="AS1093" s="134">
        <v>1</v>
      </c>
      <c r="AT1093" s="134">
        <v>0.53466346149999999</v>
      </c>
      <c r="AU1093" s="134">
        <v>8.0453606187991203E-2</v>
      </c>
      <c r="AV1093" s="134">
        <v>9.6940042731367804E-2</v>
      </c>
      <c r="AW1093" s="143">
        <v>0.81</v>
      </c>
      <c r="AX1093" s="143">
        <v>0</v>
      </c>
      <c r="AY1093" s="143">
        <v>-0.71</v>
      </c>
      <c r="AZ1093" s="143">
        <v>0.12</v>
      </c>
      <c r="BA1093" s="143">
        <v>8.9322999999999997</v>
      </c>
      <c r="BB1093" s="143">
        <v>5.15</v>
      </c>
      <c r="BC1093" s="143">
        <v>19.14</v>
      </c>
      <c r="BD1093" s="143">
        <v>1</v>
      </c>
      <c r="BE1093" s="143">
        <v>5898297.0370420003</v>
      </c>
      <c r="BF1093" s="143">
        <v>11616.56</v>
      </c>
      <c r="BG1093" s="143">
        <v>0</v>
      </c>
      <c r="BH1093" s="143">
        <v>0</v>
      </c>
      <c r="BI1093" s="143">
        <v>0</v>
      </c>
      <c r="BJ1093" s="143">
        <v>0</v>
      </c>
      <c r="BK1093" s="143">
        <v>0</v>
      </c>
      <c r="BL1093" s="143">
        <v>2.7</v>
      </c>
      <c r="BM1093" s="143">
        <v>1.9</v>
      </c>
    </row>
    <row r="1094" spans="1:65" x14ac:dyDescent="0.25">
      <c r="A1094" s="142" t="s">
        <v>5571</v>
      </c>
      <c r="B1094" s="142" t="s">
        <v>725</v>
      </c>
      <c r="C1094" s="134" t="s">
        <v>5544</v>
      </c>
      <c r="D1094" s="134" t="s">
        <v>5545</v>
      </c>
      <c r="E1094" s="134" t="s">
        <v>5253</v>
      </c>
      <c r="F1094" s="134" t="s">
        <v>5254</v>
      </c>
      <c r="G1094" s="134" t="s">
        <v>692</v>
      </c>
      <c r="H1094" s="134" t="s">
        <v>5550</v>
      </c>
      <c r="I1094" s="134" t="s">
        <v>4916</v>
      </c>
      <c r="J1094" s="134" t="s">
        <v>4628</v>
      </c>
      <c r="K1094" s="134" t="s">
        <v>4407</v>
      </c>
      <c r="L1094" s="143">
        <v>66.099999999999994</v>
      </c>
      <c r="M1094" s="144">
        <v>707</v>
      </c>
      <c r="N1094" s="143">
        <v>29.588999999999999</v>
      </c>
      <c r="O1094" s="144">
        <v>1075</v>
      </c>
      <c r="P1094" s="143">
        <v>35.549999999999997</v>
      </c>
      <c r="Q1094" s="144">
        <v>293</v>
      </c>
      <c r="R1094" s="143">
        <v>57.353999999999999</v>
      </c>
      <c r="S1094" s="145">
        <v>544</v>
      </c>
      <c r="V1094" s="140" t="str">
        <f t="shared" si="17"/>
        <v>N/A</v>
      </c>
      <c r="W1094" s="134">
        <v>0.76054170049575798</v>
      </c>
      <c r="X1094" s="134">
        <v>0.31551619356930899</v>
      </c>
      <c r="Y1094" s="134">
        <v>0.99117499159126599</v>
      </c>
      <c r="Z1094" s="134">
        <v>0.96934321015867098</v>
      </c>
      <c r="AA1094" s="134">
        <v>0.90368710967233201</v>
      </c>
      <c r="AB1094" s="134">
        <v>0.953746194076599</v>
      </c>
      <c r="AC1094" s="134">
        <v>1</v>
      </c>
      <c r="AD1094" s="134">
        <v>0.69004740181254998</v>
      </c>
      <c r="AE1094" s="134">
        <v>0.478179859832292</v>
      </c>
      <c r="AF1094" s="134">
        <v>0.99355988306888099</v>
      </c>
      <c r="AG1094" s="134">
        <v>0.22862230909172301</v>
      </c>
      <c r="AH1094" s="134">
        <v>0.810397767097495</v>
      </c>
      <c r="AI1094" s="134">
        <v>1</v>
      </c>
      <c r="AJ1094" s="134">
        <v>1</v>
      </c>
      <c r="AK1094" s="134">
        <v>0.88108646050779205</v>
      </c>
      <c r="AL1094" s="134">
        <v>0.88919167407108501</v>
      </c>
      <c r="AM1094" s="134">
        <v>0.179850526350328</v>
      </c>
      <c r="AN1094" s="134">
        <v>0.99103581193133405</v>
      </c>
      <c r="AO1094" s="134">
        <v>0.15938315297203801</v>
      </c>
      <c r="AP1094" s="134">
        <v>0.24382207400959199</v>
      </c>
      <c r="AQ1094" s="134">
        <v>0.25503095353257799</v>
      </c>
      <c r="AR1094" s="134">
        <v>0.99073653370000003</v>
      </c>
      <c r="AS1094" s="134">
        <v>0</v>
      </c>
      <c r="AT1094" s="134">
        <v>0.83807833129999998</v>
      </c>
      <c r="AU1094" s="134">
        <v>0.14952445234880599</v>
      </c>
      <c r="AV1094" s="134">
        <v>0.17263878821752501</v>
      </c>
      <c r="AW1094" s="143">
        <v>0</v>
      </c>
      <c r="AX1094" s="143">
        <v>0</v>
      </c>
      <c r="AY1094" s="143">
        <v>-0.27</v>
      </c>
      <c r="AZ1094" s="143">
        <v>-0.12</v>
      </c>
      <c r="BA1094" s="143">
        <v>4.4063999999999997</v>
      </c>
      <c r="BB1094" s="143">
        <v>5.15</v>
      </c>
      <c r="BC1094" s="143">
        <v>20.309999999999999</v>
      </c>
      <c r="BD1094" s="143">
        <v>1</v>
      </c>
      <c r="BE1094" s="143">
        <v>24989865.987070002</v>
      </c>
      <c r="BF1094" s="143">
        <v>10623.32</v>
      </c>
      <c r="BG1094" s="143">
        <v>25009.984375</v>
      </c>
      <c r="BH1094" s="143">
        <v>45.243158000000001</v>
      </c>
      <c r="BI1094" s="143">
        <v>1</v>
      </c>
      <c r="BJ1094" s="143">
        <v>0</v>
      </c>
      <c r="BK1094" s="143">
        <v>0</v>
      </c>
      <c r="BL1094" s="143">
        <v>3.1979337866165198</v>
      </c>
      <c r="BM1094" s="143">
        <v>2.0358001236226801</v>
      </c>
    </row>
    <row r="1095" spans="1:65" x14ac:dyDescent="0.25">
      <c r="A1095" s="142" t="s">
        <v>5572</v>
      </c>
      <c r="B1095" s="142" t="s">
        <v>727</v>
      </c>
      <c r="C1095" s="134" t="s">
        <v>5544</v>
      </c>
      <c r="D1095" s="134" t="s">
        <v>5545</v>
      </c>
      <c r="E1095" s="134" t="s">
        <v>5253</v>
      </c>
      <c r="F1095" s="134" t="s">
        <v>5254</v>
      </c>
      <c r="G1095" s="134" t="s">
        <v>692</v>
      </c>
      <c r="H1095" s="134" t="s">
        <v>5550</v>
      </c>
      <c r="I1095" s="134" t="s">
        <v>4916</v>
      </c>
      <c r="J1095" s="134" t="s">
        <v>4407</v>
      </c>
      <c r="K1095" s="134" t="s">
        <v>4407</v>
      </c>
      <c r="L1095" s="143">
        <v>78.2</v>
      </c>
      <c r="M1095" s="144">
        <v>465</v>
      </c>
      <c r="N1095" s="143">
        <v>28.332999999999998</v>
      </c>
      <c r="O1095" s="144">
        <v>880</v>
      </c>
      <c r="P1095" s="143">
        <v>36.65</v>
      </c>
      <c r="Q1095" s="144">
        <v>268</v>
      </c>
      <c r="R1095" s="143">
        <v>62.171999999999997</v>
      </c>
      <c r="S1095" s="145">
        <v>261</v>
      </c>
      <c r="T1095" s="140" t="s">
        <v>4410</v>
      </c>
      <c r="V1095" s="140" t="str">
        <f t="shared" si="17"/>
        <v>Y</v>
      </c>
      <c r="W1095" s="134">
        <v>0.73673286909235902</v>
      </c>
      <c r="X1095" s="134">
        <v>0.43101700698076201</v>
      </c>
      <c r="Y1095" s="134">
        <v>0.99404407995636901</v>
      </c>
      <c r="Z1095" s="134">
        <v>0.98933898656100205</v>
      </c>
      <c r="AA1095" s="134">
        <v>0.837697475396464</v>
      </c>
      <c r="AB1095" s="134">
        <v>0.94464111417041796</v>
      </c>
      <c r="AC1095" s="134">
        <v>1</v>
      </c>
      <c r="AD1095" s="134">
        <v>0.65267318959348897</v>
      </c>
      <c r="AE1095" s="134">
        <v>0.63664266562540694</v>
      </c>
      <c r="AF1095" s="134">
        <v>0.99391768942964498</v>
      </c>
      <c r="AG1095" s="134">
        <v>0.25327906013635898</v>
      </c>
      <c r="AH1095" s="134">
        <v>0.86605557686597801</v>
      </c>
      <c r="AI1095" s="134">
        <v>1</v>
      </c>
      <c r="AJ1095" s="134">
        <v>0.959554362613524</v>
      </c>
      <c r="AK1095" s="134">
        <v>0.84710422836059995</v>
      </c>
      <c r="AL1095" s="134">
        <v>0.90710756366111001</v>
      </c>
      <c r="AM1095" s="134">
        <v>0.23380208949360201</v>
      </c>
      <c r="AN1095" s="134">
        <v>1</v>
      </c>
      <c r="AO1095" s="134">
        <v>0.20628448917957101</v>
      </c>
      <c r="AP1095" s="134">
        <v>0.44256201368440101</v>
      </c>
      <c r="AR1095" s="134">
        <v>0.98800887390000003</v>
      </c>
      <c r="AS1095" s="134">
        <v>0.77886441399999995</v>
      </c>
      <c r="AT1095" s="134">
        <v>0.73284211570000002</v>
      </c>
      <c r="AU1095" s="134">
        <v>0.18964293196912099</v>
      </c>
      <c r="AV1095" s="134">
        <v>0.213679848274967</v>
      </c>
      <c r="AW1095" s="143">
        <v>0</v>
      </c>
      <c r="AX1095" s="143">
        <v>0</v>
      </c>
      <c r="AY1095" s="143">
        <v>-0.48</v>
      </c>
      <c r="AZ1095" s="143">
        <v>-0.08</v>
      </c>
      <c r="BA1095" s="143">
        <v>4.2724000000000002</v>
      </c>
      <c r="BB1095" s="143">
        <v>5.14</v>
      </c>
      <c r="BC1095" s="143">
        <v>19.440000000000001</v>
      </c>
      <c r="BD1095" s="143">
        <v>5</v>
      </c>
      <c r="BE1095" s="143">
        <v>11011981.593868</v>
      </c>
      <c r="BF1095" s="143">
        <v>8141.0619999999999</v>
      </c>
      <c r="BG1095" s="143">
        <v>23796.620518</v>
      </c>
      <c r="BH1095" s="143">
        <v>14.376441</v>
      </c>
      <c r="BI1095" s="143">
        <v>1</v>
      </c>
      <c r="BJ1095" s="143">
        <v>2</v>
      </c>
      <c r="BK1095" s="143">
        <v>0</v>
      </c>
      <c r="BL1095" s="143">
        <v>3.1267893096219699</v>
      </c>
      <c r="BM1095" s="143">
        <v>2.0163970844423602</v>
      </c>
    </row>
    <row r="1096" spans="1:65" x14ac:dyDescent="0.25">
      <c r="A1096" s="142" t="s">
        <v>5573</v>
      </c>
      <c r="B1096" s="142" t="s">
        <v>109</v>
      </c>
      <c r="C1096" s="134" t="s">
        <v>5544</v>
      </c>
      <c r="D1096" s="134" t="s">
        <v>5545</v>
      </c>
      <c r="E1096" s="134" t="s">
        <v>5253</v>
      </c>
      <c r="F1096" s="134" t="s">
        <v>5254</v>
      </c>
      <c r="G1096" s="134" t="s">
        <v>692</v>
      </c>
      <c r="H1096" s="134" t="s">
        <v>5461</v>
      </c>
      <c r="I1096" s="134" t="s">
        <v>4916</v>
      </c>
      <c r="J1096" s="134" t="s">
        <v>4605</v>
      </c>
      <c r="K1096" s="134" t="s">
        <v>4571</v>
      </c>
      <c r="L1096" s="143">
        <v>42.8</v>
      </c>
      <c r="M1096" s="144">
        <v>1347</v>
      </c>
      <c r="N1096" s="143">
        <v>33.088000000000001</v>
      </c>
      <c r="O1096" s="144">
        <v>1562</v>
      </c>
      <c r="P1096" s="143">
        <v>12.083</v>
      </c>
      <c r="Q1096" s="144">
        <v>1675</v>
      </c>
      <c r="R1096" s="143">
        <v>40.597999999999999</v>
      </c>
      <c r="S1096" s="145">
        <v>1608</v>
      </c>
      <c r="V1096" s="140" t="str">
        <f t="shared" si="17"/>
        <v>N/A</v>
      </c>
      <c r="W1096" s="134">
        <v>0.43902294612843701</v>
      </c>
      <c r="X1096" s="134">
        <v>0.375169905827202</v>
      </c>
      <c r="Y1096" s="134">
        <v>0.98870296456240403</v>
      </c>
      <c r="Z1096" s="134">
        <v>0.97781080934945397</v>
      </c>
      <c r="AA1096" s="134">
        <v>0.50010709635698503</v>
      </c>
      <c r="AB1096" s="134">
        <v>0.80551549320396798</v>
      </c>
      <c r="AC1096" s="134">
        <v>0.98930605824821505</v>
      </c>
      <c r="AD1096" s="134">
        <v>0.279933859001818</v>
      </c>
      <c r="AE1096" s="134">
        <v>0.610723046039372</v>
      </c>
      <c r="AF1096" s="134">
        <v>0.964339030273201</v>
      </c>
      <c r="AG1096" s="134">
        <v>0.26549382620266998</v>
      </c>
      <c r="AH1096" s="134">
        <v>0.94972137070071205</v>
      </c>
      <c r="AI1096" s="134">
        <v>0.69832756316571298</v>
      </c>
      <c r="AJ1096" s="134">
        <v>0.98529249549582698</v>
      </c>
      <c r="AK1096" s="134">
        <v>0.81797660080586398</v>
      </c>
      <c r="AL1096" s="134">
        <v>0.67942993304556798</v>
      </c>
      <c r="AM1096" s="134">
        <v>0.30588590118505699</v>
      </c>
      <c r="AN1096" s="134">
        <v>1</v>
      </c>
      <c r="AO1096" s="134">
        <v>0.32468485879595699</v>
      </c>
      <c r="AP1096" s="134">
        <v>0.16525724113757001</v>
      </c>
      <c r="AQ1096" s="134">
        <v>0.202768303977888</v>
      </c>
      <c r="AR1096" s="134">
        <v>0</v>
      </c>
      <c r="AT1096" s="134">
        <v>0</v>
      </c>
      <c r="AU1096" s="134">
        <v>0.24915967639133399</v>
      </c>
      <c r="AV1096" s="134">
        <v>0.28645647288521697</v>
      </c>
      <c r="AW1096" s="143">
        <v>0.59</v>
      </c>
      <c r="AX1096" s="143">
        <v>0</v>
      </c>
      <c r="AY1096" s="143">
        <v>-0.56999999999999995</v>
      </c>
      <c r="AZ1096" s="143">
        <v>0</v>
      </c>
      <c r="BA1096" s="143">
        <v>8.1669999999999998</v>
      </c>
      <c r="BB1096" s="143">
        <v>5.15</v>
      </c>
      <c r="BC1096" s="143">
        <v>18.899999999999999</v>
      </c>
      <c r="BD1096" s="143"/>
      <c r="BE1096" s="143">
        <v>14031413.856844001</v>
      </c>
      <c r="BF1096" s="143">
        <v>6943.1790000000001</v>
      </c>
      <c r="BG1096" s="143">
        <v>0</v>
      </c>
      <c r="BH1096" s="143">
        <v>0.113715</v>
      </c>
      <c r="BI1096" s="143">
        <v>0</v>
      </c>
      <c r="BJ1096" s="143">
        <v>0</v>
      </c>
      <c r="BK1096" s="143">
        <v>0</v>
      </c>
      <c r="BL1096" s="143">
        <v>2.7401741031562898</v>
      </c>
      <c r="BM1096" s="143">
        <v>2.2461771707186302</v>
      </c>
    </row>
    <row r="1097" spans="1:65" x14ac:dyDescent="0.25">
      <c r="A1097" s="142" t="s">
        <v>5574</v>
      </c>
      <c r="B1097" s="142" t="s">
        <v>566</v>
      </c>
      <c r="C1097" s="134" t="s">
        <v>5544</v>
      </c>
      <c r="D1097" s="134" t="s">
        <v>5545</v>
      </c>
      <c r="E1097" s="134" t="s">
        <v>5253</v>
      </c>
      <c r="F1097" s="134" t="s">
        <v>5254</v>
      </c>
      <c r="G1097" s="134" t="s">
        <v>692</v>
      </c>
      <c r="H1097" s="134" t="s">
        <v>5575</v>
      </c>
      <c r="I1097" s="134" t="s">
        <v>5301</v>
      </c>
      <c r="J1097" s="134" t="s">
        <v>4628</v>
      </c>
      <c r="K1097" s="134" t="s">
        <v>4407</v>
      </c>
      <c r="L1097" s="143">
        <v>66.8</v>
      </c>
      <c r="M1097" s="144">
        <v>693</v>
      </c>
      <c r="N1097" s="143">
        <v>28.6</v>
      </c>
      <c r="O1097" s="144">
        <v>916</v>
      </c>
      <c r="P1097" s="143">
        <v>18.783000000000001</v>
      </c>
      <c r="Q1097" s="144">
        <v>1115</v>
      </c>
      <c r="R1097" s="143">
        <v>52.328000000000003</v>
      </c>
      <c r="S1097" s="145">
        <v>879</v>
      </c>
      <c r="V1097" s="140" t="str">
        <f t="shared" si="17"/>
        <v>N/A</v>
      </c>
      <c r="W1097" s="134">
        <v>0.61741641993422602</v>
      </c>
      <c r="X1097" s="134">
        <v>0.45332379881311702</v>
      </c>
      <c r="Y1097" s="134">
        <v>0.98986853171072697</v>
      </c>
      <c r="Z1097" s="134">
        <v>0.97714768411162101</v>
      </c>
      <c r="AA1097" s="134">
        <v>0.74355255610135795</v>
      </c>
      <c r="AB1097" s="134">
        <v>0.92679515755430297</v>
      </c>
      <c r="AC1097" s="134">
        <v>1</v>
      </c>
      <c r="AD1097" s="134">
        <v>0.54644344302971304</v>
      </c>
      <c r="AE1097" s="134">
        <v>0.71876662279176495</v>
      </c>
      <c r="AF1097" s="134">
        <v>0.99057816339585303</v>
      </c>
      <c r="AG1097" s="134">
        <v>0.20782738044275301</v>
      </c>
      <c r="AH1097" s="134">
        <v>0.89563945773391096</v>
      </c>
      <c r="AI1097" s="134">
        <v>1</v>
      </c>
      <c r="AJ1097" s="134">
        <v>0.92278560135308996</v>
      </c>
      <c r="AK1097" s="134">
        <v>0.85438613524928397</v>
      </c>
      <c r="AL1097" s="134">
        <v>0.82840179188705299</v>
      </c>
      <c r="AM1097" s="134">
        <v>0.19328342314410099</v>
      </c>
      <c r="AN1097" s="134">
        <v>0.98655371789700097</v>
      </c>
      <c r="AO1097" s="134">
        <v>0.173625572447201</v>
      </c>
      <c r="AP1097" s="134">
        <v>0.261680728681361</v>
      </c>
      <c r="AR1097" s="134">
        <v>0.98171196689999995</v>
      </c>
      <c r="AS1097" s="134">
        <v>0.61982705260000004</v>
      </c>
      <c r="AT1097" s="134">
        <v>0</v>
      </c>
      <c r="AU1097" s="134">
        <v>0.15282997739369</v>
      </c>
      <c r="AV1097" s="134">
        <v>0.17208075186414201</v>
      </c>
      <c r="AW1097" s="143">
        <v>0.02</v>
      </c>
      <c r="AX1097" s="143">
        <v>0</v>
      </c>
      <c r="AY1097" s="143">
        <v>-0.31</v>
      </c>
      <c r="AZ1097" s="143">
        <v>-0.06</v>
      </c>
      <c r="BA1097" s="143">
        <v>2.7970000000000002</v>
      </c>
      <c r="BB1097" s="143">
        <v>5.15</v>
      </c>
      <c r="BC1097" s="143">
        <v>19.3</v>
      </c>
      <c r="BD1097" s="143">
        <v>6</v>
      </c>
      <c r="BE1097" s="143">
        <v>5002531.8050119998</v>
      </c>
      <c r="BF1097" s="143">
        <v>6761.1840000000002</v>
      </c>
      <c r="BG1097" s="143">
        <v>0</v>
      </c>
      <c r="BH1097" s="143">
        <v>3.6019070000000002</v>
      </c>
      <c r="BI1097" s="143">
        <v>0</v>
      </c>
      <c r="BJ1097" s="143">
        <v>3</v>
      </c>
      <c r="BK1097" s="143">
        <v>0</v>
      </c>
      <c r="BL1097" s="143">
        <v>3.3501926958860802</v>
      </c>
      <c r="BM1097" s="143">
        <v>2.0773252806962001</v>
      </c>
    </row>
    <row r="1098" spans="1:65" x14ac:dyDescent="0.25">
      <c r="A1098" s="142" t="s">
        <v>5576</v>
      </c>
      <c r="B1098" s="142" t="s">
        <v>47</v>
      </c>
      <c r="C1098" s="134" t="s">
        <v>5544</v>
      </c>
      <c r="D1098" s="134" t="s">
        <v>5545</v>
      </c>
      <c r="E1098" s="134" t="s">
        <v>5253</v>
      </c>
      <c r="F1098" s="134" t="s">
        <v>5254</v>
      </c>
      <c r="G1098" s="134" t="s">
        <v>692</v>
      </c>
      <c r="H1098" s="134" t="s">
        <v>4916</v>
      </c>
      <c r="I1098" s="134" t="s">
        <v>4916</v>
      </c>
      <c r="J1098" s="134" t="s">
        <v>4628</v>
      </c>
      <c r="K1098" s="134" t="s">
        <v>4407</v>
      </c>
      <c r="L1098" s="143">
        <v>51</v>
      </c>
      <c r="M1098" s="144">
        <v>1125</v>
      </c>
      <c r="N1098" s="143">
        <v>32.856000000000002</v>
      </c>
      <c r="O1098" s="144">
        <v>1542</v>
      </c>
      <c r="P1098" s="143">
        <v>14.766999999999999</v>
      </c>
      <c r="Q1098" s="144">
        <v>1530</v>
      </c>
      <c r="R1098" s="143">
        <v>44.304000000000002</v>
      </c>
      <c r="S1098" s="145">
        <v>1427</v>
      </c>
      <c r="V1098" s="140" t="str">
        <f t="shared" si="17"/>
        <v>N/A</v>
      </c>
      <c r="W1098" s="134">
        <v>0.36848035903364501</v>
      </c>
      <c r="X1098" s="134">
        <v>0.19920851150518001</v>
      </c>
      <c r="Y1098" s="134">
        <v>0.94182411002543998</v>
      </c>
      <c r="Z1098" s="134">
        <v>0.82411878307337105</v>
      </c>
      <c r="AA1098" s="134">
        <v>0.73199399513321595</v>
      </c>
      <c r="AB1098" s="134">
        <v>0.95593141325408304</v>
      </c>
      <c r="AC1098" s="134">
        <v>0.57839619869405801</v>
      </c>
      <c r="AD1098" s="134">
        <v>0.32961939197047802</v>
      </c>
      <c r="AE1098" s="134">
        <v>0.55647827240792402</v>
      </c>
      <c r="AF1098" s="134">
        <v>0.92987035085299097</v>
      </c>
      <c r="AG1098" s="134">
        <v>0.18921302216383001</v>
      </c>
      <c r="AH1098" s="134">
        <v>0.80975308204226204</v>
      </c>
      <c r="AI1098" s="134">
        <v>0.87461061852180799</v>
      </c>
      <c r="AJ1098" s="134">
        <v>1</v>
      </c>
      <c r="AK1098" s="134">
        <v>0.478154279333948</v>
      </c>
      <c r="AL1098" s="134">
        <v>0.85766535599189497</v>
      </c>
      <c r="AM1098" s="134">
        <v>0.18212727898072401</v>
      </c>
      <c r="AN1098" s="134">
        <v>0.85657299090134897</v>
      </c>
      <c r="AO1098" s="134">
        <v>0.15795294498666601</v>
      </c>
      <c r="AP1098" s="134">
        <v>0.22983368685403599</v>
      </c>
      <c r="AQ1098" s="134">
        <v>0.26311280653983499</v>
      </c>
      <c r="AR1098" s="134">
        <v>0.98017354560000003</v>
      </c>
      <c r="AS1098" s="134">
        <v>0.1052780953</v>
      </c>
      <c r="AT1098" s="134">
        <v>0.5019976008</v>
      </c>
      <c r="AU1098" s="134">
        <v>0.10110658050572099</v>
      </c>
      <c r="AV1098" s="134">
        <v>0.15963622327434299</v>
      </c>
      <c r="AW1098" s="143">
        <v>0.32</v>
      </c>
      <c r="AX1098" s="143">
        <v>0</v>
      </c>
      <c r="AY1098" s="143">
        <v>-0.48</v>
      </c>
      <c r="AZ1098" s="143">
        <v>0.03</v>
      </c>
      <c r="BA1098" s="143">
        <v>11.595800000000001</v>
      </c>
      <c r="BB1098" s="143">
        <v>5.15</v>
      </c>
      <c r="BC1098" s="143">
        <v>18.7</v>
      </c>
      <c r="BD1098" s="143">
        <v>35</v>
      </c>
      <c r="BE1098" s="143">
        <v>7071124.5788550004</v>
      </c>
      <c r="BF1098" s="143">
        <v>15609.95</v>
      </c>
      <c r="BG1098" s="143">
        <v>0</v>
      </c>
      <c r="BH1098" s="143">
        <v>0</v>
      </c>
      <c r="BI1098" s="143">
        <v>0</v>
      </c>
      <c r="BJ1098" s="143">
        <v>1</v>
      </c>
      <c r="BK1098" s="143">
        <v>0</v>
      </c>
      <c r="BL1098" s="143">
        <v>2.7197060753162101</v>
      </c>
      <c r="BM1098" s="143">
        <v>2.2152972050592599</v>
      </c>
    </row>
    <row r="1099" spans="1:65" x14ac:dyDescent="0.25">
      <c r="A1099" s="142" t="s">
        <v>5577</v>
      </c>
      <c r="B1099" s="142" t="s">
        <v>1482</v>
      </c>
      <c r="C1099" s="134" t="s">
        <v>5544</v>
      </c>
      <c r="D1099" s="134" t="s">
        <v>5545</v>
      </c>
      <c r="E1099" s="134" t="s">
        <v>5253</v>
      </c>
      <c r="F1099" s="134" t="s">
        <v>5254</v>
      </c>
      <c r="G1099" s="134" t="s">
        <v>692</v>
      </c>
      <c r="H1099" s="134" t="s">
        <v>5578</v>
      </c>
      <c r="I1099" s="134" t="s">
        <v>4916</v>
      </c>
      <c r="J1099" s="134" t="s">
        <v>4571</v>
      </c>
      <c r="K1099" s="134" t="s">
        <v>4571</v>
      </c>
      <c r="L1099" s="143">
        <v>58.5</v>
      </c>
      <c r="M1099" s="144">
        <v>874</v>
      </c>
      <c r="N1099" s="143">
        <v>30.088999999999999</v>
      </c>
      <c r="O1099" s="144">
        <v>1167</v>
      </c>
      <c r="P1099" s="143">
        <v>46.067</v>
      </c>
      <c r="Q1099" s="144">
        <v>66</v>
      </c>
      <c r="R1099" s="143">
        <v>58.158999999999999</v>
      </c>
      <c r="S1099" s="145">
        <v>490</v>
      </c>
      <c r="V1099" s="140" t="str">
        <f t="shared" si="17"/>
        <v>N/A</v>
      </c>
      <c r="W1099" s="134">
        <v>0.41620311142612798</v>
      </c>
      <c r="X1099" s="134">
        <v>0.20001584162119801</v>
      </c>
      <c r="Y1099" s="134">
        <v>0.98922811020065904</v>
      </c>
      <c r="Z1099" s="134">
        <v>0.97515830839812401</v>
      </c>
      <c r="AA1099" s="134">
        <v>0.88073469616046096</v>
      </c>
      <c r="AB1099" s="134">
        <v>0.83064551374502904</v>
      </c>
      <c r="AC1099" s="134">
        <v>1</v>
      </c>
      <c r="AD1099" s="134">
        <v>0.31321213684655103</v>
      </c>
      <c r="AE1099" s="134">
        <v>0.41837466856607602</v>
      </c>
      <c r="AF1099" s="134">
        <v>0.98743741867359602</v>
      </c>
      <c r="AG1099" s="134">
        <v>0.165004624575526</v>
      </c>
      <c r="AH1099" s="134">
        <v>0.66541526134278595</v>
      </c>
      <c r="AI1099" s="134">
        <v>1</v>
      </c>
      <c r="AJ1099" s="134">
        <v>0.98896937162187004</v>
      </c>
      <c r="AK1099" s="134">
        <v>0.77428515947376098</v>
      </c>
      <c r="AL1099" s="134">
        <v>0.82528818375188895</v>
      </c>
      <c r="AM1099" s="134">
        <v>0.13878044274325599</v>
      </c>
      <c r="AN1099" s="134">
        <v>0.64143247725337305</v>
      </c>
      <c r="AO1099" s="134">
        <v>0.120956103794192</v>
      </c>
      <c r="AP1099" s="134">
        <v>5.9546403469810001E-2</v>
      </c>
      <c r="AQ1099" s="134">
        <v>0.17421242346000301</v>
      </c>
      <c r="AR1099" s="134">
        <v>0.8555719141</v>
      </c>
      <c r="AS1099" s="134">
        <v>1</v>
      </c>
      <c r="AT1099" s="134">
        <v>1</v>
      </c>
      <c r="AU1099" s="134">
        <v>9.3772521652941102E-2</v>
      </c>
      <c r="AV1099" s="134">
        <v>0.133768834801683</v>
      </c>
      <c r="AW1099" s="143">
        <v>0</v>
      </c>
      <c r="AX1099" s="143">
        <v>0</v>
      </c>
      <c r="AY1099" s="143">
        <v>-0.33</v>
      </c>
      <c r="AZ1099" s="143">
        <v>-0.04</v>
      </c>
      <c r="BA1099" s="143">
        <v>7.2024999999999997</v>
      </c>
      <c r="BB1099" s="143">
        <v>5.15</v>
      </c>
      <c r="BC1099" s="143">
        <v>20.78</v>
      </c>
      <c r="BD1099" s="143">
        <v>2</v>
      </c>
      <c r="BE1099" s="143">
        <v>18868860.301183</v>
      </c>
      <c r="BF1099" s="143">
        <v>22444.240000000002</v>
      </c>
      <c r="BG1099" s="143">
        <v>0</v>
      </c>
      <c r="BH1099" s="143">
        <v>0</v>
      </c>
      <c r="BI1099" s="143">
        <v>1</v>
      </c>
      <c r="BJ1099" s="143">
        <v>0</v>
      </c>
      <c r="BK1099" s="143">
        <v>1</v>
      </c>
      <c r="BL1099" s="143">
        <v>2.3429940499321602</v>
      </c>
      <c r="BM1099" s="143">
        <v>2.1698607261692899</v>
      </c>
    </row>
    <row r="1100" spans="1:65" x14ac:dyDescent="0.25">
      <c r="A1100" s="142" t="s">
        <v>5579</v>
      </c>
      <c r="B1100" s="142" t="s">
        <v>714</v>
      </c>
      <c r="C1100" s="134" t="s">
        <v>5544</v>
      </c>
      <c r="D1100" s="134" t="s">
        <v>5545</v>
      </c>
      <c r="E1100" s="134" t="s">
        <v>5253</v>
      </c>
      <c r="F1100" s="134" t="s">
        <v>5254</v>
      </c>
      <c r="G1100" s="134" t="s">
        <v>692</v>
      </c>
      <c r="H1100" s="134" t="s">
        <v>5580</v>
      </c>
      <c r="I1100" s="134" t="s">
        <v>5477</v>
      </c>
      <c r="J1100" s="134" t="s">
        <v>4571</v>
      </c>
      <c r="K1100" s="134" t="s">
        <v>4571</v>
      </c>
      <c r="L1100" s="143">
        <v>51.9</v>
      </c>
      <c r="M1100" s="144">
        <v>1097</v>
      </c>
      <c r="N1100" s="143">
        <v>31.122</v>
      </c>
      <c r="O1100" s="144">
        <v>1334</v>
      </c>
      <c r="P1100" s="143">
        <v>48.482999999999997</v>
      </c>
      <c r="Q1100" s="144">
        <v>44</v>
      </c>
      <c r="R1100" s="143">
        <v>56.42</v>
      </c>
      <c r="S1100" s="145">
        <v>611</v>
      </c>
      <c r="V1100" s="140" t="str">
        <f t="shared" si="17"/>
        <v>N/A</v>
      </c>
      <c r="W1100" s="134">
        <v>0.41594738987072799</v>
      </c>
      <c r="X1100" s="134">
        <v>0.12691358783508</v>
      </c>
      <c r="Y1100" s="134">
        <v>0.98961236310669998</v>
      </c>
      <c r="Z1100" s="134">
        <v>0.96169176510675802</v>
      </c>
      <c r="AA1100" s="134">
        <v>0.62499689879043896</v>
      </c>
      <c r="AB1100" s="134">
        <v>0.86233119181853901</v>
      </c>
      <c r="AC1100" s="134">
        <v>1</v>
      </c>
      <c r="AD1100" s="134">
        <v>0.33237388092259601</v>
      </c>
      <c r="AE1100" s="134">
        <v>0.54223189113579395</v>
      </c>
      <c r="AF1100" s="134">
        <v>0.98811327513281599</v>
      </c>
      <c r="AG1100" s="134">
        <v>0.155753881701262</v>
      </c>
      <c r="AH1100" s="134">
        <v>0.55058968983843803</v>
      </c>
      <c r="AI1100" s="134">
        <v>1</v>
      </c>
      <c r="AJ1100" s="134">
        <v>0.98896937162187004</v>
      </c>
      <c r="AK1100" s="134">
        <v>0.582528278071751</v>
      </c>
      <c r="AL1100" s="134">
        <v>0.68616862371377596</v>
      </c>
      <c r="AM1100" s="134">
        <v>0.122543436784011</v>
      </c>
      <c r="AN1100" s="134">
        <v>0.79830576845502199</v>
      </c>
      <c r="AO1100" s="134">
        <v>0.11059942591145</v>
      </c>
      <c r="AP1100" s="134">
        <v>1.3679768561833301E-2</v>
      </c>
      <c r="AQ1100" s="134">
        <v>3.78985026298349E-2</v>
      </c>
      <c r="AR1100" s="134">
        <v>0.98730352440000002</v>
      </c>
      <c r="AT1100" s="134">
        <v>1</v>
      </c>
      <c r="AU1100" s="134">
        <v>6.6630154237536002E-2</v>
      </c>
      <c r="AV1100" s="134">
        <v>0.10758291067403</v>
      </c>
      <c r="AW1100" s="143">
        <v>0</v>
      </c>
      <c r="AX1100" s="143">
        <v>4</v>
      </c>
      <c r="AY1100" s="143">
        <v>-0.21</v>
      </c>
      <c r="AZ1100" s="143">
        <v>-0.01</v>
      </c>
      <c r="BA1100" s="143">
        <v>9.6782000000000004</v>
      </c>
      <c r="BB1100" s="143">
        <v>5.16</v>
      </c>
      <c r="BC1100" s="143">
        <v>19.809999999999999</v>
      </c>
      <c r="BD1100" s="143">
        <v>2</v>
      </c>
      <c r="BE1100" s="143">
        <v>7569626.2858769996</v>
      </c>
      <c r="BF1100" s="143">
        <v>17924.43</v>
      </c>
      <c r="BG1100" s="143">
        <v>0</v>
      </c>
      <c r="BH1100" s="143">
        <v>0</v>
      </c>
      <c r="BI1100" s="143">
        <v>1</v>
      </c>
      <c r="BJ1100" s="143">
        <v>0</v>
      </c>
      <c r="BK1100" s="143">
        <v>1</v>
      </c>
      <c r="BL1100" s="143">
        <v>2.6190675177164602</v>
      </c>
      <c r="BM1100" s="143">
        <v>3.13813503543293</v>
      </c>
    </row>
    <row r="1101" spans="1:65" x14ac:dyDescent="0.25">
      <c r="A1101" s="142" t="s">
        <v>5581</v>
      </c>
      <c r="B1101" s="142" t="s">
        <v>109</v>
      </c>
      <c r="C1101" s="134" t="s">
        <v>5544</v>
      </c>
      <c r="D1101" s="134" t="s">
        <v>5545</v>
      </c>
      <c r="E1101" s="134" t="s">
        <v>5253</v>
      </c>
      <c r="F1101" s="134" t="s">
        <v>5254</v>
      </c>
      <c r="G1101" s="134" t="s">
        <v>692</v>
      </c>
      <c r="H1101" s="134" t="s">
        <v>5580</v>
      </c>
      <c r="I1101" s="134" t="s">
        <v>5011</v>
      </c>
      <c r="J1101" s="134" t="s">
        <v>5054</v>
      </c>
      <c r="K1101" s="134" t="s">
        <v>5055</v>
      </c>
      <c r="L1101" s="143">
        <v>53.3</v>
      </c>
      <c r="M1101" s="144">
        <v>1060</v>
      </c>
      <c r="N1101" s="143">
        <v>34.988</v>
      </c>
      <c r="O1101" s="144">
        <v>1701</v>
      </c>
      <c r="P1101" s="143">
        <v>28.683</v>
      </c>
      <c r="Q1101" s="144">
        <v>598</v>
      </c>
      <c r="R1101" s="143">
        <v>48.997999999999998</v>
      </c>
      <c r="S1101" s="145">
        <v>1122</v>
      </c>
      <c r="V1101" s="140" t="str">
        <f t="shared" si="17"/>
        <v>N/A</v>
      </c>
      <c r="W1101" s="134">
        <v>0.30647878636361198</v>
      </c>
      <c r="X1101" s="134">
        <v>0.13561747865146501</v>
      </c>
      <c r="Y1101" s="134">
        <v>0.98573140875568899</v>
      </c>
      <c r="Z1101" s="134">
        <v>0.96814448376720397</v>
      </c>
      <c r="AA1101" s="134">
        <v>0.76381195867057206</v>
      </c>
      <c r="AB1101" s="134">
        <v>0.80150925804524897</v>
      </c>
      <c r="AC1101" s="134">
        <v>0.66456087557279497</v>
      </c>
      <c r="AD1101" s="134">
        <v>0.21919901338919701</v>
      </c>
      <c r="AE1101" s="134">
        <v>0.32608549473555298</v>
      </c>
      <c r="AF1101" s="134">
        <v>0.98127519801600305</v>
      </c>
      <c r="AG1101" s="134">
        <v>7.2445894504964803E-2</v>
      </c>
      <c r="AH1101" s="134">
        <v>0.576162197029363</v>
      </c>
      <c r="AI1101" s="134">
        <v>0.64339381799934103</v>
      </c>
      <c r="AJ1101" s="134">
        <v>0.98896937162187004</v>
      </c>
      <c r="AK1101" s="134">
        <v>0.70874799747560602</v>
      </c>
      <c r="AL1101" s="134">
        <v>0.75196444073415103</v>
      </c>
      <c r="AM1101" s="134">
        <v>5.9555396394428098E-2</v>
      </c>
      <c r="AN1101" s="134">
        <v>0.52489803236071897</v>
      </c>
      <c r="AO1101" s="134">
        <v>5.0465579412581701E-2</v>
      </c>
      <c r="AQ1101" s="134">
        <v>2.5506328126464799E-2</v>
      </c>
      <c r="AR1101" s="134">
        <v>0.99941127419999998</v>
      </c>
      <c r="AS1101" s="134">
        <v>1</v>
      </c>
      <c r="AT1101" s="134">
        <v>1</v>
      </c>
      <c r="AU1101" s="134">
        <v>4.10223077425972E-2</v>
      </c>
      <c r="AV1101" s="134">
        <v>5.1852702863145403E-2</v>
      </c>
      <c r="AW1101" s="143">
        <v>0</v>
      </c>
      <c r="AX1101" s="143">
        <v>6</v>
      </c>
      <c r="AY1101" s="143">
        <v>-0.3</v>
      </c>
      <c r="AZ1101" s="143">
        <v>-0.03</v>
      </c>
      <c r="BA1101" s="143">
        <v>6.3120000000000003</v>
      </c>
      <c r="BB1101" s="143">
        <v>5.16</v>
      </c>
      <c r="BC1101" s="143">
        <v>19.59</v>
      </c>
      <c r="BD1101" s="143"/>
      <c r="BE1101" s="143">
        <v>10388941.272287</v>
      </c>
      <c r="BF1101" s="143">
        <v>11452.88</v>
      </c>
      <c r="BG1101" s="143">
        <v>0</v>
      </c>
      <c r="BH1101" s="143">
        <v>0</v>
      </c>
      <c r="BI1101" s="143">
        <v>0</v>
      </c>
      <c r="BJ1101" s="143">
        <v>0</v>
      </c>
      <c r="BK1101" s="143">
        <v>1</v>
      </c>
      <c r="BL1101" s="143">
        <v>2.2731845250356901</v>
      </c>
      <c r="BM1101" s="143">
        <v>2.4463690500714002</v>
      </c>
    </row>
    <row r="1102" spans="1:65" x14ac:dyDescent="0.25">
      <c r="A1102" s="142" t="s">
        <v>5582</v>
      </c>
      <c r="B1102" s="142" t="s">
        <v>716</v>
      </c>
      <c r="C1102" s="134" t="s">
        <v>5544</v>
      </c>
      <c r="D1102" s="134" t="s">
        <v>5545</v>
      </c>
      <c r="E1102" s="134" t="s">
        <v>5253</v>
      </c>
      <c r="F1102" s="134" t="s">
        <v>5254</v>
      </c>
      <c r="G1102" s="134" t="s">
        <v>692</v>
      </c>
      <c r="H1102" s="134" t="s">
        <v>5580</v>
      </c>
      <c r="I1102" s="134" t="s">
        <v>5011</v>
      </c>
      <c r="J1102" s="134" t="s">
        <v>5583</v>
      </c>
      <c r="K1102" s="134" t="s">
        <v>4571</v>
      </c>
      <c r="L1102" s="143">
        <v>45.7</v>
      </c>
      <c r="M1102" s="144">
        <v>1278</v>
      </c>
      <c r="N1102" s="143">
        <v>37.438000000000002</v>
      </c>
      <c r="O1102" s="144">
        <v>1768</v>
      </c>
      <c r="P1102" s="143">
        <v>47.1</v>
      </c>
      <c r="Q1102" s="144">
        <v>54</v>
      </c>
      <c r="R1102" s="143">
        <v>51.786999999999999</v>
      </c>
      <c r="S1102" s="145">
        <v>922</v>
      </c>
      <c r="V1102" s="140" t="str">
        <f t="shared" si="17"/>
        <v>N/A</v>
      </c>
      <c r="W1102" s="134">
        <v>0.22342123766290301</v>
      </c>
      <c r="X1102" s="134">
        <v>6.4660417964563302E-2</v>
      </c>
      <c r="Y1102" s="134">
        <v>0.968196667810033</v>
      </c>
      <c r="Z1102" s="134">
        <v>0.92792338761098403</v>
      </c>
      <c r="AA1102" s="134">
        <v>0.76881740569662205</v>
      </c>
      <c r="AB1102" s="134">
        <v>0.88673280596710502</v>
      </c>
      <c r="AC1102" s="134">
        <v>0.82332669954072502</v>
      </c>
      <c r="AD1102" s="134">
        <v>0.122719779343437</v>
      </c>
      <c r="AE1102" s="134">
        <v>0.243256080902404</v>
      </c>
      <c r="AF1102" s="134">
        <v>0.96501488673242097</v>
      </c>
      <c r="AG1102" s="134">
        <v>0.13601118912055199</v>
      </c>
      <c r="AH1102" s="134">
        <v>0.65939820082727396</v>
      </c>
      <c r="AI1102" s="134">
        <v>0.38385768636599599</v>
      </c>
      <c r="AJ1102" s="134">
        <v>0.98896937162187004</v>
      </c>
      <c r="AK1102" s="134">
        <v>0.59709209184911904</v>
      </c>
      <c r="AL1102" s="134">
        <v>0.72063045531421399</v>
      </c>
      <c r="AM1102" s="134">
        <v>0.10847301211622</v>
      </c>
      <c r="AN1102" s="134">
        <v>0.45766662184572598</v>
      </c>
      <c r="AO1102" s="134">
        <v>9.1932887513586303E-2</v>
      </c>
      <c r="AQ1102" s="134">
        <v>8.1001718722420596E-2</v>
      </c>
      <c r="AR1102" s="134">
        <v>0.97713226450000001</v>
      </c>
      <c r="AT1102" s="134">
        <v>1</v>
      </c>
      <c r="AU1102" s="134">
        <v>6.8826634738376205E-2</v>
      </c>
      <c r="AV1102" s="134">
        <v>9.4120546065632193E-2</v>
      </c>
      <c r="AW1102" s="143">
        <v>0.03</v>
      </c>
      <c r="AX1102" s="143">
        <v>11</v>
      </c>
      <c r="AY1102" s="143">
        <v>-0.27</v>
      </c>
      <c r="AZ1102" s="143">
        <v>-0.04</v>
      </c>
      <c r="BA1102" s="143">
        <v>10.6212</v>
      </c>
      <c r="BB1102" s="143">
        <v>5.16</v>
      </c>
      <c r="BC1102" s="143">
        <v>20.09</v>
      </c>
      <c r="BD1102" s="143"/>
      <c r="BE1102" s="143">
        <v>11205454.554161999</v>
      </c>
      <c r="BF1102" s="143">
        <v>22365.3</v>
      </c>
      <c r="BG1102" s="143">
        <v>0</v>
      </c>
      <c r="BH1102" s="143">
        <v>0</v>
      </c>
      <c r="BI1102" s="143">
        <v>1</v>
      </c>
      <c r="BJ1102" s="143">
        <v>0</v>
      </c>
      <c r="BK1102" s="143">
        <v>1</v>
      </c>
      <c r="BL1102" s="143">
        <v>2.3473736033359902</v>
      </c>
      <c r="BM1102" s="143">
        <v>2.5947472066719799</v>
      </c>
    </row>
    <row r="1103" spans="1:65" x14ac:dyDescent="0.25">
      <c r="A1103" s="142" t="s">
        <v>5584</v>
      </c>
      <c r="B1103" s="142" t="s">
        <v>776</v>
      </c>
      <c r="C1103" s="134" t="s">
        <v>5544</v>
      </c>
      <c r="D1103" s="134" t="s">
        <v>5545</v>
      </c>
      <c r="E1103" s="134" t="s">
        <v>5253</v>
      </c>
      <c r="F1103" s="134" t="s">
        <v>5254</v>
      </c>
      <c r="G1103" s="134" t="s">
        <v>692</v>
      </c>
      <c r="H1103" s="134" t="s">
        <v>5477</v>
      </c>
      <c r="I1103" s="134" t="s">
        <v>5477</v>
      </c>
      <c r="J1103" s="134" t="s">
        <v>5217</v>
      </c>
      <c r="K1103" s="134" t="s">
        <v>5055</v>
      </c>
      <c r="L1103" s="143">
        <v>46.1</v>
      </c>
      <c r="M1103" s="144">
        <v>1271</v>
      </c>
      <c r="N1103" s="143">
        <v>32.655999999999999</v>
      </c>
      <c r="O1103" s="144">
        <v>1521</v>
      </c>
      <c r="P1103" s="143">
        <v>32.299999999999997</v>
      </c>
      <c r="Q1103" s="144">
        <v>440</v>
      </c>
      <c r="R1103" s="143">
        <v>48.581000000000003</v>
      </c>
      <c r="S1103" s="145">
        <v>1156</v>
      </c>
      <c r="V1103" s="140" t="str">
        <f t="shared" si="17"/>
        <v>N/A</v>
      </c>
      <c r="W1103" s="134">
        <v>0.29262053824281098</v>
      </c>
      <c r="X1103" s="134">
        <v>7.0260564028693698E-2</v>
      </c>
      <c r="Y1103" s="134">
        <v>0.96162594311673699</v>
      </c>
      <c r="Z1103" s="134">
        <v>0.83373409902194096</v>
      </c>
      <c r="AA1103" s="134">
        <v>0.38249902955056098</v>
      </c>
      <c r="AB1103" s="134">
        <v>0.69953236309601896</v>
      </c>
      <c r="AC1103" s="134">
        <v>1</v>
      </c>
      <c r="AD1103" s="134">
        <v>0.226667793511481</v>
      </c>
      <c r="AE1103" s="134">
        <v>0.37029775124025399</v>
      </c>
      <c r="AF1103" s="134">
        <v>0.951060438662647</v>
      </c>
      <c r="AG1103" s="134">
        <v>0.14828253347703901</v>
      </c>
      <c r="AH1103" s="134">
        <v>0.51165787566962195</v>
      </c>
      <c r="AI1103" s="134">
        <v>1</v>
      </c>
      <c r="AJ1103" s="134">
        <v>0.98896937162187004</v>
      </c>
      <c r="AK1103" s="134">
        <v>0.50242730229622801</v>
      </c>
      <c r="AL1103" s="134">
        <v>0.58432479017597305</v>
      </c>
      <c r="AM1103" s="134">
        <v>0.115363979438963</v>
      </c>
      <c r="AN1103" s="134">
        <v>0.69521760566536694</v>
      </c>
      <c r="AO1103" s="134">
        <v>0.10842592301564501</v>
      </c>
      <c r="AP1103" s="134">
        <v>6.5491877460214495E-2</v>
      </c>
      <c r="AQ1103" s="134">
        <v>0.22270354150354801</v>
      </c>
      <c r="AR1103" s="134">
        <v>0.97068350859999997</v>
      </c>
      <c r="AT1103" s="134">
        <v>1</v>
      </c>
      <c r="AU1103" s="134">
        <v>5.1640540764893002E-2</v>
      </c>
      <c r="AV1103" s="134">
        <v>0.100007741861723</v>
      </c>
      <c r="AW1103" s="143">
        <v>0.28999999999999998</v>
      </c>
      <c r="AX1103" s="143">
        <v>10</v>
      </c>
      <c r="AY1103" s="143">
        <v>-0.36</v>
      </c>
      <c r="AZ1103" s="143">
        <v>0.01</v>
      </c>
      <c r="BA1103" s="143">
        <v>13.6853</v>
      </c>
      <c r="BB1103" s="143">
        <v>5.15</v>
      </c>
      <c r="BC1103" s="143">
        <v>18.47</v>
      </c>
      <c r="BD1103" s="143">
        <v>4</v>
      </c>
      <c r="BE1103" s="143">
        <v>9684597.4902519993</v>
      </c>
      <c r="BF1103" s="143">
        <v>12648.32</v>
      </c>
      <c r="BG1103" s="143">
        <v>0</v>
      </c>
      <c r="BH1103" s="143">
        <v>0</v>
      </c>
      <c r="BI1103" s="143">
        <v>0</v>
      </c>
      <c r="BJ1103" s="143">
        <v>0</v>
      </c>
      <c r="BK1103" s="143">
        <v>1</v>
      </c>
      <c r="BL1103" s="143">
        <v>2.7722645306981901</v>
      </c>
      <c r="BM1103" s="143">
        <v>3.4445290613963802</v>
      </c>
    </row>
    <row r="1104" spans="1:65" x14ac:dyDescent="0.25">
      <c r="A1104" s="142" t="s">
        <v>5585</v>
      </c>
      <c r="B1104" s="142" t="s">
        <v>1489</v>
      </c>
      <c r="C1104" s="134" t="s">
        <v>5544</v>
      </c>
      <c r="D1104" s="134" t="s">
        <v>5545</v>
      </c>
      <c r="E1104" s="134" t="s">
        <v>5253</v>
      </c>
      <c r="F1104" s="134" t="s">
        <v>5254</v>
      </c>
      <c r="G1104" s="134" t="s">
        <v>692</v>
      </c>
      <c r="H1104" s="134" t="s">
        <v>5580</v>
      </c>
      <c r="I1104" s="134" t="s">
        <v>5477</v>
      </c>
      <c r="J1104" s="134" t="s">
        <v>5215</v>
      </c>
      <c r="K1104" s="134" t="s">
        <v>4571</v>
      </c>
      <c r="L1104" s="143">
        <v>47.3</v>
      </c>
      <c r="M1104" s="144">
        <v>1232</v>
      </c>
      <c r="N1104" s="143">
        <v>29.178000000000001</v>
      </c>
      <c r="O1104" s="144">
        <v>993</v>
      </c>
      <c r="P1104" s="143">
        <v>16.483000000000001</v>
      </c>
      <c r="Q1104" s="144">
        <v>1365</v>
      </c>
      <c r="R1104" s="143">
        <v>44.868000000000002</v>
      </c>
      <c r="S1104" s="145">
        <v>1399</v>
      </c>
      <c r="V1104" s="140" t="str">
        <f t="shared" si="17"/>
        <v>N/A</v>
      </c>
      <c r="W1104" s="134">
        <v>0.37642280113872001</v>
      </c>
      <c r="X1104" s="134">
        <v>9.6552068742046304E-2</v>
      </c>
      <c r="Y1104" s="134">
        <v>0.99163609507851402</v>
      </c>
      <c r="Z1104" s="134">
        <v>0.97362801938774202</v>
      </c>
      <c r="AA1104" s="134">
        <v>0.32802483622913797</v>
      </c>
      <c r="AB1104" s="134">
        <v>0.80260186763399</v>
      </c>
      <c r="AC1104" s="134">
        <v>1</v>
      </c>
      <c r="AD1104" s="134">
        <v>0.310326471799305</v>
      </c>
      <c r="AE1104" s="134">
        <v>0.53302001887755601</v>
      </c>
      <c r="AF1104" s="134">
        <v>0.98787473755897304</v>
      </c>
      <c r="AG1104" s="134">
        <v>0.17452317797429401</v>
      </c>
      <c r="AH1104" s="134">
        <v>0.76090028119013198</v>
      </c>
      <c r="AI1104" s="134">
        <v>1</v>
      </c>
      <c r="AJ1104" s="134">
        <v>0.98896937162187004</v>
      </c>
      <c r="AK1104" s="134">
        <v>0.75001213651148102</v>
      </c>
      <c r="AL1104" s="134">
        <v>0.59981106923358596</v>
      </c>
      <c r="AM1104" s="134">
        <v>0.15182227449296301</v>
      </c>
      <c r="AN1104" s="134">
        <v>0.64591457128770602</v>
      </c>
      <c r="AO1104" s="134">
        <v>0.13756582073411999</v>
      </c>
      <c r="AP1104" s="134">
        <v>0.14572890970427799</v>
      </c>
      <c r="AQ1104" s="134">
        <v>0.18983733916627599</v>
      </c>
      <c r="AR1104" s="134">
        <v>0.99464379319999996</v>
      </c>
      <c r="AT1104" s="134">
        <v>0.53497888770000002</v>
      </c>
      <c r="AU1104" s="134">
        <v>7.5467546279468806E-2</v>
      </c>
      <c r="AV1104" s="134">
        <v>0.12992886180721799</v>
      </c>
      <c r="AW1104" s="143">
        <v>0.09</v>
      </c>
      <c r="AX1104" s="143">
        <v>3</v>
      </c>
      <c r="AY1104" s="143">
        <v>-0.08</v>
      </c>
      <c r="AZ1104" s="143">
        <v>-0.01</v>
      </c>
      <c r="BA1104" s="143">
        <v>6.7346000000000004</v>
      </c>
      <c r="BB1104" s="143">
        <v>5.15</v>
      </c>
      <c r="BC1104" s="143">
        <v>17.489999999999998</v>
      </c>
      <c r="BD1104" s="143">
        <v>1</v>
      </c>
      <c r="BE1104" s="143">
        <v>10982864.704647999</v>
      </c>
      <c r="BF1104" s="143">
        <v>19684.63</v>
      </c>
      <c r="BG1104" s="143">
        <v>0</v>
      </c>
      <c r="BH1104" s="143">
        <v>0</v>
      </c>
      <c r="BI1104" s="143">
        <v>0</v>
      </c>
      <c r="BJ1104" s="143">
        <v>0</v>
      </c>
      <c r="BK1104" s="143">
        <v>0</v>
      </c>
      <c r="BL1104" s="143">
        <v>2.78235061089311</v>
      </c>
      <c r="BM1104" s="143">
        <v>3.4647012217862301</v>
      </c>
    </row>
    <row r="1105" spans="1:65" x14ac:dyDescent="0.25">
      <c r="A1105" s="142" t="s">
        <v>5586</v>
      </c>
      <c r="B1105" s="142" t="s">
        <v>726</v>
      </c>
      <c r="C1105" s="134" t="s">
        <v>5544</v>
      </c>
      <c r="D1105" s="134" t="s">
        <v>5545</v>
      </c>
      <c r="E1105" s="134" t="s">
        <v>5253</v>
      </c>
      <c r="F1105" s="134" t="s">
        <v>5254</v>
      </c>
      <c r="G1105" s="134" t="s">
        <v>692</v>
      </c>
      <c r="H1105" s="134" t="s">
        <v>4916</v>
      </c>
      <c r="I1105" s="134" t="s">
        <v>4916</v>
      </c>
      <c r="J1105" s="134" t="s">
        <v>4571</v>
      </c>
      <c r="K1105" s="134" t="s">
        <v>4571</v>
      </c>
      <c r="L1105" s="143">
        <v>41.5</v>
      </c>
      <c r="M1105" s="144">
        <v>1385</v>
      </c>
      <c r="N1105" s="143">
        <v>32.674999999999997</v>
      </c>
      <c r="O1105" s="144">
        <v>1523</v>
      </c>
      <c r="P1105" s="143">
        <v>28.1</v>
      </c>
      <c r="Q1105" s="144">
        <v>617</v>
      </c>
      <c r="R1105" s="143">
        <v>45.642000000000003</v>
      </c>
      <c r="S1105" s="145">
        <v>1346</v>
      </c>
      <c r="V1105" s="140" t="str">
        <f t="shared" si="17"/>
        <v>N/A</v>
      </c>
      <c r="W1105" s="134">
        <v>0.123459980996626</v>
      </c>
      <c r="X1105" s="134">
        <v>8.4595138245835602E-2</v>
      </c>
      <c r="Y1105" s="134">
        <v>0.96973367943419497</v>
      </c>
      <c r="Z1105" s="134">
        <v>0.96130919285416205</v>
      </c>
      <c r="AA1105" s="134">
        <v>0.93330051550358695</v>
      </c>
      <c r="AB1105" s="134">
        <v>0.87580671007968802</v>
      </c>
      <c r="AC1105" s="134">
        <v>1</v>
      </c>
      <c r="AD1105" s="134">
        <v>7.7818358765298606E-2</v>
      </c>
      <c r="AE1105" s="134">
        <v>0.42450431832108199</v>
      </c>
      <c r="AF1105" s="134">
        <v>0.95360483945029795</v>
      </c>
      <c r="AG1105" s="134">
        <v>9.1066896310970202E-2</v>
      </c>
      <c r="AH1105" s="134">
        <v>0.75219703294448104</v>
      </c>
      <c r="AI1105" s="134">
        <v>1</v>
      </c>
      <c r="AJ1105" s="134">
        <v>1</v>
      </c>
      <c r="AK1105" s="134">
        <v>0.76214864799262105</v>
      </c>
      <c r="AL1105" s="134">
        <v>0.64520457680681698</v>
      </c>
      <c r="AM1105" s="134">
        <v>8.0437774132931295E-2</v>
      </c>
      <c r="AN1105" s="134">
        <v>0.35906055309040402</v>
      </c>
      <c r="AO1105" s="134">
        <v>6.9991053829706606E-2</v>
      </c>
      <c r="AP1105" s="134">
        <v>5.6837533577810899E-2</v>
      </c>
      <c r="AQ1105" s="134">
        <v>6.21440616516074E-2</v>
      </c>
      <c r="AR1105" s="134">
        <v>0.53449389839999994</v>
      </c>
      <c r="AT1105" s="134">
        <v>1</v>
      </c>
      <c r="AU1105" s="134">
        <v>4.7858447702933501E-2</v>
      </c>
      <c r="AV1105" s="134">
        <v>6.8327310063188901E-2</v>
      </c>
      <c r="AW1105" s="143">
        <v>0.02</v>
      </c>
      <c r="AX1105" s="143">
        <v>0</v>
      </c>
      <c r="AY1105" s="143">
        <v>-7.0000000000000007E-2</v>
      </c>
      <c r="AZ1105" s="143">
        <v>-0.01</v>
      </c>
      <c r="BA1105" s="143">
        <v>6.5045999999999999</v>
      </c>
      <c r="BB1105" s="143">
        <v>5.15</v>
      </c>
      <c r="BC1105" s="143">
        <v>19.7</v>
      </c>
      <c r="BD1105" s="143"/>
      <c r="BE1105" s="143">
        <v>6581771.903554</v>
      </c>
      <c r="BF1105" s="143">
        <v>9428.9030000000002</v>
      </c>
      <c r="BG1105" s="143">
        <v>0</v>
      </c>
      <c r="BH1105" s="143">
        <v>0</v>
      </c>
      <c r="BI1105" s="143">
        <v>0</v>
      </c>
      <c r="BJ1105" s="143">
        <v>0</v>
      </c>
      <c r="BK1105" s="143">
        <v>1</v>
      </c>
      <c r="BL1105" s="143">
        <v>2.69999999999999</v>
      </c>
      <c r="BM1105" s="143">
        <v>1.9</v>
      </c>
    </row>
    <row r="1106" spans="1:65" x14ac:dyDescent="0.25">
      <c r="A1106" s="142" t="s">
        <v>5587</v>
      </c>
      <c r="B1106" s="142" t="s">
        <v>1502</v>
      </c>
      <c r="C1106" s="134" t="s">
        <v>5544</v>
      </c>
      <c r="D1106" s="134" t="s">
        <v>5545</v>
      </c>
      <c r="E1106" s="134" t="s">
        <v>5253</v>
      </c>
      <c r="F1106" s="134" t="s">
        <v>5254</v>
      </c>
      <c r="G1106" s="134" t="s">
        <v>692</v>
      </c>
      <c r="H1106" s="134" t="s">
        <v>4916</v>
      </c>
      <c r="I1106" s="134" t="s">
        <v>4916</v>
      </c>
      <c r="J1106" s="134" t="s">
        <v>4571</v>
      </c>
      <c r="K1106" s="134" t="s">
        <v>4571</v>
      </c>
      <c r="L1106" s="143">
        <v>51.9</v>
      </c>
      <c r="M1106" s="144">
        <v>1097</v>
      </c>
      <c r="N1106" s="143">
        <v>30.956</v>
      </c>
      <c r="O1106" s="144">
        <v>1318</v>
      </c>
      <c r="P1106" s="143">
        <v>13.9</v>
      </c>
      <c r="Q1106" s="144">
        <v>1587</v>
      </c>
      <c r="R1106" s="143">
        <v>44.948</v>
      </c>
      <c r="S1106" s="145">
        <v>1396</v>
      </c>
      <c r="V1106" s="140" t="str">
        <f t="shared" si="17"/>
        <v>N/A</v>
      </c>
      <c r="W1106" s="134">
        <v>0.36564304712715801</v>
      </c>
      <c r="X1106" s="134">
        <v>0.280948320752338</v>
      </c>
      <c r="Y1106" s="134">
        <v>0.95061069314357005</v>
      </c>
      <c r="Z1106" s="134">
        <v>0.88856945522731401</v>
      </c>
      <c r="AA1106" s="134">
        <v>0.94764100677402696</v>
      </c>
      <c r="AB1106" s="134">
        <v>0.92388153198432499</v>
      </c>
      <c r="AC1106" s="134">
        <v>0.945539740096068</v>
      </c>
      <c r="AD1106" s="134">
        <v>0.28541262982120003</v>
      </c>
      <c r="AE1106" s="134">
        <v>0.73201008211013896</v>
      </c>
      <c r="AF1106" s="134">
        <v>0.92847888167224402</v>
      </c>
      <c r="AG1106" s="134">
        <v>0.174034633641937</v>
      </c>
      <c r="AH1106" s="134">
        <v>0.65037261005400704</v>
      </c>
      <c r="AI1106" s="134">
        <v>0.87217360847936198</v>
      </c>
      <c r="AJ1106" s="134">
        <v>1</v>
      </c>
      <c r="AK1106" s="134">
        <v>0.541264139035876</v>
      </c>
      <c r="AL1106" s="134">
        <v>0.78731817397059001</v>
      </c>
      <c r="AM1106" s="134">
        <v>0.174866438978902</v>
      </c>
      <c r="AN1106" s="134">
        <v>0.34561427098740499</v>
      </c>
      <c r="AO1106" s="134">
        <v>0.14651709547616401</v>
      </c>
      <c r="AP1106" s="134">
        <v>0.32086507093891797</v>
      </c>
      <c r="AQ1106" s="134">
        <v>0.38541818194190802</v>
      </c>
      <c r="AR1106" s="134">
        <v>0.85192687710000004</v>
      </c>
      <c r="AS1106" s="134">
        <v>1</v>
      </c>
      <c r="AT1106" s="134">
        <v>0.17581025310000001</v>
      </c>
      <c r="AU1106" s="134">
        <v>0.152208909422438</v>
      </c>
      <c r="AV1106" s="134">
        <v>0.16090583367429001</v>
      </c>
      <c r="AW1106" s="143">
        <v>0.17</v>
      </c>
      <c r="AX1106" s="143">
        <v>0</v>
      </c>
      <c r="AY1106" s="143">
        <v>-0.34</v>
      </c>
      <c r="AZ1106" s="143">
        <v>-7.0000000000000007E-2</v>
      </c>
      <c r="BA1106" s="143">
        <v>13.8948</v>
      </c>
      <c r="BB1106" s="143">
        <v>5.15</v>
      </c>
      <c r="BC1106" s="143">
        <v>19.2</v>
      </c>
      <c r="BD1106" s="143">
        <v>14</v>
      </c>
      <c r="BE1106" s="143">
        <v>8373160.223553</v>
      </c>
      <c r="BF1106" s="143">
        <v>15107.09</v>
      </c>
      <c r="BG1106" s="143">
        <v>0</v>
      </c>
      <c r="BH1106" s="143">
        <v>0</v>
      </c>
      <c r="BI1106" s="143">
        <v>0</v>
      </c>
      <c r="BJ1106" s="143">
        <v>1</v>
      </c>
      <c r="BK1106" s="143">
        <v>0</v>
      </c>
      <c r="BL1106" s="143">
        <v>2.69999999999999</v>
      </c>
      <c r="BM1106" s="143">
        <v>1.8999999999999899</v>
      </c>
    </row>
    <row r="1107" spans="1:65" x14ac:dyDescent="0.25">
      <c r="A1107" s="142" t="s">
        <v>5588</v>
      </c>
      <c r="B1107" s="142" t="s">
        <v>1510</v>
      </c>
      <c r="C1107" s="134" t="s">
        <v>5544</v>
      </c>
      <c r="D1107" s="134" t="s">
        <v>5545</v>
      </c>
      <c r="E1107" s="134" t="s">
        <v>5253</v>
      </c>
      <c r="F1107" s="134" t="s">
        <v>5254</v>
      </c>
      <c r="G1107" s="134" t="s">
        <v>692</v>
      </c>
      <c r="H1107" s="134" t="s">
        <v>4923</v>
      </c>
      <c r="I1107" s="134" t="s">
        <v>4916</v>
      </c>
      <c r="J1107" s="134" t="s">
        <v>4571</v>
      </c>
      <c r="K1107" s="134" t="s">
        <v>4571</v>
      </c>
      <c r="L1107" s="143">
        <v>50.7</v>
      </c>
      <c r="M1107" s="144">
        <v>1139</v>
      </c>
      <c r="N1107" s="143">
        <v>30.489000000000001</v>
      </c>
      <c r="O1107" s="144">
        <v>1243</v>
      </c>
      <c r="P1107" s="143">
        <v>16.367000000000001</v>
      </c>
      <c r="Q1107" s="144">
        <v>1382</v>
      </c>
      <c r="R1107" s="143">
        <v>45.526000000000003</v>
      </c>
      <c r="S1107" s="145">
        <v>1359</v>
      </c>
      <c r="V1107" s="140" t="str">
        <f t="shared" si="17"/>
        <v>N/A</v>
      </c>
      <c r="W1107" s="134">
        <v>0.28250050735766002</v>
      </c>
      <c r="X1107" s="134">
        <v>0.191539106134684</v>
      </c>
      <c r="Y1107" s="134">
        <v>0.97971144656105202</v>
      </c>
      <c r="Z1107" s="134">
        <v>0.96590005988531003</v>
      </c>
      <c r="AA1107" s="134">
        <v>0.85983914804033501</v>
      </c>
      <c r="AB1107" s="134">
        <v>0.77237300234546902</v>
      </c>
      <c r="AC1107" s="134">
        <v>0.93163487154801095</v>
      </c>
      <c r="AD1107" s="134">
        <v>0.21878102677213199</v>
      </c>
      <c r="AE1107" s="134">
        <v>0.52817188050790498</v>
      </c>
      <c r="AF1107" s="134">
        <v>0.97209150142307499</v>
      </c>
      <c r="AG1107" s="134">
        <v>0.30590584851119201</v>
      </c>
      <c r="AH1107" s="134">
        <v>0.75538464238424596</v>
      </c>
      <c r="AI1107" s="134">
        <v>0.89069219374497599</v>
      </c>
      <c r="AJ1107" s="134">
        <v>0.99632312387395705</v>
      </c>
      <c r="AK1107" s="134">
        <v>0.76457595028884895</v>
      </c>
      <c r="AL1107" s="134">
        <v>0.72513696332949995</v>
      </c>
      <c r="AM1107" s="134">
        <v>0.27697570134523802</v>
      </c>
      <c r="AN1107" s="134">
        <v>0.42180986957106398</v>
      </c>
      <c r="AO1107" s="134">
        <v>0.249808974712009</v>
      </c>
      <c r="AP1107" s="134">
        <v>0.184595276410569</v>
      </c>
      <c r="AQ1107" s="134">
        <v>0.38326302119385097</v>
      </c>
      <c r="AR1107" s="134">
        <v>0.80707617320000002</v>
      </c>
      <c r="AS1107" s="134">
        <v>0.16444915700000001</v>
      </c>
      <c r="AT1107" s="134">
        <v>0.96429650739999995</v>
      </c>
      <c r="AU1107" s="134">
        <v>0.17612890248834101</v>
      </c>
      <c r="AV1107" s="134">
        <v>0.24110153463587999</v>
      </c>
      <c r="AW1107" s="143">
        <v>0.02</v>
      </c>
      <c r="AX1107" s="143">
        <v>0</v>
      </c>
      <c r="AY1107" s="143">
        <v>-0.18</v>
      </c>
      <c r="AZ1107" s="143">
        <v>-0.04</v>
      </c>
      <c r="BA1107" s="143">
        <v>7.3463000000000003</v>
      </c>
      <c r="BB1107" s="143">
        <v>5.15</v>
      </c>
      <c r="BC1107" s="143">
        <v>20.23</v>
      </c>
      <c r="BD1107" s="143">
        <v>10</v>
      </c>
      <c r="BE1107" s="143">
        <v>12382900.929564999</v>
      </c>
      <c r="BF1107" s="143">
        <v>20542.419999999998</v>
      </c>
      <c r="BG1107" s="143">
        <v>0</v>
      </c>
      <c r="BH1107" s="143">
        <v>0</v>
      </c>
      <c r="BI1107" s="143">
        <v>0</v>
      </c>
      <c r="BJ1107" s="143">
        <v>2</v>
      </c>
      <c r="BK1107" s="143">
        <v>0</v>
      </c>
      <c r="BL1107" s="143">
        <v>2.696507755287</v>
      </c>
      <c r="BM1107" s="143">
        <v>1.8999999999999899</v>
      </c>
    </row>
    <row r="1108" spans="1:65" x14ac:dyDescent="0.25">
      <c r="A1108" s="142" t="s">
        <v>5589</v>
      </c>
      <c r="B1108" s="142" t="s">
        <v>770</v>
      </c>
      <c r="C1108" s="134" t="s">
        <v>5544</v>
      </c>
      <c r="D1108" s="134" t="s">
        <v>5545</v>
      </c>
      <c r="E1108" s="134" t="s">
        <v>5253</v>
      </c>
      <c r="F1108" s="134" t="s">
        <v>5254</v>
      </c>
      <c r="G1108" s="134" t="s">
        <v>692</v>
      </c>
      <c r="H1108" s="134" t="s">
        <v>4916</v>
      </c>
      <c r="I1108" s="134" t="s">
        <v>4916</v>
      </c>
      <c r="J1108" s="134" t="s">
        <v>4571</v>
      </c>
      <c r="K1108" s="134" t="s">
        <v>4571</v>
      </c>
      <c r="L1108" s="143">
        <v>56.5</v>
      </c>
      <c r="M1108" s="144">
        <v>942</v>
      </c>
      <c r="N1108" s="143">
        <v>33.412999999999997</v>
      </c>
      <c r="O1108" s="144">
        <v>1589</v>
      </c>
      <c r="P1108" s="143">
        <v>46.25</v>
      </c>
      <c r="Q1108" s="144">
        <v>62</v>
      </c>
      <c r="R1108" s="143">
        <v>56.445999999999998</v>
      </c>
      <c r="S1108" s="145">
        <v>606</v>
      </c>
      <c r="V1108" s="140" t="str">
        <f t="shared" si="17"/>
        <v>N/A</v>
      </c>
      <c r="W1108" s="134">
        <v>0.47749332488644802</v>
      </c>
      <c r="X1108" s="134">
        <v>0.219351617094907</v>
      </c>
      <c r="Y1108" s="134">
        <v>0.99305783083086496</v>
      </c>
      <c r="Z1108" s="134">
        <v>0.98653345670863402</v>
      </c>
      <c r="AA1108" s="134">
        <v>0.88247286203236497</v>
      </c>
      <c r="AB1108" s="134">
        <v>0.90712818495695102</v>
      </c>
      <c r="AC1108" s="134">
        <v>1</v>
      </c>
      <c r="AD1108" s="134">
        <v>0.353295893220195</v>
      </c>
      <c r="AE1108" s="134">
        <v>0.57447719646870299</v>
      </c>
      <c r="AF1108" s="134">
        <v>0.987755468772052</v>
      </c>
      <c r="AG1108" s="134">
        <v>0.109763839431596</v>
      </c>
      <c r="AH1108" s="134">
        <v>0.73414585139794597</v>
      </c>
      <c r="AI1108" s="134">
        <v>1</v>
      </c>
      <c r="AJ1108" s="134">
        <v>1</v>
      </c>
      <c r="AK1108" s="134">
        <v>0.86166804213796799</v>
      </c>
      <c r="AL1108" s="134">
        <v>0.78086233945389605</v>
      </c>
      <c r="AM1108" s="134">
        <v>8.2530179667995002E-2</v>
      </c>
      <c r="AN1108" s="134">
        <v>0.47559499798305799</v>
      </c>
      <c r="AO1108" s="134">
        <v>6.6994746706358105E-2</v>
      </c>
      <c r="AP1108" s="134">
        <v>0.23235120358397801</v>
      </c>
      <c r="AQ1108" s="134">
        <v>0.22216475119530599</v>
      </c>
      <c r="AR1108" s="134">
        <v>0.98168084739999995</v>
      </c>
      <c r="AT1108" s="134">
        <v>1</v>
      </c>
      <c r="AU1108" s="134">
        <v>4.5818047279856097E-2</v>
      </c>
      <c r="AV1108" s="134">
        <v>7.0980600481523104E-2</v>
      </c>
      <c r="AW1108" s="143">
        <v>0.01</v>
      </c>
      <c r="AX1108" s="143">
        <v>0</v>
      </c>
      <c r="AY1108" s="143">
        <v>0.02</v>
      </c>
      <c r="AZ1108" s="143">
        <v>0.01</v>
      </c>
      <c r="BA1108" s="143">
        <v>5.9031000000000002</v>
      </c>
      <c r="BB1108" s="143">
        <v>5.16</v>
      </c>
      <c r="BC1108" s="143">
        <v>19.760000000000002</v>
      </c>
      <c r="BD1108" s="143"/>
      <c r="BE1108" s="143">
        <v>8403521.8357970007</v>
      </c>
      <c r="BF1108" s="143">
        <v>11643.83</v>
      </c>
      <c r="BG1108" s="143">
        <v>0</v>
      </c>
      <c r="BH1108" s="143">
        <v>0</v>
      </c>
      <c r="BI1108" s="143">
        <v>1</v>
      </c>
      <c r="BJ1108" s="143">
        <v>0</v>
      </c>
      <c r="BK1108" s="143">
        <v>1</v>
      </c>
      <c r="BL1108" s="143">
        <v>2.7310494703197898</v>
      </c>
      <c r="BM1108" s="143">
        <v>2.3967915251166998</v>
      </c>
    </row>
    <row r="1109" spans="1:65" x14ac:dyDescent="0.25">
      <c r="A1109" s="142" t="s">
        <v>5590</v>
      </c>
      <c r="B1109" s="142" t="s">
        <v>729</v>
      </c>
      <c r="C1109" s="134" t="s">
        <v>5544</v>
      </c>
      <c r="D1109" s="134" t="s">
        <v>5545</v>
      </c>
      <c r="E1109" s="134" t="s">
        <v>5253</v>
      </c>
      <c r="F1109" s="134" t="s">
        <v>5254</v>
      </c>
      <c r="G1109" s="134" t="s">
        <v>692</v>
      </c>
      <c r="H1109" s="134" t="s">
        <v>4916</v>
      </c>
      <c r="I1109" s="134" t="s">
        <v>4916</v>
      </c>
      <c r="J1109" s="134" t="s">
        <v>4571</v>
      </c>
      <c r="K1109" s="134" t="s">
        <v>4571</v>
      </c>
      <c r="L1109" s="143">
        <v>56.8</v>
      </c>
      <c r="M1109" s="144">
        <v>930</v>
      </c>
      <c r="N1109" s="143">
        <v>30.367000000000001</v>
      </c>
      <c r="O1109" s="144">
        <v>1221</v>
      </c>
      <c r="P1109" s="143">
        <v>30.417000000000002</v>
      </c>
      <c r="Q1109" s="144">
        <v>523</v>
      </c>
      <c r="R1109" s="143">
        <v>52.283000000000001</v>
      </c>
      <c r="S1109" s="145">
        <v>881</v>
      </c>
      <c r="V1109" s="140" t="str">
        <f t="shared" si="17"/>
        <v>N/A</v>
      </c>
      <c r="W1109" s="134">
        <v>0.376953273696368</v>
      </c>
      <c r="X1109" s="134">
        <v>0.16193023375169599</v>
      </c>
      <c r="Y1109" s="134">
        <v>0.98396384538790205</v>
      </c>
      <c r="Z1109" s="134">
        <v>0.98008073804818796</v>
      </c>
      <c r="AA1109" s="134">
        <v>0.834728461895204</v>
      </c>
      <c r="AB1109" s="134">
        <v>0.92460993837681904</v>
      </c>
      <c r="AC1109" s="134">
        <v>0.99782336772335101</v>
      </c>
      <c r="AD1109" s="134">
        <v>0.29430218815948</v>
      </c>
      <c r="AE1109" s="134">
        <v>0.56445673259899698</v>
      </c>
      <c r="AF1109" s="134">
        <v>0.97467565847303395</v>
      </c>
      <c r="AG1109" s="134">
        <v>0.165131303087067</v>
      </c>
      <c r="AH1109" s="134">
        <v>0.68045791263156497</v>
      </c>
      <c r="AI1109" s="134">
        <v>0.92865687261825303</v>
      </c>
      <c r="AJ1109" s="134">
        <v>1</v>
      </c>
      <c r="AK1109" s="134">
        <v>0.75729404340016504</v>
      </c>
      <c r="AL1109" s="134">
        <v>0.74567146278954</v>
      </c>
      <c r="AM1109" s="134">
        <v>0.13267217457427499</v>
      </c>
      <c r="AN1109" s="134">
        <v>0.51145175025772005</v>
      </c>
      <c r="AO1109" s="134">
        <v>0.11304892307865</v>
      </c>
      <c r="AP1109" s="134">
        <v>0.20566983278504899</v>
      </c>
      <c r="AR1109" s="134">
        <v>0.92442186439999996</v>
      </c>
      <c r="AS1109" s="134">
        <v>1</v>
      </c>
      <c r="AT1109" s="134">
        <v>0.32421252909999998</v>
      </c>
      <c r="AU1109" s="134">
        <v>7.6973401831702704E-2</v>
      </c>
      <c r="AV1109" s="134">
        <v>0.116046822917419</v>
      </c>
      <c r="AW1109" s="143">
        <v>0.09</v>
      </c>
      <c r="AX1109" s="143">
        <v>0</v>
      </c>
      <c r="AY1109" s="143">
        <v>-0.14000000000000001</v>
      </c>
      <c r="AZ1109" s="143">
        <v>0.03</v>
      </c>
      <c r="BA1109" s="143">
        <v>7.1371000000000002</v>
      </c>
      <c r="BB1109" s="143">
        <v>5.16</v>
      </c>
      <c r="BC1109" s="143">
        <v>19.61</v>
      </c>
      <c r="BD1109" s="143">
        <v>5</v>
      </c>
      <c r="BE1109" s="143">
        <v>11964378.392764</v>
      </c>
      <c r="BF1109" s="143">
        <v>18715.07</v>
      </c>
      <c r="BG1109" s="143">
        <v>0</v>
      </c>
      <c r="BH1109" s="143">
        <v>0</v>
      </c>
      <c r="BI1109" s="143">
        <v>1</v>
      </c>
      <c r="BJ1109" s="143">
        <v>0</v>
      </c>
      <c r="BK1109" s="143">
        <v>0</v>
      </c>
      <c r="BL1109" s="143">
        <v>2.7320995627934499</v>
      </c>
      <c r="BM1109" s="143">
        <v>2.41359300469502</v>
      </c>
    </row>
    <row r="1110" spans="1:65" x14ac:dyDescent="0.25">
      <c r="A1110" s="142" t="s">
        <v>5591</v>
      </c>
      <c r="B1110" s="142" t="s">
        <v>132</v>
      </c>
      <c r="C1110" s="134" t="s">
        <v>5544</v>
      </c>
      <c r="D1110" s="134" t="s">
        <v>5545</v>
      </c>
      <c r="E1110" s="134" t="s">
        <v>5253</v>
      </c>
      <c r="F1110" s="134" t="s">
        <v>5254</v>
      </c>
      <c r="G1110" s="134" t="s">
        <v>692</v>
      </c>
      <c r="H1110" s="134" t="s">
        <v>5592</v>
      </c>
      <c r="I1110" s="134" t="s">
        <v>5477</v>
      </c>
      <c r="J1110" s="134" t="s">
        <v>4571</v>
      </c>
      <c r="K1110" s="134" t="s">
        <v>4571</v>
      </c>
      <c r="L1110" s="143">
        <v>46.4</v>
      </c>
      <c r="M1110" s="144">
        <v>1260</v>
      </c>
      <c r="N1110" s="143">
        <v>31.437999999999999</v>
      </c>
      <c r="O1110" s="144">
        <v>1375</v>
      </c>
      <c r="P1110" s="143">
        <v>33.25</v>
      </c>
      <c r="Q1110" s="144">
        <v>387</v>
      </c>
      <c r="R1110" s="143">
        <v>49.404000000000003</v>
      </c>
      <c r="S1110" s="145">
        <v>1097</v>
      </c>
      <c r="V1110" s="140" t="str">
        <f t="shared" si="17"/>
        <v>N/A</v>
      </c>
      <c r="W1110" s="134">
        <v>0.45766571034053199</v>
      </c>
      <c r="X1110" s="134">
        <v>0.148493805636186</v>
      </c>
      <c r="Y1110" s="134">
        <v>0.99319872356308003</v>
      </c>
      <c r="Z1110" s="134">
        <v>0.98031028139974496</v>
      </c>
      <c r="AA1110" s="134">
        <v>0.46106873979929203</v>
      </c>
      <c r="AB1110" s="134">
        <v>0.81644158909138598</v>
      </c>
      <c r="AC1110" s="134">
        <v>0.99956718616945806</v>
      </c>
      <c r="AD1110" s="134">
        <v>0.46986168894334901</v>
      </c>
      <c r="AE1110" s="134">
        <v>0.59869025679374499</v>
      </c>
      <c r="AF1110" s="134">
        <v>0.98998181946124697</v>
      </c>
      <c r="AG1110" s="134">
        <v>0.18055017798116499</v>
      </c>
      <c r="AH1110" s="134">
        <v>0.60850389730023802</v>
      </c>
      <c r="AI1110" s="134">
        <v>0.92223479760738303</v>
      </c>
      <c r="AJ1110" s="134">
        <v>0.99264624774791299</v>
      </c>
      <c r="AK1110" s="134">
        <v>0.70874799747560602</v>
      </c>
      <c r="AL1110" s="134">
        <v>0.64703737990708798</v>
      </c>
      <c r="AM1110" s="134">
        <v>0.15028137191245</v>
      </c>
      <c r="AN1110" s="134">
        <v>0.66384294742503702</v>
      </c>
      <c r="AO1110" s="134">
        <v>0.135707652064394</v>
      </c>
      <c r="AP1110" s="134">
        <v>0.20245817880288999</v>
      </c>
      <c r="AQ1110" s="134">
        <v>0.28735836556160799</v>
      </c>
      <c r="AR1110" s="134">
        <v>0.99115967110000003</v>
      </c>
      <c r="AT1110" s="134">
        <v>9.4101796449999997E-2</v>
      </c>
      <c r="AU1110" s="134">
        <v>9.3569172851105595E-2</v>
      </c>
      <c r="AV1110" s="134">
        <v>0.135117459344196</v>
      </c>
      <c r="AW1110" s="143">
        <v>0</v>
      </c>
      <c r="AX1110" s="143">
        <v>0</v>
      </c>
      <c r="AY1110" s="143">
        <v>-0.34</v>
      </c>
      <c r="AZ1110" s="143">
        <v>-0.06</v>
      </c>
      <c r="BA1110" s="143">
        <v>7.1841999999999997</v>
      </c>
      <c r="BB1110" s="143">
        <v>5.15</v>
      </c>
      <c r="BC1110" s="143">
        <v>17.600000000000001</v>
      </c>
      <c r="BD1110" s="143"/>
      <c r="BE1110" s="143">
        <v>8598069.7879920006</v>
      </c>
      <c r="BF1110" s="143">
        <v>17839.93</v>
      </c>
      <c r="BG1110" s="143">
        <v>0</v>
      </c>
      <c r="BH1110" s="143">
        <v>3.737997</v>
      </c>
      <c r="BI1110" s="143">
        <v>1</v>
      </c>
      <c r="BJ1110" s="143">
        <v>0</v>
      </c>
      <c r="BK1110" s="143">
        <v>0</v>
      </c>
      <c r="BL1110" s="143">
        <v>2.79803213101538</v>
      </c>
      <c r="BM1110" s="143">
        <v>3.4757633076049501</v>
      </c>
    </row>
    <row r="1111" spans="1:65" x14ac:dyDescent="0.25">
      <c r="A1111" s="142" t="s">
        <v>5593</v>
      </c>
      <c r="B1111" s="142" t="s">
        <v>133</v>
      </c>
      <c r="C1111" s="134" t="s">
        <v>5544</v>
      </c>
      <c r="D1111" s="134" t="s">
        <v>5545</v>
      </c>
      <c r="E1111" s="134" t="s">
        <v>5253</v>
      </c>
      <c r="F1111" s="134" t="s">
        <v>5254</v>
      </c>
      <c r="G1111" s="134" t="s">
        <v>692</v>
      </c>
      <c r="H1111" s="134" t="s">
        <v>5477</v>
      </c>
      <c r="I1111" s="134" t="s">
        <v>5477</v>
      </c>
      <c r="J1111" s="134" t="s">
        <v>4571</v>
      </c>
      <c r="K1111" s="134" t="s">
        <v>4571</v>
      </c>
      <c r="L1111" s="143">
        <v>45.6</v>
      </c>
      <c r="M1111" s="144">
        <v>1279</v>
      </c>
      <c r="N1111" s="143">
        <v>27.911000000000001</v>
      </c>
      <c r="O1111" s="144">
        <v>841</v>
      </c>
      <c r="P1111" s="143">
        <v>15.516999999999999</v>
      </c>
      <c r="Q1111" s="144">
        <v>1471</v>
      </c>
      <c r="R1111" s="143">
        <v>44.402000000000001</v>
      </c>
      <c r="S1111" s="145">
        <v>1423</v>
      </c>
      <c r="V1111" s="140" t="str">
        <f t="shared" si="17"/>
        <v>N/A</v>
      </c>
      <c r="W1111" s="134">
        <v>0.48773833006017098</v>
      </c>
      <c r="X1111" s="134">
        <v>0.131269571047511</v>
      </c>
      <c r="Y1111" s="134">
        <v>0.99217404914697105</v>
      </c>
      <c r="Z1111" s="134">
        <v>0.97990220433030994</v>
      </c>
      <c r="AA1111" s="134">
        <v>0.55033063091537504</v>
      </c>
      <c r="AB1111" s="134">
        <v>0.78839794298034804</v>
      </c>
      <c r="AC1111" s="134">
        <v>1</v>
      </c>
      <c r="AD1111" s="134">
        <v>0.41183283371062401</v>
      </c>
      <c r="AE1111" s="134">
        <v>0.489793514120827</v>
      </c>
      <c r="AF1111" s="134">
        <v>0.98986255067432605</v>
      </c>
      <c r="AG1111" s="134">
        <v>0.131248271012643</v>
      </c>
      <c r="AH1111" s="134">
        <v>0.70438289134800403</v>
      </c>
      <c r="AI1111" s="134">
        <v>1</v>
      </c>
      <c r="AJ1111" s="134">
        <v>0.98896937162187004</v>
      </c>
      <c r="AK1111" s="134">
        <v>0.70632069517937801</v>
      </c>
      <c r="AL1111" s="134">
        <v>0.77209641779541205</v>
      </c>
      <c r="AM1111" s="134">
        <v>0.112258047169411</v>
      </c>
      <c r="AN1111" s="134">
        <v>0.79830576845502199</v>
      </c>
      <c r="AO1111" s="134">
        <v>0.116122937118605</v>
      </c>
      <c r="AP1111" s="134">
        <v>0</v>
      </c>
      <c r="AQ1111" s="134">
        <v>0</v>
      </c>
      <c r="AR1111" s="134">
        <v>1</v>
      </c>
      <c r="AT1111" s="134">
        <v>0.1735155632</v>
      </c>
      <c r="AU1111" s="134">
        <v>8.22285611661248E-2</v>
      </c>
      <c r="AV1111" s="134">
        <v>0.11226214066383899</v>
      </c>
      <c r="AW1111" s="143">
        <v>0</v>
      </c>
      <c r="AX1111" s="143">
        <v>0</v>
      </c>
      <c r="AY1111" s="143">
        <v>-1.3</v>
      </c>
      <c r="AZ1111" s="143">
        <v>-0.13</v>
      </c>
      <c r="BA1111" s="143">
        <v>8.7413000000000007</v>
      </c>
      <c r="BB1111" s="143">
        <v>5.16</v>
      </c>
      <c r="BC1111" s="143">
        <v>18.309999999999999</v>
      </c>
      <c r="BD1111" s="143">
        <v>1</v>
      </c>
      <c r="BE1111" s="143">
        <v>4627448.0482689999</v>
      </c>
      <c r="BF1111" s="143">
        <v>9998.9560000000001</v>
      </c>
      <c r="BG1111" s="143">
        <v>0</v>
      </c>
      <c r="BH1111" s="143">
        <v>0</v>
      </c>
      <c r="BI1111" s="143">
        <v>0</v>
      </c>
      <c r="BJ1111" s="143">
        <v>0</v>
      </c>
      <c r="BK1111" s="143">
        <v>0</v>
      </c>
      <c r="BL1111" s="143">
        <v>2.8</v>
      </c>
      <c r="BM1111" s="143">
        <v>3.5</v>
      </c>
    </row>
    <row r="1112" spans="1:65" x14ac:dyDescent="0.25">
      <c r="A1112" s="142" t="s">
        <v>5594</v>
      </c>
      <c r="B1112" s="142" t="s">
        <v>1488</v>
      </c>
      <c r="C1112" s="134" t="s">
        <v>5544</v>
      </c>
      <c r="D1112" s="134" t="s">
        <v>5545</v>
      </c>
      <c r="E1112" s="134" t="s">
        <v>5253</v>
      </c>
      <c r="F1112" s="134" t="s">
        <v>5254</v>
      </c>
      <c r="G1112" s="134" t="s">
        <v>692</v>
      </c>
      <c r="H1112" s="134" t="s">
        <v>5477</v>
      </c>
      <c r="I1112" s="134" t="s">
        <v>5477</v>
      </c>
      <c r="J1112" s="134" t="s">
        <v>4571</v>
      </c>
      <c r="K1112" s="134" t="s">
        <v>4571</v>
      </c>
      <c r="L1112" s="143">
        <v>52.8</v>
      </c>
      <c r="M1112" s="144">
        <v>1074</v>
      </c>
      <c r="N1112" s="143">
        <v>26.888999999999999</v>
      </c>
      <c r="O1112" s="144">
        <v>727</v>
      </c>
      <c r="P1112" s="143">
        <v>17.399999999999999</v>
      </c>
      <c r="Q1112" s="144">
        <v>1251</v>
      </c>
      <c r="R1112" s="143">
        <v>47.77</v>
      </c>
      <c r="S1112" s="145">
        <v>1212</v>
      </c>
      <c r="V1112" s="140" t="str">
        <f t="shared" si="17"/>
        <v>N/A</v>
      </c>
      <c r="W1112" s="134">
        <v>0.55599096911287704</v>
      </c>
      <c r="X1112" s="134">
        <v>0.22352013082483899</v>
      </c>
      <c r="Y1112" s="134">
        <v>0.99410812210737598</v>
      </c>
      <c r="Z1112" s="134">
        <v>0.98334535460367001</v>
      </c>
      <c r="AA1112" s="134">
        <v>0.43423152955921202</v>
      </c>
      <c r="AB1112" s="134">
        <v>0.85905336305231395</v>
      </c>
      <c r="AC1112" s="134">
        <v>1</v>
      </c>
      <c r="AD1112" s="134">
        <v>0.59622367364154805</v>
      </c>
      <c r="AE1112" s="134">
        <v>0.70439766216973199</v>
      </c>
      <c r="AF1112" s="134">
        <v>0.98509179919748002</v>
      </c>
      <c r="AG1112" s="134">
        <v>0.13940087987382299</v>
      </c>
      <c r="AH1112" s="134">
        <v>0.86458712757350198</v>
      </c>
      <c r="AI1112" s="134">
        <v>1</v>
      </c>
      <c r="AJ1112" s="134">
        <v>0.99632312387395705</v>
      </c>
      <c r="AK1112" s="134">
        <v>0.77185785717753297</v>
      </c>
      <c r="AL1112" s="134">
        <v>0.72436858507010204</v>
      </c>
      <c r="AM1112" s="134">
        <v>0.11958157886293699</v>
      </c>
      <c r="AN1112" s="134">
        <v>0.834162520729685</v>
      </c>
      <c r="AO1112" s="134">
        <v>0.106724958886115</v>
      </c>
      <c r="AP1112" s="134">
        <v>0.31759019344821199</v>
      </c>
      <c r="AQ1112" s="134">
        <v>0.26203522608498903</v>
      </c>
      <c r="AR1112" s="134">
        <v>1</v>
      </c>
      <c r="AT1112" s="134">
        <v>0</v>
      </c>
      <c r="AU1112" s="134">
        <v>6.1345733628931497E-2</v>
      </c>
      <c r="AV1112" s="134">
        <v>0.10080680410107901</v>
      </c>
      <c r="AW1112" s="143">
        <v>0.01</v>
      </c>
      <c r="AX1112" s="143">
        <v>0</v>
      </c>
      <c r="AY1112" s="143">
        <v>-0.52</v>
      </c>
      <c r="AZ1112" s="143">
        <v>-0.04</v>
      </c>
      <c r="BA1112" s="143">
        <v>4.4229000000000003</v>
      </c>
      <c r="BB1112" s="143">
        <v>5.15</v>
      </c>
      <c r="BC1112" s="143">
        <v>16.63</v>
      </c>
      <c r="BD1112" s="143">
        <v>1</v>
      </c>
      <c r="BE1112" s="143">
        <v>4308876.2055029999</v>
      </c>
      <c r="BF1112" s="143">
        <v>9103.5439999999999</v>
      </c>
      <c r="BG1112" s="143">
        <v>0</v>
      </c>
      <c r="BH1112" s="143">
        <v>31.540545000000002</v>
      </c>
      <c r="BI1112" s="143">
        <v>0</v>
      </c>
      <c r="BJ1112" s="143">
        <v>0</v>
      </c>
      <c r="BK1112" s="143">
        <v>0</v>
      </c>
      <c r="BL1112" s="143">
        <v>2.8</v>
      </c>
      <c r="BM1112" s="143">
        <v>3.4999999999999898</v>
      </c>
    </row>
    <row r="1113" spans="1:65" x14ac:dyDescent="0.25">
      <c r="A1113" s="142" t="s">
        <v>5595</v>
      </c>
      <c r="B1113" s="142" t="s">
        <v>33</v>
      </c>
      <c r="C1113" s="134" t="s">
        <v>5544</v>
      </c>
      <c r="D1113" s="134" t="s">
        <v>5545</v>
      </c>
      <c r="E1113" s="134" t="s">
        <v>5253</v>
      </c>
      <c r="F1113" s="134" t="s">
        <v>5254</v>
      </c>
      <c r="G1113" s="134" t="s">
        <v>692</v>
      </c>
      <c r="H1113" s="134" t="s">
        <v>5477</v>
      </c>
      <c r="I1113" s="134" t="s">
        <v>5477</v>
      </c>
      <c r="J1113" s="134" t="s">
        <v>4571</v>
      </c>
      <c r="K1113" s="134" t="s">
        <v>4571</v>
      </c>
      <c r="L1113" s="143">
        <v>58.5</v>
      </c>
      <c r="M1113" s="144">
        <v>874</v>
      </c>
      <c r="N1113" s="143">
        <v>31.437999999999999</v>
      </c>
      <c r="O1113" s="144">
        <v>1375</v>
      </c>
      <c r="P1113" s="143">
        <v>21.382999999999999</v>
      </c>
      <c r="Q1113" s="144">
        <v>903</v>
      </c>
      <c r="R1113" s="143">
        <v>49.481999999999999</v>
      </c>
      <c r="S1113" s="145">
        <v>1092</v>
      </c>
      <c r="V1113" s="140" t="str">
        <f t="shared" si="17"/>
        <v>N/A</v>
      </c>
      <c r="W1113" s="134">
        <v>0.72717826935541496</v>
      </c>
      <c r="X1113" s="134">
        <v>0.31096247331503002</v>
      </c>
      <c r="Y1113" s="134">
        <v>0.99237898403019298</v>
      </c>
      <c r="Z1113" s="134">
        <v>0.97472472651184905</v>
      </c>
      <c r="AA1113" s="134">
        <v>0.58457744830566405</v>
      </c>
      <c r="AB1113" s="134">
        <v>0.91659746805938003</v>
      </c>
      <c r="AC1113" s="134">
        <v>1</v>
      </c>
      <c r="AD1113" s="134">
        <v>1</v>
      </c>
      <c r="AE1113" s="134">
        <v>0.48264036090711898</v>
      </c>
      <c r="AF1113" s="134">
        <v>0.98954450057586996</v>
      </c>
      <c r="AG1113" s="134">
        <v>0.202479350959202</v>
      </c>
      <c r="AH1113" s="134">
        <v>0.59851127894412004</v>
      </c>
      <c r="AI1113" s="134">
        <v>1</v>
      </c>
      <c r="AJ1113" s="134">
        <v>0.99632312387395705</v>
      </c>
      <c r="AK1113" s="134">
        <v>0.68204767221709806</v>
      </c>
      <c r="AL1113" s="134">
        <v>0.80208059842228396</v>
      </c>
      <c r="AM1113" s="134">
        <v>0.16371667689796601</v>
      </c>
      <c r="AN1113" s="134">
        <v>0.94621487158800599</v>
      </c>
      <c r="AO1113" s="134">
        <v>0.16143684251575899</v>
      </c>
      <c r="AP1113" s="134">
        <v>0.507164735160052</v>
      </c>
      <c r="AQ1113" s="134">
        <v>0.387573342851601</v>
      </c>
      <c r="AR1113" s="134">
        <v>0.8358445162</v>
      </c>
      <c r="AT1113" s="134">
        <v>0</v>
      </c>
      <c r="AU1113" s="134">
        <v>0.125814704919472</v>
      </c>
      <c r="AV1113" s="134">
        <v>0.16518203005940099</v>
      </c>
      <c r="AW1113" s="143">
        <v>0.01</v>
      </c>
      <c r="AX1113" s="143">
        <v>0</v>
      </c>
      <c r="AY1113" s="143">
        <v>-0.05</v>
      </c>
      <c r="AZ1113" s="143">
        <v>-0.11</v>
      </c>
      <c r="BA1113" s="143">
        <v>8.5315999999999992</v>
      </c>
      <c r="BB1113" s="143">
        <v>5.16</v>
      </c>
      <c r="BC1113" s="143">
        <v>16.61</v>
      </c>
      <c r="BD1113" s="143"/>
      <c r="BE1113" s="143">
        <v>2534846.4153089998</v>
      </c>
      <c r="BF1113" s="143">
        <v>15261.74</v>
      </c>
      <c r="BG1113" s="143">
        <v>0</v>
      </c>
      <c r="BH1113" s="143">
        <v>84.223161000000005</v>
      </c>
      <c r="BI1113" s="143">
        <v>0</v>
      </c>
      <c r="BJ1113" s="143">
        <v>0</v>
      </c>
      <c r="BK1113" s="143">
        <v>0</v>
      </c>
      <c r="BL1113" s="143">
        <v>2.7999999999999901</v>
      </c>
      <c r="BM1113" s="143">
        <v>3.4999999999999898</v>
      </c>
    </row>
    <row r="1114" spans="1:65" x14ac:dyDescent="0.25">
      <c r="A1114" s="142" t="s">
        <v>5596</v>
      </c>
      <c r="B1114" s="142" t="s">
        <v>3193</v>
      </c>
      <c r="C1114" s="134" t="s">
        <v>5544</v>
      </c>
      <c r="D1114" s="134" t="s">
        <v>5545</v>
      </c>
      <c r="E1114" s="134" t="s">
        <v>5253</v>
      </c>
      <c r="F1114" s="134" t="s">
        <v>5254</v>
      </c>
      <c r="G1114" s="134" t="s">
        <v>692</v>
      </c>
      <c r="H1114" s="134" t="s">
        <v>5477</v>
      </c>
      <c r="I1114" s="134" t="s">
        <v>5477</v>
      </c>
      <c r="J1114" s="134" t="s">
        <v>4571</v>
      </c>
      <c r="K1114" s="134" t="s">
        <v>4571</v>
      </c>
      <c r="L1114" s="143">
        <v>56.2</v>
      </c>
      <c r="M1114" s="144">
        <v>951</v>
      </c>
      <c r="N1114" s="143">
        <v>27.367000000000001</v>
      </c>
      <c r="O1114" s="144">
        <v>777</v>
      </c>
      <c r="P1114" s="143">
        <v>17.850000000000001</v>
      </c>
      <c r="Q1114" s="144">
        <v>1209</v>
      </c>
      <c r="R1114" s="143">
        <v>48.893999999999998</v>
      </c>
      <c r="S1114" s="145">
        <v>1134</v>
      </c>
      <c r="V1114" s="140" t="str">
        <f t="shared" si="17"/>
        <v>N/A</v>
      </c>
      <c r="W1114" s="134">
        <v>0.48577808322078297</v>
      </c>
      <c r="X1114" s="134">
        <v>0.23857698746415301</v>
      </c>
      <c r="Y1114" s="134">
        <v>0.97561274889661798</v>
      </c>
      <c r="Z1114" s="134">
        <v>0.96834852230192203</v>
      </c>
      <c r="AA1114" s="134">
        <v>0.26241146794488601</v>
      </c>
      <c r="AB1114" s="134">
        <v>0.963215477179028</v>
      </c>
      <c r="AC1114" s="134">
        <v>1</v>
      </c>
      <c r="AD1114" s="134">
        <v>0.58057055041112604</v>
      </c>
      <c r="AE1114" s="134">
        <v>0.80855986273510705</v>
      </c>
      <c r="AF1114" s="134">
        <v>0.97618639644070104</v>
      </c>
      <c r="AG1114" s="134">
        <v>7.6114066978665601E-2</v>
      </c>
      <c r="AH1114" s="134">
        <v>0.891090846510875</v>
      </c>
      <c r="AI1114" s="134">
        <v>1</v>
      </c>
      <c r="AJ1114" s="134">
        <v>0.99264624774791299</v>
      </c>
      <c r="AK1114" s="134">
        <v>0.74758483421525301</v>
      </c>
      <c r="AL1114" s="134">
        <v>0.82086581829884597</v>
      </c>
      <c r="AM1114" s="134">
        <v>7.6732200334360096E-2</v>
      </c>
      <c r="AN1114" s="134">
        <v>0.80726995652368805</v>
      </c>
      <c r="AO1114" s="134">
        <v>6.7305058018509098E-2</v>
      </c>
      <c r="AP1114" s="134">
        <v>0.36922370990912501</v>
      </c>
      <c r="AR1114" s="134">
        <v>1</v>
      </c>
      <c r="AS1114" s="134">
        <v>0</v>
      </c>
      <c r="AT1114" s="134">
        <v>0</v>
      </c>
      <c r="AU1114" s="134">
        <v>4.6634479901548599E-2</v>
      </c>
      <c r="AV1114" s="134">
        <v>6.3760297504822594E-2</v>
      </c>
      <c r="AW1114" s="143">
        <v>0.06</v>
      </c>
      <c r="AX1114" s="143">
        <v>1</v>
      </c>
      <c r="AY1114" s="143">
        <v>-0.28000000000000003</v>
      </c>
      <c r="AZ1114" s="143">
        <v>0</v>
      </c>
      <c r="BA1114" s="143">
        <v>3.9565000000000001</v>
      </c>
      <c r="BB1114" s="143">
        <v>5.16</v>
      </c>
      <c r="BC1114" s="143">
        <v>15.59</v>
      </c>
      <c r="BD1114" s="143">
        <v>1</v>
      </c>
      <c r="BE1114" s="143">
        <v>2544473.7496409998</v>
      </c>
      <c r="BF1114" s="143">
        <v>9915.1730000000007</v>
      </c>
      <c r="BG1114" s="143">
        <v>0</v>
      </c>
      <c r="BH1114" s="143">
        <v>7.6592799999999999</v>
      </c>
      <c r="BI1114" s="143">
        <v>0</v>
      </c>
      <c r="BJ1114" s="143">
        <v>1</v>
      </c>
      <c r="BK1114" s="143">
        <v>0</v>
      </c>
      <c r="BL1114" s="143">
        <v>2.8</v>
      </c>
      <c r="BM1114" s="143">
        <v>3.5</v>
      </c>
    </row>
    <row r="1115" spans="1:65" x14ac:dyDescent="0.25">
      <c r="A1115" s="142" t="s">
        <v>5597</v>
      </c>
      <c r="B1115" s="142" t="s">
        <v>711</v>
      </c>
      <c r="C1115" s="134" t="s">
        <v>5544</v>
      </c>
      <c r="D1115" s="134" t="s">
        <v>5545</v>
      </c>
      <c r="E1115" s="134" t="s">
        <v>5253</v>
      </c>
      <c r="F1115" s="134" t="s">
        <v>5254</v>
      </c>
      <c r="G1115" s="134" t="s">
        <v>692</v>
      </c>
      <c r="H1115" s="134" t="s">
        <v>5592</v>
      </c>
      <c r="I1115" s="134" t="s">
        <v>4916</v>
      </c>
      <c r="J1115" s="134" t="s">
        <v>4571</v>
      </c>
      <c r="K1115" s="134" t="s">
        <v>4571</v>
      </c>
      <c r="L1115" s="143">
        <v>49.2</v>
      </c>
      <c r="M1115" s="144">
        <v>1169</v>
      </c>
      <c r="N1115" s="143">
        <v>28.867000000000001</v>
      </c>
      <c r="O1115" s="144">
        <v>949</v>
      </c>
      <c r="P1115" s="143">
        <v>32.450000000000003</v>
      </c>
      <c r="Q1115" s="144">
        <v>431</v>
      </c>
      <c r="R1115" s="143">
        <v>50.927999999999997</v>
      </c>
      <c r="S1115" s="145">
        <v>993</v>
      </c>
      <c r="V1115" s="140" t="str">
        <f t="shared" si="17"/>
        <v>N/A</v>
      </c>
      <c r="W1115" s="134">
        <v>0.32080956344547901</v>
      </c>
      <c r="X1115" s="134">
        <v>9.5644370349244598E-2</v>
      </c>
      <c r="Y1115" s="134">
        <v>0.98596196049931395</v>
      </c>
      <c r="Z1115" s="134">
        <v>0.96013597127953598</v>
      </c>
      <c r="AA1115" s="134">
        <v>0.34789178713299101</v>
      </c>
      <c r="AB1115" s="134">
        <v>0.86815844295849498</v>
      </c>
      <c r="AC1115" s="134">
        <v>0.99413865344213403</v>
      </c>
      <c r="AD1115" s="134">
        <v>0.299207651503343</v>
      </c>
      <c r="AE1115" s="134">
        <v>0.42345409301894099</v>
      </c>
      <c r="AF1115" s="134">
        <v>0.98290520477059196</v>
      </c>
      <c r="AG1115" s="134">
        <v>0.18703871589128299</v>
      </c>
      <c r="AH1115" s="134">
        <v>0.66563015636119705</v>
      </c>
      <c r="AI1115" s="134">
        <v>0.92482588111915598</v>
      </c>
      <c r="AJ1115" s="134">
        <v>1</v>
      </c>
      <c r="AK1115" s="134">
        <v>0.72573911354920095</v>
      </c>
      <c r="AL1115" s="134">
        <v>0.53509253415187996</v>
      </c>
      <c r="AM1115" s="134">
        <v>0.148413921149252</v>
      </c>
      <c r="AN1115" s="134">
        <v>0.65039666532203799</v>
      </c>
      <c r="AO1115" s="134">
        <v>0.136302425485753</v>
      </c>
      <c r="AP1115" s="134">
        <v>4.9272718726618897E-2</v>
      </c>
      <c r="AQ1115" s="134">
        <v>0.15104444473143999</v>
      </c>
      <c r="AR1115" s="134">
        <v>1</v>
      </c>
      <c r="AS1115" s="134">
        <v>1</v>
      </c>
      <c r="AT1115" s="134">
        <v>0.43156699450000002</v>
      </c>
      <c r="AU1115" s="134">
        <v>5.8756904746994E-2</v>
      </c>
      <c r="AV1115" s="134">
        <v>0.119612676856132</v>
      </c>
      <c r="AW1115" s="143">
        <v>0</v>
      </c>
      <c r="AX1115" s="143">
        <v>0</v>
      </c>
      <c r="AY1115" s="143">
        <v>-0.3</v>
      </c>
      <c r="AZ1115" s="143">
        <v>0</v>
      </c>
      <c r="BA1115" s="143">
        <v>7.1767000000000003</v>
      </c>
      <c r="BB1115" s="143">
        <v>5.15</v>
      </c>
      <c r="BC1115" s="143">
        <v>18.440000000000001</v>
      </c>
      <c r="BD1115" s="143">
        <v>6</v>
      </c>
      <c r="BE1115" s="143">
        <v>5479050.0003159996</v>
      </c>
      <c r="BF1115" s="143">
        <v>15001.61</v>
      </c>
      <c r="BG1115" s="143">
        <v>0</v>
      </c>
      <c r="BH1115" s="143">
        <v>0</v>
      </c>
      <c r="BI1115" s="143">
        <v>1</v>
      </c>
      <c r="BJ1115" s="143">
        <v>0</v>
      </c>
      <c r="BK1115" s="143">
        <v>0</v>
      </c>
      <c r="BL1115" s="143">
        <v>2.7924271943852599</v>
      </c>
      <c r="BM1115" s="143">
        <v>3.37883511016422</v>
      </c>
    </row>
    <row r="1116" spans="1:65" x14ac:dyDescent="0.25">
      <c r="A1116" s="142" t="s">
        <v>5598</v>
      </c>
      <c r="B1116" s="142" t="s">
        <v>115</v>
      </c>
      <c r="C1116" s="134" t="s">
        <v>5544</v>
      </c>
      <c r="D1116" s="134" t="s">
        <v>5545</v>
      </c>
      <c r="E1116" s="134" t="s">
        <v>5253</v>
      </c>
      <c r="F1116" s="134" t="s">
        <v>5254</v>
      </c>
      <c r="G1116" s="134" t="s">
        <v>692</v>
      </c>
      <c r="H1116" s="134" t="s">
        <v>5599</v>
      </c>
      <c r="I1116" s="134" t="s">
        <v>5319</v>
      </c>
      <c r="J1116" s="134" t="s">
        <v>4571</v>
      </c>
      <c r="K1116" s="134" t="s">
        <v>4571</v>
      </c>
      <c r="L1116" s="143">
        <v>52.5</v>
      </c>
      <c r="M1116" s="144">
        <v>1083</v>
      </c>
      <c r="N1116" s="143">
        <v>28.722000000000001</v>
      </c>
      <c r="O1116" s="144">
        <v>934</v>
      </c>
      <c r="P1116" s="143">
        <v>30.332999999999998</v>
      </c>
      <c r="Q1116" s="144">
        <v>528</v>
      </c>
      <c r="R1116" s="143">
        <v>51.37</v>
      </c>
      <c r="S1116" s="145">
        <v>952</v>
      </c>
      <c r="V1116" s="140" t="str">
        <f t="shared" si="17"/>
        <v>N/A</v>
      </c>
      <c r="W1116" s="134">
        <v>0.40052637515425799</v>
      </c>
      <c r="X1116" s="134">
        <v>0.15601715785908599</v>
      </c>
      <c r="Y1116" s="134">
        <v>0.986256554393945</v>
      </c>
      <c r="Z1116" s="134">
        <v>0.95449940675795997</v>
      </c>
      <c r="AA1116" s="134">
        <v>0.37535285873403501</v>
      </c>
      <c r="AB1116" s="134">
        <v>0.89256005710706099</v>
      </c>
      <c r="AC1116" s="134">
        <v>1</v>
      </c>
      <c r="AD1116" s="134">
        <v>0.493321305414269</v>
      </c>
      <c r="AE1116" s="134">
        <v>0.373353820449906</v>
      </c>
      <c r="AF1116" s="134">
        <v>0.97706103421145596</v>
      </c>
      <c r="AG1116" s="134">
        <v>9.8049352482903293E-2</v>
      </c>
      <c r="AH1116" s="134">
        <v>0.69019982013286996</v>
      </c>
      <c r="AI1116" s="134">
        <v>1</v>
      </c>
      <c r="AJ1116" s="134">
        <v>0.97793874324373997</v>
      </c>
      <c r="AK1116" s="134">
        <v>0.68932957910578196</v>
      </c>
      <c r="AL1116" s="134">
        <v>0.64200206422133699</v>
      </c>
      <c r="AM1116" s="134">
        <v>8.1946413076978197E-2</v>
      </c>
      <c r="AN1116" s="134">
        <v>0.89242974317601198</v>
      </c>
      <c r="AO1116" s="134">
        <v>7.0956267646050994E-2</v>
      </c>
      <c r="AP1116" s="134">
        <v>0</v>
      </c>
      <c r="AQ1116" s="134">
        <v>0.104169697289346</v>
      </c>
      <c r="AR1116" s="134">
        <v>0.95019594780000005</v>
      </c>
      <c r="AT1116" s="134">
        <v>1</v>
      </c>
      <c r="AU1116" s="134">
        <v>4.8491312362167298E-2</v>
      </c>
      <c r="AV1116" s="134">
        <v>7.1436173516735299E-2</v>
      </c>
      <c r="AW1116" s="143">
        <v>0.12</v>
      </c>
      <c r="AX1116" s="143">
        <v>0</v>
      </c>
      <c r="AY1116" s="143">
        <v>-0.42</v>
      </c>
      <c r="AZ1116" s="143">
        <v>-0.08</v>
      </c>
      <c r="BA1116" s="143">
        <v>7.3648999999999996</v>
      </c>
      <c r="BB1116" s="143">
        <v>5.15</v>
      </c>
      <c r="BC1116" s="143">
        <v>19.510000000000002</v>
      </c>
      <c r="BD1116" s="143">
        <v>2</v>
      </c>
      <c r="BE1116" s="143">
        <v>4176736.846527</v>
      </c>
      <c r="BF1116" s="143">
        <v>5339.0929999999998</v>
      </c>
      <c r="BG1116" s="143">
        <v>0</v>
      </c>
      <c r="BH1116" s="143">
        <v>0</v>
      </c>
      <c r="BI1116" s="143">
        <v>0</v>
      </c>
      <c r="BJ1116" s="143">
        <v>0</v>
      </c>
      <c r="BK1116" s="143">
        <v>1</v>
      </c>
      <c r="BL1116" s="143">
        <v>2.7666457552896802</v>
      </c>
      <c r="BM1116" s="143">
        <v>2.9663320846350798</v>
      </c>
    </row>
    <row r="1117" spans="1:65" x14ac:dyDescent="0.25">
      <c r="A1117" s="142" t="s">
        <v>5600</v>
      </c>
      <c r="B1117" s="142" t="s">
        <v>130</v>
      </c>
      <c r="C1117" s="134" t="s">
        <v>5544</v>
      </c>
      <c r="D1117" s="134" t="s">
        <v>5545</v>
      </c>
      <c r="E1117" s="134" t="s">
        <v>5253</v>
      </c>
      <c r="F1117" s="134" t="s">
        <v>5254</v>
      </c>
      <c r="G1117" s="134" t="s">
        <v>692</v>
      </c>
      <c r="H1117" s="134" t="s">
        <v>5592</v>
      </c>
      <c r="I1117" s="134" t="s">
        <v>4916</v>
      </c>
      <c r="J1117" s="134" t="s">
        <v>4571</v>
      </c>
      <c r="K1117" s="134" t="s">
        <v>4571</v>
      </c>
      <c r="L1117" s="143">
        <v>45.4</v>
      </c>
      <c r="M1117" s="144">
        <v>1286</v>
      </c>
      <c r="N1117" s="143">
        <v>28.766999999999999</v>
      </c>
      <c r="O1117" s="144">
        <v>938</v>
      </c>
      <c r="P1117" s="143">
        <v>17.433</v>
      </c>
      <c r="Q1117" s="144">
        <v>1248</v>
      </c>
      <c r="R1117" s="143">
        <v>44.689</v>
      </c>
      <c r="S1117" s="145">
        <v>1412</v>
      </c>
      <c r="V1117" s="140" t="str">
        <f t="shared" si="17"/>
        <v>N/A</v>
      </c>
      <c r="W1117" s="134">
        <v>0.35762908423589501</v>
      </c>
      <c r="X1117" s="134">
        <v>0.13566500937564399</v>
      </c>
      <c r="Y1117" s="134">
        <v>0.98869015613220201</v>
      </c>
      <c r="Z1117" s="134">
        <v>0.979137059825119</v>
      </c>
      <c r="AA1117" s="134">
        <v>0.395903243052658</v>
      </c>
      <c r="AB1117" s="134">
        <v>0.83720117127747895</v>
      </c>
      <c r="AC1117" s="134">
        <v>1</v>
      </c>
      <c r="AD1117" s="134">
        <v>0.39371819889433302</v>
      </c>
      <c r="AE1117" s="134">
        <v>0.46355937275201498</v>
      </c>
      <c r="AF1117" s="134">
        <v>0.98350154870519801</v>
      </c>
      <c r="AG1117" s="134">
        <v>0.25001720995517301</v>
      </c>
      <c r="AH1117" s="134">
        <v>0.71032832019071201</v>
      </c>
      <c r="AI1117" s="134">
        <v>1</v>
      </c>
      <c r="AJ1117" s="134">
        <v>0.99632312387395705</v>
      </c>
      <c r="AK1117" s="134">
        <v>0.72088450895674505</v>
      </c>
      <c r="AL1117" s="134">
        <v>0.66295660982826299</v>
      </c>
      <c r="AM1117" s="134">
        <v>0.209314579825017</v>
      </c>
      <c r="AN1117" s="134">
        <v>0.65039666532203799</v>
      </c>
      <c r="AO1117" s="134">
        <v>0.20683231277112801</v>
      </c>
      <c r="AP1117" s="134">
        <v>5.61140957994068E-2</v>
      </c>
      <c r="AQ1117" s="134">
        <v>0.136497109318376</v>
      </c>
      <c r="AR1117" s="134">
        <v>0.96784013690000004</v>
      </c>
      <c r="AT1117" s="134">
        <v>0.35676183960000002</v>
      </c>
      <c r="AU1117" s="134">
        <v>0.10181285771365201</v>
      </c>
      <c r="AV1117" s="134">
        <v>0.18381416491147701</v>
      </c>
      <c r="AW1117" s="143">
        <v>0</v>
      </c>
      <c r="AX1117" s="143">
        <v>0</v>
      </c>
      <c r="AY1117" s="143">
        <v>-0.06</v>
      </c>
      <c r="AZ1117" s="143">
        <v>-0.03</v>
      </c>
      <c r="BA1117" s="143">
        <v>6.9485999999999999</v>
      </c>
      <c r="BB1117" s="143">
        <v>5.15</v>
      </c>
      <c r="BC1117" s="143">
        <v>17.829999999999998</v>
      </c>
      <c r="BD1117" s="143">
        <v>3</v>
      </c>
      <c r="BE1117" s="143">
        <v>13857665.598289</v>
      </c>
      <c r="BF1117" s="143">
        <v>21193</v>
      </c>
      <c r="BG1117" s="143">
        <v>0</v>
      </c>
      <c r="BH1117" s="143">
        <v>13.620725</v>
      </c>
      <c r="BI1117" s="143">
        <v>0</v>
      </c>
      <c r="BJ1117" s="143">
        <v>0</v>
      </c>
      <c r="BK1117" s="143">
        <v>0</v>
      </c>
      <c r="BL1117" s="143">
        <v>2.7952725709037498</v>
      </c>
      <c r="BM1117" s="143">
        <v>3.4243611344601499</v>
      </c>
    </row>
    <row r="1118" spans="1:65" x14ac:dyDescent="0.25">
      <c r="A1118" s="142" t="s">
        <v>5601</v>
      </c>
      <c r="B1118" s="142" t="s">
        <v>1481</v>
      </c>
      <c r="C1118" s="134" t="s">
        <v>5544</v>
      </c>
      <c r="D1118" s="134" t="s">
        <v>5545</v>
      </c>
      <c r="E1118" s="134" t="s">
        <v>5253</v>
      </c>
      <c r="F1118" s="134" t="s">
        <v>5254</v>
      </c>
      <c r="G1118" s="134" t="s">
        <v>692</v>
      </c>
      <c r="H1118" s="134" t="s">
        <v>5599</v>
      </c>
      <c r="I1118" s="134" t="s">
        <v>4916</v>
      </c>
      <c r="J1118" s="134" t="s">
        <v>4571</v>
      </c>
      <c r="K1118" s="134" t="s">
        <v>4571</v>
      </c>
      <c r="L1118" s="143">
        <v>48.7</v>
      </c>
      <c r="M1118" s="144">
        <v>1181</v>
      </c>
      <c r="N1118" s="143">
        <v>29.356000000000002</v>
      </c>
      <c r="O1118" s="144">
        <v>1033</v>
      </c>
      <c r="P1118" s="143">
        <v>15.85</v>
      </c>
      <c r="Q1118" s="144">
        <v>1444</v>
      </c>
      <c r="R1118" s="143">
        <v>45.064999999999998</v>
      </c>
      <c r="S1118" s="145">
        <v>1386</v>
      </c>
      <c r="V1118" s="140" t="str">
        <f t="shared" si="17"/>
        <v>N/A</v>
      </c>
      <c r="W1118" s="134">
        <v>0.32930514239321201</v>
      </c>
      <c r="X1118" s="134">
        <v>0.141471371870523</v>
      </c>
      <c r="Y1118" s="134">
        <v>0.98720437822884499</v>
      </c>
      <c r="Z1118" s="134">
        <v>0.96556849726639404</v>
      </c>
      <c r="AA1118" s="134">
        <v>0.38942944361250398</v>
      </c>
      <c r="AB1118" s="134">
        <v>0.87981294523840703</v>
      </c>
      <c r="AC1118" s="134">
        <v>0.99985510518006004</v>
      </c>
      <c r="AD1118" s="134">
        <v>0.29489911778440198</v>
      </c>
      <c r="AE1118" s="134">
        <v>0.52722410789060903</v>
      </c>
      <c r="AF1118" s="134">
        <v>0.98322325486904905</v>
      </c>
      <c r="AG1118" s="134">
        <v>0.23019140621103701</v>
      </c>
      <c r="AH1118" s="134">
        <v>0.70721234242375097</v>
      </c>
      <c r="AI1118" s="134">
        <v>0.94339355377379897</v>
      </c>
      <c r="AJ1118" s="134">
        <v>0.99632312387395705</v>
      </c>
      <c r="AK1118" s="134">
        <v>0.71602990436429004</v>
      </c>
      <c r="AL1118" s="134">
        <v>0.60901270365071503</v>
      </c>
      <c r="AM1118" s="134">
        <v>0.21245728269314401</v>
      </c>
      <c r="AN1118" s="134">
        <v>0.67728922952803605</v>
      </c>
      <c r="AO1118" s="134">
        <v>0.181970488227645</v>
      </c>
      <c r="AP1118" s="134">
        <v>0.276662558784043</v>
      </c>
      <c r="AQ1118" s="134">
        <v>0.42043954502723602</v>
      </c>
      <c r="AR1118" s="134">
        <v>0.97305631479999999</v>
      </c>
      <c r="AT1118" s="134">
        <v>0.24409909339999999</v>
      </c>
      <c r="AU1118" s="134">
        <v>0.160582892372753</v>
      </c>
      <c r="AV1118" s="134">
        <v>0.19303752933634</v>
      </c>
      <c r="AW1118" s="143">
        <v>0.03</v>
      </c>
      <c r="AX1118" s="143">
        <v>0</v>
      </c>
      <c r="AY1118" s="143">
        <v>-0.42</v>
      </c>
      <c r="AZ1118" s="143">
        <v>-0.01</v>
      </c>
      <c r="BA1118" s="143">
        <v>6.0727000000000002</v>
      </c>
      <c r="BB1118" s="143">
        <v>5.15</v>
      </c>
      <c r="BC1118" s="143">
        <v>18.91</v>
      </c>
      <c r="BD1118" s="143">
        <v>6</v>
      </c>
      <c r="BE1118" s="143">
        <v>15074926.83831</v>
      </c>
      <c r="BF1118" s="143">
        <v>19023.2</v>
      </c>
      <c r="BG1118" s="143">
        <v>0</v>
      </c>
      <c r="BH1118" s="143">
        <v>0</v>
      </c>
      <c r="BI1118" s="143">
        <v>0</v>
      </c>
      <c r="BJ1118" s="143">
        <v>0</v>
      </c>
      <c r="BK1118" s="143">
        <v>0</v>
      </c>
      <c r="BL1118" s="143">
        <v>2.7829891510800899</v>
      </c>
      <c r="BM1118" s="143">
        <v>3.22782641728159</v>
      </c>
    </row>
    <row r="1119" spans="1:65" x14ac:dyDescent="0.25">
      <c r="A1119" s="142" t="s">
        <v>5602</v>
      </c>
      <c r="B1119" s="142" t="s">
        <v>137</v>
      </c>
      <c r="C1119" s="134" t="s">
        <v>5544</v>
      </c>
      <c r="D1119" s="134" t="s">
        <v>5545</v>
      </c>
      <c r="E1119" s="134" t="s">
        <v>5253</v>
      </c>
      <c r="F1119" s="134" t="s">
        <v>5254</v>
      </c>
      <c r="G1119" s="134" t="s">
        <v>692</v>
      </c>
      <c r="H1119" s="134" t="s">
        <v>5477</v>
      </c>
      <c r="I1119" s="134" t="s">
        <v>5477</v>
      </c>
      <c r="J1119" s="134" t="s">
        <v>4571</v>
      </c>
      <c r="K1119" s="134" t="s">
        <v>4571</v>
      </c>
      <c r="L1119" s="143">
        <v>54.5</v>
      </c>
      <c r="M1119" s="144">
        <v>1021</v>
      </c>
      <c r="N1119" s="143">
        <v>31.388000000000002</v>
      </c>
      <c r="O1119" s="144">
        <v>1370</v>
      </c>
      <c r="P1119" s="143">
        <v>37.482999999999997</v>
      </c>
      <c r="Q1119" s="144">
        <v>243</v>
      </c>
      <c r="R1119" s="143">
        <v>53.531999999999996</v>
      </c>
      <c r="S1119" s="145">
        <v>798</v>
      </c>
      <c r="V1119" s="140" t="str">
        <f t="shared" si="17"/>
        <v>N/A</v>
      </c>
      <c r="W1119" s="134">
        <v>0.57222415634455304</v>
      </c>
      <c r="X1119" s="134">
        <v>0.16972192690769899</v>
      </c>
      <c r="Y1119" s="134">
        <v>0.99295536338925405</v>
      </c>
      <c r="Z1119" s="134">
        <v>0.98201910412800597</v>
      </c>
      <c r="AA1119" s="134">
        <v>0.54609007840555301</v>
      </c>
      <c r="AB1119" s="134">
        <v>0.80260186763399</v>
      </c>
      <c r="AC1119" s="134">
        <v>1</v>
      </c>
      <c r="AD1119" s="134">
        <v>0.85276690560047796</v>
      </c>
      <c r="AE1119" s="134">
        <v>0.381949043529548</v>
      </c>
      <c r="AF1119" s="134">
        <v>0.99049865087123901</v>
      </c>
      <c r="AG1119" s="134">
        <v>0.100833928292776</v>
      </c>
      <c r="AH1119" s="134">
        <v>0.70592297231328405</v>
      </c>
      <c r="AI1119" s="134">
        <v>1</v>
      </c>
      <c r="AJ1119" s="134">
        <v>0.99264624774791299</v>
      </c>
      <c r="AK1119" s="134">
        <v>0.61893781251517099</v>
      </c>
      <c r="AL1119" s="134">
        <v>0.72684862399720396</v>
      </c>
      <c r="AM1119" s="134">
        <v>8.58083369384324E-2</v>
      </c>
      <c r="AN1119" s="134">
        <v>0.82071623862668597</v>
      </c>
      <c r="AO1119" s="134">
        <v>9.8619012038438397E-2</v>
      </c>
      <c r="AP1119" s="134">
        <v>0.18418014210387701</v>
      </c>
      <c r="AQ1119" s="134">
        <v>0.23725087691661101</v>
      </c>
      <c r="AR1119" s="134">
        <v>0.54018154139999996</v>
      </c>
      <c r="AT1119" s="134">
        <v>1</v>
      </c>
      <c r="AU1119" s="134">
        <v>7.1893842101826505E-2</v>
      </c>
      <c r="AV1119" s="134">
        <v>9.4376164517909894E-2</v>
      </c>
      <c r="AW1119" s="143">
        <v>0</v>
      </c>
      <c r="AX1119" s="143">
        <v>0</v>
      </c>
      <c r="AY1119" s="143">
        <v>-0.14000000000000001</v>
      </c>
      <c r="AZ1119" s="143">
        <v>-0.04</v>
      </c>
      <c r="BA1119" s="143">
        <v>6.476</v>
      </c>
      <c r="BB1119" s="143">
        <v>5.15</v>
      </c>
      <c r="BC1119" s="143">
        <v>17.97</v>
      </c>
      <c r="BD1119" s="143"/>
      <c r="BE1119" s="143">
        <v>2732713.2639520001</v>
      </c>
      <c r="BF1119" s="143">
        <v>6358.4639999999999</v>
      </c>
      <c r="BG1119" s="143">
        <v>0</v>
      </c>
      <c r="BH1119" s="143">
        <v>90.815916999999999</v>
      </c>
      <c r="BI1119" s="143">
        <v>0</v>
      </c>
      <c r="BJ1119" s="143">
        <v>0</v>
      </c>
      <c r="BK1119" s="143">
        <v>1</v>
      </c>
      <c r="BL1119" s="143">
        <v>2.7999999999999901</v>
      </c>
      <c r="BM1119" s="143">
        <v>3.4999999999999898</v>
      </c>
    </row>
    <row r="1120" spans="1:65" x14ac:dyDescent="0.25">
      <c r="A1120" s="142" t="s">
        <v>5603</v>
      </c>
      <c r="B1120" s="142" t="s">
        <v>106</v>
      </c>
      <c r="C1120" s="134" t="s">
        <v>5544</v>
      </c>
      <c r="D1120" s="134" t="s">
        <v>5545</v>
      </c>
      <c r="E1120" s="134" t="s">
        <v>5253</v>
      </c>
      <c r="F1120" s="134" t="s">
        <v>5254</v>
      </c>
      <c r="G1120" s="134" t="s">
        <v>692</v>
      </c>
      <c r="H1120" s="134" t="s">
        <v>5468</v>
      </c>
      <c r="I1120" s="134" t="s">
        <v>5319</v>
      </c>
      <c r="J1120" s="134" t="s">
        <v>4571</v>
      </c>
      <c r="K1120" s="134" t="s">
        <v>4571</v>
      </c>
      <c r="L1120" s="143">
        <v>51.1</v>
      </c>
      <c r="M1120" s="144">
        <v>1122</v>
      </c>
      <c r="N1120" s="143">
        <v>32</v>
      </c>
      <c r="O1120" s="144">
        <v>1448</v>
      </c>
      <c r="P1120" s="143">
        <v>31.683</v>
      </c>
      <c r="Q1120" s="144">
        <v>466</v>
      </c>
      <c r="R1120" s="143">
        <v>50.261000000000003</v>
      </c>
      <c r="S1120" s="145">
        <v>1031</v>
      </c>
      <c r="V1120" s="140" t="str">
        <f t="shared" si="17"/>
        <v>N/A</v>
      </c>
      <c r="W1120" s="134">
        <v>0.30194464647747998</v>
      </c>
      <c r="X1120" s="134">
        <v>8.0501923796658797E-2</v>
      </c>
      <c r="Y1120" s="134">
        <v>0.99161047821811199</v>
      </c>
      <c r="Z1120" s="134">
        <v>0.97378104828877998</v>
      </c>
      <c r="AA1120" s="134">
        <v>0.23461870754661901</v>
      </c>
      <c r="AB1120" s="134">
        <v>0.90421455938697304</v>
      </c>
      <c r="AC1120" s="134">
        <v>1</v>
      </c>
      <c r="AD1120" s="134">
        <v>1</v>
      </c>
      <c r="AE1120" s="134">
        <v>0.31377570799793703</v>
      </c>
      <c r="AF1120" s="134">
        <v>0.99069743218277395</v>
      </c>
      <c r="AG1120" s="134">
        <v>0.121584831913484</v>
      </c>
      <c r="AH1120" s="134">
        <v>0.78521923410699102</v>
      </c>
      <c r="AI1120" s="134">
        <v>1</v>
      </c>
      <c r="AJ1120" s="134">
        <v>0.97793874324373997</v>
      </c>
      <c r="AK1120" s="134">
        <v>0.79613088013981304</v>
      </c>
      <c r="AL1120" s="134">
        <v>0.56504581012516097</v>
      </c>
      <c r="AM1120" s="134">
        <v>0.106934025558562</v>
      </c>
      <c r="AN1120" s="134">
        <v>0.69073551163103397</v>
      </c>
      <c r="AO1120" s="134">
        <v>9.3429160006278794E-2</v>
      </c>
      <c r="AP1120" s="134">
        <v>6.1749470060269297E-2</v>
      </c>
      <c r="AQ1120" s="134">
        <v>3.3588181133722299E-2</v>
      </c>
      <c r="AR1120" s="134">
        <v>1</v>
      </c>
      <c r="AT1120" s="134">
        <v>1</v>
      </c>
      <c r="AU1120" s="134">
        <v>5.5051237734366598E-2</v>
      </c>
      <c r="AV1120" s="134">
        <v>9.1000808446626696E-2</v>
      </c>
      <c r="AW1120" s="143">
        <v>0.01</v>
      </c>
      <c r="AX1120" s="143">
        <v>0</v>
      </c>
      <c r="AY1120" s="143">
        <v>-0.1</v>
      </c>
      <c r="AZ1120" s="143">
        <v>-0.02</v>
      </c>
      <c r="BA1120" s="143">
        <v>5.8658999999999999</v>
      </c>
      <c r="BB1120" s="143">
        <v>5.15</v>
      </c>
      <c r="BC1120" s="143">
        <v>19.010000000000002</v>
      </c>
      <c r="BD1120" s="143"/>
      <c r="BE1120" s="143">
        <v>3436807.461836</v>
      </c>
      <c r="BF1120" s="143">
        <v>8503.4320000000007</v>
      </c>
      <c r="BG1120" s="143">
        <v>0</v>
      </c>
      <c r="BH1120" s="143">
        <v>0</v>
      </c>
      <c r="BI1120" s="143">
        <v>0</v>
      </c>
      <c r="BJ1120" s="143">
        <v>0</v>
      </c>
      <c r="BK1120" s="143">
        <v>1</v>
      </c>
      <c r="BL1120" s="143">
        <v>2.7918386328103502</v>
      </c>
      <c r="BM1120" s="143">
        <v>3.3694181249656898</v>
      </c>
    </row>
    <row r="1121" spans="1:65" x14ac:dyDescent="0.25">
      <c r="A1121" s="142" t="s">
        <v>5604</v>
      </c>
      <c r="B1121" s="142" t="s">
        <v>715</v>
      </c>
      <c r="C1121" s="134" t="s">
        <v>5544</v>
      </c>
      <c r="D1121" s="134" t="s">
        <v>5545</v>
      </c>
      <c r="E1121" s="134" t="s">
        <v>5253</v>
      </c>
      <c r="F1121" s="134" t="s">
        <v>5254</v>
      </c>
      <c r="G1121" s="134" t="s">
        <v>692</v>
      </c>
      <c r="H1121" s="134" t="s">
        <v>5468</v>
      </c>
      <c r="I1121" s="134" t="s">
        <v>5477</v>
      </c>
      <c r="J1121" s="134" t="s">
        <v>4571</v>
      </c>
      <c r="K1121" s="134" t="s">
        <v>4571</v>
      </c>
      <c r="L1121" s="143">
        <v>52.5</v>
      </c>
      <c r="M1121" s="144">
        <v>1083</v>
      </c>
      <c r="N1121" s="143">
        <v>31.788</v>
      </c>
      <c r="O1121" s="144">
        <v>1421</v>
      </c>
      <c r="P1121" s="143">
        <v>16.516999999999999</v>
      </c>
      <c r="Q1121" s="144">
        <v>1361</v>
      </c>
      <c r="R1121" s="143">
        <v>45.743000000000002</v>
      </c>
      <c r="S1121" s="145">
        <v>1332</v>
      </c>
      <c r="V1121" s="140" t="str">
        <f t="shared" si="17"/>
        <v>N/A</v>
      </c>
      <c r="W1121" s="134">
        <v>0.32613011125866898</v>
      </c>
      <c r="X1121" s="134">
        <v>9.4264825689722095E-2</v>
      </c>
      <c r="Y1121" s="134">
        <v>0.99350612588791198</v>
      </c>
      <c r="Z1121" s="134">
        <v>0.96896063790607501</v>
      </c>
      <c r="AA1121" s="134">
        <v>0.20703333686539299</v>
      </c>
      <c r="AB1121" s="134">
        <v>0.85868915985606697</v>
      </c>
      <c r="AC1121" s="134">
        <v>1</v>
      </c>
      <c r="AD1121" s="134">
        <v>1</v>
      </c>
      <c r="AE1121" s="134">
        <v>0.55577304316107601</v>
      </c>
      <c r="AF1121" s="134">
        <v>0.98978303814971202</v>
      </c>
      <c r="AG1121" s="134">
        <v>0.101671627095335</v>
      </c>
      <c r="AH1121" s="134">
        <v>0.82085599132683695</v>
      </c>
      <c r="AI1121" s="134">
        <v>1</v>
      </c>
      <c r="AJ1121" s="134">
        <v>0.98529249549582698</v>
      </c>
      <c r="AK1121" s="134">
        <v>0.71360260206806203</v>
      </c>
      <c r="AL1121" s="134">
        <v>0.623348272455578</v>
      </c>
      <c r="AM1121" s="134">
        <v>8.9072142059357595E-2</v>
      </c>
      <c r="AN1121" s="134">
        <v>0.686253417596701</v>
      </c>
      <c r="AO1121" s="134">
        <v>7.9264381096855005E-2</v>
      </c>
      <c r="AP1121" s="134">
        <v>0.217840301638662</v>
      </c>
      <c r="AQ1121" s="134">
        <v>0.39080608405450401</v>
      </c>
      <c r="AR1121" s="134">
        <v>0.94502519689999998</v>
      </c>
      <c r="AT1121" s="134">
        <v>0.61034598920000005</v>
      </c>
      <c r="AU1121" s="134">
        <v>7.0147413827141306E-2</v>
      </c>
      <c r="AV1121" s="134">
        <v>8.4738308577372107E-2</v>
      </c>
      <c r="AW1121" s="143">
        <v>0</v>
      </c>
      <c r="AX1121" s="143">
        <v>0</v>
      </c>
      <c r="AY1121" s="143">
        <v>-0.02</v>
      </c>
      <c r="AZ1121" s="143">
        <v>-0.01</v>
      </c>
      <c r="BA1121" s="143">
        <v>6.1577000000000002</v>
      </c>
      <c r="BB1121" s="143">
        <v>5.15</v>
      </c>
      <c r="BC1121" s="143">
        <v>18.41</v>
      </c>
      <c r="BD1121" s="143"/>
      <c r="BE1121" s="143">
        <v>3241921.1580429999</v>
      </c>
      <c r="BF1121" s="143">
        <v>7060.223</v>
      </c>
      <c r="BG1121" s="143">
        <v>0</v>
      </c>
      <c r="BH1121" s="143">
        <v>20.952307000000001</v>
      </c>
      <c r="BI1121" s="143">
        <v>0</v>
      </c>
      <c r="BJ1121" s="143">
        <v>0</v>
      </c>
      <c r="BK1121" s="143">
        <v>0</v>
      </c>
      <c r="BL1121" s="143">
        <v>2.8</v>
      </c>
      <c r="BM1121" s="143">
        <v>3.4999999999999898</v>
      </c>
    </row>
    <row r="1122" spans="1:65" x14ac:dyDescent="0.25">
      <c r="A1122" s="142" t="s">
        <v>5605</v>
      </c>
      <c r="B1122" s="142" t="s">
        <v>777</v>
      </c>
      <c r="C1122" s="134" t="s">
        <v>5544</v>
      </c>
      <c r="D1122" s="134" t="s">
        <v>5545</v>
      </c>
      <c r="E1122" s="134" t="s">
        <v>5253</v>
      </c>
      <c r="F1122" s="134" t="s">
        <v>5254</v>
      </c>
      <c r="G1122" s="134" t="s">
        <v>692</v>
      </c>
      <c r="H1122" s="134" t="s">
        <v>5468</v>
      </c>
      <c r="I1122" s="134" t="s">
        <v>5477</v>
      </c>
      <c r="J1122" s="134" t="s">
        <v>4571</v>
      </c>
      <c r="K1122" s="134" t="s">
        <v>4571</v>
      </c>
      <c r="L1122" s="143">
        <v>42.8</v>
      </c>
      <c r="M1122" s="144">
        <v>1347</v>
      </c>
      <c r="N1122" s="143">
        <v>31.95</v>
      </c>
      <c r="O1122" s="144">
        <v>1440</v>
      </c>
      <c r="P1122" s="143">
        <v>15.4</v>
      </c>
      <c r="Q1122" s="144">
        <v>1478</v>
      </c>
      <c r="R1122" s="143">
        <v>42.082999999999998</v>
      </c>
      <c r="S1122" s="145">
        <v>1537</v>
      </c>
      <c r="V1122" s="140" t="str">
        <f t="shared" si="17"/>
        <v>N/A</v>
      </c>
      <c r="W1122" s="134">
        <v>0.37726073824207501</v>
      </c>
      <c r="X1122" s="134">
        <v>9.1907670941155095E-2</v>
      </c>
      <c r="Y1122" s="134">
        <v>0.97657338116171999</v>
      </c>
      <c r="Z1122" s="134">
        <v>0.90524960544048305</v>
      </c>
      <c r="AA1122" s="134">
        <v>0.24595599640958901</v>
      </c>
      <c r="AB1122" s="134">
        <v>0.889646431537083</v>
      </c>
      <c r="AC1122" s="134">
        <v>1</v>
      </c>
      <c r="AD1122" s="134">
        <v>1</v>
      </c>
      <c r="AE1122" s="134">
        <v>0.34282542198545002</v>
      </c>
      <c r="AF1122" s="134">
        <v>0.97638517775223699</v>
      </c>
      <c r="AG1122" s="134">
        <v>0.104826154394683</v>
      </c>
      <c r="AH1122" s="134">
        <v>0.45567772337352203</v>
      </c>
      <c r="AI1122" s="134">
        <v>1</v>
      </c>
      <c r="AJ1122" s="134">
        <v>0.98529249549582698</v>
      </c>
      <c r="AK1122" s="134">
        <v>0.54369144133210401</v>
      </c>
      <c r="AL1122" s="134">
        <v>0.57225721342233804</v>
      </c>
      <c r="AM1122" s="134">
        <v>9.2800748960340101E-2</v>
      </c>
      <c r="AN1122" s="134">
        <v>0.75348482811169404</v>
      </c>
      <c r="AO1122" s="134">
        <v>7.7388421066195104E-2</v>
      </c>
      <c r="AP1122" s="134">
        <v>6.0355758932316102E-2</v>
      </c>
      <c r="AQ1122" s="134">
        <v>0.35901746217207903</v>
      </c>
      <c r="AR1122" s="134">
        <v>0.98355114529999998</v>
      </c>
      <c r="AT1122" s="134">
        <v>0</v>
      </c>
      <c r="AU1122" s="134">
        <v>5.6681200130819599E-2</v>
      </c>
      <c r="AV1122" s="134">
        <v>8.2360978256516698E-2</v>
      </c>
      <c r="AW1122" s="143">
        <v>0.04</v>
      </c>
      <c r="AX1122" s="143">
        <v>0</v>
      </c>
      <c r="AY1122" s="143">
        <v>-0.2</v>
      </c>
      <c r="AZ1122" s="143">
        <v>-0.05</v>
      </c>
      <c r="BA1122" s="143">
        <v>13.2637</v>
      </c>
      <c r="BB1122" s="143">
        <v>5.15</v>
      </c>
      <c r="BC1122" s="143">
        <v>17.21</v>
      </c>
      <c r="BD1122" s="143"/>
      <c r="BE1122" s="143">
        <v>4073907.3914930001</v>
      </c>
      <c r="BF1122" s="143">
        <v>8869.3510000000006</v>
      </c>
      <c r="BG1122" s="143">
        <v>0</v>
      </c>
      <c r="BH1122" s="143">
        <v>0</v>
      </c>
      <c r="BI1122" s="143">
        <v>0</v>
      </c>
      <c r="BJ1122" s="143">
        <v>0</v>
      </c>
      <c r="BK1122" s="143">
        <v>0</v>
      </c>
      <c r="BL1122" s="143">
        <v>2.8</v>
      </c>
      <c r="BM1122" s="143">
        <v>3.4999999999999898</v>
      </c>
    </row>
    <row r="1123" spans="1:65" x14ac:dyDescent="0.25">
      <c r="A1123" s="142" t="s">
        <v>5606</v>
      </c>
      <c r="B1123" s="142" t="s">
        <v>775</v>
      </c>
      <c r="C1123" s="134" t="s">
        <v>5544</v>
      </c>
      <c r="D1123" s="134" t="s">
        <v>5545</v>
      </c>
      <c r="E1123" s="134" t="s">
        <v>5253</v>
      </c>
      <c r="F1123" s="134" t="s">
        <v>5254</v>
      </c>
      <c r="G1123" s="134" t="s">
        <v>692</v>
      </c>
      <c r="H1123" s="134" t="s">
        <v>5477</v>
      </c>
      <c r="I1123" s="134" t="s">
        <v>5477</v>
      </c>
      <c r="J1123" s="134" t="s">
        <v>4571</v>
      </c>
      <c r="K1123" s="134" t="s">
        <v>4571</v>
      </c>
      <c r="L1123" s="143">
        <v>51.4</v>
      </c>
      <c r="M1123" s="144">
        <v>1114</v>
      </c>
      <c r="N1123" s="143">
        <v>28.378</v>
      </c>
      <c r="O1123" s="144">
        <v>886</v>
      </c>
      <c r="P1123" s="143">
        <v>17.667000000000002</v>
      </c>
      <c r="Q1123" s="144">
        <v>1225</v>
      </c>
      <c r="R1123" s="143">
        <v>46.896000000000001</v>
      </c>
      <c r="S1123" s="145">
        <v>1268</v>
      </c>
      <c r="V1123" s="140" t="str">
        <f t="shared" si="17"/>
        <v>N/A</v>
      </c>
      <c r="W1123" s="134">
        <v>0.47287494228056098</v>
      </c>
      <c r="X1123" s="134">
        <v>0.133747513825725</v>
      </c>
      <c r="Y1123" s="134">
        <v>0.98853645496978604</v>
      </c>
      <c r="Z1123" s="134">
        <v>0.96936871497551003</v>
      </c>
      <c r="AA1123" s="134">
        <v>0.45538560973820602</v>
      </c>
      <c r="AB1123" s="134">
        <v>0.90967760733068204</v>
      </c>
      <c r="AC1123" s="134">
        <v>1</v>
      </c>
      <c r="AD1123" s="134">
        <v>1</v>
      </c>
      <c r="AE1123" s="134">
        <v>0.74067637392233099</v>
      </c>
      <c r="AF1123" s="134">
        <v>0.98827230018204404</v>
      </c>
      <c r="AG1123" s="134">
        <v>0.15006041329144301</v>
      </c>
      <c r="AH1123" s="134">
        <v>0.71405316717650502</v>
      </c>
      <c r="AI1123" s="134">
        <v>1</v>
      </c>
      <c r="AJ1123" s="134">
        <v>0.99264624774791299</v>
      </c>
      <c r="AK1123" s="134">
        <v>0.63592892858876704</v>
      </c>
      <c r="AL1123" s="134">
        <v>0.68911480386430601</v>
      </c>
      <c r="AM1123" s="134">
        <v>0.118920221749909</v>
      </c>
      <c r="AN1123" s="134">
        <v>0.79830576845502199</v>
      </c>
      <c r="AO1123" s="134">
        <v>0.10919788647152801</v>
      </c>
      <c r="AP1123" s="134">
        <v>0.27712853580750901</v>
      </c>
      <c r="AQ1123" s="134">
        <v>0.26472917714128702</v>
      </c>
      <c r="AR1123" s="134">
        <v>1</v>
      </c>
      <c r="AT1123" s="134">
        <v>0</v>
      </c>
      <c r="AU1123" s="134">
        <v>7.2810090993980406E-2</v>
      </c>
      <c r="AV1123" s="134">
        <v>0.108037167662211</v>
      </c>
      <c r="AW1123" s="143">
        <v>7.0000000000000007E-2</v>
      </c>
      <c r="AX1123" s="143">
        <v>0</v>
      </c>
      <c r="AY1123" s="143">
        <v>0.55000000000000004</v>
      </c>
      <c r="AZ1123" s="143">
        <v>0.01</v>
      </c>
      <c r="BA1123" s="143">
        <v>5.4591000000000003</v>
      </c>
      <c r="BB1123" s="143">
        <v>5.15</v>
      </c>
      <c r="BC1123" s="143">
        <v>17.61</v>
      </c>
      <c r="BD1123" s="143">
        <v>1</v>
      </c>
      <c r="BE1123" s="143">
        <v>4446281.0317799998</v>
      </c>
      <c r="BF1123" s="143">
        <v>8515.1380000000008</v>
      </c>
      <c r="BG1123" s="143">
        <v>0</v>
      </c>
      <c r="BH1123" s="143">
        <v>36.932234000000001</v>
      </c>
      <c r="BI1123" s="143">
        <v>0</v>
      </c>
      <c r="BJ1123" s="143">
        <v>0</v>
      </c>
      <c r="BK1123" s="143">
        <v>0</v>
      </c>
      <c r="BL1123" s="143">
        <v>2.8</v>
      </c>
      <c r="BM1123" s="143">
        <v>3.5</v>
      </c>
    </row>
    <row r="1124" spans="1:65" x14ac:dyDescent="0.25">
      <c r="A1124" s="142" t="s">
        <v>5607</v>
      </c>
      <c r="B1124" s="142" t="s">
        <v>775</v>
      </c>
      <c r="C1124" s="134" t="s">
        <v>5544</v>
      </c>
      <c r="D1124" s="134" t="s">
        <v>5545</v>
      </c>
      <c r="E1124" s="134" t="s">
        <v>5253</v>
      </c>
      <c r="F1124" s="134" t="s">
        <v>5254</v>
      </c>
      <c r="G1124" s="134" t="s">
        <v>692</v>
      </c>
      <c r="H1124" s="134" t="s">
        <v>5477</v>
      </c>
      <c r="I1124" s="134" t="s">
        <v>5477</v>
      </c>
      <c r="J1124" s="134" t="s">
        <v>4571</v>
      </c>
      <c r="K1124" s="134" t="s">
        <v>4571</v>
      </c>
      <c r="L1124" s="143">
        <v>56.8</v>
      </c>
      <c r="M1124" s="144">
        <v>930</v>
      </c>
      <c r="N1124" s="143">
        <v>27.456</v>
      </c>
      <c r="O1124" s="144">
        <v>785</v>
      </c>
      <c r="P1124" s="143">
        <v>18.7</v>
      </c>
      <c r="Q1124" s="144">
        <v>1128</v>
      </c>
      <c r="R1124" s="143">
        <v>49.347999999999999</v>
      </c>
      <c r="S1124" s="145">
        <v>1102</v>
      </c>
      <c r="V1124" s="140" t="str">
        <f t="shared" si="17"/>
        <v>N/A</v>
      </c>
      <c r="W1124" s="134">
        <v>0.42499482277706302</v>
      </c>
      <c r="X1124" s="134">
        <v>0.17364413457908601</v>
      </c>
      <c r="Y1124" s="134">
        <v>0.97463930820131495</v>
      </c>
      <c r="Z1124" s="134">
        <v>0.91777247050877997</v>
      </c>
      <c r="AA1124" s="134">
        <v>0.25537807978046501</v>
      </c>
      <c r="AB1124" s="134">
        <v>0.911498623311918</v>
      </c>
      <c r="AC1124" s="134">
        <v>1</v>
      </c>
      <c r="AD1124" s="134">
        <v>0.91207647851734996</v>
      </c>
      <c r="AE1124" s="134">
        <v>0.69954804557044303</v>
      </c>
      <c r="AF1124" s="134">
        <v>0.97443712089919099</v>
      </c>
      <c r="AG1124" s="134">
        <v>0.15091717694745599</v>
      </c>
      <c r="AH1124" s="134">
        <v>0.77146595292867903</v>
      </c>
      <c r="AI1124" s="134">
        <v>1</v>
      </c>
      <c r="AJ1124" s="134">
        <v>0.99264624774791299</v>
      </c>
      <c r="AK1124" s="134">
        <v>0.73544832273411298</v>
      </c>
      <c r="AL1124" s="134">
        <v>0.74408161121873395</v>
      </c>
      <c r="AM1124" s="134">
        <v>0.13847482663678301</v>
      </c>
      <c r="AN1124" s="134">
        <v>0.83864461476401797</v>
      </c>
      <c r="AO1124" s="134">
        <v>0.12937554403649801</v>
      </c>
      <c r="AP1124" s="134">
        <v>0.35593102740785898</v>
      </c>
      <c r="AR1124" s="134">
        <v>0.84887472310000001</v>
      </c>
      <c r="AT1124" s="134">
        <v>0.34736533380000001</v>
      </c>
      <c r="AU1124" s="134">
        <v>6.5302807195914594E-2</v>
      </c>
      <c r="AV1124" s="134">
        <v>0.117873215017971</v>
      </c>
      <c r="AW1124" s="143">
        <v>0.14000000000000001</v>
      </c>
      <c r="AX1124" s="143">
        <v>0</v>
      </c>
      <c r="AY1124" s="143">
        <v>-0.37</v>
      </c>
      <c r="AZ1124" s="143">
        <v>-0.05</v>
      </c>
      <c r="BA1124" s="143">
        <v>5.8327</v>
      </c>
      <c r="BB1124" s="143">
        <v>5.15</v>
      </c>
      <c r="BC1124" s="143">
        <v>16.309999999999999</v>
      </c>
      <c r="BD1124" s="143">
        <v>3</v>
      </c>
      <c r="BE1124" s="143">
        <v>7262798.7909840001</v>
      </c>
      <c r="BF1124" s="143">
        <v>12337.32</v>
      </c>
      <c r="BG1124" s="143">
        <v>0</v>
      </c>
      <c r="BH1124" s="143">
        <v>16.982956999999999</v>
      </c>
      <c r="BI1124" s="143">
        <v>0</v>
      </c>
      <c r="BJ1124" s="143">
        <v>1</v>
      </c>
      <c r="BK1124" s="143">
        <v>0</v>
      </c>
      <c r="BL1124" s="143">
        <v>2.8</v>
      </c>
      <c r="BM1124" s="143">
        <v>3.5</v>
      </c>
    </row>
    <row r="1125" spans="1:65" x14ac:dyDescent="0.25">
      <c r="A1125" s="142" t="s">
        <v>5608</v>
      </c>
      <c r="B1125" s="142" t="s">
        <v>1492</v>
      </c>
      <c r="C1125" s="134" t="s">
        <v>5544</v>
      </c>
      <c r="D1125" s="134" t="s">
        <v>5545</v>
      </c>
      <c r="E1125" s="134" t="s">
        <v>5253</v>
      </c>
      <c r="F1125" s="134" t="s">
        <v>5254</v>
      </c>
      <c r="G1125" s="134" t="s">
        <v>692</v>
      </c>
      <c r="H1125" s="134" t="s">
        <v>5477</v>
      </c>
      <c r="I1125" s="134" t="s">
        <v>5477</v>
      </c>
      <c r="J1125" s="134" t="s">
        <v>5055</v>
      </c>
      <c r="K1125" s="134" t="s">
        <v>5055</v>
      </c>
      <c r="L1125" s="143">
        <v>37.1</v>
      </c>
      <c r="M1125" s="144">
        <v>1504</v>
      </c>
      <c r="N1125" s="143">
        <v>30.178000000000001</v>
      </c>
      <c r="O1125" s="144">
        <v>1185</v>
      </c>
      <c r="P1125" s="143">
        <v>17.55</v>
      </c>
      <c r="Q1125" s="144">
        <v>1235</v>
      </c>
      <c r="R1125" s="143">
        <v>41.491</v>
      </c>
      <c r="S1125" s="145">
        <v>1572</v>
      </c>
      <c r="V1125" s="140" t="str">
        <f t="shared" si="17"/>
        <v>N/A</v>
      </c>
      <c r="W1125" s="134">
        <v>0.28995149796182501</v>
      </c>
      <c r="X1125" s="134">
        <v>3.8760568725755999E-2</v>
      </c>
      <c r="Y1125" s="134">
        <v>0.98979168112951899</v>
      </c>
      <c r="Z1125" s="134">
        <v>0.95891174007123003</v>
      </c>
      <c r="AA1125" s="134">
        <v>0.45440912631755598</v>
      </c>
      <c r="AB1125" s="134">
        <v>0.86269539501478698</v>
      </c>
      <c r="AC1125" s="134">
        <v>1</v>
      </c>
      <c r="AD1125" s="134">
        <v>0.23118014666110001</v>
      </c>
      <c r="AE1125" s="134">
        <v>0.30382744996050198</v>
      </c>
      <c r="AF1125" s="134">
        <v>0.98684107473898997</v>
      </c>
      <c r="AG1125" s="134">
        <v>3.73111879834086E-2</v>
      </c>
      <c r="AH1125" s="134">
        <v>0.64514349793933601</v>
      </c>
      <c r="AI1125" s="134">
        <v>1</v>
      </c>
      <c r="AJ1125" s="134">
        <v>0.98161561936978303</v>
      </c>
      <c r="AK1125" s="134">
        <v>0.57039176659061097</v>
      </c>
      <c r="AL1125" s="134">
        <v>0.58287831905503396</v>
      </c>
      <c r="AM1125" s="134">
        <v>3.27965473086997E-2</v>
      </c>
      <c r="AN1125" s="134">
        <v>0.69521760566536694</v>
      </c>
      <c r="AO1125" s="134">
        <v>3.2192249698818003E-2</v>
      </c>
      <c r="AP1125" s="134">
        <v>0</v>
      </c>
      <c r="AQ1125" s="134">
        <v>0</v>
      </c>
      <c r="AR1125" s="134">
        <v>0.98783297430000006</v>
      </c>
      <c r="AT1125" s="134">
        <v>0.12924219470000001</v>
      </c>
      <c r="AU1125" s="134">
        <v>2.0335892510007399E-2</v>
      </c>
      <c r="AV1125" s="134">
        <v>3.0756681199278699E-2</v>
      </c>
      <c r="AW1125" s="143">
        <v>0</v>
      </c>
      <c r="AX1125" s="143">
        <v>2</v>
      </c>
      <c r="AY1125" s="143">
        <v>-0.25</v>
      </c>
      <c r="AZ1125" s="143">
        <v>0.01</v>
      </c>
      <c r="BA1125" s="143">
        <v>11.932499999999999</v>
      </c>
      <c r="BB1125" s="143">
        <v>5.16</v>
      </c>
      <c r="BC1125" s="143">
        <v>17.79</v>
      </c>
      <c r="BD1125" s="143">
        <v>3</v>
      </c>
      <c r="BE1125" s="143">
        <v>10369554.369721999</v>
      </c>
      <c r="BF1125" s="143">
        <v>11683.12</v>
      </c>
      <c r="BG1125" s="143">
        <v>0</v>
      </c>
      <c r="BH1125" s="143">
        <v>0</v>
      </c>
      <c r="BI1125" s="143">
        <v>0</v>
      </c>
      <c r="BJ1125" s="143">
        <v>1</v>
      </c>
      <c r="BK1125" s="143">
        <v>0</v>
      </c>
      <c r="BL1125" s="143">
        <v>2.7980084706042798</v>
      </c>
      <c r="BM1125" s="143">
        <v>3.4960169412085702</v>
      </c>
    </row>
    <row r="1126" spans="1:65" x14ac:dyDescent="0.25">
      <c r="A1126" s="142" t="s">
        <v>5609</v>
      </c>
      <c r="B1126" s="142" t="s">
        <v>32</v>
      </c>
      <c r="C1126" s="134" t="s">
        <v>5544</v>
      </c>
      <c r="D1126" s="134" t="s">
        <v>5545</v>
      </c>
      <c r="E1126" s="134" t="s">
        <v>5253</v>
      </c>
      <c r="F1126" s="134" t="s">
        <v>5254</v>
      </c>
      <c r="G1126" s="134" t="s">
        <v>692</v>
      </c>
      <c r="H1126" s="134" t="s">
        <v>5580</v>
      </c>
      <c r="I1126" s="134" t="s">
        <v>5477</v>
      </c>
      <c r="J1126" s="134" t="s">
        <v>5054</v>
      </c>
      <c r="K1126" s="134" t="s">
        <v>5055</v>
      </c>
      <c r="L1126" s="143">
        <v>64.7</v>
      </c>
      <c r="M1126" s="144">
        <v>736</v>
      </c>
      <c r="N1126" s="143">
        <v>30.567</v>
      </c>
      <c r="O1126" s="144">
        <v>1260</v>
      </c>
      <c r="P1126" s="143">
        <v>35.167000000000002</v>
      </c>
      <c r="Q1126" s="144">
        <v>304</v>
      </c>
      <c r="R1126" s="143">
        <v>56.433</v>
      </c>
      <c r="S1126" s="145">
        <v>608</v>
      </c>
      <c r="V1126" s="140" t="str">
        <f t="shared" si="17"/>
        <v>N/A</v>
      </c>
      <c r="W1126" s="134">
        <v>0.40656886597063302</v>
      </c>
      <c r="X1126" s="134">
        <v>0.113412900949261</v>
      </c>
      <c r="Y1126" s="134">
        <v>0.96870900501808699</v>
      </c>
      <c r="Z1126" s="134">
        <v>0.93496271705874401</v>
      </c>
      <c r="AA1126" s="134">
        <v>0.67154172584306204</v>
      </c>
      <c r="AB1126" s="134">
        <v>0.87908453884591298</v>
      </c>
      <c r="AC1126" s="134">
        <v>1</v>
      </c>
      <c r="AD1126" s="134">
        <v>0.33041136111213898</v>
      </c>
      <c r="AE1126" s="134">
        <v>0.52660723129206899</v>
      </c>
      <c r="AF1126" s="134">
        <v>0.9440235802343</v>
      </c>
      <c r="AG1126" s="134">
        <v>0.121220772528443</v>
      </c>
      <c r="AH1126" s="134">
        <v>0.64320944277363601</v>
      </c>
      <c r="AI1126" s="134">
        <v>1</v>
      </c>
      <c r="AJ1126" s="134">
        <v>0.98896937162187004</v>
      </c>
      <c r="AK1126" s="134">
        <v>0.60680130103403096</v>
      </c>
      <c r="AL1126" s="134">
        <v>0.75938055759957002</v>
      </c>
      <c r="AM1126" s="134">
        <v>0.10287241067766301</v>
      </c>
      <c r="AN1126" s="134">
        <v>0.73107435794002995</v>
      </c>
      <c r="AO1126" s="134">
        <v>9.5281753341835501E-2</v>
      </c>
      <c r="AR1126" s="134">
        <v>1</v>
      </c>
      <c r="AT1126" s="134">
        <v>0.43967284690000003</v>
      </c>
      <c r="AU1126" s="134">
        <v>6.5903651290824303E-2</v>
      </c>
      <c r="AV1126" s="134">
        <v>9.7240915726334198E-2</v>
      </c>
      <c r="AW1126" s="143">
        <v>0.31</v>
      </c>
      <c r="AX1126" s="143">
        <v>1</v>
      </c>
      <c r="AY1126" s="143">
        <v>-0.61</v>
      </c>
      <c r="AZ1126" s="143">
        <v>-0.04</v>
      </c>
      <c r="BA1126" s="143">
        <v>9.7483000000000004</v>
      </c>
      <c r="BB1126" s="143">
        <v>5.15</v>
      </c>
      <c r="BC1126" s="143">
        <v>19.39</v>
      </c>
      <c r="BD1126" s="143">
        <v>7</v>
      </c>
      <c r="BE1126" s="143">
        <v>18061626.136386</v>
      </c>
      <c r="BF1126" s="143">
        <v>30688.98</v>
      </c>
      <c r="BG1126" s="143">
        <v>0</v>
      </c>
      <c r="BH1126" s="143">
        <v>0.145903</v>
      </c>
      <c r="BI1126" s="143">
        <v>1</v>
      </c>
      <c r="BJ1126" s="143">
        <v>1</v>
      </c>
      <c r="BK1126" s="143">
        <v>0</v>
      </c>
      <c r="BL1126" s="143">
        <v>2.62988887359373</v>
      </c>
      <c r="BM1126" s="143">
        <v>3.15977774718744</v>
      </c>
    </row>
    <row r="1127" spans="1:65" x14ac:dyDescent="0.25">
      <c r="A1127" s="142" t="s">
        <v>5610</v>
      </c>
      <c r="B1127" s="142" t="s">
        <v>718</v>
      </c>
      <c r="C1127" s="134" t="s">
        <v>5544</v>
      </c>
      <c r="D1127" s="134" t="s">
        <v>5545</v>
      </c>
      <c r="E1127" s="134" t="s">
        <v>5253</v>
      </c>
      <c r="F1127" s="134" t="s">
        <v>5254</v>
      </c>
      <c r="G1127" s="134" t="s">
        <v>692</v>
      </c>
      <c r="H1127" s="134" t="s">
        <v>5477</v>
      </c>
      <c r="I1127" s="134" t="s">
        <v>5477</v>
      </c>
      <c r="J1127" s="134" t="s">
        <v>5217</v>
      </c>
      <c r="K1127" s="134" t="s">
        <v>5055</v>
      </c>
      <c r="L1127" s="143">
        <v>49.2</v>
      </c>
      <c r="M1127" s="144">
        <v>1169</v>
      </c>
      <c r="N1127" s="143">
        <v>31.821999999999999</v>
      </c>
      <c r="O1127" s="144">
        <v>1428</v>
      </c>
      <c r="P1127" s="143">
        <v>22.983000000000001</v>
      </c>
      <c r="Q1127" s="144">
        <v>811</v>
      </c>
      <c r="R1127" s="143">
        <v>46.786999999999999</v>
      </c>
      <c r="S1127" s="145">
        <v>1276</v>
      </c>
      <c r="V1127" s="140" t="str">
        <f t="shared" si="17"/>
        <v>N/A</v>
      </c>
      <c r="W1127" s="134">
        <v>0.29435478367412399</v>
      </c>
      <c r="X1127" s="134">
        <v>0.14475710622809601</v>
      </c>
      <c r="Y1127" s="134">
        <v>0.90601173918244804</v>
      </c>
      <c r="Z1127" s="134">
        <v>0.713963479142671</v>
      </c>
      <c r="AA1127" s="134">
        <v>0.41816197587906201</v>
      </c>
      <c r="AB1127" s="134">
        <v>0.90239354340573696</v>
      </c>
      <c r="AC1127" s="134">
        <v>0.94928014414404205</v>
      </c>
      <c r="AD1127" s="134">
        <v>0.35782779213060201</v>
      </c>
      <c r="AE1127" s="134">
        <v>0.54850231383623604</v>
      </c>
      <c r="AF1127" s="134">
        <v>0.85767297850339097</v>
      </c>
      <c r="AG1127" s="134">
        <v>0.18206329390429199</v>
      </c>
      <c r="AH1127" s="134">
        <v>0.76881558103494196</v>
      </c>
      <c r="AI1127" s="134">
        <v>0.88392188480682399</v>
      </c>
      <c r="AJ1127" s="134">
        <v>0.98896937162187004</v>
      </c>
      <c r="AK1127" s="134">
        <v>0.57281906888683898</v>
      </c>
      <c r="AL1127" s="134">
        <v>0.81425707955614002</v>
      </c>
      <c r="AM1127" s="134">
        <v>0.178446167071623</v>
      </c>
      <c r="AN1127" s="134">
        <v>0.78037739231769099</v>
      </c>
      <c r="AO1127" s="134">
        <v>0.197510379486461</v>
      </c>
      <c r="AP1127" s="134">
        <v>0.22078224077811701</v>
      </c>
      <c r="AR1127" s="134">
        <v>1</v>
      </c>
      <c r="AS1127" s="134">
        <v>0</v>
      </c>
      <c r="AT1127" s="134">
        <v>0.29068487450000002</v>
      </c>
      <c r="AU1127" s="134">
        <v>0.147589819507944</v>
      </c>
      <c r="AV1127" s="134">
        <v>0.18967479835748099</v>
      </c>
      <c r="AW1127" s="143">
        <v>2.0099999999999998</v>
      </c>
      <c r="AX1127" s="143">
        <v>6</v>
      </c>
      <c r="AY1127" s="143">
        <v>-1.81</v>
      </c>
      <c r="AZ1127" s="143">
        <v>0.15</v>
      </c>
      <c r="BA1127" s="143">
        <v>15.209</v>
      </c>
      <c r="BB1127" s="143">
        <v>5.15</v>
      </c>
      <c r="BC1127" s="143">
        <v>15.56</v>
      </c>
      <c r="BD1127" s="143">
        <v>10</v>
      </c>
      <c r="BE1127" s="143">
        <v>10608699.34351</v>
      </c>
      <c r="BF1127" s="143">
        <v>26681.06</v>
      </c>
      <c r="BG1127" s="143">
        <v>67.673942999999994</v>
      </c>
      <c r="BH1127" s="143">
        <v>0.802338</v>
      </c>
      <c r="BI1127" s="143">
        <v>0</v>
      </c>
      <c r="BJ1127" s="143">
        <v>3</v>
      </c>
      <c r="BK1127" s="143">
        <v>0</v>
      </c>
      <c r="BL1127" s="143">
        <v>2.8</v>
      </c>
      <c r="BM1127" s="143">
        <v>3.5</v>
      </c>
    </row>
    <row r="1128" spans="1:65" x14ac:dyDescent="0.25">
      <c r="A1128" s="142" t="s">
        <v>5611</v>
      </c>
      <c r="B1128" s="142" t="s">
        <v>111</v>
      </c>
      <c r="C1128" s="134" t="s">
        <v>5544</v>
      </c>
      <c r="D1128" s="134" t="s">
        <v>5545</v>
      </c>
      <c r="E1128" s="134" t="s">
        <v>5253</v>
      </c>
      <c r="F1128" s="134" t="s">
        <v>5254</v>
      </c>
      <c r="G1128" s="134" t="s">
        <v>692</v>
      </c>
      <c r="H1128" s="134" t="s">
        <v>5580</v>
      </c>
      <c r="I1128" s="134" t="s">
        <v>5477</v>
      </c>
      <c r="J1128" s="134" t="s">
        <v>5054</v>
      </c>
      <c r="K1128" s="134" t="s">
        <v>5055</v>
      </c>
      <c r="L1128" s="143">
        <v>56</v>
      </c>
      <c r="M1128" s="144">
        <v>963</v>
      </c>
      <c r="N1128" s="143">
        <v>30.667000000000002</v>
      </c>
      <c r="O1128" s="144">
        <v>1275</v>
      </c>
      <c r="P1128" s="143">
        <v>34.4</v>
      </c>
      <c r="Q1128" s="144">
        <v>337</v>
      </c>
      <c r="R1128" s="143">
        <v>53.244</v>
      </c>
      <c r="S1128" s="145">
        <v>817</v>
      </c>
      <c r="V1128" s="140" t="str">
        <f t="shared" si="17"/>
        <v>N/A</v>
      </c>
      <c r="W1128" s="134">
        <v>0.43147242510283501</v>
      </c>
      <c r="X1128" s="134">
        <v>0.13270668325889001</v>
      </c>
      <c r="Y1128" s="134">
        <v>0.98378452736508304</v>
      </c>
      <c r="Z1128" s="134">
        <v>0.96046753389845196</v>
      </c>
      <c r="AA1128" s="134">
        <v>0.77093119514714703</v>
      </c>
      <c r="AB1128" s="134">
        <v>0.96831432192648903</v>
      </c>
      <c r="AC1128" s="134">
        <v>1</v>
      </c>
      <c r="AD1128" s="134">
        <v>0.36272008560355901</v>
      </c>
      <c r="AE1128" s="134">
        <v>0.54354524131333104</v>
      </c>
      <c r="AF1128" s="134">
        <v>0.97694176542453504</v>
      </c>
      <c r="AG1128" s="134">
        <v>5.9138592119050502E-2</v>
      </c>
      <c r="AH1128" s="134">
        <v>0.57172103331553303</v>
      </c>
      <c r="AI1128" s="134">
        <v>1</v>
      </c>
      <c r="AJ1128" s="134">
        <v>0.98529249549582698</v>
      </c>
      <c r="AK1128" s="134">
        <v>0.58738288266420702</v>
      </c>
      <c r="AL1128" s="134">
        <v>0.77650235473460405</v>
      </c>
      <c r="AM1128" s="134">
        <v>5.5078296027882501E-2</v>
      </c>
      <c r="AN1128" s="134">
        <v>0.77141320424902504</v>
      </c>
      <c r="AO1128" s="134">
        <v>5.0249445426367501E-2</v>
      </c>
      <c r="AQ1128" s="134">
        <v>1.2575363314852799E-2</v>
      </c>
      <c r="AR1128" s="134">
        <v>1</v>
      </c>
      <c r="AT1128" s="134">
        <v>0.84935223029999996</v>
      </c>
      <c r="AU1128" s="134">
        <v>2.9346250325195101E-2</v>
      </c>
      <c r="AV1128" s="134">
        <v>4.6812950335990401E-2</v>
      </c>
      <c r="AW1128" s="143">
        <v>0.02</v>
      </c>
      <c r="AX1128" s="143">
        <v>3</v>
      </c>
      <c r="AY1128" s="143">
        <v>-0.41</v>
      </c>
      <c r="AZ1128" s="143">
        <v>0.01</v>
      </c>
      <c r="BA1128" s="143">
        <v>9.7916000000000007</v>
      </c>
      <c r="BB1128" s="143">
        <v>5.15</v>
      </c>
      <c r="BC1128" s="143">
        <v>20.190000000000001</v>
      </c>
      <c r="BD1128" s="143">
        <v>5</v>
      </c>
      <c r="BE1128" s="143">
        <v>5534987.828303</v>
      </c>
      <c r="BF1128" s="143">
        <v>21788.86</v>
      </c>
      <c r="BG1128" s="143">
        <v>0</v>
      </c>
      <c r="BH1128" s="143">
        <v>0.73679899999999998</v>
      </c>
      <c r="BI1128" s="143">
        <v>1</v>
      </c>
      <c r="BJ1128" s="143">
        <v>1</v>
      </c>
      <c r="BK1128" s="143">
        <v>0</v>
      </c>
      <c r="BL1128" s="143">
        <v>2.6557146072173001</v>
      </c>
      <c r="BM1128" s="143">
        <v>3.21142921443459</v>
      </c>
    </row>
    <row r="1129" spans="1:65" x14ac:dyDescent="0.25">
      <c r="A1129" s="142" t="s">
        <v>5612</v>
      </c>
      <c r="B1129" s="142" t="s">
        <v>57</v>
      </c>
      <c r="C1129" s="134" t="s">
        <v>5544</v>
      </c>
      <c r="D1129" s="134" t="s">
        <v>5545</v>
      </c>
      <c r="E1129" s="134" t="s">
        <v>5253</v>
      </c>
      <c r="F1129" s="134" t="s">
        <v>5254</v>
      </c>
      <c r="G1129" s="134" t="s">
        <v>692</v>
      </c>
      <c r="H1129" s="134" t="s">
        <v>5477</v>
      </c>
      <c r="I1129" s="134" t="s">
        <v>5477</v>
      </c>
      <c r="J1129" s="134" t="s">
        <v>5055</v>
      </c>
      <c r="K1129" s="134" t="s">
        <v>5055</v>
      </c>
      <c r="L1129" s="143">
        <v>35.9</v>
      </c>
      <c r="M1129" s="144">
        <v>1541</v>
      </c>
      <c r="N1129" s="143">
        <v>28.433</v>
      </c>
      <c r="O1129" s="144">
        <v>892</v>
      </c>
      <c r="P1129" s="143">
        <v>33.883000000000003</v>
      </c>
      <c r="Q1129" s="144">
        <v>363</v>
      </c>
      <c r="R1129" s="143">
        <v>47.116999999999997</v>
      </c>
      <c r="S1129" s="145">
        <v>1248</v>
      </c>
      <c r="V1129" s="140" t="str">
        <f t="shared" si="17"/>
        <v>N/A</v>
      </c>
      <c r="W1129" s="134">
        <v>0.16533641692647899</v>
      </c>
      <c r="X1129" s="134">
        <v>3.44869913295398E-2</v>
      </c>
      <c r="Y1129" s="134">
        <v>0.97989076458387103</v>
      </c>
      <c r="Z1129" s="134">
        <v>0.96385967453813304</v>
      </c>
      <c r="AA1129" s="134">
        <v>0</v>
      </c>
      <c r="AB1129" s="134">
        <v>0.91987529682560498</v>
      </c>
      <c r="AC1129" s="134">
        <v>1</v>
      </c>
      <c r="AD1129" s="134">
        <v>0.142833830513276</v>
      </c>
      <c r="AE1129" s="134">
        <v>0.53014793240273095</v>
      </c>
      <c r="AF1129" s="134">
        <v>0.980718610343705</v>
      </c>
      <c r="AG1129" s="134">
        <v>1.52688295521064E-2</v>
      </c>
      <c r="AH1129" s="134">
        <v>0.79668030175558502</v>
      </c>
      <c r="AI1129" s="134">
        <v>1</v>
      </c>
      <c r="AJ1129" s="134">
        <v>0.98161561936978303</v>
      </c>
      <c r="AK1129" s="134">
        <v>0.72088450895674505</v>
      </c>
      <c r="AL1129" s="134">
        <v>0.63567375306722695</v>
      </c>
      <c r="AM1129" s="134">
        <v>1.67070274937819E-2</v>
      </c>
      <c r="AN1129" s="134">
        <v>0.64591457128770602</v>
      </c>
      <c r="AO1129" s="134">
        <v>1.4074927715462201E-2</v>
      </c>
      <c r="AP1129" s="134">
        <v>6.3194715490246703E-2</v>
      </c>
      <c r="AQ1129" s="134">
        <v>9.9859375793233798E-2</v>
      </c>
      <c r="AR1129" s="134">
        <v>1</v>
      </c>
      <c r="AU1129" s="134">
        <v>1.1564854490059701E-2</v>
      </c>
      <c r="AV1129" s="134">
        <v>1.4285009863874499E-2</v>
      </c>
      <c r="AW1129" s="143">
        <v>0</v>
      </c>
      <c r="AX1129" s="143">
        <v>1</v>
      </c>
      <c r="AY1129" s="143">
        <v>-0.1</v>
      </c>
      <c r="AZ1129" s="143">
        <v>0.01</v>
      </c>
      <c r="BA1129" s="143">
        <v>8.5227000000000004</v>
      </c>
      <c r="BB1129" s="143">
        <v>5.16</v>
      </c>
      <c r="BC1129" s="143">
        <v>16.04</v>
      </c>
      <c r="BD1129" s="143">
        <v>2</v>
      </c>
      <c r="BE1129" s="143">
        <v>5303239.7887439998</v>
      </c>
      <c r="BF1129" s="143">
        <v>7629.9920000000002</v>
      </c>
      <c r="BG1129" s="143">
        <v>0</v>
      </c>
      <c r="BH1129" s="143">
        <v>1.6843900000000001</v>
      </c>
      <c r="BI1129" s="143">
        <v>0</v>
      </c>
      <c r="BJ1129" s="143">
        <v>1</v>
      </c>
      <c r="BK1129" s="143">
        <v>1</v>
      </c>
      <c r="BL1129" s="143">
        <v>2.8</v>
      </c>
      <c r="BM1129" s="143">
        <v>3.5</v>
      </c>
    </row>
    <row r="1130" spans="1:65" x14ac:dyDescent="0.25">
      <c r="A1130" s="142" t="s">
        <v>5613</v>
      </c>
      <c r="B1130" s="142" t="s">
        <v>3211</v>
      </c>
      <c r="C1130" s="134" t="s">
        <v>5544</v>
      </c>
      <c r="D1130" s="134" t="s">
        <v>5545</v>
      </c>
      <c r="E1130" s="134" t="s">
        <v>5253</v>
      </c>
      <c r="F1130" s="134" t="s">
        <v>5254</v>
      </c>
      <c r="G1130" s="134" t="s">
        <v>692</v>
      </c>
      <c r="H1130" s="134" t="s">
        <v>5477</v>
      </c>
      <c r="I1130" s="134" t="s">
        <v>5477</v>
      </c>
      <c r="J1130" s="134" t="s">
        <v>5055</v>
      </c>
      <c r="K1130" s="134" t="s">
        <v>5055</v>
      </c>
      <c r="L1130" s="143">
        <v>51</v>
      </c>
      <c r="M1130" s="144">
        <v>1125</v>
      </c>
      <c r="N1130" s="143">
        <v>33.024999999999999</v>
      </c>
      <c r="O1130" s="144">
        <v>1556</v>
      </c>
      <c r="P1130" s="143">
        <v>23.917000000000002</v>
      </c>
      <c r="Q1130" s="144">
        <v>760</v>
      </c>
      <c r="R1130" s="143">
        <v>47.296999999999997</v>
      </c>
      <c r="S1130" s="145">
        <v>1237</v>
      </c>
      <c r="V1130" s="140" t="str">
        <f t="shared" si="17"/>
        <v>N/A</v>
      </c>
      <c r="W1130" s="134">
        <v>0.38801194808336398</v>
      </c>
      <c r="X1130" s="134">
        <v>0.152330527223553</v>
      </c>
      <c r="Y1130" s="134">
        <v>0.85011574978372995</v>
      </c>
      <c r="Z1130" s="134">
        <v>0.768033690842853</v>
      </c>
      <c r="AA1130" s="134">
        <v>0.57833513690416005</v>
      </c>
      <c r="AB1130" s="134">
        <v>0.94755473974039595</v>
      </c>
      <c r="AC1130" s="134">
        <v>0.96747044417815398</v>
      </c>
      <c r="AD1130" s="134">
        <v>0.33045421545397302</v>
      </c>
      <c r="AE1130" s="134">
        <v>0.76103625813343201</v>
      </c>
      <c r="AF1130" s="134">
        <v>0.91524004632399703</v>
      </c>
      <c r="AG1130" s="134">
        <v>9.7612745467949597E-2</v>
      </c>
      <c r="AH1130" s="134">
        <v>0.69148919024333599</v>
      </c>
      <c r="AI1130" s="134">
        <v>0.921054776095241</v>
      </c>
      <c r="AJ1130" s="134">
        <v>0.98529249549582698</v>
      </c>
      <c r="AK1130" s="134">
        <v>0.61893781251517099</v>
      </c>
      <c r="AL1130" s="134">
        <v>0.73042142099921004</v>
      </c>
      <c r="AM1130" s="134">
        <v>0.10218569129911</v>
      </c>
      <c r="AN1130" s="134">
        <v>0.77589529828335801</v>
      </c>
      <c r="AO1130" s="134">
        <v>9.0028070571086902E-2</v>
      </c>
      <c r="AP1130" s="134">
        <v>0.245516658055315</v>
      </c>
      <c r="AQ1130" s="134">
        <v>0.44252994330095202</v>
      </c>
      <c r="AR1130" s="134">
        <v>1</v>
      </c>
      <c r="AT1130" s="134">
        <v>0.38545829619999999</v>
      </c>
      <c r="AU1130" s="134">
        <v>8.0467388459331698E-2</v>
      </c>
      <c r="AV1130" s="134">
        <v>9.5355800712731906E-2</v>
      </c>
      <c r="AW1130" s="143">
        <v>0.15</v>
      </c>
      <c r="AX1130" s="143">
        <v>1</v>
      </c>
      <c r="AY1130" s="143">
        <v>-0.3</v>
      </c>
      <c r="AZ1130" s="143">
        <v>-0.04</v>
      </c>
      <c r="BA1130" s="143">
        <v>11.3796</v>
      </c>
      <c r="BB1130" s="143">
        <v>5.15</v>
      </c>
      <c r="BC1130" s="143">
        <v>18.309999999999999</v>
      </c>
      <c r="BD1130" s="143"/>
      <c r="BE1130" s="143">
        <v>11338616.240104999</v>
      </c>
      <c r="BF1130" s="143">
        <v>22208.14</v>
      </c>
      <c r="BG1130" s="143">
        <v>26970.460835999998</v>
      </c>
      <c r="BH1130" s="143">
        <v>30.587188999999999</v>
      </c>
      <c r="BI1130" s="143">
        <v>0</v>
      </c>
      <c r="BJ1130" s="143">
        <v>1</v>
      </c>
      <c r="BK1130" s="143">
        <v>0</v>
      </c>
      <c r="BL1130" s="143">
        <v>2.7999999999999901</v>
      </c>
      <c r="BM1130" s="143">
        <v>3.5</v>
      </c>
    </row>
    <row r="1131" spans="1:65" x14ac:dyDescent="0.25">
      <c r="A1131" s="142" t="s">
        <v>5614</v>
      </c>
      <c r="B1131" s="142" t="s">
        <v>1421</v>
      </c>
      <c r="C1131" s="134" t="s">
        <v>5615</v>
      </c>
      <c r="D1131" s="134" t="s">
        <v>5616</v>
      </c>
      <c r="E1131" s="134" t="s">
        <v>5617</v>
      </c>
      <c r="F1131" s="134" t="s">
        <v>5618</v>
      </c>
      <c r="G1131" s="134" t="s">
        <v>692</v>
      </c>
      <c r="H1131" s="134" t="s">
        <v>5619</v>
      </c>
      <c r="I1131" s="134" t="s">
        <v>5620</v>
      </c>
      <c r="J1131" s="134" t="s">
        <v>5055</v>
      </c>
      <c r="K1131" s="134" t="s">
        <v>5055</v>
      </c>
      <c r="L1131" s="143">
        <v>56</v>
      </c>
      <c r="M1131" s="144">
        <v>963</v>
      </c>
      <c r="N1131" s="143">
        <v>27.710999999999999</v>
      </c>
      <c r="O1131" s="144">
        <v>819</v>
      </c>
      <c r="P1131" s="143">
        <v>23.94</v>
      </c>
      <c r="Q1131" s="144">
        <v>759</v>
      </c>
      <c r="R1131" s="143">
        <v>50.743000000000002</v>
      </c>
      <c r="S1131" s="145">
        <v>1001</v>
      </c>
      <c r="V1131" s="140" t="str">
        <f t="shared" si="17"/>
        <v>N/A</v>
      </c>
      <c r="W1131" s="134">
        <v>0.38660163087649302</v>
      </c>
      <c r="X1131" s="134">
        <v>0.10958010180029699</v>
      </c>
      <c r="Y1131" s="134">
        <v>0.985398389570454</v>
      </c>
      <c r="Z1131" s="134">
        <v>0.97462270724448996</v>
      </c>
      <c r="AA1131" s="134">
        <v>0.95528228998620002</v>
      </c>
      <c r="AB1131" s="134">
        <v>0.97814780822516501</v>
      </c>
      <c r="AC1131" s="134">
        <v>0.96833191818773301</v>
      </c>
      <c r="AD1131" s="134">
        <v>0.32834588635849399</v>
      </c>
      <c r="AF1131" s="134">
        <v>0.96624733086393899</v>
      </c>
      <c r="AG1131" s="134">
        <v>1.6991067505370799E-2</v>
      </c>
      <c r="AH1131" s="134">
        <v>0.26417044613280299</v>
      </c>
      <c r="AI1131" s="134">
        <v>0.38990433801382302</v>
      </c>
      <c r="AJ1131" s="134">
        <v>0.98529249549582698</v>
      </c>
      <c r="AK1131" s="134">
        <v>0.53398223214719198</v>
      </c>
      <c r="AL1131" s="134">
        <v>0.88933029263287899</v>
      </c>
      <c r="AM1131" s="134">
        <v>1.25238309924451E-2</v>
      </c>
      <c r="AN1131" s="134">
        <v>0.81175205055802102</v>
      </c>
      <c r="AO1131" s="134">
        <v>1.10456096605127E-2</v>
      </c>
      <c r="AP1131" s="134">
        <v>0.36762098429885798</v>
      </c>
      <c r="AQ1131" s="134">
        <v>0.38272423104724601</v>
      </c>
      <c r="AR1131" s="134">
        <v>0.98306808320000005</v>
      </c>
      <c r="AT1131" s="134">
        <v>1</v>
      </c>
      <c r="AU1131" s="134">
        <v>1.40760039310855E-2</v>
      </c>
      <c r="AV1131" s="134">
        <v>1.50687025519219E-2</v>
      </c>
      <c r="AW1131" s="143">
        <v>0.31</v>
      </c>
      <c r="AX1131" s="143">
        <v>0</v>
      </c>
      <c r="AY1131" s="143">
        <v>-0.39</v>
      </c>
      <c r="AZ1131" s="143">
        <v>-0.01</v>
      </c>
      <c r="BA1131" s="143">
        <v>14.8955</v>
      </c>
      <c r="BB1131" s="143">
        <v>5.12</v>
      </c>
      <c r="BC1131" s="143">
        <v>16.489999999999998</v>
      </c>
      <c r="BD1131" s="143">
        <v>9</v>
      </c>
      <c r="BE1131" s="143">
        <v>2829786.3063980001</v>
      </c>
      <c r="BF1131" s="143">
        <v>7285.1260000000002</v>
      </c>
      <c r="BG1131" s="143">
        <v>0</v>
      </c>
      <c r="BH1131" s="143">
        <v>75.359306000000004</v>
      </c>
      <c r="BI1131" s="143">
        <v>0</v>
      </c>
      <c r="BJ1131" s="143">
        <v>0</v>
      </c>
      <c r="BK1131" s="143"/>
      <c r="BL1131" s="143">
        <v>2.7999999999999901</v>
      </c>
      <c r="BM1131" s="143">
        <v>3.5</v>
      </c>
    </row>
    <row r="1132" spans="1:65" x14ac:dyDescent="0.25">
      <c r="A1132" s="142" t="s">
        <v>5621</v>
      </c>
      <c r="B1132" s="142" t="s">
        <v>557</v>
      </c>
      <c r="C1132" s="134" t="s">
        <v>5615</v>
      </c>
      <c r="D1132" s="134" t="s">
        <v>5616</v>
      </c>
      <c r="E1132" s="134" t="s">
        <v>5617</v>
      </c>
      <c r="F1132" s="134" t="s">
        <v>5618</v>
      </c>
      <c r="G1132" s="134" t="s">
        <v>692</v>
      </c>
      <c r="H1132" s="134" t="s">
        <v>5158</v>
      </c>
      <c r="I1132" s="134" t="s">
        <v>5145</v>
      </c>
      <c r="J1132" s="134" t="s">
        <v>5055</v>
      </c>
      <c r="K1132" s="134" t="s">
        <v>5055</v>
      </c>
      <c r="L1132" s="143">
        <v>55.2</v>
      </c>
      <c r="M1132" s="144">
        <v>996</v>
      </c>
      <c r="N1132" s="143">
        <v>27.867000000000001</v>
      </c>
      <c r="O1132" s="144">
        <v>835</v>
      </c>
      <c r="P1132" s="143">
        <v>23.56</v>
      </c>
      <c r="Q1132" s="144">
        <v>781</v>
      </c>
      <c r="R1132" s="143">
        <v>50.298000000000002</v>
      </c>
      <c r="S1132" s="145">
        <v>1028</v>
      </c>
      <c r="V1132" s="140" t="str">
        <f t="shared" si="17"/>
        <v>N/A</v>
      </c>
      <c r="W1132" s="134">
        <v>0.43776037440215199</v>
      </c>
      <c r="X1132" s="134">
        <v>0.120533049577494</v>
      </c>
      <c r="Y1132" s="134">
        <v>0.99286570437784505</v>
      </c>
      <c r="Z1132" s="134">
        <v>0.98235066674692195</v>
      </c>
      <c r="AA1132" s="134">
        <v>0.98084868197376196</v>
      </c>
      <c r="AB1132" s="134">
        <v>0.96612910274900599</v>
      </c>
      <c r="AC1132" s="134">
        <v>0.97839187265487004</v>
      </c>
      <c r="AD1132" s="134">
        <v>0.386914810821121</v>
      </c>
      <c r="AF1132" s="134">
        <v>0.98302447355751399</v>
      </c>
      <c r="AG1132" s="134">
        <v>4.9996757709996299E-3</v>
      </c>
      <c r="AH1132" s="134">
        <v>0.408114292631859</v>
      </c>
      <c r="AI1132" s="134">
        <v>0.38804911218021698</v>
      </c>
      <c r="AJ1132" s="134">
        <v>0.97793874324373997</v>
      </c>
      <c r="AK1132" s="134">
        <v>0.47572697703771999</v>
      </c>
      <c r="AL1132" s="134">
        <v>0.84802948500142405</v>
      </c>
      <c r="AM1132" s="134">
        <v>3.4742670338845198E-3</v>
      </c>
      <c r="AN1132" s="134">
        <v>0.76693111021469296</v>
      </c>
      <c r="AO1132" s="134">
        <v>2.1469697058953698E-3</v>
      </c>
      <c r="AP1132" s="134">
        <v>0.32111207207178599</v>
      </c>
      <c r="AQ1132" s="134">
        <v>0.298134169463527</v>
      </c>
      <c r="AR1132" s="134">
        <v>1</v>
      </c>
      <c r="AT1132" s="134">
        <v>1</v>
      </c>
      <c r="AU1132" s="134">
        <v>3.06789762455781E-3</v>
      </c>
      <c r="AV1132" s="134">
        <v>3.2826403193409802E-3</v>
      </c>
      <c r="AW1132" s="143">
        <v>0</v>
      </c>
      <c r="AX1132" s="143">
        <v>0</v>
      </c>
      <c r="AY1132" s="143">
        <v>0.1</v>
      </c>
      <c r="AZ1132" s="143">
        <v>0.02</v>
      </c>
      <c r="BA1132" s="143">
        <v>16.538399999999999</v>
      </c>
      <c r="BB1132" s="143">
        <v>5.13</v>
      </c>
      <c r="BC1132" s="143">
        <v>15.52</v>
      </c>
      <c r="BD1132" s="143">
        <v>7</v>
      </c>
      <c r="BE1132" s="143">
        <v>2028397.6180469999</v>
      </c>
      <c r="BF1132" s="143">
        <v>3883.1509999999998</v>
      </c>
      <c r="BG1132" s="143">
        <v>0</v>
      </c>
      <c r="BH1132" s="143">
        <v>76.281435999999999</v>
      </c>
      <c r="BI1132" s="143">
        <v>0</v>
      </c>
      <c r="BJ1132" s="143">
        <v>0</v>
      </c>
      <c r="BK1132" s="143"/>
      <c r="BL1132" s="143">
        <v>2.7999999999999901</v>
      </c>
      <c r="BM1132" s="143">
        <v>3.5</v>
      </c>
    </row>
    <row r="1133" spans="1:65" s="1" customFormat="1" x14ac:dyDescent="0.25">
      <c r="A1133" s="147" t="s">
        <v>5622</v>
      </c>
      <c r="B1133" s="147" t="s">
        <v>1258</v>
      </c>
      <c r="C1133" s="148" t="s">
        <v>5615</v>
      </c>
      <c r="D1133" s="148" t="s">
        <v>5616</v>
      </c>
      <c r="E1133" s="148" t="s">
        <v>5617</v>
      </c>
      <c r="F1133" s="148" t="s">
        <v>5618</v>
      </c>
      <c r="G1133" s="148" t="s">
        <v>692</v>
      </c>
      <c r="H1133" s="148" t="s">
        <v>5623</v>
      </c>
      <c r="I1133" s="148" t="s">
        <v>5620</v>
      </c>
      <c r="J1133" s="148" t="s">
        <v>5055</v>
      </c>
      <c r="K1133" s="148" t="s">
        <v>5055</v>
      </c>
      <c r="L1133" s="149">
        <v>58.8</v>
      </c>
      <c r="M1133" s="150">
        <v>865</v>
      </c>
      <c r="N1133" s="149">
        <v>28.710999999999999</v>
      </c>
      <c r="O1133" s="150">
        <v>931</v>
      </c>
      <c r="P1133" s="149">
        <v>23.34</v>
      </c>
      <c r="Q1133" s="150">
        <v>794</v>
      </c>
      <c r="R1133" s="149">
        <v>51.143000000000001</v>
      </c>
      <c r="S1133" s="151">
        <v>976</v>
      </c>
      <c r="T1133" s="152"/>
      <c r="U1133" s="152" t="s">
        <v>4410</v>
      </c>
      <c r="V1133" s="140" t="str">
        <f t="shared" si="17"/>
        <v>Y</v>
      </c>
      <c r="W1133" s="148">
        <v>0.50150976969310301</v>
      </c>
      <c r="X1133" s="148">
        <v>0.137736633681635</v>
      </c>
      <c r="Y1133" s="148">
        <v>0.97880204801675597</v>
      </c>
      <c r="Z1133" s="148">
        <v>0.94434848965575602</v>
      </c>
      <c r="AA1133" s="148">
        <v>0.95395406194800303</v>
      </c>
      <c r="AB1133" s="148">
        <v>0.98616027854260402</v>
      </c>
      <c r="AC1133" s="148">
        <v>1</v>
      </c>
      <c r="AD1133" s="148">
        <v>0.47166397532445797</v>
      </c>
      <c r="AE1133" s="148">
        <v>0.58777466802381595</v>
      </c>
      <c r="AF1133" s="148">
        <v>0.96505464299472798</v>
      </c>
      <c r="AG1133" s="148">
        <v>6.99169987284993E-3</v>
      </c>
      <c r="AH1133" s="148">
        <v>0.19178664076465399</v>
      </c>
      <c r="AI1133" s="148">
        <v>1</v>
      </c>
      <c r="AJ1133" s="148">
        <v>1</v>
      </c>
      <c r="AK1133" s="148">
        <v>0.47087237244526398</v>
      </c>
      <c r="AL1133" s="148">
        <v>0.85905230351192696</v>
      </c>
      <c r="AM1133" s="148">
        <v>6.1259530041451304E-3</v>
      </c>
      <c r="AN1133" s="148">
        <v>0.78934158038635704</v>
      </c>
      <c r="AO1133" s="148">
        <v>5.7568009093082601E-3</v>
      </c>
      <c r="AP1133" s="148">
        <v>0.335620263053099</v>
      </c>
      <c r="AQ1133" s="148">
        <v>0.30513844217757402</v>
      </c>
      <c r="AR1133" s="148">
        <v>1</v>
      </c>
      <c r="AS1133" s="148"/>
      <c r="AT1133" s="148">
        <v>1</v>
      </c>
      <c r="AU1133" s="148">
        <v>6.8144147685515397E-3</v>
      </c>
      <c r="AV1133" s="148">
        <v>6.9722495082618196E-3</v>
      </c>
      <c r="AW1133" s="149">
        <v>0.02</v>
      </c>
      <c r="AX1133" s="149">
        <v>0</v>
      </c>
      <c r="AY1133" s="149">
        <v>-0.11</v>
      </c>
      <c r="AZ1133" s="149">
        <v>-0.01</v>
      </c>
      <c r="BA1133" s="149">
        <v>18.7651</v>
      </c>
      <c r="BB1133" s="149">
        <v>5.12</v>
      </c>
      <c r="BC1133" s="149">
        <v>16.53</v>
      </c>
      <c r="BD1133" s="149">
        <v>14</v>
      </c>
      <c r="BE1133" s="149">
        <v>3585880.8189929998</v>
      </c>
      <c r="BF1133" s="149">
        <v>8223.2919999999995</v>
      </c>
      <c r="BG1133" s="149">
        <v>0</v>
      </c>
      <c r="BH1133" s="149">
        <v>65.601506999999998</v>
      </c>
      <c r="BI1133" s="149">
        <v>0</v>
      </c>
      <c r="BJ1133" s="149">
        <v>0</v>
      </c>
      <c r="BK1133" s="149"/>
      <c r="BL1133" s="149">
        <v>2.8</v>
      </c>
      <c r="BM1133" s="149">
        <v>3.5</v>
      </c>
    </row>
    <row r="1134" spans="1:65" s="1" customFormat="1" x14ac:dyDescent="0.25">
      <c r="A1134" s="147" t="s">
        <v>5624</v>
      </c>
      <c r="B1134" s="147" t="s">
        <v>3216</v>
      </c>
      <c r="C1134" s="148" t="s">
        <v>5615</v>
      </c>
      <c r="D1134" s="148" t="s">
        <v>5616</v>
      </c>
      <c r="E1134" s="148" t="s">
        <v>5617</v>
      </c>
      <c r="F1134" s="148" t="s">
        <v>5618</v>
      </c>
      <c r="G1134" s="148" t="s">
        <v>692</v>
      </c>
      <c r="H1134" s="148" t="s">
        <v>5620</v>
      </c>
      <c r="I1134" s="148" t="s">
        <v>5620</v>
      </c>
      <c r="J1134" s="148" t="s">
        <v>5055</v>
      </c>
      <c r="K1134" s="148" t="s">
        <v>5055</v>
      </c>
      <c r="L1134" s="149">
        <v>60.3</v>
      </c>
      <c r="M1134" s="150">
        <v>821</v>
      </c>
      <c r="N1134" s="149">
        <v>27.6</v>
      </c>
      <c r="O1134" s="150">
        <v>797</v>
      </c>
      <c r="P1134" s="149">
        <v>18.760000000000002</v>
      </c>
      <c r="Q1134" s="150">
        <v>1123</v>
      </c>
      <c r="R1134" s="149">
        <v>50.487000000000002</v>
      </c>
      <c r="S1134" s="151">
        <v>1019</v>
      </c>
      <c r="T1134" s="152"/>
      <c r="U1134" s="152" t="s">
        <v>4410</v>
      </c>
      <c r="V1134" s="140" t="str">
        <f t="shared" si="17"/>
        <v>Y</v>
      </c>
      <c r="W1134" s="148">
        <v>0.57894390303611998</v>
      </c>
      <c r="X1134" s="148">
        <v>0.174186469371227</v>
      </c>
      <c r="Y1134" s="148">
        <v>0.97916068406239298</v>
      </c>
      <c r="Z1134" s="148">
        <v>0.94450151855679498</v>
      </c>
      <c r="AA1134" s="148">
        <v>0.95802772809667303</v>
      </c>
      <c r="AB1134" s="148">
        <v>0.90494296577946798</v>
      </c>
      <c r="AC1134" s="148">
        <v>1</v>
      </c>
      <c r="AD1134" s="148">
        <v>0.48338192022382498</v>
      </c>
      <c r="AE1134" s="148">
        <v>0.74424652591576301</v>
      </c>
      <c r="AF1134" s="148">
        <v>0.97113735112770605</v>
      </c>
      <c r="AG1134" s="148">
        <v>0.16297371176973499</v>
      </c>
      <c r="AH1134" s="148">
        <v>0.38870210930205301</v>
      </c>
      <c r="AI1134" s="148">
        <v>1</v>
      </c>
      <c r="AJ1134" s="148">
        <v>1</v>
      </c>
      <c r="AK1134" s="148">
        <v>0.49029079081508797</v>
      </c>
      <c r="AL1134" s="148">
        <v>0.92382279079250496</v>
      </c>
      <c r="AM1134" s="148">
        <v>0.130956527595853</v>
      </c>
      <c r="AN1134" s="148">
        <v>0.82071623862668597</v>
      </c>
      <c r="AO1134" s="148">
        <v>0.11657036197217401</v>
      </c>
      <c r="AP1134" s="148">
        <v>0.40624669636320798</v>
      </c>
      <c r="AQ1134" s="148">
        <v>0.52173210277207505</v>
      </c>
      <c r="AR1134" s="148">
        <v>1</v>
      </c>
      <c r="AS1134" s="148"/>
      <c r="AT1134" s="148">
        <v>0.46235819589999999</v>
      </c>
      <c r="AU1134" s="148">
        <v>6.3827461645895797E-2</v>
      </c>
      <c r="AV1134" s="148">
        <v>0.112086696176837</v>
      </c>
      <c r="AW1134" s="149">
        <v>0.06</v>
      </c>
      <c r="AX1134" s="149">
        <v>0</v>
      </c>
      <c r="AY1134" s="149">
        <v>-0.09</v>
      </c>
      <c r="AZ1134" s="149">
        <v>0.01</v>
      </c>
      <c r="BA1134" s="149">
        <v>13.1854</v>
      </c>
      <c r="BB1134" s="149">
        <v>5.13</v>
      </c>
      <c r="BC1134" s="149">
        <v>15.64</v>
      </c>
      <c r="BD1134" s="149">
        <v>9</v>
      </c>
      <c r="BE1134" s="149">
        <v>1083464.2865919999</v>
      </c>
      <c r="BF1134" s="149">
        <v>8421.5360000000001</v>
      </c>
      <c r="BG1134" s="149">
        <v>0</v>
      </c>
      <c r="BH1134" s="149">
        <v>4.5268680000000003</v>
      </c>
      <c r="BI1134" s="149">
        <v>0</v>
      </c>
      <c r="BJ1134" s="149">
        <v>0</v>
      </c>
      <c r="BK1134" s="149"/>
      <c r="BL1134" s="149">
        <v>2.8</v>
      </c>
      <c r="BM1134" s="149">
        <v>3.5</v>
      </c>
    </row>
    <row r="1135" spans="1:65" x14ac:dyDescent="0.25">
      <c r="A1135" s="142" t="s">
        <v>5625</v>
      </c>
      <c r="B1135" s="142" t="s">
        <v>654</v>
      </c>
      <c r="C1135" s="134" t="s">
        <v>5615</v>
      </c>
      <c r="D1135" s="134" t="s">
        <v>5616</v>
      </c>
      <c r="E1135" s="134" t="s">
        <v>5617</v>
      </c>
      <c r="F1135" s="134" t="s">
        <v>5618</v>
      </c>
      <c r="G1135" s="134" t="s">
        <v>692</v>
      </c>
      <c r="H1135" s="134" t="s">
        <v>5620</v>
      </c>
      <c r="I1135" s="134" t="s">
        <v>5620</v>
      </c>
      <c r="J1135" s="134" t="s">
        <v>5055</v>
      </c>
      <c r="K1135" s="134" t="s">
        <v>5055</v>
      </c>
      <c r="L1135" s="143">
        <v>51.4</v>
      </c>
      <c r="M1135" s="144">
        <v>1114</v>
      </c>
      <c r="N1135" s="143">
        <v>27.143999999999998</v>
      </c>
      <c r="O1135" s="144">
        <v>754</v>
      </c>
      <c r="P1135" s="143">
        <v>20.239999999999998</v>
      </c>
      <c r="Q1135" s="144">
        <v>995</v>
      </c>
      <c r="R1135" s="143">
        <v>48.164999999999999</v>
      </c>
      <c r="S1135" s="145">
        <v>1188</v>
      </c>
      <c r="V1135" s="140" t="str">
        <f t="shared" si="17"/>
        <v>N/A</v>
      </c>
      <c r="W1135" s="134">
        <v>0.15080593755971</v>
      </c>
      <c r="X1135" s="134">
        <v>7.0744477561795693E-2</v>
      </c>
      <c r="Y1135" s="134">
        <v>0.93317841963952497</v>
      </c>
      <c r="Z1135" s="134">
        <v>0.93307536061260499</v>
      </c>
      <c r="AA1135" s="134">
        <v>0.96898499050171705</v>
      </c>
      <c r="AB1135" s="134">
        <v>0.99781478082251696</v>
      </c>
      <c r="AC1135" s="134">
        <v>0.41264265484819301</v>
      </c>
      <c r="AD1135" s="134">
        <v>0.259496832426445</v>
      </c>
      <c r="AF1135" s="134">
        <v>0.89198263287437396</v>
      </c>
      <c r="AG1135" s="134">
        <v>3.2253623022349101E-3</v>
      </c>
      <c r="AH1135" s="134">
        <v>0.49493188006995498</v>
      </c>
      <c r="AI1135" s="134">
        <v>0.73009486331393103</v>
      </c>
      <c r="AJ1135" s="134">
        <v>1</v>
      </c>
      <c r="AK1135" s="134">
        <v>0.68447497451332595</v>
      </c>
      <c r="AL1135" s="134">
        <v>0.754000338360719</v>
      </c>
      <c r="AM1135" s="134">
        <v>2.9152640342952501E-3</v>
      </c>
      <c r="AN1135" s="134">
        <v>0.66384294742503702</v>
      </c>
      <c r="AO1135" s="134">
        <v>1.5722666510417599E-3</v>
      </c>
      <c r="AP1135" s="134">
        <v>0.41717860037055199</v>
      </c>
      <c r="AQ1135" s="134">
        <v>0.37248721713029598</v>
      </c>
      <c r="AR1135" s="134">
        <v>0.90879517080000005</v>
      </c>
      <c r="AT1135" s="134">
        <v>1</v>
      </c>
      <c r="AU1135" s="134">
        <v>3.4023384023322998E-3</v>
      </c>
      <c r="AV1135" s="134">
        <v>2.6770449692371501E-3</v>
      </c>
      <c r="AW1135" s="143">
        <v>0.64</v>
      </c>
      <c r="AX1135" s="143">
        <v>0</v>
      </c>
      <c r="AY1135" s="143">
        <v>-0.62</v>
      </c>
      <c r="AZ1135" s="143">
        <v>0</v>
      </c>
      <c r="BA1135" s="143">
        <v>14.9954</v>
      </c>
      <c r="BB1135" s="143">
        <v>5.12</v>
      </c>
      <c r="BC1135" s="143">
        <v>16.63</v>
      </c>
      <c r="BD1135" s="143">
        <v>3</v>
      </c>
      <c r="BE1135" s="143">
        <v>219175.29621</v>
      </c>
      <c r="BF1135" s="143">
        <v>4212.6440000000002</v>
      </c>
      <c r="BG1135" s="143">
        <v>0</v>
      </c>
      <c r="BH1135" s="143">
        <v>31.667290000000001</v>
      </c>
      <c r="BI1135" s="143">
        <v>0</v>
      </c>
      <c r="BJ1135" s="143">
        <v>0</v>
      </c>
      <c r="BK1135" s="143"/>
      <c r="BL1135" s="143">
        <v>2.8</v>
      </c>
      <c r="BM1135" s="143">
        <v>3.5</v>
      </c>
    </row>
    <row r="1136" spans="1:65" x14ac:dyDescent="0.25">
      <c r="A1136" s="142" t="s">
        <v>5626</v>
      </c>
      <c r="B1136" s="142" t="s">
        <v>650</v>
      </c>
      <c r="C1136" s="134" t="s">
        <v>5615</v>
      </c>
      <c r="D1136" s="134" t="s">
        <v>5616</v>
      </c>
      <c r="E1136" s="134" t="s">
        <v>5617</v>
      </c>
      <c r="F1136" s="134" t="s">
        <v>5618</v>
      </c>
      <c r="G1136" s="134" t="s">
        <v>692</v>
      </c>
      <c r="H1136" s="134" t="s">
        <v>5620</v>
      </c>
      <c r="I1136" s="134" t="s">
        <v>5620</v>
      </c>
      <c r="J1136" s="134" t="s">
        <v>5055</v>
      </c>
      <c r="K1136" s="134" t="s">
        <v>5055</v>
      </c>
      <c r="L1136" s="143">
        <v>58</v>
      </c>
      <c r="M1136" s="144">
        <v>890</v>
      </c>
      <c r="N1136" s="143">
        <v>28.155999999999999</v>
      </c>
      <c r="O1136" s="144">
        <v>863</v>
      </c>
      <c r="P1136" s="143">
        <v>20.66</v>
      </c>
      <c r="Q1136" s="144">
        <v>954</v>
      </c>
      <c r="R1136" s="143">
        <v>50.167999999999999</v>
      </c>
      <c r="S1136" s="145">
        <v>1040</v>
      </c>
      <c r="V1136" s="140" t="str">
        <f t="shared" si="17"/>
        <v>N/A</v>
      </c>
      <c r="W1136" s="134">
        <v>0.195286948846675</v>
      </c>
      <c r="X1136" s="134">
        <v>7.7051550855409004E-2</v>
      </c>
      <c r="Y1136" s="134">
        <v>0.961894920150965</v>
      </c>
      <c r="Z1136" s="134">
        <v>0.95574914278310596</v>
      </c>
      <c r="AA1136" s="134">
        <v>0.96027059555331595</v>
      </c>
      <c r="AB1136" s="134">
        <v>0.99745057762626899</v>
      </c>
      <c r="AC1136" s="134">
        <v>0.970072959483125</v>
      </c>
      <c r="AD1136" s="134">
        <v>0.22001899463722799</v>
      </c>
      <c r="AF1136" s="134">
        <v>0.94732335000578405</v>
      </c>
      <c r="AG1136" s="134">
        <v>1.7256677305400501E-3</v>
      </c>
      <c r="AH1136" s="134">
        <v>5.6402779165641501E-2</v>
      </c>
      <c r="AI1136" s="134">
        <v>0.91080282504930399</v>
      </c>
      <c r="AJ1136" s="134">
        <v>1</v>
      </c>
      <c r="AK1136" s="134">
        <v>0.50242730229622801</v>
      </c>
      <c r="AL1136" s="134">
        <v>0.75453090792976996</v>
      </c>
      <c r="AM1136" s="134">
        <v>1.16223063116287E-3</v>
      </c>
      <c r="AN1136" s="134">
        <v>0.66832504145937</v>
      </c>
      <c r="AO1136" s="134">
        <v>7.5175304572648496E-4</v>
      </c>
      <c r="AP1136" s="134">
        <v>0.35982297475069602</v>
      </c>
      <c r="AQ1136" s="134">
        <v>0.46677550232272502</v>
      </c>
      <c r="AR1136" s="134">
        <v>0.93771384059999996</v>
      </c>
      <c r="AS1136" s="134">
        <v>1</v>
      </c>
      <c r="AT1136" s="134">
        <v>1</v>
      </c>
      <c r="AU1136" s="134">
        <v>6.0236670975992402E-4</v>
      </c>
      <c r="AV1136" s="134">
        <v>1.0524590199132401E-3</v>
      </c>
      <c r="AW1136" s="143">
        <v>0.14000000000000001</v>
      </c>
      <c r="AX1136" s="143">
        <v>0</v>
      </c>
      <c r="AY1136" s="143">
        <v>-0.19</v>
      </c>
      <c r="AZ1136" s="143">
        <v>0</v>
      </c>
      <c r="BA1136" s="143">
        <v>20.4558</v>
      </c>
      <c r="BB1136" s="143">
        <v>5.12</v>
      </c>
      <c r="BC1136" s="143">
        <v>17.3</v>
      </c>
      <c r="BD1136" s="143">
        <v>4</v>
      </c>
      <c r="BE1136" s="143">
        <v>1263241.9039169999</v>
      </c>
      <c r="BF1136" s="143">
        <v>6243.1120000000001</v>
      </c>
      <c r="BG1136" s="143">
        <v>0</v>
      </c>
      <c r="BH1136" s="143">
        <v>33.760629000000002</v>
      </c>
      <c r="BI1136" s="143">
        <v>0</v>
      </c>
      <c r="BJ1136" s="143">
        <v>0</v>
      </c>
      <c r="BK1136" s="143"/>
      <c r="BL1136" s="143">
        <v>2.7999999999999901</v>
      </c>
      <c r="BM1136" s="143">
        <v>3.5</v>
      </c>
    </row>
    <row r="1137" spans="1:65" x14ac:dyDescent="0.25">
      <c r="A1137" s="142" t="s">
        <v>5627</v>
      </c>
      <c r="B1137" s="142" t="s">
        <v>832</v>
      </c>
      <c r="C1137" s="134" t="s">
        <v>5615</v>
      </c>
      <c r="D1137" s="134" t="s">
        <v>5616</v>
      </c>
      <c r="E1137" s="134" t="s">
        <v>5617</v>
      </c>
      <c r="F1137" s="134" t="s">
        <v>5618</v>
      </c>
      <c r="G1137" s="134" t="s">
        <v>692</v>
      </c>
      <c r="H1137" s="134" t="s">
        <v>5620</v>
      </c>
      <c r="I1137" s="134" t="s">
        <v>5620</v>
      </c>
      <c r="J1137" s="134" t="s">
        <v>5055</v>
      </c>
      <c r="K1137" s="134" t="s">
        <v>5055</v>
      </c>
      <c r="L1137" s="143">
        <v>56.5</v>
      </c>
      <c r="M1137" s="144">
        <v>942</v>
      </c>
      <c r="N1137" s="143">
        <v>29.625</v>
      </c>
      <c r="O1137" s="144">
        <v>1090</v>
      </c>
      <c r="P1137" s="143">
        <v>18.440000000000001</v>
      </c>
      <c r="Q1137" s="144">
        <v>1152</v>
      </c>
      <c r="R1137" s="143">
        <v>48.438000000000002</v>
      </c>
      <c r="S1137" s="145">
        <v>1168</v>
      </c>
      <c r="V1137" s="140" t="str">
        <f t="shared" si="17"/>
        <v>N/A</v>
      </c>
      <c r="W1137" s="134">
        <v>0.31710993963855</v>
      </c>
      <c r="X1137" s="134">
        <v>0.132408116476916</v>
      </c>
      <c r="Y1137" s="134">
        <v>0.99207158170536003</v>
      </c>
      <c r="Z1137" s="134">
        <v>0.99058872258614805</v>
      </c>
      <c r="AA1137" s="134">
        <v>0.94298926294172802</v>
      </c>
      <c r="AB1137" s="134">
        <v>0.99562956164503302</v>
      </c>
      <c r="AC1137" s="134">
        <v>0.87250210664993599</v>
      </c>
      <c r="AD1137" s="134">
        <v>0.31334885264928197</v>
      </c>
      <c r="AF1137" s="134">
        <v>0.97857177217912406</v>
      </c>
      <c r="AG1137" s="134">
        <v>8.0787406174185807E-3</v>
      </c>
      <c r="AH1137" s="134">
        <v>0.33265032533314998</v>
      </c>
      <c r="AI1137" s="134">
        <v>0.46278945498587798</v>
      </c>
      <c r="AJ1137" s="134">
        <v>1</v>
      </c>
      <c r="AK1137" s="134">
        <v>0.53640953444341999</v>
      </c>
      <c r="AL1137" s="134">
        <v>0.89089190620741399</v>
      </c>
      <c r="AM1137" s="134">
        <v>5.1338042651595502E-3</v>
      </c>
      <c r="AN1137" s="134">
        <v>0.77141320424902504</v>
      </c>
      <c r="AO1137" s="134">
        <v>3.11938512492163E-3</v>
      </c>
      <c r="AP1137" s="134">
        <v>0.41686960728493899</v>
      </c>
      <c r="AQ1137" s="134">
        <v>0.41397406262142999</v>
      </c>
      <c r="AR1137" s="134">
        <v>1</v>
      </c>
      <c r="AT1137" s="134">
        <v>1</v>
      </c>
      <c r="AU1137" s="134">
        <v>5.6424047909025502E-3</v>
      </c>
      <c r="AV1137" s="134">
        <v>4.1328285901359903E-3</v>
      </c>
      <c r="AW1137" s="143">
        <v>0</v>
      </c>
      <c r="AX1137" s="143">
        <v>0</v>
      </c>
      <c r="AY1137" s="143">
        <v>-0.1</v>
      </c>
      <c r="AZ1137" s="143">
        <v>-0.02</v>
      </c>
      <c r="BA1137" s="143">
        <v>18.562899999999999</v>
      </c>
      <c r="BB1137" s="143">
        <v>5.1100000000000003</v>
      </c>
      <c r="BC1137" s="143">
        <v>15.9</v>
      </c>
      <c r="BD1137" s="143"/>
      <c r="BE1137" s="143">
        <v>453823.82797500002</v>
      </c>
      <c r="BF1137" s="143">
        <v>3758.4189999999999</v>
      </c>
      <c r="BG1137" s="143">
        <v>0</v>
      </c>
      <c r="BH1137" s="143">
        <v>8.5018390000000004</v>
      </c>
      <c r="BI1137" s="143">
        <v>0</v>
      </c>
      <c r="BJ1137" s="143">
        <v>0</v>
      </c>
      <c r="BK1137" s="143"/>
      <c r="BL1137" s="143">
        <v>2.7999999999999901</v>
      </c>
      <c r="BM1137" s="143">
        <v>3.4999999999999898</v>
      </c>
    </row>
    <row r="1138" spans="1:65" x14ac:dyDescent="0.25">
      <c r="A1138" s="142" t="s">
        <v>5628</v>
      </c>
      <c r="B1138" s="142" t="s">
        <v>1409</v>
      </c>
      <c r="C1138" s="134" t="s">
        <v>5615</v>
      </c>
      <c r="D1138" s="134" t="s">
        <v>5616</v>
      </c>
      <c r="E1138" s="134" t="s">
        <v>5617</v>
      </c>
      <c r="F1138" s="134" t="s">
        <v>5618</v>
      </c>
      <c r="G1138" s="134" t="s">
        <v>692</v>
      </c>
      <c r="H1138" s="134" t="s">
        <v>5620</v>
      </c>
      <c r="I1138" s="134" t="s">
        <v>5620</v>
      </c>
      <c r="J1138" s="134" t="s">
        <v>5055</v>
      </c>
      <c r="K1138" s="134" t="s">
        <v>5055</v>
      </c>
      <c r="L1138" s="143">
        <v>57.7</v>
      </c>
      <c r="M1138" s="144">
        <v>899</v>
      </c>
      <c r="N1138" s="143">
        <v>26.332999999999998</v>
      </c>
      <c r="O1138" s="144">
        <v>680</v>
      </c>
      <c r="P1138" s="143">
        <v>18.8</v>
      </c>
      <c r="Q1138" s="144">
        <v>1110</v>
      </c>
      <c r="R1138" s="143">
        <v>50.055999999999997</v>
      </c>
      <c r="S1138" s="145">
        <v>1050</v>
      </c>
      <c r="V1138" s="140" t="str">
        <f t="shared" si="17"/>
        <v>N/A</v>
      </c>
      <c r="W1138" s="134">
        <v>0.34789060445075298</v>
      </c>
      <c r="X1138" s="134">
        <v>0.12461342380919301</v>
      </c>
      <c r="Y1138" s="134">
        <v>0.95710456725565796</v>
      </c>
      <c r="Z1138" s="134">
        <v>0.97862696348832401</v>
      </c>
      <c r="AA1138" s="134">
        <v>0.93661607164399796</v>
      </c>
      <c r="AB1138" s="134">
        <v>0.99271593607505504</v>
      </c>
      <c r="AC1138" s="134">
        <v>0.83085027018481294</v>
      </c>
      <c r="AD1138" s="134">
        <v>0.32104946430861298</v>
      </c>
      <c r="AE1138" s="134">
        <v>0.51382793607972899</v>
      </c>
      <c r="AF1138" s="134">
        <v>0.942870648627395</v>
      </c>
      <c r="AG1138" s="134">
        <v>8.4330564997489397E-3</v>
      </c>
      <c r="AH1138" s="134">
        <v>0.51423661589055503</v>
      </c>
      <c r="AI1138" s="134">
        <v>0.70577544678639503</v>
      </c>
      <c r="AJ1138" s="134">
        <v>1</v>
      </c>
      <c r="AK1138" s="134">
        <v>0.66748385843973002</v>
      </c>
      <c r="AL1138" s="134">
        <v>0.93111090810653196</v>
      </c>
      <c r="AM1138" s="134">
        <v>5.2297614572182202E-3</v>
      </c>
      <c r="AN1138" s="134">
        <v>0.75348482811169404</v>
      </c>
      <c r="AO1138" s="134">
        <v>3.8584273476935799E-3</v>
      </c>
      <c r="AP1138" s="134">
        <v>0.33701797243628401</v>
      </c>
      <c r="AQ1138" s="134">
        <v>0.39673277615206798</v>
      </c>
      <c r="AR1138" s="134">
        <v>1</v>
      </c>
      <c r="AT1138" s="134">
        <v>1</v>
      </c>
      <c r="AU1138" s="134">
        <v>6.2931197424659696E-3</v>
      </c>
      <c r="AV1138" s="134">
        <v>5.6301145145941202E-3</v>
      </c>
      <c r="AW1138" s="143">
        <v>0.37</v>
      </c>
      <c r="AX1138" s="143">
        <v>0</v>
      </c>
      <c r="AY1138" s="143">
        <v>-0.79</v>
      </c>
      <c r="AZ1138" s="143">
        <v>-0.02</v>
      </c>
      <c r="BA1138" s="143">
        <v>14.665699999999999</v>
      </c>
      <c r="BB1138" s="143">
        <v>5.1100000000000003</v>
      </c>
      <c r="BC1138" s="143">
        <v>16.350000000000001</v>
      </c>
      <c r="BD1138" s="143">
        <v>5</v>
      </c>
      <c r="BE1138" s="143">
        <v>507123.37662200001</v>
      </c>
      <c r="BF1138" s="143">
        <v>4301.1139999999996</v>
      </c>
      <c r="BG1138" s="143">
        <v>0</v>
      </c>
      <c r="BH1138" s="143">
        <v>12.573854000000001</v>
      </c>
      <c r="BI1138" s="143">
        <v>0</v>
      </c>
      <c r="BJ1138" s="143">
        <v>0</v>
      </c>
      <c r="BK1138" s="143"/>
      <c r="BL1138" s="143">
        <v>2.8</v>
      </c>
      <c r="BM1138" s="143">
        <v>3.4999999999999898</v>
      </c>
    </row>
    <row r="1139" spans="1:65" s="1" customFormat="1" x14ac:dyDescent="0.25">
      <c r="A1139" s="147" t="s">
        <v>5629</v>
      </c>
      <c r="B1139" s="147" t="s">
        <v>829</v>
      </c>
      <c r="C1139" s="148" t="s">
        <v>5615</v>
      </c>
      <c r="D1139" s="148" t="s">
        <v>5616</v>
      </c>
      <c r="E1139" s="148" t="s">
        <v>5617</v>
      </c>
      <c r="F1139" s="148" t="s">
        <v>5618</v>
      </c>
      <c r="G1139" s="148" t="s">
        <v>692</v>
      </c>
      <c r="H1139" s="148" t="s">
        <v>5620</v>
      </c>
      <c r="I1139" s="148" t="s">
        <v>5620</v>
      </c>
      <c r="J1139" s="148" t="s">
        <v>5055</v>
      </c>
      <c r="K1139" s="148" t="s">
        <v>5055</v>
      </c>
      <c r="L1139" s="149">
        <v>66.7</v>
      </c>
      <c r="M1139" s="150">
        <v>695</v>
      </c>
      <c r="N1139" s="149">
        <v>26.033000000000001</v>
      </c>
      <c r="O1139" s="150">
        <v>657</v>
      </c>
      <c r="P1139" s="149">
        <v>25.94</v>
      </c>
      <c r="Q1139" s="150">
        <v>694</v>
      </c>
      <c r="R1139" s="149">
        <v>55.536000000000001</v>
      </c>
      <c r="S1139" s="151">
        <v>676</v>
      </c>
      <c r="T1139" s="152"/>
      <c r="U1139" s="152" t="s">
        <v>4410</v>
      </c>
      <c r="V1139" s="140" t="str">
        <f t="shared" si="17"/>
        <v>Y</v>
      </c>
      <c r="W1139" s="148">
        <v>0.57290611612795495</v>
      </c>
      <c r="X1139" s="148">
        <v>0.19078149869371699</v>
      </c>
      <c r="Y1139" s="148">
        <v>0.99176417938052797</v>
      </c>
      <c r="Z1139" s="148">
        <v>0.97997871878082898</v>
      </c>
      <c r="AA1139" s="148">
        <v>0.96966793818958896</v>
      </c>
      <c r="AB1139" s="148">
        <v>0.95265358448785697</v>
      </c>
      <c r="AC1139" s="148">
        <v>1</v>
      </c>
      <c r="AD1139" s="148">
        <v>0.48308580717402599</v>
      </c>
      <c r="AE1139" s="148">
        <v>0.62311675073638295</v>
      </c>
      <c r="AF1139" s="148">
        <v>0.98409789263980396</v>
      </c>
      <c r="AG1139" s="148">
        <v>7.3367095264204499E-2</v>
      </c>
      <c r="AH1139" s="148">
        <v>0.65821627822601303</v>
      </c>
      <c r="AI1139" s="148">
        <v>1</v>
      </c>
      <c r="AJ1139" s="148">
        <v>1</v>
      </c>
      <c r="AK1139" s="148">
        <v>0.75729404340016504</v>
      </c>
      <c r="AL1139" s="148">
        <v>0.90093315672950802</v>
      </c>
      <c r="AM1139" s="148">
        <v>6.0164004946104098E-2</v>
      </c>
      <c r="AN1139" s="148">
        <v>0.88346555510734603</v>
      </c>
      <c r="AO1139" s="148">
        <v>5.3822978903959602E-2</v>
      </c>
      <c r="AP1139" s="148">
        <v>0.39189558251081702</v>
      </c>
      <c r="AQ1139" s="148">
        <v>0.37410358773174701</v>
      </c>
      <c r="AR1139" s="148">
        <v>0.99693607930000006</v>
      </c>
      <c r="AS1139" s="148"/>
      <c r="AT1139" s="148">
        <v>1</v>
      </c>
      <c r="AU1139" s="148">
        <v>4.1763199594247402E-2</v>
      </c>
      <c r="AV1139" s="148">
        <v>5.7195084503832698E-2</v>
      </c>
      <c r="AW1139" s="149">
        <v>0</v>
      </c>
      <c r="AX1139" s="149">
        <v>0</v>
      </c>
      <c r="AY1139" s="149">
        <v>0.01</v>
      </c>
      <c r="AZ1139" s="149">
        <v>0.01</v>
      </c>
      <c r="BA1139" s="149">
        <v>6.1439000000000004</v>
      </c>
      <c r="BB1139" s="149">
        <v>5.12</v>
      </c>
      <c r="BC1139" s="149">
        <v>16.39</v>
      </c>
      <c r="BD1139" s="149">
        <v>3</v>
      </c>
      <c r="BE1139" s="149">
        <v>1940768.371389</v>
      </c>
      <c r="BF1139" s="149">
        <v>6769.357</v>
      </c>
      <c r="BG1139" s="149">
        <v>8997.6500689999993</v>
      </c>
      <c r="BH1139" s="149">
        <v>85.365932999999998</v>
      </c>
      <c r="BI1139" s="149">
        <v>0</v>
      </c>
      <c r="BJ1139" s="149">
        <v>0</v>
      </c>
      <c r="BK1139" s="149"/>
      <c r="BL1139" s="149">
        <v>2.8</v>
      </c>
      <c r="BM1139" s="149">
        <v>3.5</v>
      </c>
    </row>
    <row r="1140" spans="1:65" s="1" customFormat="1" x14ac:dyDescent="0.25">
      <c r="A1140" s="147" t="s">
        <v>5630</v>
      </c>
      <c r="B1140" s="147" t="s">
        <v>1411</v>
      </c>
      <c r="C1140" s="148" t="s">
        <v>5615</v>
      </c>
      <c r="D1140" s="148" t="s">
        <v>5616</v>
      </c>
      <c r="E1140" s="148" t="s">
        <v>5617</v>
      </c>
      <c r="F1140" s="148" t="s">
        <v>5618</v>
      </c>
      <c r="G1140" s="148" t="s">
        <v>692</v>
      </c>
      <c r="H1140" s="148" t="s">
        <v>5620</v>
      </c>
      <c r="I1140" s="148" t="s">
        <v>5620</v>
      </c>
      <c r="J1140" s="148" t="s">
        <v>5055</v>
      </c>
      <c r="K1140" s="148" t="s">
        <v>5055</v>
      </c>
      <c r="L1140" s="149">
        <v>65.099999999999994</v>
      </c>
      <c r="M1140" s="150">
        <v>727</v>
      </c>
      <c r="N1140" s="149">
        <v>25.911000000000001</v>
      </c>
      <c r="O1140" s="150">
        <v>653</v>
      </c>
      <c r="P1140" s="149">
        <v>25.98</v>
      </c>
      <c r="Q1140" s="150">
        <v>693</v>
      </c>
      <c r="R1140" s="149">
        <v>55.055999999999997</v>
      </c>
      <c r="S1140" s="151">
        <v>707</v>
      </c>
      <c r="T1140" s="152"/>
      <c r="U1140" s="152" t="s">
        <v>4410</v>
      </c>
      <c r="V1140" s="140" t="str">
        <f t="shared" si="17"/>
        <v>Y</v>
      </c>
      <c r="W1140" s="148">
        <v>0.51406482142580701</v>
      </c>
      <c r="X1140" s="148">
        <v>0.16280089971133899</v>
      </c>
      <c r="Y1140" s="148">
        <v>0.99287851280804595</v>
      </c>
      <c r="Z1140" s="148">
        <v>0.98831879388741395</v>
      </c>
      <c r="AA1140" s="148">
        <v>0.96528596080926099</v>
      </c>
      <c r="AB1140" s="148">
        <v>0.96503649316026396</v>
      </c>
      <c r="AC1140" s="148">
        <v>1</v>
      </c>
      <c r="AD1140" s="148">
        <v>0.42883952700631101</v>
      </c>
      <c r="AE1140" s="148">
        <v>0.58866865582431804</v>
      </c>
      <c r="AF1140" s="148">
        <v>0.98266666719675</v>
      </c>
      <c r="AG1140" s="148">
        <v>4.4282233823734501E-2</v>
      </c>
      <c r="AH1140" s="148">
        <v>0.62927708241331404</v>
      </c>
      <c r="AI1140" s="148">
        <v>1</v>
      </c>
      <c r="AJ1140" s="148">
        <v>1</v>
      </c>
      <c r="AK1140" s="148">
        <v>0.73544832273411298</v>
      </c>
      <c r="AL1140" s="148">
        <v>0.87920685192265202</v>
      </c>
      <c r="AM1140" s="148">
        <v>3.2311826967341098E-2</v>
      </c>
      <c r="AN1140" s="148">
        <v>0.85657299090134897</v>
      </c>
      <c r="AO1140" s="148">
        <v>2.7556107718827098E-2</v>
      </c>
      <c r="AP1140" s="148">
        <v>0.40841492562356202</v>
      </c>
      <c r="AQ1140" s="148">
        <v>0.37302600743853798</v>
      </c>
      <c r="AR1140" s="148">
        <v>1</v>
      </c>
      <c r="AS1140" s="148"/>
      <c r="AT1140" s="148">
        <v>1</v>
      </c>
      <c r="AU1140" s="148">
        <v>1.44001644310452E-2</v>
      </c>
      <c r="AV1140" s="148">
        <v>2.6996924536412201E-2</v>
      </c>
      <c r="AW1140" s="149">
        <v>0</v>
      </c>
      <c r="AX1140" s="149">
        <v>0</v>
      </c>
      <c r="AY1140" s="149">
        <v>-0.22</v>
      </c>
      <c r="AZ1140" s="149">
        <v>-0.05</v>
      </c>
      <c r="BA1140" s="149">
        <v>7.7660999999999998</v>
      </c>
      <c r="BB1140" s="149">
        <v>5.12</v>
      </c>
      <c r="BC1140" s="149">
        <v>15.76</v>
      </c>
      <c r="BD1140" s="149">
        <v>5</v>
      </c>
      <c r="BE1140" s="149">
        <v>3500542.9682200002</v>
      </c>
      <c r="BF1140" s="149">
        <v>7694.7510000000002</v>
      </c>
      <c r="BG1140" s="149">
        <v>6555.3648910000002</v>
      </c>
      <c r="BH1140" s="149">
        <v>89.018495000000001</v>
      </c>
      <c r="BI1140" s="149">
        <v>0</v>
      </c>
      <c r="BJ1140" s="149">
        <v>0</v>
      </c>
      <c r="BK1140" s="149"/>
      <c r="BL1140" s="149">
        <v>2.7999999999999901</v>
      </c>
      <c r="BM1140" s="149">
        <v>3.5</v>
      </c>
    </row>
    <row r="1141" spans="1:65" s="1" customFormat="1" x14ac:dyDescent="0.25">
      <c r="A1141" s="147" t="s">
        <v>5631</v>
      </c>
      <c r="B1141" s="147" t="s">
        <v>93</v>
      </c>
      <c r="C1141" s="148" t="s">
        <v>5615</v>
      </c>
      <c r="D1141" s="148" t="s">
        <v>5616</v>
      </c>
      <c r="E1141" s="148" t="s">
        <v>5617</v>
      </c>
      <c r="F1141" s="148" t="s">
        <v>5618</v>
      </c>
      <c r="G1141" s="148" t="s">
        <v>692</v>
      </c>
      <c r="H1141" s="148" t="s">
        <v>5620</v>
      </c>
      <c r="I1141" s="148" t="s">
        <v>5620</v>
      </c>
      <c r="J1141" s="148" t="s">
        <v>5055</v>
      </c>
      <c r="K1141" s="148" t="s">
        <v>5055</v>
      </c>
      <c r="L1141" s="149">
        <v>58.8</v>
      </c>
      <c r="M1141" s="150">
        <v>865</v>
      </c>
      <c r="N1141" s="149">
        <v>25.311</v>
      </c>
      <c r="O1141" s="150">
        <v>599</v>
      </c>
      <c r="P1141" s="149">
        <v>25.58</v>
      </c>
      <c r="Q1141" s="150">
        <v>704</v>
      </c>
      <c r="R1141" s="149">
        <v>53.023000000000003</v>
      </c>
      <c r="S1141" s="151">
        <v>835</v>
      </c>
      <c r="T1141" s="152"/>
      <c r="U1141" s="152" t="s">
        <v>4410</v>
      </c>
      <c r="V1141" s="140" t="str">
        <f t="shared" si="17"/>
        <v>Y</v>
      </c>
      <c r="W1141" s="148">
        <v>0.65685815573754103</v>
      </c>
      <c r="X1141" s="148">
        <v>0.24108607901792101</v>
      </c>
      <c r="Y1141" s="148">
        <v>0.98766548171609403</v>
      </c>
      <c r="Z1141" s="148">
        <v>0.96852705601980005</v>
      </c>
      <c r="AA1141" s="148">
        <v>0.96035171194536295</v>
      </c>
      <c r="AB1141" s="148">
        <v>0.96503649316026396</v>
      </c>
      <c r="AC1141" s="148">
        <v>0.99942150000088603</v>
      </c>
      <c r="AD1141" s="148">
        <v>0.53636911892388195</v>
      </c>
      <c r="AE1141" s="148">
        <v>0.76769852539766603</v>
      </c>
      <c r="AF1141" s="148">
        <v>0.98167276063907405</v>
      </c>
      <c r="AG1141" s="148">
        <v>5.8180929146075699E-2</v>
      </c>
      <c r="AH1141" s="148">
        <v>0.58214344170847299</v>
      </c>
      <c r="AI1141" s="148">
        <v>0.76558000507856805</v>
      </c>
      <c r="AJ1141" s="148">
        <v>1</v>
      </c>
      <c r="AK1141" s="148">
        <v>0.67476576532841404</v>
      </c>
      <c r="AL1141" s="148">
        <v>0.97985241823152502</v>
      </c>
      <c r="AM1141" s="148">
        <v>5.0265144657749901E-2</v>
      </c>
      <c r="AN1141" s="148">
        <v>0.87898346107301395</v>
      </c>
      <c r="AO1141" s="148">
        <v>3.7215337695071203E-2</v>
      </c>
      <c r="AP1141" s="148">
        <v>0.42987146537452597</v>
      </c>
      <c r="AQ1141" s="148">
        <v>0.52658121457643003</v>
      </c>
      <c r="AR1141" s="148">
        <v>1</v>
      </c>
      <c r="AS1141" s="148"/>
      <c r="AT1141" s="148">
        <v>0</v>
      </c>
      <c r="AU1141" s="148">
        <v>4.6186499998739597E-2</v>
      </c>
      <c r="AV1141" s="148">
        <v>4.89297480922853E-2</v>
      </c>
      <c r="AW1141" s="149">
        <v>0</v>
      </c>
      <c r="AX1141" s="149">
        <v>0</v>
      </c>
      <c r="AY1141" s="149">
        <v>0</v>
      </c>
      <c r="AZ1141" s="149">
        <v>-0.01</v>
      </c>
      <c r="BA1141" s="149">
        <v>9.0982000000000003</v>
      </c>
      <c r="BB1141" s="149">
        <v>5.1100000000000003</v>
      </c>
      <c r="BC1141" s="149">
        <v>15.94</v>
      </c>
      <c r="BD1141" s="149">
        <v>1</v>
      </c>
      <c r="BE1141" s="149">
        <v>149408.23843200001</v>
      </c>
      <c r="BF1141" s="149">
        <v>2033.7360000000001</v>
      </c>
      <c r="BG1141" s="149">
        <v>6123.6501349999999</v>
      </c>
      <c r="BH1141" s="149">
        <v>94.670315000000002</v>
      </c>
      <c r="BI1141" s="149">
        <v>0</v>
      </c>
      <c r="BJ1141" s="149">
        <v>0</v>
      </c>
      <c r="BK1141" s="149"/>
      <c r="BL1141" s="149">
        <v>2.8</v>
      </c>
      <c r="BM1141" s="149">
        <v>3.5</v>
      </c>
    </row>
    <row r="1142" spans="1:65" x14ac:dyDescent="0.25">
      <c r="A1142" s="142" t="s">
        <v>5632</v>
      </c>
      <c r="B1142" s="142" t="s">
        <v>817</v>
      </c>
      <c r="C1142" s="134" t="s">
        <v>5615</v>
      </c>
      <c r="D1142" s="134" t="s">
        <v>5616</v>
      </c>
      <c r="E1142" s="134" t="s">
        <v>5617</v>
      </c>
      <c r="F1142" s="134" t="s">
        <v>5618</v>
      </c>
      <c r="G1142" s="134" t="s">
        <v>692</v>
      </c>
      <c r="H1142" s="134" t="s">
        <v>5145</v>
      </c>
      <c r="I1142" s="134" t="s">
        <v>5145</v>
      </c>
      <c r="J1142" s="134" t="s">
        <v>5055</v>
      </c>
      <c r="K1142" s="134" t="s">
        <v>5055</v>
      </c>
      <c r="L1142" s="143">
        <v>57.3</v>
      </c>
      <c r="M1142" s="144">
        <v>911</v>
      </c>
      <c r="N1142" s="143">
        <v>29.2</v>
      </c>
      <c r="O1142" s="144">
        <v>997</v>
      </c>
      <c r="P1142" s="143">
        <v>18.3</v>
      </c>
      <c r="Q1142" s="144">
        <v>1166</v>
      </c>
      <c r="R1142" s="143">
        <v>48.8</v>
      </c>
      <c r="S1142" s="145">
        <v>1142</v>
      </c>
      <c r="V1142" s="140" t="str">
        <f t="shared" si="17"/>
        <v>N/A</v>
      </c>
      <c r="W1142" s="134">
        <v>0.49469145474314202</v>
      </c>
      <c r="X1142" s="134">
        <v>0.12541752368181999</v>
      </c>
      <c r="Y1142" s="134">
        <v>0.953595057380486</v>
      </c>
      <c r="Z1142" s="134">
        <v>0.90785109675813402</v>
      </c>
      <c r="AA1142" s="134">
        <v>0.97624118629505396</v>
      </c>
      <c r="AB1142" s="134">
        <v>0.989073904112582</v>
      </c>
      <c r="AC1142" s="134">
        <v>1</v>
      </c>
      <c r="AD1142" s="134">
        <v>0.46049602931956402</v>
      </c>
      <c r="AE1142" s="134">
        <v>0.604665602116637</v>
      </c>
      <c r="AF1142" s="134">
        <v>0.95587094640180004</v>
      </c>
      <c r="AG1142" s="134">
        <v>3.2028044573011801E-3</v>
      </c>
      <c r="AH1142" s="134">
        <v>0.275595697944995</v>
      </c>
      <c r="AI1142" s="134">
        <v>1</v>
      </c>
      <c r="AJ1142" s="134">
        <v>0.98161561936978303</v>
      </c>
      <c r="AK1142" s="134">
        <v>0.541264139035876</v>
      </c>
      <c r="AL1142" s="134">
        <v>0.779977580650003</v>
      </c>
      <c r="AM1142" s="134">
        <v>4.9500533649836096E-3</v>
      </c>
      <c r="AN1142" s="134">
        <v>0.79382367442068902</v>
      </c>
      <c r="AO1142" s="134">
        <v>6.9445057534119397E-3</v>
      </c>
      <c r="AP1142" s="134">
        <v>0.27264531497536898</v>
      </c>
      <c r="AQ1142" s="134">
        <v>0.22431991210499899</v>
      </c>
      <c r="AR1142" s="134">
        <v>1</v>
      </c>
      <c r="AT1142" s="134">
        <v>1</v>
      </c>
      <c r="AU1142" s="134">
        <v>6.4366578835295301E-3</v>
      </c>
      <c r="AV1142" s="134">
        <v>7.1122781603638599E-3</v>
      </c>
      <c r="AW1142" s="143">
        <v>0.48</v>
      </c>
      <c r="AX1142" s="143">
        <v>3</v>
      </c>
      <c r="AY1142" s="143">
        <v>-0.39</v>
      </c>
      <c r="AZ1142" s="143">
        <v>0.03</v>
      </c>
      <c r="BA1142" s="143">
        <v>16.555099999999999</v>
      </c>
      <c r="BB1142" s="143">
        <v>5.13</v>
      </c>
      <c r="BC1142" s="143">
        <v>14.74</v>
      </c>
      <c r="BD1142" s="143">
        <v>14</v>
      </c>
      <c r="BE1142" s="143">
        <v>2480060.1678909999</v>
      </c>
      <c r="BF1142" s="143">
        <v>7203.7849999999999</v>
      </c>
      <c r="BG1142" s="143">
        <v>0</v>
      </c>
      <c r="BH1142" s="143">
        <v>0.55413699999999999</v>
      </c>
      <c r="BI1142" s="143">
        <v>0</v>
      </c>
      <c r="BJ1142" s="143">
        <v>0</v>
      </c>
      <c r="BK1142" s="143"/>
      <c r="BL1142" s="143">
        <v>2.8</v>
      </c>
      <c r="BM1142" s="143">
        <v>3.5</v>
      </c>
    </row>
    <row r="1143" spans="1:65" s="1" customFormat="1" x14ac:dyDescent="0.25">
      <c r="A1143" s="147" t="s">
        <v>5633</v>
      </c>
      <c r="B1143" s="147" t="s">
        <v>171</v>
      </c>
      <c r="C1143" s="148" t="s">
        <v>5615</v>
      </c>
      <c r="D1143" s="148" t="s">
        <v>5616</v>
      </c>
      <c r="E1143" s="148" t="s">
        <v>5617</v>
      </c>
      <c r="F1143" s="148" t="s">
        <v>5618</v>
      </c>
      <c r="G1143" s="148" t="s">
        <v>692</v>
      </c>
      <c r="H1143" s="148" t="s">
        <v>5623</v>
      </c>
      <c r="I1143" s="148" t="s">
        <v>5620</v>
      </c>
      <c r="J1143" s="148" t="s">
        <v>5055</v>
      </c>
      <c r="K1143" s="148" t="s">
        <v>5055</v>
      </c>
      <c r="L1143" s="149">
        <v>61.4</v>
      </c>
      <c r="M1143" s="150">
        <v>796</v>
      </c>
      <c r="N1143" s="149">
        <v>26.978000000000002</v>
      </c>
      <c r="O1143" s="150">
        <v>738</v>
      </c>
      <c r="P1143" s="149">
        <v>17.7</v>
      </c>
      <c r="Q1143" s="150">
        <v>1217</v>
      </c>
      <c r="R1143" s="149">
        <v>50.707000000000001</v>
      </c>
      <c r="S1143" s="151">
        <v>1005</v>
      </c>
      <c r="T1143" s="152"/>
      <c r="U1143" s="152" t="s">
        <v>4410</v>
      </c>
      <c r="V1143" s="140" t="str">
        <f t="shared" si="17"/>
        <v>Y</v>
      </c>
      <c r="W1143" s="148">
        <v>0.58007155812239097</v>
      </c>
      <c r="X1143" s="148">
        <v>0.18166909745423601</v>
      </c>
      <c r="Y1143" s="148">
        <v>0.96895236519191297</v>
      </c>
      <c r="Z1143" s="148">
        <v>0.89719008331913597</v>
      </c>
      <c r="AA1143" s="148">
        <v>0.98187284497351102</v>
      </c>
      <c r="AB1143" s="148">
        <v>0.98943810730882997</v>
      </c>
      <c r="AC1143" s="148">
        <v>1</v>
      </c>
      <c r="AD1143" s="148">
        <v>0.51065013793321101</v>
      </c>
      <c r="AE1143" s="148">
        <v>0.81505042794149896</v>
      </c>
      <c r="AF1143" s="148">
        <v>0.967440018733151</v>
      </c>
      <c r="AG1143" s="148">
        <v>1.52368421341891E-2</v>
      </c>
      <c r="AH1143" s="148">
        <v>2.8788769299811098E-2</v>
      </c>
      <c r="AI1143" s="148">
        <v>1</v>
      </c>
      <c r="AJ1143" s="148">
        <v>0.99632312387395705</v>
      </c>
      <c r="AK1143" s="148">
        <v>0.45388125637166898</v>
      </c>
      <c r="AL1143" s="148">
        <v>0.92488235850754397</v>
      </c>
      <c r="AM1143" s="148">
        <v>1.3692557120075201E-2</v>
      </c>
      <c r="AN1143" s="148">
        <v>0.852090896867016</v>
      </c>
      <c r="AO1143" s="148">
        <v>1.0189547590741E-2</v>
      </c>
      <c r="AP1143" s="148">
        <v>0.33409548836592501</v>
      </c>
      <c r="AQ1143" s="148">
        <v>0.35039681901821601</v>
      </c>
      <c r="AR1143" s="148">
        <v>1</v>
      </c>
      <c r="AS1143" s="148"/>
      <c r="AT1143" s="148">
        <v>1</v>
      </c>
      <c r="AU1143" s="148">
        <v>7.8193413670100305E-3</v>
      </c>
      <c r="AV1143" s="148">
        <v>1.1777554686617399E-2</v>
      </c>
      <c r="AW1143" s="149">
        <v>0</v>
      </c>
      <c r="AX1143" s="149">
        <v>1</v>
      </c>
      <c r="AY1143" s="149">
        <v>-0.13</v>
      </c>
      <c r="AZ1143" s="149">
        <v>-0.01</v>
      </c>
      <c r="BA1143" s="149">
        <v>17.836099999999998</v>
      </c>
      <c r="BB1143" s="149">
        <v>5.13</v>
      </c>
      <c r="BC1143" s="149">
        <v>14.64</v>
      </c>
      <c r="BD1143" s="149">
        <v>1</v>
      </c>
      <c r="BE1143" s="149">
        <v>827336.68838800001</v>
      </c>
      <c r="BF1143" s="149">
        <v>2957.848</v>
      </c>
      <c r="BG1143" s="149">
        <v>0</v>
      </c>
      <c r="BH1143" s="149">
        <v>0.28331499999999998</v>
      </c>
      <c r="BI1143" s="149">
        <v>0</v>
      </c>
      <c r="BJ1143" s="149">
        <v>0</v>
      </c>
      <c r="BK1143" s="149"/>
      <c r="BL1143" s="149">
        <v>2.8</v>
      </c>
      <c r="BM1143" s="149">
        <v>3.5</v>
      </c>
    </row>
    <row r="1144" spans="1:65" s="1" customFormat="1" x14ac:dyDescent="0.25">
      <c r="A1144" s="147" t="s">
        <v>5634</v>
      </c>
      <c r="B1144" s="147" t="s">
        <v>389</v>
      </c>
      <c r="C1144" s="148" t="s">
        <v>5615</v>
      </c>
      <c r="D1144" s="148" t="s">
        <v>5616</v>
      </c>
      <c r="E1144" s="148" t="s">
        <v>5617</v>
      </c>
      <c r="F1144" s="148" t="s">
        <v>5618</v>
      </c>
      <c r="G1144" s="148" t="s">
        <v>692</v>
      </c>
      <c r="H1144" s="148" t="s">
        <v>5635</v>
      </c>
      <c r="I1144" s="148" t="s">
        <v>5620</v>
      </c>
      <c r="J1144" s="148" t="s">
        <v>5055</v>
      </c>
      <c r="K1144" s="148" t="s">
        <v>5055</v>
      </c>
      <c r="L1144" s="149">
        <v>72.900000000000006</v>
      </c>
      <c r="M1144" s="150">
        <v>575</v>
      </c>
      <c r="N1144" s="149">
        <v>25.5</v>
      </c>
      <c r="O1144" s="150">
        <v>616</v>
      </c>
      <c r="P1144" s="149">
        <v>29.02</v>
      </c>
      <c r="Q1144" s="150">
        <v>584</v>
      </c>
      <c r="R1144" s="149">
        <v>58.807000000000002</v>
      </c>
      <c r="S1144" s="151">
        <v>448</v>
      </c>
      <c r="T1144" s="152"/>
      <c r="U1144" s="152" t="s">
        <v>4410</v>
      </c>
      <c r="V1144" s="140" t="str">
        <f t="shared" si="17"/>
        <v>Y</v>
      </c>
      <c r="W1144" s="148">
        <v>0.38870898175443802</v>
      </c>
      <c r="X1144" s="148">
        <v>0.21363708580499299</v>
      </c>
      <c r="Y1144" s="148">
        <v>0.96010173992277503</v>
      </c>
      <c r="Z1144" s="148">
        <v>0.84072241883602095</v>
      </c>
      <c r="AA1144" s="148">
        <v>0.99203870157483598</v>
      </c>
      <c r="AB1144" s="148">
        <v>0.98798127995571305</v>
      </c>
      <c r="AC1144" s="148">
        <v>0.99054700064546197</v>
      </c>
      <c r="AD1144" s="148">
        <v>0.60023484003727101</v>
      </c>
      <c r="AE1144" s="148">
        <v>0.98744998275276696</v>
      </c>
      <c r="AF1144" s="148">
        <v>0.972528820308453</v>
      </c>
      <c r="AG1144" s="148">
        <v>0.32583866781675103</v>
      </c>
      <c r="AH1144" s="148">
        <v>0.79592816919114595</v>
      </c>
      <c r="AI1144" s="148">
        <v>0.96114340305892199</v>
      </c>
      <c r="AJ1144" s="148">
        <v>1</v>
      </c>
      <c r="AK1144" s="148">
        <v>0.88108646050779205</v>
      </c>
      <c r="AL1144" s="148">
        <v>0.97693846177758203</v>
      </c>
      <c r="AM1144" s="148">
        <v>0.602454212684153</v>
      </c>
      <c r="AN1144" s="148">
        <v>0.66384294742503702</v>
      </c>
      <c r="AO1144" s="148">
        <v>0.613920196831092</v>
      </c>
      <c r="AP1144" s="148">
        <v>0.60909148948631298</v>
      </c>
      <c r="AQ1144" s="148">
        <v>0.85147170546818196</v>
      </c>
      <c r="AR1144" s="148">
        <v>0.99851784889999995</v>
      </c>
      <c r="AS1144" s="148">
        <v>0</v>
      </c>
      <c r="AT1144" s="148">
        <v>0.95894551989999999</v>
      </c>
      <c r="AU1144" s="148">
        <v>0.214300436535241</v>
      </c>
      <c r="AV1144" s="148">
        <v>0.30836598562879702</v>
      </c>
      <c r="AW1144" s="149">
        <v>0.08</v>
      </c>
      <c r="AX1144" s="149">
        <v>0</v>
      </c>
      <c r="AY1144" s="149">
        <v>-0.08</v>
      </c>
      <c r="AZ1144" s="149">
        <v>-0.01</v>
      </c>
      <c r="BA1144" s="149">
        <v>6.7031000000000001</v>
      </c>
      <c r="BB1144" s="149">
        <v>5.12</v>
      </c>
      <c r="BC1144" s="149">
        <v>14.59</v>
      </c>
      <c r="BD1144" s="149">
        <v>5</v>
      </c>
      <c r="BE1144" s="149">
        <v>3065704.0496430001</v>
      </c>
      <c r="BF1144" s="149">
        <v>10889.85</v>
      </c>
      <c r="BG1144" s="149">
        <v>52533.896177000002</v>
      </c>
      <c r="BH1144" s="149">
        <v>35.339618000000002</v>
      </c>
      <c r="BI1144" s="149">
        <v>0</v>
      </c>
      <c r="BJ1144" s="149">
        <v>0</v>
      </c>
      <c r="BK1144" s="149"/>
      <c r="BL1144" s="149">
        <v>2.7999999999999901</v>
      </c>
      <c r="BM1144" s="149">
        <v>3.4999999999999898</v>
      </c>
    </row>
    <row r="1145" spans="1:65" x14ac:dyDescent="0.25">
      <c r="A1145" s="142" t="s">
        <v>5636</v>
      </c>
      <c r="B1145" s="142" t="s">
        <v>3231</v>
      </c>
      <c r="C1145" s="134" t="s">
        <v>5615</v>
      </c>
      <c r="D1145" s="134" t="s">
        <v>5616</v>
      </c>
      <c r="E1145" s="134" t="s">
        <v>5617</v>
      </c>
      <c r="F1145" s="134" t="s">
        <v>5618</v>
      </c>
      <c r="G1145" s="134" t="s">
        <v>4404</v>
      </c>
      <c r="H1145" s="134" t="s">
        <v>5637</v>
      </c>
      <c r="I1145" s="134" t="s">
        <v>5638</v>
      </c>
      <c r="J1145" s="134" t="s">
        <v>5055</v>
      </c>
      <c r="K1145" s="134" t="s">
        <v>5055</v>
      </c>
      <c r="L1145" s="143"/>
      <c r="M1145" s="144"/>
      <c r="N1145" s="143">
        <v>28.9</v>
      </c>
      <c r="O1145" s="144">
        <v>957</v>
      </c>
      <c r="P1145" s="143">
        <v>1.5</v>
      </c>
      <c r="Q1145" s="144">
        <v>1785</v>
      </c>
      <c r="R1145" s="143"/>
      <c r="S1145" s="145"/>
      <c r="V1145" s="140" t="str">
        <f t="shared" si="17"/>
        <v>N/A</v>
      </c>
      <c r="W1145" s="134">
        <v>0.677524135014831</v>
      </c>
      <c r="X1145" s="134">
        <v>0.52916587582377095</v>
      </c>
      <c r="Y1145" s="134">
        <v>0.96721041868452795</v>
      </c>
      <c r="Z1145" s="134">
        <v>0.93758971319323403</v>
      </c>
      <c r="AB1145" s="134">
        <v>0.98178959981352798</v>
      </c>
      <c r="AC1145" s="134">
        <v>1</v>
      </c>
      <c r="AD1145" s="134">
        <v>0.70750469283421002</v>
      </c>
      <c r="AE1145" s="134">
        <v>1</v>
      </c>
      <c r="AF1145" s="134">
        <v>0.97006393204541597</v>
      </c>
      <c r="AH1145" s="134">
        <v>0.74567855071934297</v>
      </c>
      <c r="AI1145" s="134">
        <v>1</v>
      </c>
      <c r="AJ1145" s="134">
        <v>1</v>
      </c>
      <c r="AK1145" s="134">
        <v>0.91749599495121104</v>
      </c>
      <c r="AL1145" s="134">
        <v>0.93243128443130796</v>
      </c>
      <c r="AN1145" s="134">
        <v>0.86105508493568195</v>
      </c>
      <c r="AP1145" s="134">
        <v>0.57947700545889602</v>
      </c>
      <c r="AQ1145" s="134">
        <v>0.89188097050446902</v>
      </c>
      <c r="AR1145" s="134">
        <v>1</v>
      </c>
      <c r="AT1145" s="134">
        <v>0</v>
      </c>
      <c r="AW1145" s="143">
        <v>0.05</v>
      </c>
      <c r="AX1145" s="143">
        <v>0</v>
      </c>
      <c r="AY1145" s="143">
        <v>-0.1</v>
      </c>
      <c r="AZ1145" s="143">
        <v>-0.01</v>
      </c>
      <c r="BA1145" s="143">
        <v>4.2838000000000003</v>
      </c>
      <c r="BB1145" s="143">
        <v>5.12</v>
      </c>
      <c r="BC1145" s="143">
        <v>16.98</v>
      </c>
      <c r="BD1145" s="143"/>
      <c r="BE1145" s="143">
        <v>0</v>
      </c>
      <c r="BF1145" s="143">
        <v>7187.2889999999998</v>
      </c>
      <c r="BG1145" s="143"/>
      <c r="BH1145" s="143"/>
      <c r="BI1145" s="143">
        <v>0</v>
      </c>
      <c r="BJ1145" s="143">
        <v>0</v>
      </c>
      <c r="BK1145" s="143"/>
      <c r="BL1145" s="143"/>
      <c r="BM1145" s="143"/>
    </row>
    <row r="1146" spans="1:65" s="1" customFormat="1" x14ac:dyDescent="0.25">
      <c r="A1146" s="147" t="s">
        <v>5639</v>
      </c>
      <c r="B1146" s="147" t="s">
        <v>94</v>
      </c>
      <c r="C1146" s="148" t="s">
        <v>5615</v>
      </c>
      <c r="D1146" s="148" t="s">
        <v>5616</v>
      </c>
      <c r="E1146" s="148" t="s">
        <v>5617</v>
      </c>
      <c r="F1146" s="148" t="s">
        <v>5618</v>
      </c>
      <c r="G1146" s="148" t="s">
        <v>692</v>
      </c>
      <c r="H1146" s="148" t="s">
        <v>5640</v>
      </c>
      <c r="I1146" s="148" t="s">
        <v>5620</v>
      </c>
      <c r="J1146" s="148" t="s">
        <v>5055</v>
      </c>
      <c r="K1146" s="148" t="s">
        <v>5055</v>
      </c>
      <c r="L1146" s="149">
        <v>67</v>
      </c>
      <c r="M1146" s="150">
        <v>687</v>
      </c>
      <c r="N1146" s="149">
        <v>26.878</v>
      </c>
      <c r="O1146" s="150">
        <v>724</v>
      </c>
      <c r="P1146" s="149">
        <v>23.66</v>
      </c>
      <c r="Q1146" s="150">
        <v>775</v>
      </c>
      <c r="R1146" s="149">
        <v>54.594000000000001</v>
      </c>
      <c r="S1146" s="151">
        <v>736</v>
      </c>
      <c r="T1146" s="152"/>
      <c r="U1146" s="152" t="s">
        <v>4410</v>
      </c>
      <c r="V1146" s="140" t="str">
        <f t="shared" si="17"/>
        <v>Y</v>
      </c>
      <c r="W1146" s="148">
        <v>0.469967499378947</v>
      </c>
      <c r="X1146" s="148">
        <v>0.15328056487794101</v>
      </c>
      <c r="Y1146" s="148">
        <v>0.99398003780536304</v>
      </c>
      <c r="Z1146" s="148">
        <v>1</v>
      </c>
      <c r="AA1146" s="148">
        <v>0.96773767516364095</v>
      </c>
      <c r="AB1146" s="148">
        <v>0.99490115525253897</v>
      </c>
      <c r="AC1146" s="148">
        <v>1</v>
      </c>
      <c r="AD1146" s="148">
        <v>0.44758683823997902</v>
      </c>
      <c r="AE1146" s="148">
        <v>0.911942922571783</v>
      </c>
      <c r="AF1146" s="148">
        <v>0.98282569224597804</v>
      </c>
      <c r="AG1146" s="148">
        <v>0.34083536555085697</v>
      </c>
      <c r="AH1146" s="148">
        <v>0.41069303285279202</v>
      </c>
      <c r="AI1146" s="148">
        <v>1</v>
      </c>
      <c r="AJ1146" s="148">
        <v>1</v>
      </c>
      <c r="AK1146" s="148">
        <v>0.58738288266420702</v>
      </c>
      <c r="AL1146" s="148">
        <v>0.83109935386131195</v>
      </c>
      <c r="AM1146" s="148">
        <v>0.48836474012376302</v>
      </c>
      <c r="AN1146" s="148">
        <v>0.81175205055802102</v>
      </c>
      <c r="AO1146" s="148">
        <v>0.36088593461517199</v>
      </c>
      <c r="AP1146" s="148">
        <v>0.33585644291086703</v>
      </c>
      <c r="AQ1146" s="148">
        <v>0.49964170449835899</v>
      </c>
      <c r="AR1146" s="148">
        <v>1</v>
      </c>
      <c r="AS1146" s="148"/>
      <c r="AT1146" s="148">
        <v>1</v>
      </c>
      <c r="AU1146" s="148">
        <v>0.14560537633472501</v>
      </c>
      <c r="AV1146" s="148">
        <v>0.169380341522786</v>
      </c>
      <c r="AW1146" s="149">
        <v>0</v>
      </c>
      <c r="AX1146" s="149">
        <v>0</v>
      </c>
      <c r="AY1146" s="149">
        <v>-0.05</v>
      </c>
      <c r="AZ1146" s="149">
        <v>0</v>
      </c>
      <c r="BA1146" s="149">
        <v>14.339700000000001</v>
      </c>
      <c r="BB1146" s="149">
        <v>5.12</v>
      </c>
      <c r="BC1146" s="149">
        <v>14.98</v>
      </c>
      <c r="BD1146" s="149">
        <v>8</v>
      </c>
      <c r="BE1146" s="149">
        <v>3262863.8439230002</v>
      </c>
      <c r="BF1146" s="149">
        <v>9269.0810000000001</v>
      </c>
      <c r="BG1146" s="149">
        <v>0</v>
      </c>
      <c r="BH1146" s="149">
        <v>68.202764000000002</v>
      </c>
      <c r="BI1146" s="149">
        <v>0</v>
      </c>
      <c r="BJ1146" s="149">
        <v>0</v>
      </c>
      <c r="BK1146" s="149"/>
      <c r="BL1146" s="149">
        <v>2.8</v>
      </c>
      <c r="BM1146" s="149">
        <v>3.5</v>
      </c>
    </row>
    <row r="1147" spans="1:65" x14ac:dyDescent="0.25">
      <c r="A1147" s="142" t="s">
        <v>5641</v>
      </c>
      <c r="B1147" s="142" t="s">
        <v>1512</v>
      </c>
      <c r="C1147" s="134" t="s">
        <v>5615</v>
      </c>
      <c r="D1147" s="134" t="s">
        <v>5616</v>
      </c>
      <c r="E1147" s="134" t="s">
        <v>5617</v>
      </c>
      <c r="F1147" s="134" t="s">
        <v>5618</v>
      </c>
      <c r="G1147" s="134" t="s">
        <v>5642</v>
      </c>
      <c r="H1147" s="134" t="s">
        <v>5643</v>
      </c>
      <c r="I1147" s="134" t="s">
        <v>5644</v>
      </c>
      <c r="J1147" s="134" t="s">
        <v>5055</v>
      </c>
      <c r="K1147" s="134" t="s">
        <v>5055</v>
      </c>
      <c r="L1147" s="143"/>
      <c r="M1147" s="144"/>
      <c r="N1147" s="143">
        <v>27.838000000000001</v>
      </c>
      <c r="O1147" s="144">
        <v>833</v>
      </c>
      <c r="P1147" s="143">
        <v>2.1669999999999998</v>
      </c>
      <c r="Q1147" s="144">
        <v>1782</v>
      </c>
      <c r="R1147" s="143"/>
      <c r="S1147" s="145"/>
      <c r="V1147" s="140" t="str">
        <f t="shared" si="17"/>
        <v>N/A</v>
      </c>
      <c r="W1147" s="134">
        <v>0.60748540063350098</v>
      </c>
      <c r="X1147" s="134">
        <v>0.317563014220693</v>
      </c>
      <c r="Y1147" s="134">
        <v>0.97439594802748897</v>
      </c>
      <c r="Z1147" s="134">
        <v>0.99194047787865203</v>
      </c>
      <c r="AB1147" s="134">
        <v>0.99125912329006605</v>
      </c>
      <c r="AC1147" s="134">
        <v>1</v>
      </c>
      <c r="AD1147" s="134">
        <v>0.757521563031201</v>
      </c>
      <c r="AE1147" s="134">
        <v>1</v>
      </c>
      <c r="AF1147" s="134">
        <v>0.96561123066702703</v>
      </c>
      <c r="AH1147" s="134">
        <v>0.74918850268672499</v>
      </c>
      <c r="AI1147" s="134">
        <v>1</v>
      </c>
      <c r="AJ1147" s="134">
        <v>1</v>
      </c>
      <c r="AK1147" s="134">
        <v>0.783994368658673</v>
      </c>
      <c r="AL1147" s="134">
        <v>0.95245105236202598</v>
      </c>
      <c r="AN1147" s="134">
        <v>0.84312670879835105</v>
      </c>
      <c r="AP1147" s="134">
        <v>0.58328721097353298</v>
      </c>
      <c r="AQ1147" s="134">
        <v>0.82884251704786105</v>
      </c>
      <c r="AR1147" s="134">
        <v>0.60196865310000003</v>
      </c>
      <c r="AW1147" s="143">
        <v>0.02</v>
      </c>
      <c r="AX1147" s="143">
        <v>0</v>
      </c>
      <c r="AY1147" s="143">
        <v>-0.06</v>
      </c>
      <c r="AZ1147" s="143">
        <v>0</v>
      </c>
      <c r="BA1147" s="143">
        <v>6.9829999999999997</v>
      </c>
      <c r="BB1147" s="143">
        <v>5.12</v>
      </c>
      <c r="BC1147" s="143">
        <v>14.13</v>
      </c>
      <c r="BD1147" s="143"/>
      <c r="BE1147" s="143">
        <v>0</v>
      </c>
      <c r="BF1147" s="143">
        <v>10179.19</v>
      </c>
      <c r="BG1147" s="143"/>
      <c r="BH1147" s="143"/>
      <c r="BI1147" s="143">
        <v>0</v>
      </c>
      <c r="BJ1147" s="143">
        <v>0</v>
      </c>
      <c r="BK1147" s="143"/>
      <c r="BL1147" s="143"/>
      <c r="BM1147" s="143"/>
    </row>
    <row r="1148" spans="1:65" s="1" customFormat="1" x14ac:dyDescent="0.25">
      <c r="A1148" s="147" t="s">
        <v>5645</v>
      </c>
      <c r="B1148" s="147" t="s">
        <v>155</v>
      </c>
      <c r="C1148" s="148" t="s">
        <v>5615</v>
      </c>
      <c r="D1148" s="148" t="s">
        <v>5616</v>
      </c>
      <c r="E1148" s="148" t="s">
        <v>5617</v>
      </c>
      <c r="F1148" s="148" t="s">
        <v>5618</v>
      </c>
      <c r="G1148" s="148" t="s">
        <v>692</v>
      </c>
      <c r="H1148" s="148" t="s">
        <v>5646</v>
      </c>
      <c r="I1148" s="148" t="s">
        <v>5646</v>
      </c>
      <c r="J1148" s="148" t="s">
        <v>5055</v>
      </c>
      <c r="K1148" s="148" t="s">
        <v>5055</v>
      </c>
      <c r="L1148" s="149">
        <v>65.599999999999994</v>
      </c>
      <c r="M1148" s="150">
        <v>721</v>
      </c>
      <c r="N1148" s="149">
        <v>25.655999999999999</v>
      </c>
      <c r="O1148" s="150">
        <v>638</v>
      </c>
      <c r="P1148" s="149">
        <v>24.86</v>
      </c>
      <c r="Q1148" s="150">
        <v>721</v>
      </c>
      <c r="R1148" s="149">
        <v>54.935000000000002</v>
      </c>
      <c r="S1148" s="151">
        <v>714</v>
      </c>
      <c r="T1148" s="152"/>
      <c r="U1148" s="152" t="s">
        <v>4410</v>
      </c>
      <c r="V1148" s="140" t="str">
        <f t="shared" si="17"/>
        <v>Y</v>
      </c>
      <c r="W1148" s="148">
        <v>0.60081237230301698</v>
      </c>
      <c r="X1148" s="148">
        <v>0.19990082188332001</v>
      </c>
      <c r="Y1148" s="148">
        <v>0.99339085001609995</v>
      </c>
      <c r="Z1148" s="148">
        <v>0.99352177652271401</v>
      </c>
      <c r="AA1148" s="148">
        <v>0.97085638656129103</v>
      </c>
      <c r="AB1148" s="148">
        <v>0.97596258904768196</v>
      </c>
      <c r="AC1148" s="148">
        <v>1</v>
      </c>
      <c r="AD1148" s="148">
        <v>0.50575345450328502</v>
      </c>
      <c r="AE1148" s="148">
        <v>0.84654877246780702</v>
      </c>
      <c r="AF1148" s="148">
        <v>0.98091739165523995</v>
      </c>
      <c r="AG1148" s="148">
        <v>1.6889788700335501E-2</v>
      </c>
      <c r="AH1148" s="148">
        <v>0.30750760817904799</v>
      </c>
      <c r="AI1148" s="148">
        <v>1</v>
      </c>
      <c r="AJ1148" s="148">
        <v>1</v>
      </c>
      <c r="AK1148" s="148">
        <v>0.64563813777367796</v>
      </c>
      <c r="AL1148" s="148">
        <v>0.93573127286563396</v>
      </c>
      <c r="AM1148" s="148">
        <v>1.4429877501584001E-2</v>
      </c>
      <c r="AN1148" s="148">
        <v>0.870019273004348</v>
      </c>
      <c r="AO1148" s="148">
        <v>1.45537140596813E-2</v>
      </c>
      <c r="AP1148" s="148">
        <v>0.42220693769379197</v>
      </c>
      <c r="AQ1148" s="148">
        <v>0.46731429246932898</v>
      </c>
      <c r="AR1148" s="148">
        <v>0.86909606210000001</v>
      </c>
      <c r="AS1148" s="148"/>
      <c r="AT1148" s="148">
        <v>1</v>
      </c>
      <c r="AU1148" s="148">
        <v>9.0405507722238591E-3</v>
      </c>
      <c r="AV1148" s="148">
        <v>1.3936546908336201E-2</v>
      </c>
      <c r="AW1148" s="149">
        <v>0.05</v>
      </c>
      <c r="AX1148" s="149">
        <v>0</v>
      </c>
      <c r="AY1148" s="149">
        <v>-0.33</v>
      </c>
      <c r="AZ1148" s="149">
        <v>0</v>
      </c>
      <c r="BA1148" s="149">
        <v>14.321300000000001</v>
      </c>
      <c r="BB1148" s="149">
        <v>5.1100000000000003</v>
      </c>
      <c r="BC1148" s="149">
        <v>15.06</v>
      </c>
      <c r="BD1148" s="149">
        <v>3</v>
      </c>
      <c r="BE1148" s="149">
        <v>1837269.842551</v>
      </c>
      <c r="BF1148" s="149">
        <v>4383.1959999999999</v>
      </c>
      <c r="BG1148" s="149">
        <v>0</v>
      </c>
      <c r="BH1148" s="149">
        <v>92.619010000000003</v>
      </c>
      <c r="BI1148" s="149">
        <v>0</v>
      </c>
      <c r="BJ1148" s="149">
        <v>0</v>
      </c>
      <c r="BK1148" s="149"/>
      <c r="BL1148" s="149">
        <v>2.7999999999999901</v>
      </c>
      <c r="BM1148" s="149">
        <v>3.5</v>
      </c>
    </row>
    <row r="1149" spans="1:65" s="1" customFormat="1" x14ac:dyDescent="0.25">
      <c r="A1149" s="147" t="s">
        <v>5647</v>
      </c>
      <c r="B1149" s="147" t="s">
        <v>272</v>
      </c>
      <c r="C1149" s="148" t="s">
        <v>5615</v>
      </c>
      <c r="D1149" s="148" t="s">
        <v>5616</v>
      </c>
      <c r="E1149" s="148" t="s">
        <v>5617</v>
      </c>
      <c r="F1149" s="148" t="s">
        <v>5618</v>
      </c>
      <c r="G1149" s="148" t="s">
        <v>692</v>
      </c>
      <c r="H1149" s="148" t="s">
        <v>5646</v>
      </c>
      <c r="I1149" s="148" t="s">
        <v>5646</v>
      </c>
      <c r="J1149" s="148" t="s">
        <v>5055</v>
      </c>
      <c r="K1149" s="148" t="s">
        <v>5055</v>
      </c>
      <c r="L1149" s="149">
        <v>67.8</v>
      </c>
      <c r="M1149" s="150">
        <v>677</v>
      </c>
      <c r="N1149" s="149">
        <v>24.388999999999999</v>
      </c>
      <c r="O1149" s="150">
        <v>497</v>
      </c>
      <c r="P1149" s="149">
        <v>23.76</v>
      </c>
      <c r="Q1149" s="150">
        <v>770</v>
      </c>
      <c r="R1149" s="149">
        <v>55.723999999999997</v>
      </c>
      <c r="S1149" s="151">
        <v>658</v>
      </c>
      <c r="T1149" s="152"/>
      <c r="U1149" s="152" t="s">
        <v>4410</v>
      </c>
      <c r="V1149" s="140" t="str">
        <f t="shared" si="17"/>
        <v>Y</v>
      </c>
      <c r="W1149" s="148">
        <v>0.59340981057201103</v>
      </c>
      <c r="X1149" s="148">
        <v>0.18634475939651701</v>
      </c>
      <c r="Y1149" s="148">
        <v>0.99047052793019097</v>
      </c>
      <c r="Z1149" s="148">
        <v>0.98737511566434399</v>
      </c>
      <c r="AA1149" s="148">
        <v>0.974578746813483</v>
      </c>
      <c r="AB1149" s="148">
        <v>0.96795011873024195</v>
      </c>
      <c r="AC1149" s="148">
        <v>1</v>
      </c>
      <c r="AD1149" s="148">
        <v>0.51504605270038095</v>
      </c>
      <c r="AE1149" s="148">
        <v>0.77618833933318798</v>
      </c>
      <c r="AF1149" s="148">
        <v>0.97972470378602905</v>
      </c>
      <c r="AG1149" s="148">
        <v>4.25812124807061E-2</v>
      </c>
      <c r="AH1149" s="148">
        <v>0.63153348010663102</v>
      </c>
      <c r="AI1149" s="148">
        <v>1</v>
      </c>
      <c r="AJ1149" s="148">
        <v>1</v>
      </c>
      <c r="AK1149" s="148">
        <v>0.67719306762464204</v>
      </c>
      <c r="AL1149" s="148">
        <v>0.93367894672521501</v>
      </c>
      <c r="AM1149" s="148">
        <v>3.2764955167693399E-2</v>
      </c>
      <c r="AN1149" s="148">
        <v>0.87898346107301395</v>
      </c>
      <c r="AO1149" s="148">
        <v>2.8771701349924499E-2</v>
      </c>
      <c r="AP1149" s="148">
        <v>0.399228218268463</v>
      </c>
      <c r="AQ1149" s="148">
        <v>0.45546090811256401</v>
      </c>
      <c r="AR1149" s="148">
        <v>1</v>
      </c>
      <c r="AS1149" s="148"/>
      <c r="AT1149" s="148">
        <v>1</v>
      </c>
      <c r="AU1149" s="148">
        <v>7.27342048843292E-3</v>
      </c>
      <c r="AV1149" s="148">
        <v>2.28441926861436E-2</v>
      </c>
      <c r="AW1149" s="149">
        <v>0</v>
      </c>
      <c r="AX1149" s="149">
        <v>0</v>
      </c>
      <c r="AY1149" s="149">
        <v>-0.17</v>
      </c>
      <c r="AZ1149" s="149">
        <v>-0.04</v>
      </c>
      <c r="BA1149" s="149">
        <v>6.0095000000000001</v>
      </c>
      <c r="BB1149" s="149">
        <v>5.1100000000000003</v>
      </c>
      <c r="BC1149" s="149">
        <v>14.97</v>
      </c>
      <c r="BD1149" s="149">
        <v>1</v>
      </c>
      <c r="BE1149" s="149">
        <v>1790536.328119</v>
      </c>
      <c r="BF1149" s="149">
        <v>4586.1949999999997</v>
      </c>
      <c r="BG1149" s="149">
        <v>0</v>
      </c>
      <c r="BH1149" s="149">
        <v>77.840106000000006</v>
      </c>
      <c r="BI1149" s="149">
        <v>0</v>
      </c>
      <c r="BJ1149" s="149">
        <v>0</v>
      </c>
      <c r="BK1149" s="149"/>
      <c r="BL1149" s="149">
        <v>2.7999999999999901</v>
      </c>
      <c r="BM1149" s="149">
        <v>3.5</v>
      </c>
    </row>
    <row r="1150" spans="1:65" s="1" customFormat="1" x14ac:dyDescent="0.25">
      <c r="A1150" s="147" t="s">
        <v>5648</v>
      </c>
      <c r="B1150" s="147" t="s">
        <v>730</v>
      </c>
      <c r="C1150" s="148" t="s">
        <v>5615</v>
      </c>
      <c r="D1150" s="148" t="s">
        <v>5616</v>
      </c>
      <c r="E1150" s="148" t="s">
        <v>5617</v>
      </c>
      <c r="F1150" s="148" t="s">
        <v>5618</v>
      </c>
      <c r="G1150" s="148" t="s">
        <v>692</v>
      </c>
      <c r="H1150" s="148" t="s">
        <v>5649</v>
      </c>
      <c r="I1150" s="148" t="s">
        <v>5646</v>
      </c>
      <c r="J1150" s="148" t="s">
        <v>5055</v>
      </c>
      <c r="K1150" s="148" t="s">
        <v>5055</v>
      </c>
      <c r="L1150" s="149">
        <v>70</v>
      </c>
      <c r="M1150" s="150">
        <v>647</v>
      </c>
      <c r="N1150" s="149">
        <v>27.088000000000001</v>
      </c>
      <c r="O1150" s="150">
        <v>746</v>
      </c>
      <c r="P1150" s="149">
        <v>44.36</v>
      </c>
      <c r="Q1150" s="150">
        <v>81</v>
      </c>
      <c r="R1150" s="149">
        <v>62.423999999999999</v>
      </c>
      <c r="S1150" s="151">
        <v>248</v>
      </c>
      <c r="T1150" s="152"/>
      <c r="U1150" s="152" t="s">
        <v>4410</v>
      </c>
      <c r="V1150" s="140" t="str">
        <f t="shared" si="17"/>
        <v>Y</v>
      </c>
      <c r="W1150" s="148">
        <v>0.351371389618927</v>
      </c>
      <c r="X1150" s="148">
        <v>0.134006394760327</v>
      </c>
      <c r="Y1150" s="148">
        <v>0.98615408695233397</v>
      </c>
      <c r="Z1150" s="148">
        <v>0.96013597127953598</v>
      </c>
      <c r="AA1150" s="148">
        <v>0.99655013300791295</v>
      </c>
      <c r="AB1150" s="148">
        <v>0.99781478082251696</v>
      </c>
      <c r="AC1150" s="148">
        <v>0.99999765939136998</v>
      </c>
      <c r="AD1150" s="148">
        <v>0.60755122593907995</v>
      </c>
      <c r="AE1150" s="148">
        <v>0.56509601006203702</v>
      </c>
      <c r="AF1150" s="148">
        <v>0.98103666044216098</v>
      </c>
      <c r="AG1150" s="148">
        <v>5.6388156741402601E-2</v>
      </c>
      <c r="AH1150" s="148">
        <v>0.58790979136917099</v>
      </c>
      <c r="AI1150" s="148">
        <v>0.83541899893057003</v>
      </c>
      <c r="AJ1150" s="148">
        <v>1</v>
      </c>
      <c r="AK1150" s="148">
        <v>0.87623185591533603</v>
      </c>
      <c r="AL1150" s="148">
        <v>0.98223530988005703</v>
      </c>
      <c r="AM1150" s="148">
        <v>0.16939080148698299</v>
      </c>
      <c r="AN1150" s="148">
        <v>0.870019273004348</v>
      </c>
      <c r="AO1150" s="148">
        <v>0.13999173614619501</v>
      </c>
      <c r="AP1150" s="148">
        <v>0.62531298158087301</v>
      </c>
      <c r="AQ1150" s="148">
        <v>0.69037343546963603</v>
      </c>
      <c r="AR1150" s="148">
        <v>0.88590652999999997</v>
      </c>
      <c r="AS1150" s="148"/>
      <c r="AT1150" s="148">
        <v>1</v>
      </c>
      <c r="AU1150" s="148">
        <v>2.0281944995614701E-2</v>
      </c>
      <c r="AV1150" s="148">
        <v>0.11603375060905601</v>
      </c>
      <c r="AW1150" s="149">
        <v>0</v>
      </c>
      <c r="AX1150" s="149">
        <v>0</v>
      </c>
      <c r="AY1150" s="149">
        <v>-0.06</v>
      </c>
      <c r="AZ1150" s="149">
        <v>-0.02</v>
      </c>
      <c r="BA1150" s="149">
        <v>5.6109999999999998</v>
      </c>
      <c r="BB1150" s="149">
        <v>5.1100000000000003</v>
      </c>
      <c r="BC1150" s="149">
        <v>14.22</v>
      </c>
      <c r="BD1150" s="149"/>
      <c r="BE1150" s="149">
        <v>429822.06385799998</v>
      </c>
      <c r="BF1150" s="149">
        <v>4668.12</v>
      </c>
      <c r="BG1150" s="149">
        <v>8721.1286400000008</v>
      </c>
      <c r="BH1150" s="149">
        <v>68.827139000000003</v>
      </c>
      <c r="BI1150" s="149">
        <v>1</v>
      </c>
      <c r="BJ1150" s="149">
        <v>0</v>
      </c>
      <c r="BK1150" s="149"/>
      <c r="BL1150" s="149">
        <v>2.7999999999999901</v>
      </c>
      <c r="BM1150" s="149">
        <v>3.5</v>
      </c>
    </row>
    <row r="1151" spans="1:65" s="1" customFormat="1" x14ac:dyDescent="0.25">
      <c r="A1151" s="147" t="s">
        <v>5650</v>
      </c>
      <c r="B1151" s="147" t="s">
        <v>3242</v>
      </c>
      <c r="C1151" s="148" t="s">
        <v>5615</v>
      </c>
      <c r="D1151" s="148" t="s">
        <v>5616</v>
      </c>
      <c r="E1151" s="148" t="s">
        <v>5617</v>
      </c>
      <c r="F1151" s="148" t="s">
        <v>5618</v>
      </c>
      <c r="G1151" s="148" t="s">
        <v>692</v>
      </c>
      <c r="H1151" s="148" t="s">
        <v>5649</v>
      </c>
      <c r="I1151" s="148" t="s">
        <v>5646</v>
      </c>
      <c r="J1151" s="148" t="s">
        <v>5055</v>
      </c>
      <c r="K1151" s="148" t="s">
        <v>5055</v>
      </c>
      <c r="L1151" s="149">
        <v>70.5</v>
      </c>
      <c r="M1151" s="150">
        <v>636</v>
      </c>
      <c r="N1151" s="149">
        <v>24.266999999999999</v>
      </c>
      <c r="O1151" s="150">
        <v>480</v>
      </c>
      <c r="P1151" s="149">
        <v>45.44</v>
      </c>
      <c r="Q1151" s="150">
        <v>72</v>
      </c>
      <c r="R1151" s="149">
        <v>63.890999999999998</v>
      </c>
      <c r="S1151" s="151">
        <v>173</v>
      </c>
      <c r="T1151" s="152"/>
      <c r="U1151" s="152" t="s">
        <v>4410</v>
      </c>
      <c r="V1151" s="140" t="str">
        <f t="shared" si="17"/>
        <v>Y</v>
      </c>
      <c r="W1151" s="148">
        <v>0.40785196384183298</v>
      </c>
      <c r="X1151" s="148">
        <v>0.12734171045018999</v>
      </c>
      <c r="Y1151" s="148">
        <v>0.99212281542616598</v>
      </c>
      <c r="Z1151" s="148">
        <v>0.96949623905970905</v>
      </c>
      <c r="AA1151" s="148">
        <v>0.98917813052081305</v>
      </c>
      <c r="AB1151" s="148">
        <v>0.99963579680375303</v>
      </c>
      <c r="AC1151" s="148">
        <v>0.98296870248483204</v>
      </c>
      <c r="AD1151" s="148">
        <v>0.54708124106355405</v>
      </c>
      <c r="AE1151" s="148">
        <v>0.69870932081637205</v>
      </c>
      <c r="AF1151" s="148">
        <v>0.98485326162363795</v>
      </c>
      <c r="AG1151" s="148">
        <v>7.1720575166519002E-2</v>
      </c>
      <c r="AH1151" s="148">
        <v>0.81003960873347702</v>
      </c>
      <c r="AI1151" s="148">
        <v>0.92315198790714303</v>
      </c>
      <c r="AJ1151" s="148">
        <v>1</v>
      </c>
      <c r="AK1151" s="148">
        <v>0.87865915821156404</v>
      </c>
      <c r="AL1151" s="148">
        <v>0.97459710331681904</v>
      </c>
      <c r="AM1151" s="148">
        <v>9.6162931859771206E-2</v>
      </c>
      <c r="AN1151" s="148">
        <v>0.91484021334767596</v>
      </c>
      <c r="AO1151" s="148">
        <v>8.2569381972666403E-2</v>
      </c>
      <c r="AP1151" s="148">
        <v>0.52569088895496896</v>
      </c>
      <c r="AQ1151" s="148">
        <v>0.75502825952769603</v>
      </c>
      <c r="AR1151" s="148">
        <v>1</v>
      </c>
      <c r="AS1151" s="148">
        <v>0</v>
      </c>
      <c r="AT1151" s="148">
        <v>1</v>
      </c>
      <c r="AU1151" s="148">
        <v>4.4590325571460199E-2</v>
      </c>
      <c r="AV1151" s="148">
        <v>5.1112151062234899E-2</v>
      </c>
      <c r="AW1151" s="149">
        <v>0</v>
      </c>
      <c r="AX1151" s="149">
        <v>0</v>
      </c>
      <c r="AY1151" s="149">
        <v>-0.35</v>
      </c>
      <c r="AZ1151" s="149">
        <v>-0.01</v>
      </c>
      <c r="BA1151" s="149">
        <v>5.0251999999999999</v>
      </c>
      <c r="BB1151" s="149">
        <v>5.1100000000000003</v>
      </c>
      <c r="BC1151" s="149">
        <v>14.51</v>
      </c>
      <c r="BD1151" s="149">
        <v>3</v>
      </c>
      <c r="BE1151" s="149">
        <v>2479598.4942660001</v>
      </c>
      <c r="BF1151" s="149">
        <v>7439.6639999999998</v>
      </c>
      <c r="BG1151" s="149">
        <v>14112.033549</v>
      </c>
      <c r="BH1151" s="149">
        <v>68.008574999999993</v>
      </c>
      <c r="BI1151" s="149">
        <v>1</v>
      </c>
      <c r="BJ1151" s="149">
        <v>0</v>
      </c>
      <c r="BK1151" s="149"/>
      <c r="BL1151" s="149">
        <v>2.7999999999999901</v>
      </c>
      <c r="BM1151" s="149">
        <v>3.5</v>
      </c>
    </row>
    <row r="1152" spans="1:65" x14ac:dyDescent="0.25">
      <c r="A1152" s="142" t="s">
        <v>5651</v>
      </c>
      <c r="B1152" s="142" t="s">
        <v>724</v>
      </c>
      <c r="C1152" s="134" t="s">
        <v>5615</v>
      </c>
      <c r="D1152" s="134" t="s">
        <v>5616</v>
      </c>
      <c r="E1152" s="134" t="s">
        <v>5617</v>
      </c>
      <c r="F1152" s="134" t="s">
        <v>5618</v>
      </c>
      <c r="G1152" s="134" t="s">
        <v>5642</v>
      </c>
      <c r="H1152" s="134" t="s">
        <v>5649</v>
      </c>
      <c r="I1152" s="134" t="s">
        <v>5644</v>
      </c>
      <c r="J1152" s="134" t="s">
        <v>5055</v>
      </c>
      <c r="K1152" s="134" t="s">
        <v>5055</v>
      </c>
      <c r="L1152" s="143"/>
      <c r="M1152" s="144"/>
      <c r="N1152" s="143">
        <v>27.111999999999998</v>
      </c>
      <c r="O1152" s="144">
        <v>751</v>
      </c>
      <c r="P1152" s="143">
        <v>35.267000000000003</v>
      </c>
      <c r="Q1152" s="144">
        <v>302</v>
      </c>
      <c r="R1152" s="143"/>
      <c r="S1152" s="145"/>
      <c r="V1152" s="140" t="str">
        <f t="shared" si="17"/>
        <v>N/A</v>
      </c>
      <c r="W1152" s="134">
        <v>0.565382856388568</v>
      </c>
      <c r="X1152" s="134">
        <v>0.243408277918367</v>
      </c>
      <c r="Y1152" s="134">
        <v>0.98808815991273902</v>
      </c>
      <c r="Z1152" s="134">
        <v>0.98163653187541</v>
      </c>
      <c r="AB1152" s="134">
        <v>0.98616027854260402</v>
      </c>
      <c r="AC1152" s="134">
        <v>1</v>
      </c>
      <c r="AD1152" s="134">
        <v>0.66585508061904197</v>
      </c>
      <c r="AE1152" s="134">
        <v>0.82616887530162098</v>
      </c>
      <c r="AF1152" s="134">
        <v>0.981116172966775</v>
      </c>
      <c r="AH1152" s="134">
        <v>0.76595031412279302</v>
      </c>
      <c r="AI1152" s="134">
        <v>1</v>
      </c>
      <c r="AJ1152" s="134">
        <v>1</v>
      </c>
      <c r="AK1152" s="134">
        <v>0.81312199621340797</v>
      </c>
      <c r="AL1152" s="134">
        <v>0.94760346935164996</v>
      </c>
      <c r="AN1152" s="134">
        <v>0.86553717897001503</v>
      </c>
      <c r="AP1152" s="134">
        <v>0.450721531814615</v>
      </c>
      <c r="AQ1152" s="134">
        <v>0.80729090892074895</v>
      </c>
      <c r="AR1152" s="134">
        <v>1</v>
      </c>
      <c r="AT1152" s="134">
        <v>1</v>
      </c>
      <c r="AW1152" s="143">
        <v>0.1</v>
      </c>
      <c r="AX1152" s="143">
        <v>0</v>
      </c>
      <c r="AY1152" s="143">
        <v>-0.13</v>
      </c>
      <c r="AZ1152" s="143">
        <v>-0.01</v>
      </c>
      <c r="BA1152" s="143">
        <v>4.5842999999999998</v>
      </c>
      <c r="BB1152" s="143">
        <v>5.1100000000000003</v>
      </c>
      <c r="BC1152" s="143">
        <v>14.46</v>
      </c>
      <c r="BD1152" s="143"/>
      <c r="BE1152" s="143">
        <v>0</v>
      </c>
      <c r="BF1152" s="143">
        <v>9235.0020000000004</v>
      </c>
      <c r="BG1152" s="143"/>
      <c r="BH1152" s="143"/>
      <c r="BI1152" s="143">
        <v>1</v>
      </c>
      <c r="BJ1152" s="143">
        <v>0</v>
      </c>
      <c r="BK1152" s="143"/>
      <c r="BL1152" s="143"/>
      <c r="BM1152" s="143"/>
    </row>
    <row r="1153" spans="1:65" s="1" customFormat="1" x14ac:dyDescent="0.25">
      <c r="A1153" s="147" t="s">
        <v>5652</v>
      </c>
      <c r="B1153" s="147" t="s">
        <v>3245</v>
      </c>
      <c r="C1153" s="148" t="s">
        <v>5615</v>
      </c>
      <c r="D1153" s="148" t="s">
        <v>5616</v>
      </c>
      <c r="E1153" s="148" t="s">
        <v>5617</v>
      </c>
      <c r="F1153" s="148" t="s">
        <v>5618</v>
      </c>
      <c r="G1153" s="148" t="s">
        <v>692</v>
      </c>
      <c r="H1153" s="148" t="s">
        <v>5653</v>
      </c>
      <c r="I1153" s="148" t="s">
        <v>5646</v>
      </c>
      <c r="J1153" s="148" t="s">
        <v>5055</v>
      </c>
      <c r="K1153" s="148" t="s">
        <v>5055</v>
      </c>
      <c r="L1153" s="149">
        <v>72.900000000000006</v>
      </c>
      <c r="M1153" s="150">
        <v>575</v>
      </c>
      <c r="N1153" s="149">
        <v>26.856000000000002</v>
      </c>
      <c r="O1153" s="150">
        <v>723</v>
      </c>
      <c r="P1153" s="149">
        <v>46.14</v>
      </c>
      <c r="Q1153" s="150">
        <v>65</v>
      </c>
      <c r="R1153" s="149">
        <v>64.061000000000007</v>
      </c>
      <c r="S1153" s="151">
        <v>167</v>
      </c>
      <c r="T1153" s="152"/>
      <c r="U1153" s="152" t="s">
        <v>4410</v>
      </c>
      <c r="V1153" s="140" t="str">
        <f t="shared" si="17"/>
        <v>Y</v>
      </c>
      <c r="W1153" s="148">
        <v>0.509522342793304</v>
      </c>
      <c r="X1153" s="148">
        <v>0.19753051542951899</v>
      </c>
      <c r="Y1153" s="148">
        <v>0.86460208434146402</v>
      </c>
      <c r="Z1153" s="148">
        <v>0.905734196960438</v>
      </c>
      <c r="AA1153" s="148">
        <v>0.96673167208245203</v>
      </c>
      <c r="AB1153" s="148">
        <v>0.99599376484127999</v>
      </c>
      <c r="AC1153" s="148">
        <v>1</v>
      </c>
      <c r="AD1153" s="148">
        <v>0.59463586801518198</v>
      </c>
      <c r="AE1153" s="148">
        <v>0.88833968882701198</v>
      </c>
      <c r="AF1153" s="148">
        <v>0.828491881970018</v>
      </c>
      <c r="AG1153" s="148">
        <v>0.25902127843783102</v>
      </c>
      <c r="AH1153" s="148">
        <v>0.92808860551399097</v>
      </c>
      <c r="AI1153" s="148">
        <v>1</v>
      </c>
      <c r="AJ1153" s="148">
        <v>1</v>
      </c>
      <c r="AK1153" s="148">
        <v>0.79855818243604104</v>
      </c>
      <c r="AL1153" s="148">
        <v>0.90488719049060895</v>
      </c>
      <c r="AM1153" s="148">
        <v>0.42499564812322499</v>
      </c>
      <c r="AN1153" s="148">
        <v>0.91035811931334298</v>
      </c>
      <c r="AO1153" s="148">
        <v>0.31926097124793201</v>
      </c>
      <c r="AP1153" s="148">
        <v>0.62615259349486496</v>
      </c>
      <c r="AQ1153" s="148">
        <v>0.76849801448591304</v>
      </c>
      <c r="AR1153" s="148">
        <v>0.9309887872</v>
      </c>
      <c r="AS1153" s="148">
        <v>0</v>
      </c>
      <c r="AT1153" s="148">
        <v>1</v>
      </c>
      <c r="AU1153" s="148">
        <v>0.122089320887041</v>
      </c>
      <c r="AV1153" s="148">
        <v>0.14929509032292601</v>
      </c>
      <c r="AW1153" s="149">
        <v>0.91</v>
      </c>
      <c r="AX1153" s="149">
        <v>0</v>
      </c>
      <c r="AY1153" s="149">
        <v>-0.72</v>
      </c>
      <c r="AZ1153" s="149">
        <v>0.1</v>
      </c>
      <c r="BA1153" s="149">
        <v>7.7670000000000003</v>
      </c>
      <c r="BB1153" s="149">
        <v>5.1100000000000003</v>
      </c>
      <c r="BC1153" s="149">
        <v>14.63</v>
      </c>
      <c r="BD1153" s="149">
        <v>16</v>
      </c>
      <c r="BE1153" s="149">
        <v>4171751</v>
      </c>
      <c r="BF1153" s="149">
        <v>6764.4530000000004</v>
      </c>
      <c r="BG1153" s="149">
        <v>25905.730728999999</v>
      </c>
      <c r="BH1153" s="149">
        <v>55.418489000000001</v>
      </c>
      <c r="BI1153" s="149">
        <v>1</v>
      </c>
      <c r="BJ1153" s="149">
        <v>0</v>
      </c>
      <c r="BK1153" s="149"/>
      <c r="BL1153" s="149">
        <v>2.8</v>
      </c>
      <c r="BM1153" s="149">
        <v>3.4999999999999898</v>
      </c>
    </row>
    <row r="1154" spans="1:65" x14ac:dyDescent="0.25">
      <c r="A1154" s="142" t="s">
        <v>5654</v>
      </c>
      <c r="B1154" s="142" t="s">
        <v>360</v>
      </c>
      <c r="C1154" s="134" t="s">
        <v>5655</v>
      </c>
      <c r="D1154" s="134" t="s">
        <v>5656</v>
      </c>
      <c r="E1154" s="134" t="s">
        <v>5617</v>
      </c>
      <c r="F1154" s="134" t="s">
        <v>5618</v>
      </c>
      <c r="G1154" s="134" t="s">
        <v>692</v>
      </c>
      <c r="H1154" s="134" t="s">
        <v>5657</v>
      </c>
      <c r="I1154" s="134" t="s">
        <v>5657</v>
      </c>
      <c r="J1154" s="134" t="s">
        <v>5055</v>
      </c>
      <c r="K1154" s="134" t="s">
        <v>5055</v>
      </c>
      <c r="L1154" s="143">
        <v>48.5</v>
      </c>
      <c r="M1154" s="144">
        <v>1187</v>
      </c>
      <c r="N1154" s="143">
        <v>23.956</v>
      </c>
      <c r="O1154" s="144">
        <v>441</v>
      </c>
      <c r="P1154" s="143">
        <v>25.367000000000001</v>
      </c>
      <c r="Q1154" s="144">
        <v>708</v>
      </c>
      <c r="R1154" s="143">
        <v>49.97</v>
      </c>
      <c r="S1154" s="145">
        <v>1056</v>
      </c>
      <c r="V1154" s="140" t="str">
        <f t="shared" si="17"/>
        <v>N/A</v>
      </c>
      <c r="W1154" s="134">
        <v>0.128910420820606</v>
      </c>
      <c r="X1154" s="134">
        <v>2.6408498706771401E-2</v>
      </c>
      <c r="Y1154" s="134">
        <v>0.99166171193891695</v>
      </c>
      <c r="Z1154" s="134">
        <v>0.99069074185350603</v>
      </c>
      <c r="AA1154" s="134">
        <v>0.31659301864428002</v>
      </c>
      <c r="AB1154" s="134">
        <v>0.99963579680375303</v>
      </c>
      <c r="AC1154" s="134">
        <v>1</v>
      </c>
      <c r="AD1154" s="134">
        <v>0.19299285169781599</v>
      </c>
      <c r="AF1154" s="134">
        <v>0.97928738490065104</v>
      </c>
      <c r="AG1154" s="134">
        <v>0</v>
      </c>
      <c r="AH1154" s="134">
        <v>0.606856368825753</v>
      </c>
      <c r="AI1154" s="134">
        <v>1</v>
      </c>
      <c r="AJ1154" s="134">
        <v>1</v>
      </c>
      <c r="AK1154" s="134">
        <v>0.80826739162095296</v>
      </c>
      <c r="AL1154" s="134">
        <v>0.47430946146779202</v>
      </c>
      <c r="AM1154" s="134">
        <v>0</v>
      </c>
      <c r="AN1154" s="134">
        <v>0.59661153691004398</v>
      </c>
      <c r="AO1154" s="134">
        <v>0</v>
      </c>
      <c r="AP1154" s="134">
        <v>0.23593038862093901</v>
      </c>
      <c r="AQ1154" s="134">
        <v>0.201151933376437</v>
      </c>
      <c r="AR1154" s="134">
        <v>0.98373478510000001</v>
      </c>
      <c r="AT1154" s="134">
        <v>1</v>
      </c>
      <c r="AU1154" s="134">
        <v>0</v>
      </c>
      <c r="AV1154" s="134">
        <v>0</v>
      </c>
      <c r="AW1154" s="143">
        <v>0</v>
      </c>
      <c r="AX1154" s="143">
        <v>0</v>
      </c>
      <c r="AY1154" s="143">
        <v>-0.03</v>
      </c>
      <c r="AZ1154" s="143">
        <v>0.01</v>
      </c>
      <c r="BA1154" s="143">
        <v>7.5796000000000001</v>
      </c>
      <c r="BB1154" s="143">
        <v>5.0999999999999996</v>
      </c>
      <c r="BC1154" s="143">
        <v>14.35</v>
      </c>
      <c r="BD1154" s="143">
        <v>1</v>
      </c>
      <c r="BE1154" s="143">
        <v>907879.525257</v>
      </c>
      <c r="BF1154" s="143">
        <v>3690.788</v>
      </c>
      <c r="BG1154" s="143">
        <v>0</v>
      </c>
      <c r="BH1154" s="143">
        <v>0</v>
      </c>
      <c r="BI1154" s="143">
        <v>0</v>
      </c>
      <c r="BJ1154" s="143">
        <v>0</v>
      </c>
      <c r="BK1154" s="143">
        <v>1</v>
      </c>
      <c r="BL1154" s="143">
        <v>1.85353967790084</v>
      </c>
      <c r="BM1154" s="143">
        <v>1.79637142022151</v>
      </c>
    </row>
    <row r="1155" spans="1:65" x14ac:dyDescent="0.25">
      <c r="A1155" s="142" t="s">
        <v>5658</v>
      </c>
      <c r="B1155" s="142" t="s">
        <v>361</v>
      </c>
      <c r="C1155" s="134" t="s">
        <v>5655</v>
      </c>
      <c r="D1155" s="134" t="s">
        <v>5656</v>
      </c>
      <c r="E1155" s="134" t="s">
        <v>5617</v>
      </c>
      <c r="F1155" s="134" t="s">
        <v>5618</v>
      </c>
      <c r="G1155" s="134" t="s">
        <v>692</v>
      </c>
      <c r="H1155" s="134" t="s">
        <v>5657</v>
      </c>
      <c r="I1155" s="134" t="s">
        <v>5657</v>
      </c>
      <c r="J1155" s="134" t="s">
        <v>5055</v>
      </c>
      <c r="K1155" s="134" t="s">
        <v>5055</v>
      </c>
      <c r="L1155" s="143">
        <v>38.5</v>
      </c>
      <c r="M1155" s="144">
        <v>1462</v>
      </c>
      <c r="N1155" s="143">
        <v>24.356000000000002</v>
      </c>
      <c r="O1155" s="144">
        <v>490</v>
      </c>
      <c r="P1155" s="143">
        <v>8.4670000000000005</v>
      </c>
      <c r="Q1155" s="144">
        <v>1758</v>
      </c>
      <c r="R1155" s="143">
        <v>40.869999999999997</v>
      </c>
      <c r="S1155" s="145">
        <v>1597</v>
      </c>
      <c r="V1155" s="140" t="str">
        <f t="shared" ref="V1155:V1218" si="18">IF(OR(T1155="Y",U1155="Y"),"Y","N/A")</f>
        <v>N/A</v>
      </c>
      <c r="W1155" s="134">
        <v>0.17738558471263199</v>
      </c>
      <c r="X1155" s="134">
        <v>3.43386424018194E-2</v>
      </c>
      <c r="Y1155" s="134">
        <v>0.99441552443220904</v>
      </c>
      <c r="Z1155" s="134">
        <v>0.99201699232917095</v>
      </c>
      <c r="AA1155" s="134">
        <v>0.34749320904126402</v>
      </c>
      <c r="AB1155" s="134">
        <v>0.99708637443002202</v>
      </c>
      <c r="AC1155" s="134">
        <v>1</v>
      </c>
      <c r="AD1155" s="134">
        <v>0.162030694245068</v>
      </c>
      <c r="AF1155" s="134">
        <v>0.98298471729520698</v>
      </c>
      <c r="AG1155" s="134">
        <v>0</v>
      </c>
      <c r="AH1155" s="134">
        <v>0.57293877175319596</v>
      </c>
      <c r="AI1155" s="134">
        <v>1</v>
      </c>
      <c r="AJ1155" s="134">
        <v>1</v>
      </c>
      <c r="AK1155" s="134">
        <v>0.701466090586922</v>
      </c>
      <c r="AL1155" s="134">
        <v>0.55668236324657405</v>
      </c>
      <c r="AM1155" s="134">
        <v>0</v>
      </c>
      <c r="AN1155" s="134">
        <v>0.60109363094437696</v>
      </c>
      <c r="AO1155" s="134">
        <v>0</v>
      </c>
      <c r="AP1155" s="134">
        <v>0.197981728122607</v>
      </c>
      <c r="AQ1155" s="134">
        <v>0.190914919621123</v>
      </c>
      <c r="AR1155" s="134">
        <v>0.96245058900000002</v>
      </c>
      <c r="AT1155" s="134">
        <v>0</v>
      </c>
      <c r="AU1155" s="134">
        <v>0</v>
      </c>
      <c r="AV1155" s="134">
        <v>0</v>
      </c>
      <c r="AW1155" s="143">
        <v>0</v>
      </c>
      <c r="AX1155" s="143">
        <v>0</v>
      </c>
      <c r="AY1155" s="143">
        <v>-0.02</v>
      </c>
      <c r="AZ1155" s="143">
        <v>0</v>
      </c>
      <c r="BA1155" s="143">
        <v>9.3361999999999998</v>
      </c>
      <c r="BB1155" s="143">
        <v>5.0999999999999996</v>
      </c>
      <c r="BC1155" s="143">
        <v>14.36</v>
      </c>
      <c r="BD1155" s="143">
        <v>2</v>
      </c>
      <c r="BE1155" s="143">
        <v>2702427.272595</v>
      </c>
      <c r="BF1155" s="143">
        <v>4338.4480000000003</v>
      </c>
      <c r="BG1155" s="143">
        <v>0</v>
      </c>
      <c r="BH1155" s="143">
        <v>0</v>
      </c>
      <c r="BI1155" s="143">
        <v>0</v>
      </c>
      <c r="BJ1155" s="143">
        <v>0</v>
      </c>
      <c r="BK1155" s="143">
        <v>0</v>
      </c>
      <c r="BL1155" s="143">
        <v>1.8053780663880501</v>
      </c>
      <c r="BM1155" s="143">
        <v>1.7096805194984701</v>
      </c>
    </row>
    <row r="1156" spans="1:65" x14ac:dyDescent="0.25">
      <c r="A1156" s="142" t="s">
        <v>5659</v>
      </c>
      <c r="B1156" s="142" t="s">
        <v>1115</v>
      </c>
      <c r="C1156" s="134" t="s">
        <v>5655</v>
      </c>
      <c r="D1156" s="134" t="s">
        <v>5656</v>
      </c>
      <c r="E1156" s="134" t="s">
        <v>5617</v>
      </c>
      <c r="F1156" s="134" t="s">
        <v>5618</v>
      </c>
      <c r="G1156" s="134" t="s">
        <v>692</v>
      </c>
      <c r="H1156" s="134" t="s">
        <v>5657</v>
      </c>
      <c r="I1156" s="134" t="s">
        <v>5657</v>
      </c>
      <c r="J1156" s="134" t="s">
        <v>5055</v>
      </c>
      <c r="K1156" s="134" t="s">
        <v>5055</v>
      </c>
      <c r="L1156" s="143">
        <v>47.7</v>
      </c>
      <c r="M1156" s="144">
        <v>1217</v>
      </c>
      <c r="N1156" s="143">
        <v>28.524999999999999</v>
      </c>
      <c r="O1156" s="144">
        <v>906</v>
      </c>
      <c r="P1156" s="143">
        <v>10.18</v>
      </c>
      <c r="Q1156" s="144">
        <v>1746</v>
      </c>
      <c r="R1156" s="143">
        <v>43.118000000000002</v>
      </c>
      <c r="S1156" s="145">
        <v>1491</v>
      </c>
      <c r="V1156" s="140" t="str">
        <f t="shared" si="18"/>
        <v>N/A</v>
      </c>
      <c r="W1156" s="134">
        <v>0.187768606829507</v>
      </c>
      <c r="X1156" s="134">
        <v>3.6122855802118603E-2</v>
      </c>
      <c r="Y1156" s="134">
        <v>0.99141835176509097</v>
      </c>
      <c r="Z1156" s="134">
        <v>0.979417612810355</v>
      </c>
      <c r="AA1156" s="134">
        <v>0.55969890828078706</v>
      </c>
      <c r="AB1156" s="134">
        <v>0.99672217123377504</v>
      </c>
      <c r="AC1156" s="134">
        <v>1</v>
      </c>
      <c r="AD1156" s="134">
        <v>0.13755229418911799</v>
      </c>
      <c r="AF1156" s="134">
        <v>0.975629808768403</v>
      </c>
      <c r="AG1156" s="134">
        <v>0</v>
      </c>
      <c r="AH1156" s="134">
        <v>0.38644571160873598</v>
      </c>
      <c r="AI1156" s="134">
        <v>1</v>
      </c>
      <c r="AJ1156" s="134">
        <v>1</v>
      </c>
      <c r="AK1156" s="134">
        <v>0.62864702170008302</v>
      </c>
      <c r="AL1156" s="134">
        <v>0.69756201235408999</v>
      </c>
      <c r="AM1156" s="134">
        <v>0</v>
      </c>
      <c r="AN1156" s="134">
        <v>0.538344314463718</v>
      </c>
      <c r="AO1156" s="134">
        <v>0</v>
      </c>
      <c r="AP1156" s="134">
        <v>0.24428282319337299</v>
      </c>
      <c r="AQ1156" s="134">
        <v>0.217315639390952</v>
      </c>
      <c r="AR1156" s="134">
        <v>0.903787479</v>
      </c>
      <c r="AT1156" s="134">
        <v>0.99997155209999999</v>
      </c>
      <c r="AU1156" s="134">
        <v>4.32048778054786E-4</v>
      </c>
      <c r="AV1156" s="134">
        <v>0</v>
      </c>
      <c r="AW1156" s="143">
        <v>0</v>
      </c>
      <c r="AX1156" s="143">
        <v>0</v>
      </c>
      <c r="AY1156" s="143">
        <v>-0.05</v>
      </c>
      <c r="AZ1156" s="143">
        <v>0.01</v>
      </c>
      <c r="BA1156" s="143">
        <v>11.841200000000001</v>
      </c>
      <c r="BB1156" s="143">
        <v>5.1100000000000003</v>
      </c>
      <c r="BC1156" s="143">
        <v>14.93</v>
      </c>
      <c r="BD1156" s="143"/>
      <c r="BE1156" s="143">
        <v>3473336.0410210001</v>
      </c>
      <c r="BF1156" s="143">
        <v>4788.0159999999996</v>
      </c>
      <c r="BG1156" s="143">
        <v>0</v>
      </c>
      <c r="BH1156" s="143">
        <v>0</v>
      </c>
      <c r="BI1156" s="143">
        <v>0</v>
      </c>
      <c r="BJ1156" s="143">
        <v>0</v>
      </c>
      <c r="BK1156" s="143"/>
      <c r="BL1156" s="143">
        <v>1.7999999999999901</v>
      </c>
      <c r="BM1156" s="143">
        <v>1.7</v>
      </c>
    </row>
    <row r="1157" spans="1:65" x14ac:dyDescent="0.25">
      <c r="A1157" s="142" t="s">
        <v>5660</v>
      </c>
      <c r="B1157" s="142" t="s">
        <v>3250</v>
      </c>
      <c r="C1157" s="134" t="s">
        <v>5655</v>
      </c>
      <c r="D1157" s="134" t="s">
        <v>5656</v>
      </c>
      <c r="E1157" s="134" t="s">
        <v>5617</v>
      </c>
      <c r="F1157" s="134" t="s">
        <v>5618</v>
      </c>
      <c r="G1157" s="134" t="s">
        <v>692</v>
      </c>
      <c r="H1157" s="134" t="s">
        <v>5657</v>
      </c>
      <c r="I1157" s="134" t="s">
        <v>5657</v>
      </c>
      <c r="J1157" s="134" t="s">
        <v>5055</v>
      </c>
      <c r="K1157" s="134" t="s">
        <v>5055</v>
      </c>
      <c r="L1157" s="143">
        <v>42.2</v>
      </c>
      <c r="M1157" s="144">
        <v>1366</v>
      </c>
      <c r="N1157" s="143">
        <v>25.689</v>
      </c>
      <c r="O1157" s="144">
        <v>641</v>
      </c>
      <c r="P1157" s="143">
        <v>8.8829999999999991</v>
      </c>
      <c r="Q1157" s="144">
        <v>1754</v>
      </c>
      <c r="R1157" s="143">
        <v>41.798000000000002</v>
      </c>
      <c r="S1157" s="145">
        <v>1555</v>
      </c>
      <c r="V1157" s="140" t="str">
        <f t="shared" si="18"/>
        <v>N/A</v>
      </c>
      <c r="W1157" s="134">
        <v>0.19034517255137101</v>
      </c>
      <c r="X1157" s="134">
        <v>4.46680493753496E-2</v>
      </c>
      <c r="Y1157" s="134">
        <v>0.96057565184022597</v>
      </c>
      <c r="Z1157" s="134">
        <v>0.96021248573005502</v>
      </c>
      <c r="AA1157" s="134">
        <v>0.396600057460051</v>
      </c>
      <c r="AB1157" s="134">
        <v>0.99635796803752796</v>
      </c>
      <c r="AC1157" s="134">
        <v>0.99907918598877798</v>
      </c>
      <c r="AD1157" s="134">
        <v>0.142603671340788</v>
      </c>
      <c r="AF1157" s="134">
        <v>0.93515793373982803</v>
      </c>
      <c r="AG1157" s="134">
        <v>1.8037091841458001E-3</v>
      </c>
      <c r="AH1157" s="134">
        <v>0.41398808980176299</v>
      </c>
      <c r="AI1157" s="134">
        <v>0.92845183638599504</v>
      </c>
      <c r="AJ1157" s="134">
        <v>1</v>
      </c>
      <c r="AK1157" s="134">
        <v>0.59223748725666303</v>
      </c>
      <c r="AL1157" s="134">
        <v>0.79568247798903002</v>
      </c>
      <c r="AM1157" s="134">
        <v>8.9643162265704804E-4</v>
      </c>
      <c r="AN1157" s="134">
        <v>0.50696965622338797</v>
      </c>
      <c r="AO1157" s="134">
        <v>8.48641930580399E-4</v>
      </c>
      <c r="AP1157" s="134">
        <v>0.20935830244949</v>
      </c>
      <c r="AQ1157" s="134">
        <v>0.26688433788934302</v>
      </c>
      <c r="AR1157" s="134">
        <v>0.92377328550000004</v>
      </c>
      <c r="AT1157" s="134">
        <v>0.55749712039999999</v>
      </c>
      <c r="AU1157" s="134">
        <v>6.7643878755451804E-4</v>
      </c>
      <c r="AV1157" s="134">
        <v>8.5833518595008205E-4</v>
      </c>
      <c r="AW1157" s="143">
        <v>0.18</v>
      </c>
      <c r="AX1157" s="143">
        <v>0</v>
      </c>
      <c r="AY1157" s="143">
        <v>-0.22</v>
      </c>
      <c r="AZ1157" s="143">
        <v>-0.01</v>
      </c>
      <c r="BA1157" s="143">
        <v>15.696199999999999</v>
      </c>
      <c r="BB1157" s="143">
        <v>5.0999999999999996</v>
      </c>
      <c r="BC1157" s="143">
        <v>14.41</v>
      </c>
      <c r="BD1157" s="143">
        <v>7</v>
      </c>
      <c r="BE1157" s="143">
        <v>3518982.1340270001</v>
      </c>
      <c r="BF1157" s="143">
        <v>8405.152</v>
      </c>
      <c r="BG1157" s="143">
        <v>0</v>
      </c>
      <c r="BH1157" s="143">
        <v>0</v>
      </c>
      <c r="BI1157" s="143">
        <v>0</v>
      </c>
      <c r="BJ1157" s="143">
        <v>0</v>
      </c>
      <c r="BK1157" s="143">
        <v>0</v>
      </c>
      <c r="BL1157" s="143">
        <v>1.7999999999999901</v>
      </c>
      <c r="BM1157" s="143">
        <v>1.7</v>
      </c>
    </row>
    <row r="1158" spans="1:65" x14ac:dyDescent="0.25">
      <c r="A1158" s="142" t="s">
        <v>5661</v>
      </c>
      <c r="B1158" s="142" t="s">
        <v>1093</v>
      </c>
      <c r="C1158" s="134" t="s">
        <v>5655</v>
      </c>
      <c r="D1158" s="134" t="s">
        <v>5656</v>
      </c>
      <c r="E1158" s="134" t="s">
        <v>5617</v>
      </c>
      <c r="F1158" s="134" t="s">
        <v>5618</v>
      </c>
      <c r="G1158" s="134" t="s">
        <v>692</v>
      </c>
      <c r="H1158" s="134" t="s">
        <v>5657</v>
      </c>
      <c r="I1158" s="134" t="s">
        <v>5657</v>
      </c>
      <c r="J1158" s="134" t="s">
        <v>5055</v>
      </c>
      <c r="K1158" s="134" t="s">
        <v>5055</v>
      </c>
      <c r="L1158" s="143">
        <v>35.1</v>
      </c>
      <c r="M1158" s="144">
        <v>1554</v>
      </c>
      <c r="N1158" s="143">
        <v>25.9</v>
      </c>
      <c r="O1158" s="144">
        <v>651</v>
      </c>
      <c r="P1158" s="143">
        <v>10.46</v>
      </c>
      <c r="Q1158" s="144">
        <v>1744</v>
      </c>
      <c r="R1158" s="143">
        <v>39.887</v>
      </c>
      <c r="S1158" s="145">
        <v>1629</v>
      </c>
      <c r="V1158" s="140" t="str">
        <f t="shared" si="18"/>
        <v>N/A</v>
      </c>
      <c r="W1158" s="134">
        <v>6.2340070394897203E-2</v>
      </c>
      <c r="X1158" s="134">
        <v>3.1913133395787399E-2</v>
      </c>
      <c r="Y1158" s="134">
        <v>0.98296478783219599</v>
      </c>
      <c r="Z1158" s="134">
        <v>0.96426775160756895</v>
      </c>
      <c r="AA1158" s="134">
        <v>0.72431617272338999</v>
      </c>
      <c r="AB1158" s="134">
        <v>0.99016651370132402</v>
      </c>
      <c r="AC1158" s="134">
        <v>1</v>
      </c>
      <c r="AD1158" s="134">
        <v>8.3242673213715299E-2</v>
      </c>
      <c r="AF1158" s="134">
        <v>0.95976706010789103</v>
      </c>
      <c r="AG1158" s="134">
        <v>0</v>
      </c>
      <c r="AH1158" s="134">
        <v>0.246728133805099</v>
      </c>
      <c r="AI1158" s="134">
        <v>1</v>
      </c>
      <c r="AJ1158" s="134">
        <v>1</v>
      </c>
      <c r="AK1158" s="134">
        <v>0.56796446429438296</v>
      </c>
      <c r="AL1158" s="134">
        <v>0.68153559233240002</v>
      </c>
      <c r="AM1158" s="134">
        <v>0</v>
      </c>
      <c r="AN1158" s="134">
        <v>0.54282640849804997</v>
      </c>
      <c r="AO1158" s="134">
        <v>0</v>
      </c>
      <c r="AP1158" s="134">
        <v>0.114039813116513</v>
      </c>
      <c r="AQ1158" s="134">
        <v>0.136497109318376</v>
      </c>
      <c r="AR1158" s="134">
        <v>0.75175587170000002</v>
      </c>
      <c r="AT1158" s="134">
        <v>0.15713126699999999</v>
      </c>
      <c r="AU1158" s="134">
        <v>0</v>
      </c>
      <c r="AV1158" s="134">
        <v>0</v>
      </c>
      <c r="AW1158" s="143">
        <v>0</v>
      </c>
      <c r="AX1158" s="143">
        <v>0</v>
      </c>
      <c r="AY1158" s="143">
        <v>0</v>
      </c>
      <c r="AZ1158" s="143">
        <v>0</v>
      </c>
      <c r="BA1158" s="143">
        <v>16.8644</v>
      </c>
      <c r="BB1158" s="143">
        <v>5.0999999999999996</v>
      </c>
      <c r="BC1158" s="143">
        <v>15.47</v>
      </c>
      <c r="BD1158" s="143">
        <v>3</v>
      </c>
      <c r="BE1158" s="143">
        <v>3571103.051186</v>
      </c>
      <c r="BF1158" s="143">
        <v>6962.0789999999997</v>
      </c>
      <c r="BG1158" s="143">
        <v>0</v>
      </c>
      <c r="BH1158" s="143">
        <v>5.3883E-2</v>
      </c>
      <c r="BI1158" s="143">
        <v>0</v>
      </c>
      <c r="BJ1158" s="143">
        <v>0</v>
      </c>
      <c r="BK1158" s="143"/>
      <c r="BL1158" s="143">
        <v>1.8006763867033999</v>
      </c>
      <c r="BM1158" s="143">
        <v>1.7012174960661</v>
      </c>
    </row>
    <row r="1159" spans="1:65" x14ac:dyDescent="0.25">
      <c r="A1159" s="142" t="s">
        <v>5662</v>
      </c>
      <c r="B1159" s="142" t="s">
        <v>56</v>
      </c>
      <c r="C1159" s="134" t="s">
        <v>5655</v>
      </c>
      <c r="D1159" s="134" t="s">
        <v>5656</v>
      </c>
      <c r="E1159" s="134" t="s">
        <v>5617</v>
      </c>
      <c r="F1159" s="134" t="s">
        <v>5618</v>
      </c>
      <c r="G1159" s="134" t="s">
        <v>692</v>
      </c>
      <c r="H1159" s="134" t="s">
        <v>5657</v>
      </c>
      <c r="I1159" s="134" t="s">
        <v>5657</v>
      </c>
      <c r="J1159" s="134" t="s">
        <v>5055</v>
      </c>
      <c r="K1159" s="134" t="s">
        <v>5055</v>
      </c>
      <c r="L1159" s="143">
        <v>38.299999999999997</v>
      </c>
      <c r="M1159" s="144">
        <v>1471</v>
      </c>
      <c r="N1159" s="143">
        <v>24.878</v>
      </c>
      <c r="O1159" s="144">
        <v>559</v>
      </c>
      <c r="P1159" s="143">
        <v>26.667000000000002</v>
      </c>
      <c r="Q1159" s="144">
        <v>678</v>
      </c>
      <c r="R1159" s="143">
        <v>46.695999999999998</v>
      </c>
      <c r="S1159" s="145">
        <v>1284</v>
      </c>
      <c r="V1159" s="140" t="str">
        <f t="shared" si="18"/>
        <v>N/A</v>
      </c>
      <c r="W1159" s="134">
        <v>0.13012702253484301</v>
      </c>
      <c r="X1159" s="134">
        <v>5.3719249039158597E-2</v>
      </c>
      <c r="Y1159" s="134">
        <v>0.90953405748782101</v>
      </c>
      <c r="Z1159" s="134">
        <v>0.88915606601462804</v>
      </c>
      <c r="AA1159" s="134">
        <v>0.68298004590091599</v>
      </c>
      <c r="AB1159" s="134">
        <v>1</v>
      </c>
      <c r="AC1159" s="134">
        <v>1</v>
      </c>
      <c r="AD1159" s="134">
        <v>9.6738132594155299E-2</v>
      </c>
      <c r="AF1159" s="134">
        <v>0.86761204408015302</v>
      </c>
      <c r="AG1159" s="134">
        <v>0</v>
      </c>
      <c r="AH1159" s="134">
        <v>0.693351613736233</v>
      </c>
      <c r="AI1159" s="134">
        <v>1</v>
      </c>
      <c r="AJ1159" s="134">
        <v>1</v>
      </c>
      <c r="AK1159" s="134">
        <v>0.742730229622797</v>
      </c>
      <c r="AL1159" s="134">
        <v>0.84124046117628803</v>
      </c>
      <c r="AM1159" s="134">
        <v>0</v>
      </c>
      <c r="AN1159" s="134">
        <v>0.51593384429205302</v>
      </c>
      <c r="AO1159" s="134">
        <v>0</v>
      </c>
      <c r="AP1159" s="134">
        <v>0.23920363042919399</v>
      </c>
      <c r="AQ1159" s="134">
        <v>0.23024660420256399</v>
      </c>
      <c r="AR1159" s="134">
        <v>0.61352980219999997</v>
      </c>
      <c r="AT1159" s="134">
        <v>0.13236196250000001</v>
      </c>
      <c r="AU1159" s="134">
        <v>0</v>
      </c>
      <c r="AV1159" s="134">
        <v>0</v>
      </c>
      <c r="AW1159" s="143">
        <v>0.79</v>
      </c>
      <c r="AX1159" s="143">
        <v>0</v>
      </c>
      <c r="AY1159" s="143">
        <v>-0.83</v>
      </c>
      <c r="AZ1159" s="143">
        <v>-0.02</v>
      </c>
      <c r="BA1159" s="143">
        <v>10.8307</v>
      </c>
      <c r="BB1159" s="143">
        <v>5.0999999999999996</v>
      </c>
      <c r="BC1159" s="143">
        <v>14.93</v>
      </c>
      <c r="BD1159" s="143">
        <v>3</v>
      </c>
      <c r="BE1159" s="143">
        <v>1475670.749689</v>
      </c>
      <c r="BF1159" s="143">
        <v>4364.8410000000003</v>
      </c>
      <c r="BG1159" s="143">
        <v>0</v>
      </c>
      <c r="BH1159" s="143">
        <v>0</v>
      </c>
      <c r="BI1159" s="143">
        <v>0</v>
      </c>
      <c r="BJ1159" s="143">
        <v>0</v>
      </c>
      <c r="BK1159" s="143">
        <v>1</v>
      </c>
      <c r="BL1159" s="143">
        <v>2.0435287828540898</v>
      </c>
      <c r="BM1159" s="143">
        <v>2.1383518091373799</v>
      </c>
    </row>
    <row r="1160" spans="1:65" x14ac:dyDescent="0.25">
      <c r="A1160" s="142" t="s">
        <v>5663</v>
      </c>
      <c r="B1160" s="142" t="s">
        <v>3254</v>
      </c>
      <c r="C1160" s="134" t="s">
        <v>5655</v>
      </c>
      <c r="D1160" s="134" t="s">
        <v>5656</v>
      </c>
      <c r="E1160" s="134" t="s">
        <v>5617</v>
      </c>
      <c r="F1160" s="134" t="s">
        <v>5618</v>
      </c>
      <c r="G1160" s="134" t="s">
        <v>692</v>
      </c>
      <c r="H1160" s="134" t="s">
        <v>5657</v>
      </c>
      <c r="I1160" s="134" t="s">
        <v>5657</v>
      </c>
      <c r="J1160" s="134" t="s">
        <v>5055</v>
      </c>
      <c r="K1160" s="134" t="s">
        <v>5055</v>
      </c>
      <c r="L1160" s="143">
        <v>46.9</v>
      </c>
      <c r="M1160" s="144">
        <v>1245</v>
      </c>
      <c r="N1160" s="143">
        <v>29.312000000000001</v>
      </c>
      <c r="O1160" s="144">
        <v>1026</v>
      </c>
      <c r="P1160" s="143">
        <v>12.04</v>
      </c>
      <c r="Q1160" s="144">
        <v>1677</v>
      </c>
      <c r="R1160" s="143">
        <v>43.209000000000003</v>
      </c>
      <c r="S1160" s="145">
        <v>1484</v>
      </c>
      <c r="V1160" s="140" t="str">
        <f t="shared" si="18"/>
        <v>N/A</v>
      </c>
      <c r="W1160" s="134">
        <v>0.17424209114449399</v>
      </c>
      <c r="X1160" s="134">
        <v>8.4549384155522295E-2</v>
      </c>
      <c r="Y1160" s="134">
        <v>0.99062422909260694</v>
      </c>
      <c r="Z1160" s="134">
        <v>0.96957275351022798</v>
      </c>
      <c r="AA1160" s="134">
        <v>0.76739677986744703</v>
      </c>
      <c r="AB1160" s="134">
        <v>0.99817898401876404</v>
      </c>
      <c r="AC1160" s="134">
        <v>1</v>
      </c>
      <c r="AD1160" s="134">
        <v>0.17401726270178899</v>
      </c>
      <c r="AE1160" s="134">
        <v>0.38425303498385599</v>
      </c>
      <c r="AF1160" s="134">
        <v>0.96636659965086003</v>
      </c>
      <c r="AG1160" s="134">
        <v>0</v>
      </c>
      <c r="AH1160" s="134">
        <v>0.22502373694557501</v>
      </c>
      <c r="AI1160" s="134">
        <v>1</v>
      </c>
      <c r="AJ1160" s="134">
        <v>1</v>
      </c>
      <c r="AK1160" s="134">
        <v>0.48786348851886002</v>
      </c>
      <c r="AL1160" s="134">
        <v>0.64834213723898604</v>
      </c>
      <c r="AM1160" s="134">
        <v>0</v>
      </c>
      <c r="AN1160" s="134">
        <v>0.57420106673838001</v>
      </c>
      <c r="AO1160" s="134">
        <v>0</v>
      </c>
      <c r="AP1160" s="134">
        <v>0.23875742335310399</v>
      </c>
      <c r="AQ1160" s="134">
        <v>0.27658256149805199</v>
      </c>
      <c r="AR1160" s="134">
        <v>0.81949539010000005</v>
      </c>
      <c r="AT1160" s="134">
        <v>1</v>
      </c>
      <c r="AU1160" s="134">
        <v>0</v>
      </c>
      <c r="AV1160" s="134">
        <v>0</v>
      </c>
      <c r="AW1160" s="143">
        <v>0</v>
      </c>
      <c r="AX1160" s="143">
        <v>0</v>
      </c>
      <c r="AY1160" s="143">
        <v>-0.23</v>
      </c>
      <c r="AZ1160" s="143">
        <v>-0.05</v>
      </c>
      <c r="BA1160" s="143">
        <v>19.301300000000001</v>
      </c>
      <c r="BB1160" s="143">
        <v>5.0999999999999996</v>
      </c>
      <c r="BC1160" s="143">
        <v>16.34</v>
      </c>
      <c r="BD1160" s="143"/>
      <c r="BE1160" s="143">
        <v>2639644.086532</v>
      </c>
      <c r="BF1160" s="143">
        <v>3165.7950000000001</v>
      </c>
      <c r="BG1160" s="143">
        <v>0</v>
      </c>
      <c r="BH1160" s="143">
        <v>0</v>
      </c>
      <c r="BI1160" s="143">
        <v>0</v>
      </c>
      <c r="BJ1160" s="143">
        <v>0</v>
      </c>
      <c r="BK1160" s="143"/>
      <c r="BL1160" s="143">
        <v>2.06697070797162</v>
      </c>
      <c r="BM1160" s="143">
        <v>2.1805472743489198</v>
      </c>
    </row>
    <row r="1161" spans="1:65" x14ac:dyDescent="0.25">
      <c r="A1161" s="142" t="s">
        <v>5664</v>
      </c>
      <c r="B1161" s="142" t="s">
        <v>1095</v>
      </c>
      <c r="C1161" s="134" t="s">
        <v>5655</v>
      </c>
      <c r="D1161" s="134" t="s">
        <v>5656</v>
      </c>
      <c r="E1161" s="134" t="s">
        <v>5617</v>
      </c>
      <c r="F1161" s="134" t="s">
        <v>5618</v>
      </c>
      <c r="G1161" s="134" t="s">
        <v>692</v>
      </c>
      <c r="H1161" s="134" t="s">
        <v>5657</v>
      </c>
      <c r="I1161" s="134" t="s">
        <v>5657</v>
      </c>
      <c r="J1161" s="134" t="s">
        <v>5055</v>
      </c>
      <c r="K1161" s="134" t="s">
        <v>5055</v>
      </c>
      <c r="L1161" s="143">
        <v>35.299999999999997</v>
      </c>
      <c r="M1161" s="144">
        <v>1551</v>
      </c>
      <c r="N1161" s="143">
        <v>25.744</v>
      </c>
      <c r="O1161" s="144">
        <v>643</v>
      </c>
      <c r="P1161" s="143">
        <v>11.8</v>
      </c>
      <c r="Q1161" s="144">
        <v>1683</v>
      </c>
      <c r="R1161" s="143">
        <v>40.451999999999998</v>
      </c>
      <c r="S1161" s="145">
        <v>1616</v>
      </c>
      <c r="V1161" s="140" t="str">
        <f t="shared" si="18"/>
        <v>N/A</v>
      </c>
      <c r="W1161" s="134">
        <v>3.6258331925972102E-2</v>
      </c>
      <c r="X1161" s="134">
        <v>1.5010319561076299E-2</v>
      </c>
      <c r="Y1161" s="134">
        <v>0.99424901483959105</v>
      </c>
      <c r="Z1161" s="134">
        <v>0.98740062048118404</v>
      </c>
      <c r="AA1161" s="134">
        <v>0.92931684984862195</v>
      </c>
      <c r="AB1161" s="134">
        <v>0.99635796803752796</v>
      </c>
      <c r="AC1161" s="134">
        <v>1</v>
      </c>
      <c r="AD1161" s="134">
        <v>0.13434856630723099</v>
      </c>
      <c r="AF1161" s="134">
        <v>0.96843392529082695</v>
      </c>
      <c r="AG1161" s="134">
        <v>9.3822896269235307E-3</v>
      </c>
      <c r="AH1161" s="134">
        <v>0.55965109644810795</v>
      </c>
      <c r="AI1161" s="134">
        <v>1</v>
      </c>
      <c r="AJ1161" s="134">
        <v>1</v>
      </c>
      <c r="AK1161" s="134">
        <v>0.75486674110393703</v>
      </c>
      <c r="AL1161" s="134">
        <v>0.45161811242413902</v>
      </c>
      <c r="AM1161" s="134">
        <v>6.6408622622886899E-3</v>
      </c>
      <c r="AN1161" s="134">
        <v>0.48455918605172299</v>
      </c>
      <c r="AO1161" s="134">
        <v>5.1738026756126898E-3</v>
      </c>
      <c r="AP1161" s="134">
        <v>0.14090895101352699</v>
      </c>
      <c r="AQ1161" s="134">
        <v>0.21192773743999199</v>
      </c>
      <c r="AR1161" s="134">
        <v>0.35357555759999998</v>
      </c>
      <c r="AT1161" s="134">
        <v>0.2769240791</v>
      </c>
      <c r="AU1161" s="134">
        <v>5.6042604380835701E-3</v>
      </c>
      <c r="AV1161" s="134">
        <v>6.2630284333846297E-3</v>
      </c>
      <c r="AW1161" s="143">
        <v>0</v>
      </c>
      <c r="AX1161" s="143">
        <v>0</v>
      </c>
      <c r="AY1161" s="143">
        <v>-0.08</v>
      </c>
      <c r="AZ1161" s="143">
        <v>-0.02</v>
      </c>
      <c r="BA1161" s="143">
        <v>9.4382000000000001</v>
      </c>
      <c r="BB1161" s="143">
        <v>5.0999999999999996</v>
      </c>
      <c r="BC1161" s="143">
        <v>16.61</v>
      </c>
      <c r="BD1161" s="143">
        <v>5</v>
      </c>
      <c r="BE1161" s="143">
        <v>5050010.7836199999</v>
      </c>
      <c r="BF1161" s="143">
        <v>8892.3269999999993</v>
      </c>
      <c r="BG1161" s="143">
        <v>0</v>
      </c>
      <c r="BH1161" s="143">
        <v>2.1429999999999999E-3</v>
      </c>
      <c r="BI1161" s="143">
        <v>0</v>
      </c>
      <c r="BJ1161" s="143">
        <v>0</v>
      </c>
      <c r="BK1161" s="143"/>
      <c r="BL1161" s="143">
        <v>1.93985565369888</v>
      </c>
      <c r="BM1161" s="143">
        <v>1.9517401766579801</v>
      </c>
    </row>
    <row r="1162" spans="1:65" x14ac:dyDescent="0.25">
      <c r="A1162" s="142" t="s">
        <v>5665</v>
      </c>
      <c r="B1162" s="142" t="s">
        <v>372</v>
      </c>
      <c r="C1162" s="134" t="s">
        <v>5655</v>
      </c>
      <c r="D1162" s="134" t="s">
        <v>5656</v>
      </c>
      <c r="E1162" s="134" t="s">
        <v>5617</v>
      </c>
      <c r="F1162" s="134" t="s">
        <v>5618</v>
      </c>
      <c r="G1162" s="134" t="s">
        <v>692</v>
      </c>
      <c r="H1162" s="134" t="s">
        <v>5657</v>
      </c>
      <c r="I1162" s="134" t="s">
        <v>5657</v>
      </c>
      <c r="J1162" s="134" t="s">
        <v>5055</v>
      </c>
      <c r="K1162" s="134" t="s">
        <v>5055</v>
      </c>
      <c r="L1162" s="143">
        <v>41.1</v>
      </c>
      <c r="M1162" s="144">
        <v>1392</v>
      </c>
      <c r="N1162" s="143">
        <v>24.821999999999999</v>
      </c>
      <c r="O1162" s="144">
        <v>552</v>
      </c>
      <c r="P1162" s="143">
        <v>13.18</v>
      </c>
      <c r="Q1162" s="144">
        <v>1629</v>
      </c>
      <c r="R1162" s="143">
        <v>43.152999999999999</v>
      </c>
      <c r="S1162" s="145">
        <v>1488</v>
      </c>
      <c r="V1162" s="140" t="str">
        <f t="shared" si="18"/>
        <v>N/A</v>
      </c>
      <c r="W1162" s="134">
        <v>0.14191672702042801</v>
      </c>
      <c r="X1162" s="134">
        <v>6.7306114204009407E-2</v>
      </c>
      <c r="Y1162" s="134">
        <v>0.99346770059730805</v>
      </c>
      <c r="Z1162" s="134">
        <v>0.98880338540736801</v>
      </c>
      <c r="AA1162" s="134">
        <v>0.79567636396686803</v>
      </c>
      <c r="AB1162" s="134">
        <v>0.99162332648631302</v>
      </c>
      <c r="AC1162" s="134">
        <v>0.999334936491727</v>
      </c>
      <c r="AD1162" s="134">
        <v>0.113266843194209</v>
      </c>
      <c r="AE1162" s="134">
        <v>0.61319851213157806</v>
      </c>
      <c r="AF1162" s="134">
        <v>0.97670322785069297</v>
      </c>
      <c r="AG1162" s="134">
        <v>8.7834453610892097E-3</v>
      </c>
      <c r="AH1162" s="134">
        <v>0.45596425006473701</v>
      </c>
      <c r="AI1162" s="134">
        <v>0.92512461633004595</v>
      </c>
      <c r="AJ1162" s="134">
        <v>1</v>
      </c>
      <c r="AK1162" s="134">
        <v>0.61408320792271498</v>
      </c>
      <c r="AL1162" s="134">
        <v>0.75230567763343503</v>
      </c>
      <c r="AM1162" s="134">
        <v>7.6135812573340398E-3</v>
      </c>
      <c r="AN1162" s="134">
        <v>0.50248756218905499</v>
      </c>
      <c r="AO1162" s="134">
        <v>4.8433541971812802E-3</v>
      </c>
      <c r="AP1162" s="134">
        <v>0.15947693415683301</v>
      </c>
      <c r="AQ1162" s="134">
        <v>0.378952699536102</v>
      </c>
      <c r="AR1162" s="134">
        <v>0.77441760579999996</v>
      </c>
      <c r="AT1162" s="134">
        <v>0.24344925079999999</v>
      </c>
      <c r="AU1162" s="134">
        <v>9.0010166724654294E-3</v>
      </c>
      <c r="AV1162" s="134">
        <v>7.7169478527770599E-3</v>
      </c>
      <c r="AW1162" s="143">
        <v>0</v>
      </c>
      <c r="AX1162" s="143">
        <v>0</v>
      </c>
      <c r="AY1162" s="143">
        <v>-0.04</v>
      </c>
      <c r="AZ1162" s="143">
        <v>-0.01</v>
      </c>
      <c r="BA1162" s="143">
        <v>13.814399999999999</v>
      </c>
      <c r="BB1162" s="143">
        <v>5.09</v>
      </c>
      <c r="BC1162" s="143">
        <v>14.96</v>
      </c>
      <c r="BD1162" s="143">
        <v>4</v>
      </c>
      <c r="BE1162" s="143">
        <v>2343117.9563910002</v>
      </c>
      <c r="BF1162" s="143">
        <v>7186.893</v>
      </c>
      <c r="BG1162" s="143">
        <v>0</v>
      </c>
      <c r="BH1162" s="143">
        <v>0</v>
      </c>
      <c r="BI1162" s="143">
        <v>0</v>
      </c>
      <c r="BJ1162" s="143">
        <v>0</v>
      </c>
      <c r="BK1162" s="143"/>
      <c r="BL1162" s="143">
        <v>2.14505405053439</v>
      </c>
      <c r="BM1162" s="143">
        <v>2.3210972909618999</v>
      </c>
    </row>
    <row r="1163" spans="1:65" x14ac:dyDescent="0.25">
      <c r="A1163" s="142" t="s">
        <v>5666</v>
      </c>
      <c r="B1163" s="142" t="s">
        <v>3258</v>
      </c>
      <c r="C1163" s="134" t="s">
        <v>5655</v>
      </c>
      <c r="D1163" s="134" t="s">
        <v>5656</v>
      </c>
      <c r="E1163" s="134" t="s">
        <v>5617</v>
      </c>
      <c r="F1163" s="134" t="s">
        <v>5618</v>
      </c>
      <c r="G1163" s="134" t="s">
        <v>692</v>
      </c>
      <c r="H1163" s="134" t="s">
        <v>5657</v>
      </c>
      <c r="I1163" s="134" t="s">
        <v>5657</v>
      </c>
      <c r="J1163" s="134" t="s">
        <v>5055</v>
      </c>
      <c r="K1163" s="134" t="s">
        <v>5055</v>
      </c>
      <c r="L1163" s="143">
        <v>43.7</v>
      </c>
      <c r="M1163" s="144">
        <v>1323</v>
      </c>
      <c r="N1163" s="143">
        <v>26.7</v>
      </c>
      <c r="O1163" s="144">
        <v>712</v>
      </c>
      <c r="P1163" s="143">
        <v>15.98</v>
      </c>
      <c r="Q1163" s="144">
        <v>1429</v>
      </c>
      <c r="R1163" s="143">
        <v>44.326999999999998</v>
      </c>
      <c r="S1163" s="145">
        <v>1425</v>
      </c>
      <c r="V1163" s="140" t="str">
        <f t="shared" si="18"/>
        <v>N/A</v>
      </c>
      <c r="W1163" s="134">
        <v>0.38357113801239301</v>
      </c>
      <c r="X1163" s="134">
        <v>0.13553210793328099</v>
      </c>
      <c r="Y1163" s="134">
        <v>0.99145677705569502</v>
      </c>
      <c r="Z1163" s="134">
        <v>0.98602336037184002</v>
      </c>
      <c r="AA1163" s="134">
        <v>0.89364639825610903</v>
      </c>
      <c r="AB1163" s="134">
        <v>0.98834549772008795</v>
      </c>
      <c r="AC1163" s="134">
        <v>1</v>
      </c>
      <c r="AD1163" s="134">
        <v>0.29855846048594098</v>
      </c>
      <c r="AE1163" s="134">
        <v>0.27524826783746098</v>
      </c>
      <c r="AF1163" s="134">
        <v>0.97419858332534903</v>
      </c>
      <c r="AG1163" s="134">
        <v>2.99465677827039E-3</v>
      </c>
      <c r="AH1163" s="134">
        <v>1.6790464105189602E-2</v>
      </c>
      <c r="AI1163" s="134">
        <v>1</v>
      </c>
      <c r="AJ1163" s="134">
        <v>1</v>
      </c>
      <c r="AK1163" s="134">
        <v>0.54854604592456002</v>
      </c>
      <c r="AL1163" s="134">
        <v>0.73025980251802503</v>
      </c>
      <c r="AM1163" s="134">
        <v>1.90734486944818E-3</v>
      </c>
      <c r="AN1163" s="134">
        <v>0.63246828918470699</v>
      </c>
      <c r="AO1163" s="134">
        <v>4.9761372802762799E-3</v>
      </c>
      <c r="AP1163" s="134">
        <v>0.325277881080626</v>
      </c>
      <c r="AQ1163" s="134">
        <v>0.330461581492557</v>
      </c>
      <c r="AR1163" s="134">
        <v>0.91700987710000004</v>
      </c>
      <c r="AT1163" s="134">
        <v>9.2476805669999995E-2</v>
      </c>
      <c r="AU1163" s="134">
        <v>6.4567609819505501E-3</v>
      </c>
      <c r="AV1163" s="134">
        <v>5.3241653912910504E-3</v>
      </c>
      <c r="AW1163" s="143">
        <v>0.01</v>
      </c>
      <c r="AX1163" s="143">
        <v>0</v>
      </c>
      <c r="AY1163" s="143">
        <v>-0.25</v>
      </c>
      <c r="AZ1163" s="143">
        <v>-0.02</v>
      </c>
      <c r="BA1163" s="143">
        <v>23.636600000000001</v>
      </c>
      <c r="BB1163" s="143">
        <v>5.0999999999999996</v>
      </c>
      <c r="BC1163" s="143">
        <v>15.42</v>
      </c>
      <c r="BD1163" s="143">
        <v>3</v>
      </c>
      <c r="BE1163" s="143">
        <v>7929560.2140969997</v>
      </c>
      <c r="BF1163" s="143">
        <v>6966.45</v>
      </c>
      <c r="BG1163" s="143">
        <v>0</v>
      </c>
      <c r="BH1163" s="143">
        <v>0</v>
      </c>
      <c r="BI1163" s="143">
        <v>0</v>
      </c>
      <c r="BJ1163" s="143">
        <v>0</v>
      </c>
      <c r="BK1163" s="143"/>
      <c r="BL1163" s="143">
        <v>2.5111917584180001</v>
      </c>
      <c r="BM1163" s="143">
        <v>2.9801451651524</v>
      </c>
    </row>
    <row r="1164" spans="1:65" x14ac:dyDescent="0.25">
      <c r="A1164" s="142" t="s">
        <v>5667</v>
      </c>
      <c r="B1164" s="142" t="s">
        <v>1101</v>
      </c>
      <c r="C1164" s="134" t="s">
        <v>5655</v>
      </c>
      <c r="D1164" s="134" t="s">
        <v>5656</v>
      </c>
      <c r="E1164" s="134" t="s">
        <v>5617</v>
      </c>
      <c r="F1164" s="134" t="s">
        <v>5618</v>
      </c>
      <c r="G1164" s="134" t="s">
        <v>692</v>
      </c>
      <c r="H1164" s="134" t="s">
        <v>5668</v>
      </c>
      <c r="I1164" s="134" t="s">
        <v>5669</v>
      </c>
      <c r="J1164" s="134" t="s">
        <v>5055</v>
      </c>
      <c r="K1164" s="134" t="s">
        <v>5055</v>
      </c>
      <c r="L1164" s="143">
        <v>36.299999999999997</v>
      </c>
      <c r="M1164" s="144">
        <v>1528</v>
      </c>
      <c r="N1164" s="143">
        <v>22.456</v>
      </c>
      <c r="O1164" s="144">
        <v>262</v>
      </c>
      <c r="P1164" s="143">
        <v>10.1</v>
      </c>
      <c r="Q1164" s="144">
        <v>1749</v>
      </c>
      <c r="R1164" s="143">
        <v>41.314999999999998</v>
      </c>
      <c r="S1164" s="145">
        <v>1581</v>
      </c>
      <c r="V1164" s="140" t="str">
        <f t="shared" si="18"/>
        <v>N/A</v>
      </c>
      <c r="W1164" s="134">
        <v>2.2028132954189199E-2</v>
      </c>
      <c r="X1164" s="134">
        <v>1.30138330236705E-2</v>
      </c>
      <c r="Y1164" s="134">
        <v>0.98961236310669998</v>
      </c>
      <c r="Z1164" s="134">
        <v>0.97916256464195806</v>
      </c>
      <c r="AA1164" s="134">
        <v>0</v>
      </c>
      <c r="AB1164" s="134">
        <v>0.87617091327593499</v>
      </c>
      <c r="AC1164" s="134">
        <v>1</v>
      </c>
      <c r="AD1164" s="134">
        <v>2.51985681066638E-2</v>
      </c>
      <c r="AF1164" s="134">
        <v>0.98195105447522302</v>
      </c>
      <c r="AG1164" s="134">
        <v>1.65702531298047E-3</v>
      </c>
      <c r="AH1164" s="134">
        <v>0.63464945787359195</v>
      </c>
      <c r="AI1164" s="134">
        <v>1</v>
      </c>
      <c r="AJ1164" s="134">
        <v>0.99632312387395705</v>
      </c>
      <c r="AK1164" s="134">
        <v>0.83982232147191604</v>
      </c>
      <c r="AL1164" s="134">
        <v>0.68899928045966496</v>
      </c>
      <c r="AM1164" s="134">
        <v>8.8508884668263201E-4</v>
      </c>
      <c r="AN1164" s="134">
        <v>0.40388149343373198</v>
      </c>
      <c r="AO1164" s="134">
        <v>5.8388757654351398E-5</v>
      </c>
      <c r="AP1164" s="134">
        <v>0.107077002885286</v>
      </c>
      <c r="AQ1164" s="134">
        <v>7.6152606918066204E-2</v>
      </c>
      <c r="AR1164" s="134">
        <v>0.90426736080000003</v>
      </c>
      <c r="AT1164" s="134">
        <v>0.5833366579</v>
      </c>
      <c r="AU1164" s="134">
        <v>9.7240804656014204E-4</v>
      </c>
      <c r="AV1164" s="134">
        <v>3.37794801469615E-4</v>
      </c>
      <c r="AW1164" s="143">
        <v>0</v>
      </c>
      <c r="AX1164" s="143">
        <v>0</v>
      </c>
      <c r="AY1164" s="143">
        <v>-0.02</v>
      </c>
      <c r="AZ1164" s="143">
        <v>-0.01</v>
      </c>
      <c r="BA1164" s="143">
        <v>8.3839000000000006</v>
      </c>
      <c r="BB1164" s="143">
        <v>5.09</v>
      </c>
      <c r="BC1164" s="143">
        <v>11.31</v>
      </c>
      <c r="BD1164" s="143">
        <v>2</v>
      </c>
      <c r="BE1164" s="143">
        <v>5261890.8918540003</v>
      </c>
      <c r="BF1164" s="143">
        <v>4288.6660000000002</v>
      </c>
      <c r="BG1164" s="143">
        <v>0</v>
      </c>
      <c r="BH1164" s="143">
        <v>0</v>
      </c>
      <c r="BI1164" s="143">
        <v>0</v>
      </c>
      <c r="BJ1164" s="143">
        <v>0</v>
      </c>
      <c r="BK1164" s="143"/>
      <c r="BL1164" s="143">
        <v>1.8</v>
      </c>
      <c r="BM1164" s="143">
        <v>1.7</v>
      </c>
    </row>
    <row r="1165" spans="1:65" x14ac:dyDescent="0.25">
      <c r="A1165" s="142" t="s">
        <v>5670</v>
      </c>
      <c r="B1165" s="142" t="s">
        <v>1031</v>
      </c>
      <c r="C1165" s="134" t="s">
        <v>5655</v>
      </c>
      <c r="D1165" s="134" t="s">
        <v>5656</v>
      </c>
      <c r="E1165" s="134" t="s">
        <v>5617</v>
      </c>
      <c r="F1165" s="134" t="s">
        <v>5618</v>
      </c>
      <c r="G1165" s="134" t="s">
        <v>692</v>
      </c>
      <c r="H1165" s="134" t="s">
        <v>5671</v>
      </c>
      <c r="I1165" s="134" t="s">
        <v>5657</v>
      </c>
      <c r="J1165" s="134" t="s">
        <v>5055</v>
      </c>
      <c r="K1165" s="134" t="s">
        <v>5055</v>
      </c>
      <c r="L1165" s="143">
        <v>39.5</v>
      </c>
      <c r="M1165" s="144">
        <v>1434</v>
      </c>
      <c r="N1165" s="143">
        <v>25.463000000000001</v>
      </c>
      <c r="O1165" s="144">
        <v>612</v>
      </c>
      <c r="P1165" s="143">
        <v>28.483000000000001</v>
      </c>
      <c r="Q1165" s="144">
        <v>602</v>
      </c>
      <c r="R1165" s="143">
        <v>47.506999999999998</v>
      </c>
      <c r="S1165" s="145">
        <v>1229</v>
      </c>
      <c r="V1165" s="140" t="str">
        <f t="shared" si="18"/>
        <v>N/A</v>
      </c>
      <c r="W1165" s="134">
        <v>2.9165811199487201E-2</v>
      </c>
      <c r="X1165" s="134">
        <v>1.4084866366209E-2</v>
      </c>
      <c r="Y1165" s="134">
        <v>0.97940404423621896</v>
      </c>
      <c r="Z1165" s="134">
        <v>0.98301379198475403</v>
      </c>
      <c r="AA1165" s="134">
        <v>9.4734860466515497E-2</v>
      </c>
      <c r="AB1165" s="134">
        <v>0.99380854566379695</v>
      </c>
      <c r="AC1165" s="134">
        <v>0.99938089229878502</v>
      </c>
      <c r="AD1165" s="134">
        <v>1.3195620929539501E-2</v>
      </c>
      <c r="AF1165" s="134">
        <v>0.96736050620853697</v>
      </c>
      <c r="AG1165" s="134">
        <v>7.0965787468846896E-3</v>
      </c>
      <c r="AH1165" s="134">
        <v>0.59324635099304801</v>
      </c>
      <c r="AI1165" s="134">
        <v>0.91720133588251296</v>
      </c>
      <c r="AJ1165" s="134">
        <v>0.99632312387395705</v>
      </c>
      <c r="AK1165" s="134">
        <v>0.77913976406621699</v>
      </c>
      <c r="AL1165" s="134">
        <v>0.65869800570603698</v>
      </c>
      <c r="AM1165" s="134">
        <v>4.3585094296621904E-3</v>
      </c>
      <c r="AN1165" s="134">
        <v>0.45766662184572598</v>
      </c>
      <c r="AO1165" s="134">
        <v>3.8809363209765298E-3</v>
      </c>
      <c r="AP1165" s="134">
        <v>0.142887866741712</v>
      </c>
      <c r="AQ1165" s="134">
        <v>0.229707814055959</v>
      </c>
      <c r="AR1165" s="134">
        <v>0.88879384350000001</v>
      </c>
      <c r="AT1165" s="134">
        <v>0.68531947120000003</v>
      </c>
      <c r="AU1165" s="134">
        <v>6.0344312854434499E-3</v>
      </c>
      <c r="AV1165" s="134">
        <v>5.3345287698954103E-3</v>
      </c>
      <c r="AW1165" s="143">
        <v>0.02</v>
      </c>
      <c r="AX1165" s="143">
        <v>0</v>
      </c>
      <c r="AY1165" s="143">
        <v>-0.14000000000000001</v>
      </c>
      <c r="AZ1165" s="143">
        <v>0</v>
      </c>
      <c r="BA1165" s="143">
        <v>8.9907000000000004</v>
      </c>
      <c r="BB1165" s="143">
        <v>5.09</v>
      </c>
      <c r="BC1165" s="143">
        <v>11.97</v>
      </c>
      <c r="BD1165" s="143"/>
      <c r="BE1165" s="143">
        <v>4230386.1895620003</v>
      </c>
      <c r="BF1165" s="143">
        <v>8282.7530000000006</v>
      </c>
      <c r="BG1165" s="143">
        <v>24330.024888</v>
      </c>
      <c r="BH1165" s="143">
        <v>0</v>
      </c>
      <c r="BI1165" s="143">
        <v>0</v>
      </c>
      <c r="BJ1165" s="143">
        <v>0</v>
      </c>
      <c r="BK1165" s="143">
        <v>1</v>
      </c>
      <c r="BL1165" s="143">
        <v>1.8</v>
      </c>
      <c r="BM1165" s="143">
        <v>1.7</v>
      </c>
    </row>
    <row r="1166" spans="1:65" x14ac:dyDescent="0.25">
      <c r="A1166" s="142" t="s">
        <v>5672</v>
      </c>
      <c r="B1166" s="142" t="s">
        <v>1462</v>
      </c>
      <c r="C1166" s="134" t="s">
        <v>5655</v>
      </c>
      <c r="D1166" s="134" t="s">
        <v>5656</v>
      </c>
      <c r="E1166" s="134" t="s">
        <v>5617</v>
      </c>
      <c r="F1166" s="134" t="s">
        <v>5618</v>
      </c>
      <c r="G1166" s="134" t="s">
        <v>692</v>
      </c>
      <c r="H1166" s="134" t="s">
        <v>5657</v>
      </c>
      <c r="I1166" s="134" t="s">
        <v>5657</v>
      </c>
      <c r="J1166" s="134" t="s">
        <v>5055</v>
      </c>
      <c r="K1166" s="134" t="s">
        <v>5055</v>
      </c>
      <c r="L1166" s="143">
        <v>39.6</v>
      </c>
      <c r="M1166" s="144">
        <v>1426</v>
      </c>
      <c r="N1166" s="143">
        <v>23.411000000000001</v>
      </c>
      <c r="O1166" s="144">
        <v>384</v>
      </c>
      <c r="P1166" s="143">
        <v>9.9670000000000005</v>
      </c>
      <c r="Q1166" s="144">
        <v>1751</v>
      </c>
      <c r="R1166" s="143">
        <v>42.052</v>
      </c>
      <c r="S1166" s="145">
        <v>1540</v>
      </c>
      <c r="V1166" s="140" t="str">
        <f t="shared" si="18"/>
        <v>N/A</v>
      </c>
      <c r="W1166" s="134">
        <v>6.9887811838375904E-2</v>
      </c>
      <c r="X1166" s="134">
        <v>3.2473130697325103E-2</v>
      </c>
      <c r="Y1166" s="134">
        <v>0.99260953577381705</v>
      </c>
      <c r="Z1166" s="134">
        <v>0.98638042780759605</v>
      </c>
      <c r="AA1166" s="134">
        <v>0.88135120894350805</v>
      </c>
      <c r="AB1166" s="134">
        <v>0.98288244977637895</v>
      </c>
      <c r="AC1166" s="134">
        <v>1</v>
      </c>
      <c r="AD1166" s="134">
        <v>0.119105485962217</v>
      </c>
      <c r="AF1166" s="134">
        <v>0.98266666719675</v>
      </c>
      <c r="AG1166" s="134">
        <v>0</v>
      </c>
      <c r="AH1166" s="134">
        <v>0.23358372184561901</v>
      </c>
      <c r="AI1166" s="134">
        <v>1</v>
      </c>
      <c r="AJ1166" s="134">
        <v>1</v>
      </c>
      <c r="AK1166" s="134">
        <v>0.64321083547744995</v>
      </c>
      <c r="AL1166" s="134">
        <v>0.62192542029947895</v>
      </c>
      <c r="AM1166" s="134">
        <v>0</v>
      </c>
      <c r="AN1166" s="134">
        <v>0.42180986957106398</v>
      </c>
      <c r="AO1166" s="134">
        <v>0</v>
      </c>
      <c r="AP1166" s="134">
        <v>0.12787638037386201</v>
      </c>
      <c r="AQ1166" s="134">
        <v>0.21031136683854099</v>
      </c>
      <c r="AR1166" s="134">
        <v>0.64918261840000002</v>
      </c>
      <c r="AT1166" s="134">
        <v>0.69088140050000002</v>
      </c>
      <c r="AU1166" s="134">
        <v>0</v>
      </c>
      <c r="AV1166" s="134">
        <v>0</v>
      </c>
      <c r="AW1166" s="143">
        <v>0</v>
      </c>
      <c r="AX1166" s="143">
        <v>0</v>
      </c>
      <c r="AY1166" s="143">
        <v>-0.06</v>
      </c>
      <c r="AZ1166" s="143">
        <v>0</v>
      </c>
      <c r="BA1166" s="143">
        <v>13.7303</v>
      </c>
      <c r="BB1166" s="143">
        <v>5.09</v>
      </c>
      <c r="BC1166" s="143">
        <v>12.63</v>
      </c>
      <c r="BD1166" s="143">
        <v>1</v>
      </c>
      <c r="BE1166" s="143">
        <v>1659006.669029</v>
      </c>
      <c r="BF1166" s="143">
        <v>4391.9530000000004</v>
      </c>
      <c r="BG1166" s="143">
        <v>0</v>
      </c>
      <c r="BH1166" s="143">
        <v>0</v>
      </c>
      <c r="BI1166" s="143">
        <v>0</v>
      </c>
      <c r="BJ1166" s="143">
        <v>0</v>
      </c>
      <c r="BK1166" s="143">
        <v>0</v>
      </c>
      <c r="BL1166" s="143">
        <v>2.0391360918328698</v>
      </c>
      <c r="BM1166" s="143">
        <v>2.1304449652991799</v>
      </c>
    </row>
    <row r="1167" spans="1:65" x14ac:dyDescent="0.25">
      <c r="A1167" s="142" t="s">
        <v>5673</v>
      </c>
      <c r="B1167" s="142" t="s">
        <v>1042</v>
      </c>
      <c r="C1167" s="134" t="s">
        <v>5655</v>
      </c>
      <c r="D1167" s="134" t="s">
        <v>5656</v>
      </c>
      <c r="E1167" s="134" t="s">
        <v>5617</v>
      </c>
      <c r="F1167" s="134" t="s">
        <v>5618</v>
      </c>
      <c r="G1167" s="134" t="s">
        <v>692</v>
      </c>
      <c r="H1167" s="134" t="s">
        <v>5674</v>
      </c>
      <c r="I1167" s="134" t="s">
        <v>5657</v>
      </c>
      <c r="J1167" s="134" t="s">
        <v>5055</v>
      </c>
      <c r="K1167" s="134" t="s">
        <v>5055</v>
      </c>
      <c r="L1167" s="143">
        <v>46.2</v>
      </c>
      <c r="M1167" s="144">
        <v>1266</v>
      </c>
      <c r="N1167" s="143">
        <v>23.2</v>
      </c>
      <c r="O1167" s="144">
        <v>359</v>
      </c>
      <c r="P1167" s="143">
        <v>16.18</v>
      </c>
      <c r="Q1167" s="144">
        <v>1409</v>
      </c>
      <c r="R1167" s="143">
        <v>46.393000000000001</v>
      </c>
      <c r="S1167" s="145">
        <v>1302</v>
      </c>
      <c r="V1167" s="140" t="str">
        <f t="shared" si="18"/>
        <v>N/A</v>
      </c>
      <c r="W1167" s="134">
        <v>0.132108009333155</v>
      </c>
      <c r="X1167" s="134">
        <v>5.0682739495765503E-2</v>
      </c>
      <c r="Y1167" s="134">
        <v>0.98340027445904199</v>
      </c>
      <c r="Z1167" s="134">
        <v>0.99196598269549197</v>
      </c>
      <c r="AA1167" s="134">
        <v>0.82441904949246403</v>
      </c>
      <c r="AB1167" s="134">
        <v>0.97049954110397296</v>
      </c>
      <c r="AC1167" s="134">
        <v>1</v>
      </c>
      <c r="AD1167" s="134">
        <v>0.18206300859706701</v>
      </c>
      <c r="AF1167" s="134">
        <v>0.94255259852893902</v>
      </c>
      <c r="AG1167" s="134">
        <v>4.2603560830576401E-4</v>
      </c>
      <c r="AH1167" s="134">
        <v>0.445613473344601</v>
      </c>
      <c r="AI1167" s="134">
        <v>1</v>
      </c>
      <c r="AJ1167" s="134">
        <v>1</v>
      </c>
      <c r="AK1167" s="134">
        <v>0.60680130103403096</v>
      </c>
      <c r="AL1167" s="134">
        <v>0.66050623746385395</v>
      </c>
      <c r="AM1167" s="134">
        <v>3.2060228398177301E-4</v>
      </c>
      <c r="AN1167" s="134">
        <v>0.56075478463538098</v>
      </c>
      <c r="AO1167" s="134">
        <v>8.8662644610227898E-4</v>
      </c>
      <c r="AP1167" s="134">
        <v>0.13774741536680499</v>
      </c>
      <c r="AQ1167" s="134">
        <v>0.207078625635638</v>
      </c>
      <c r="AR1167" s="134">
        <v>0.69690304319999996</v>
      </c>
      <c r="AT1167" s="134">
        <v>0.99894297210000005</v>
      </c>
      <c r="AU1167" s="134">
        <v>1.02320268308876E-3</v>
      </c>
      <c r="AV1167" s="134">
        <v>9.9410223309020899E-4</v>
      </c>
      <c r="AW1167" s="143">
        <v>0.9</v>
      </c>
      <c r="AX1167" s="143">
        <v>0</v>
      </c>
      <c r="AY1167" s="143">
        <v>-1.05</v>
      </c>
      <c r="AZ1167" s="143">
        <v>-0.01</v>
      </c>
      <c r="BA1167" s="143">
        <v>11.436500000000001</v>
      </c>
      <c r="BB1167" s="143">
        <v>5.09</v>
      </c>
      <c r="BC1167" s="143">
        <v>12.49</v>
      </c>
      <c r="BD1167" s="143">
        <v>1</v>
      </c>
      <c r="BE1167" s="143">
        <v>3414249.782809</v>
      </c>
      <c r="BF1167" s="143">
        <v>4028.4549999999999</v>
      </c>
      <c r="BG1167" s="143">
        <v>23172.712768000001</v>
      </c>
      <c r="BH1167" s="143">
        <v>0</v>
      </c>
      <c r="BI1167" s="143">
        <v>0</v>
      </c>
      <c r="BJ1167" s="143">
        <v>0</v>
      </c>
      <c r="BK1167" s="143"/>
      <c r="BL1167" s="143">
        <v>2.1541173070392601</v>
      </c>
      <c r="BM1167" s="143">
        <v>2.33741115267068</v>
      </c>
    </row>
    <row r="1168" spans="1:65" x14ac:dyDescent="0.25">
      <c r="A1168" s="142" t="s">
        <v>5675</v>
      </c>
      <c r="B1168" s="142" t="s">
        <v>1038</v>
      </c>
      <c r="C1168" s="134" t="s">
        <v>5655</v>
      </c>
      <c r="D1168" s="134" t="s">
        <v>5656</v>
      </c>
      <c r="E1168" s="134" t="s">
        <v>5617</v>
      </c>
      <c r="F1168" s="134" t="s">
        <v>5618</v>
      </c>
      <c r="G1168" s="134" t="s">
        <v>692</v>
      </c>
      <c r="H1168" s="134" t="s">
        <v>5674</v>
      </c>
      <c r="I1168" s="134" t="s">
        <v>5657</v>
      </c>
      <c r="J1168" s="134" t="s">
        <v>5055</v>
      </c>
      <c r="K1168" s="134" t="s">
        <v>5055</v>
      </c>
      <c r="L1168" s="143">
        <v>36.6</v>
      </c>
      <c r="M1168" s="144">
        <v>1520</v>
      </c>
      <c r="N1168" s="143">
        <v>24.678000000000001</v>
      </c>
      <c r="O1168" s="144">
        <v>531</v>
      </c>
      <c r="P1168" s="143">
        <v>18.46</v>
      </c>
      <c r="Q1168" s="144">
        <v>1150</v>
      </c>
      <c r="R1168" s="143">
        <v>43.460999999999999</v>
      </c>
      <c r="S1168" s="145">
        <v>1473</v>
      </c>
      <c r="V1168" s="140" t="str">
        <f t="shared" si="18"/>
        <v>N/A</v>
      </c>
      <c r="W1168" s="134">
        <v>8.5348275239604005E-2</v>
      </c>
      <c r="X1168" s="134">
        <v>4.5924810176272798E-2</v>
      </c>
      <c r="Y1168" s="134">
        <v>0.85826191139179198</v>
      </c>
      <c r="Z1168" s="134">
        <v>0.79675211460436401</v>
      </c>
      <c r="AA1168" s="134">
        <v>0.58306160433577703</v>
      </c>
      <c r="AB1168" s="134">
        <v>0.96795011873024195</v>
      </c>
      <c r="AC1168" s="134">
        <v>1</v>
      </c>
      <c r="AD1168" s="134">
        <v>7.1993199436550498E-2</v>
      </c>
      <c r="AF1168" s="134">
        <v>0.85604297174880295</v>
      </c>
      <c r="AG1168" s="134">
        <v>3.8422365296303402E-3</v>
      </c>
      <c r="AH1168" s="134">
        <v>0.28651952804756098</v>
      </c>
      <c r="AI1168" s="134">
        <v>1</v>
      </c>
      <c r="AJ1168" s="134">
        <v>1</v>
      </c>
      <c r="AK1168" s="134">
        <v>0.57524637118306698</v>
      </c>
      <c r="AL1168" s="134">
        <v>0.69570882837286796</v>
      </c>
      <c r="AM1168" s="134">
        <v>3.0394030539180801E-3</v>
      </c>
      <c r="AN1168" s="134">
        <v>0.372506835193402</v>
      </c>
      <c r="AO1168" s="134">
        <v>1.3548508624252999E-3</v>
      </c>
      <c r="AP1168" s="134">
        <v>0.25257020896682503</v>
      </c>
      <c r="AQ1168" s="134">
        <v>0.36871568578078801</v>
      </c>
      <c r="AR1168" s="134">
        <v>0.71301343620000002</v>
      </c>
      <c r="AT1168" s="134">
        <v>0.51023602980000005</v>
      </c>
      <c r="AU1168" s="134">
        <v>3.3916052662911699E-3</v>
      </c>
      <c r="AV1168" s="134">
        <v>2.51064052651492E-3</v>
      </c>
      <c r="AW1168" s="143">
        <v>1.7</v>
      </c>
      <c r="AX1168" s="143">
        <v>1</v>
      </c>
      <c r="AY1168" s="143">
        <v>-1.71</v>
      </c>
      <c r="AZ1168" s="143">
        <v>0</v>
      </c>
      <c r="BA1168" s="143">
        <v>15.1587</v>
      </c>
      <c r="BB1168" s="143">
        <v>5.09</v>
      </c>
      <c r="BC1168" s="143">
        <v>12.55</v>
      </c>
      <c r="BD1168" s="143">
        <v>5</v>
      </c>
      <c r="BE1168" s="143">
        <v>5110652.2801620001</v>
      </c>
      <c r="BF1168" s="143">
        <v>10593.38</v>
      </c>
      <c r="BG1168" s="143">
        <v>33613.200907999999</v>
      </c>
      <c r="BH1168" s="143">
        <v>0</v>
      </c>
      <c r="BI1168" s="143">
        <v>0</v>
      </c>
      <c r="BJ1168" s="143">
        <v>0</v>
      </c>
      <c r="BK1168" s="143"/>
      <c r="BL1168" s="143">
        <v>2.1406038950147099</v>
      </c>
      <c r="BM1168" s="143">
        <v>2.3130870110264699</v>
      </c>
    </row>
    <row r="1169" spans="1:65" x14ac:dyDescent="0.25">
      <c r="A1169" s="142" t="s">
        <v>5676</v>
      </c>
      <c r="B1169" s="142" t="s">
        <v>3265</v>
      </c>
      <c r="C1169" s="134" t="s">
        <v>5655</v>
      </c>
      <c r="D1169" s="134" t="s">
        <v>5656</v>
      </c>
      <c r="E1169" s="134" t="s">
        <v>5617</v>
      </c>
      <c r="F1169" s="134" t="s">
        <v>5618</v>
      </c>
      <c r="G1169" s="134" t="s">
        <v>692</v>
      </c>
      <c r="H1169" s="134" t="s">
        <v>5657</v>
      </c>
      <c r="I1169" s="134" t="s">
        <v>5657</v>
      </c>
      <c r="J1169" s="134" t="s">
        <v>5055</v>
      </c>
      <c r="K1169" s="134" t="s">
        <v>5055</v>
      </c>
      <c r="L1169" s="143">
        <v>45.4</v>
      </c>
      <c r="M1169" s="144">
        <v>1286</v>
      </c>
      <c r="N1169" s="143">
        <v>23.978000000000002</v>
      </c>
      <c r="O1169" s="144">
        <v>442</v>
      </c>
      <c r="P1169" s="143">
        <v>17.739999999999998</v>
      </c>
      <c r="Q1169" s="144">
        <v>1215</v>
      </c>
      <c r="R1169" s="143">
        <v>46.387</v>
      </c>
      <c r="S1169" s="145">
        <v>1303</v>
      </c>
      <c r="V1169" s="140" t="str">
        <f t="shared" si="18"/>
        <v>N/A</v>
      </c>
      <c r="W1169" s="134">
        <v>0.19865794052095401</v>
      </c>
      <c r="X1169" s="134">
        <v>9.2959461262351495E-2</v>
      </c>
      <c r="Y1169" s="134">
        <v>0.97910945034158803</v>
      </c>
      <c r="Z1169" s="134">
        <v>0.97702016002742298</v>
      </c>
      <c r="AA1169" s="134">
        <v>0.82899317103266401</v>
      </c>
      <c r="AB1169" s="134">
        <v>0.99490115525253897</v>
      </c>
      <c r="AC1169" s="134">
        <v>1</v>
      </c>
      <c r="AD1169" s="134">
        <v>0.15162085199950801</v>
      </c>
      <c r="AE1169" s="134">
        <v>0.46878195805973</v>
      </c>
      <c r="AF1169" s="134">
        <v>0.95567216509026498</v>
      </c>
      <c r="AG1169" s="134">
        <v>3.9044063889688299E-2</v>
      </c>
      <c r="AH1169" s="134">
        <v>0.30657639643259899</v>
      </c>
      <c r="AI1169" s="134">
        <v>1</v>
      </c>
      <c r="AJ1169" s="134">
        <v>1</v>
      </c>
      <c r="AK1169" s="134">
        <v>0.461163163260353</v>
      </c>
      <c r="AL1169" s="134">
        <v>0.81220099152414404</v>
      </c>
      <c r="AM1169" s="134">
        <v>2.9551905192736198E-2</v>
      </c>
      <c r="AN1169" s="134">
        <v>0.48007709201739002</v>
      </c>
      <c r="AO1169" s="134">
        <v>2.8814820720076899E-2</v>
      </c>
      <c r="AP1169" s="134">
        <v>0.32230145300228702</v>
      </c>
      <c r="AQ1169" s="134">
        <v>0.46515913172127299</v>
      </c>
      <c r="AR1169" s="134">
        <v>0.8004432065</v>
      </c>
      <c r="AT1169" s="134">
        <v>0.50948197589999999</v>
      </c>
      <c r="AU1169" s="134">
        <v>2.12202586061674E-2</v>
      </c>
      <c r="AV1169" s="134">
        <v>2.86340413439343E-2</v>
      </c>
      <c r="AW1169" s="143">
        <v>0.49</v>
      </c>
      <c r="AX1169" s="143">
        <v>0</v>
      </c>
      <c r="AY1169" s="143">
        <v>-0.71</v>
      </c>
      <c r="AZ1169" s="143">
        <v>-0.03</v>
      </c>
      <c r="BA1169" s="143">
        <v>18.610600000000002</v>
      </c>
      <c r="BB1169" s="143">
        <v>5.09</v>
      </c>
      <c r="BC1169" s="143">
        <v>13.03</v>
      </c>
      <c r="BD1169" s="143">
        <v>1</v>
      </c>
      <c r="BE1169" s="143">
        <v>662589.71306400001</v>
      </c>
      <c r="BF1169" s="143">
        <v>4539.7950000000001</v>
      </c>
      <c r="BG1169" s="143">
        <v>27598.110680000002</v>
      </c>
      <c r="BH1169" s="143">
        <v>0</v>
      </c>
      <c r="BI1169" s="143">
        <v>0</v>
      </c>
      <c r="BJ1169" s="143">
        <v>0</v>
      </c>
      <c r="BK1169" s="143"/>
      <c r="BL1169" s="143">
        <v>2.2639051217964901</v>
      </c>
      <c r="BM1169" s="143">
        <v>2.5350292192336799</v>
      </c>
    </row>
    <row r="1170" spans="1:65" x14ac:dyDescent="0.25">
      <c r="A1170" s="142" t="s">
        <v>5677</v>
      </c>
      <c r="B1170" s="142" t="s">
        <v>362</v>
      </c>
      <c r="C1170" s="134" t="s">
        <v>5655</v>
      </c>
      <c r="D1170" s="134" t="s">
        <v>5656</v>
      </c>
      <c r="E1170" s="134" t="s">
        <v>5617</v>
      </c>
      <c r="F1170" s="134" t="s">
        <v>5618</v>
      </c>
      <c r="G1170" s="134" t="s">
        <v>692</v>
      </c>
      <c r="H1170" s="134" t="s">
        <v>5657</v>
      </c>
      <c r="I1170" s="134" t="s">
        <v>5657</v>
      </c>
      <c r="J1170" s="134" t="s">
        <v>5055</v>
      </c>
      <c r="K1170" s="134" t="s">
        <v>5055</v>
      </c>
      <c r="L1170" s="143">
        <v>44.5</v>
      </c>
      <c r="M1170" s="144">
        <v>1306</v>
      </c>
      <c r="N1170" s="143">
        <v>24.2</v>
      </c>
      <c r="O1170" s="144">
        <v>472</v>
      </c>
      <c r="P1170" s="143">
        <v>26.933</v>
      </c>
      <c r="Q1170" s="144">
        <v>667</v>
      </c>
      <c r="R1170" s="143">
        <v>49.078000000000003</v>
      </c>
      <c r="S1170" s="145">
        <v>1114</v>
      </c>
      <c r="V1170" s="140" t="str">
        <f t="shared" si="18"/>
        <v>N/A</v>
      </c>
      <c r="W1170" s="134">
        <v>5.7865360112714398E-2</v>
      </c>
      <c r="X1170" s="134">
        <v>2.91534211012313E-2</v>
      </c>
      <c r="Y1170" s="134">
        <v>0.99141835176509097</v>
      </c>
      <c r="Z1170" s="134">
        <v>0.98566629293608399</v>
      </c>
      <c r="AA1170" s="134">
        <v>9.3097161719548696E-2</v>
      </c>
      <c r="AB1170" s="134">
        <v>0.994536952056291</v>
      </c>
      <c r="AC1170" s="134">
        <v>1</v>
      </c>
      <c r="AD1170" s="134">
        <v>5.3389021704609699E-2</v>
      </c>
      <c r="AF1170" s="134">
        <v>0.97229028273461104</v>
      </c>
      <c r="AG1170" s="134">
        <v>0</v>
      </c>
      <c r="AH1170" s="134">
        <v>0.55334750924138099</v>
      </c>
      <c r="AI1170" s="134">
        <v>1</v>
      </c>
      <c r="AJ1170" s="134">
        <v>1</v>
      </c>
      <c r="AK1170" s="134">
        <v>0.70874799747560602</v>
      </c>
      <c r="AL1170" s="134">
        <v>0.82344557116218897</v>
      </c>
      <c r="AM1170" s="134">
        <v>0</v>
      </c>
      <c r="AN1170" s="134">
        <v>0.56523687866971495</v>
      </c>
      <c r="AO1170" s="134">
        <v>2.6523361436498399E-4</v>
      </c>
      <c r="AP1170" s="134">
        <v>0.14599654226425801</v>
      </c>
      <c r="AQ1170" s="134">
        <v>0.158587507592093</v>
      </c>
      <c r="AR1170" s="134">
        <v>0.87376993849999995</v>
      </c>
      <c r="AT1170" s="134">
        <v>1</v>
      </c>
      <c r="AU1170" s="134">
        <v>4.82855773231281E-4</v>
      </c>
      <c r="AV1170" s="134">
        <v>3.3015175152199301E-4</v>
      </c>
      <c r="AW1170" s="143">
        <v>0</v>
      </c>
      <c r="AX1170" s="143">
        <v>0</v>
      </c>
      <c r="AY1170" s="143">
        <v>0.56000000000000005</v>
      </c>
      <c r="AZ1170" s="143">
        <v>0.03</v>
      </c>
      <c r="BA1170" s="143">
        <v>8.6062999999999992</v>
      </c>
      <c r="BB1170" s="143">
        <v>5.0999999999999996</v>
      </c>
      <c r="BC1170" s="143">
        <v>13.57</v>
      </c>
      <c r="BD1170" s="143">
        <v>1</v>
      </c>
      <c r="BE1170" s="143">
        <v>1212527.771491</v>
      </c>
      <c r="BF1170" s="143">
        <v>4209.4470000000001</v>
      </c>
      <c r="BG1170" s="143">
        <v>0</v>
      </c>
      <c r="BH1170" s="143">
        <v>0</v>
      </c>
      <c r="BI1170" s="143">
        <v>0</v>
      </c>
      <c r="BJ1170" s="143">
        <v>1</v>
      </c>
      <c r="BK1170" s="143">
        <v>1</v>
      </c>
      <c r="BL1170" s="143">
        <v>1.8</v>
      </c>
      <c r="BM1170" s="143">
        <v>1.7</v>
      </c>
    </row>
    <row r="1171" spans="1:65" x14ac:dyDescent="0.25">
      <c r="A1171" s="142" t="s">
        <v>5678</v>
      </c>
      <c r="B1171" s="142" t="s">
        <v>437</v>
      </c>
      <c r="C1171" s="134" t="s">
        <v>5655</v>
      </c>
      <c r="D1171" s="134" t="s">
        <v>5656</v>
      </c>
      <c r="E1171" s="134" t="s">
        <v>5617</v>
      </c>
      <c r="F1171" s="134" t="s">
        <v>5618</v>
      </c>
      <c r="G1171" s="134" t="s">
        <v>692</v>
      </c>
      <c r="H1171" s="134" t="s">
        <v>5671</v>
      </c>
      <c r="I1171" s="134" t="s">
        <v>5657</v>
      </c>
      <c r="J1171" s="134" t="s">
        <v>5055</v>
      </c>
      <c r="K1171" s="134" t="s">
        <v>5055</v>
      </c>
      <c r="L1171" s="143">
        <v>41.7</v>
      </c>
      <c r="M1171" s="144">
        <v>1379</v>
      </c>
      <c r="N1171" s="143">
        <v>23.088999999999999</v>
      </c>
      <c r="O1171" s="144">
        <v>343</v>
      </c>
      <c r="P1171" s="143">
        <v>10.817</v>
      </c>
      <c r="Q1171" s="144">
        <v>1732</v>
      </c>
      <c r="R1171" s="143">
        <v>43.143000000000001</v>
      </c>
      <c r="S1171" s="145">
        <v>1489</v>
      </c>
      <c r="V1171" s="140" t="str">
        <f t="shared" si="18"/>
        <v>N/A</v>
      </c>
      <c r="W1171" s="134">
        <v>8.4038129896197702E-2</v>
      </c>
      <c r="X1171" s="134">
        <v>2.6591595824109499E-2</v>
      </c>
      <c r="Y1171" s="134">
        <v>0.99234055873958904</v>
      </c>
      <c r="Z1171" s="134">
        <v>0.99015514069987298</v>
      </c>
      <c r="AA1171" s="134">
        <v>0.114943308717218</v>
      </c>
      <c r="AB1171" s="134">
        <v>0.99781478082251696</v>
      </c>
      <c r="AC1171" s="134">
        <v>1</v>
      </c>
      <c r="AD1171" s="134">
        <v>9.1594043732223296E-2</v>
      </c>
      <c r="AF1171" s="134">
        <v>0.97551053998148196</v>
      </c>
      <c r="AG1171" s="134">
        <v>1.7238084503793799E-3</v>
      </c>
      <c r="AH1171" s="134">
        <v>0.66319467948587096</v>
      </c>
      <c r="AI1171" s="134">
        <v>1</v>
      </c>
      <c r="AJ1171" s="134">
        <v>1</v>
      </c>
      <c r="AK1171" s="134">
        <v>0.77671246176998898</v>
      </c>
      <c r="AL1171" s="134">
        <v>0.81184975465990705</v>
      </c>
      <c r="AM1171" s="134">
        <v>1.1929226368184501E-3</v>
      </c>
      <c r="AN1171" s="134">
        <v>0.520415938326386</v>
      </c>
      <c r="AO1171" s="134">
        <v>2.7476207629805599E-3</v>
      </c>
      <c r="AP1171" s="134">
        <v>0.13613048528725399</v>
      </c>
      <c r="AQ1171" s="134">
        <v>0.14781170352853701</v>
      </c>
      <c r="AR1171" s="134">
        <v>0.84887142289999995</v>
      </c>
      <c r="AT1171" s="134">
        <v>0.67122881320000005</v>
      </c>
      <c r="AU1171" s="134">
        <v>6.4245459442399096E-3</v>
      </c>
      <c r="AV1171" s="134">
        <v>3.8236616696831799E-3</v>
      </c>
      <c r="AW1171" s="143">
        <v>0.02</v>
      </c>
      <c r="AX1171" s="143">
        <v>0</v>
      </c>
      <c r="AY1171" s="143">
        <v>-0.14000000000000001</v>
      </c>
      <c r="AZ1171" s="143">
        <v>-0.02</v>
      </c>
      <c r="BA1171" s="143">
        <v>9.7835000000000001</v>
      </c>
      <c r="BB1171" s="143">
        <v>5.09</v>
      </c>
      <c r="BC1171" s="143">
        <v>12.59</v>
      </c>
      <c r="BD1171" s="143">
        <v>3</v>
      </c>
      <c r="BE1171" s="143">
        <v>2642178.6016660002</v>
      </c>
      <c r="BF1171" s="143">
        <v>9210.4079999999994</v>
      </c>
      <c r="BG1171" s="143">
        <v>0</v>
      </c>
      <c r="BH1171" s="143">
        <v>0</v>
      </c>
      <c r="BI1171" s="143">
        <v>0</v>
      </c>
      <c r="BJ1171" s="143">
        <v>1</v>
      </c>
      <c r="BK1171" s="143">
        <v>0</v>
      </c>
      <c r="BL1171" s="143">
        <v>1.8</v>
      </c>
      <c r="BM1171" s="143">
        <v>1.7</v>
      </c>
    </row>
    <row r="1172" spans="1:65" x14ac:dyDescent="0.25">
      <c r="A1172" s="142" t="s">
        <v>5679</v>
      </c>
      <c r="B1172" s="142" t="s">
        <v>1094</v>
      </c>
      <c r="C1172" s="134" t="s">
        <v>5655</v>
      </c>
      <c r="D1172" s="134" t="s">
        <v>5656</v>
      </c>
      <c r="E1172" s="134" t="s">
        <v>5617</v>
      </c>
      <c r="F1172" s="134" t="s">
        <v>5618</v>
      </c>
      <c r="G1172" s="134" t="s">
        <v>692</v>
      </c>
      <c r="H1172" s="134" t="s">
        <v>5657</v>
      </c>
      <c r="I1172" s="134" t="s">
        <v>5657</v>
      </c>
      <c r="J1172" s="134" t="s">
        <v>5055</v>
      </c>
      <c r="K1172" s="134" t="s">
        <v>5055</v>
      </c>
      <c r="L1172" s="143">
        <v>40.200000000000003</v>
      </c>
      <c r="M1172" s="144">
        <v>1417</v>
      </c>
      <c r="N1172" s="143">
        <v>23.888999999999999</v>
      </c>
      <c r="O1172" s="144">
        <v>434</v>
      </c>
      <c r="P1172" s="143">
        <v>28.65</v>
      </c>
      <c r="Q1172" s="144">
        <v>599</v>
      </c>
      <c r="R1172" s="143">
        <v>48.32</v>
      </c>
      <c r="S1172" s="145">
        <v>1173</v>
      </c>
      <c r="V1172" s="140" t="str">
        <f t="shared" si="18"/>
        <v>N/A</v>
      </c>
      <c r="W1172" s="134">
        <v>0.18653714504160901</v>
      </c>
      <c r="X1172" s="134">
        <v>5.4357060596662898E-2</v>
      </c>
      <c r="Y1172" s="134">
        <v>0.99232775030938802</v>
      </c>
      <c r="Z1172" s="134">
        <v>0.99352177652271401</v>
      </c>
      <c r="AA1172" s="134">
        <v>0.25065339857034602</v>
      </c>
      <c r="AB1172" s="134">
        <v>0.99817898401876404</v>
      </c>
      <c r="AC1172" s="134">
        <v>0.99927902938274105</v>
      </c>
      <c r="AD1172" s="134">
        <v>0.115241278602151</v>
      </c>
      <c r="AF1172" s="134">
        <v>0.97634542148992998</v>
      </c>
      <c r="AG1172" s="134">
        <v>5.0119104412767895E-4</v>
      </c>
      <c r="AH1172" s="134">
        <v>0.54944358307357899</v>
      </c>
      <c r="AI1172" s="134">
        <v>0.91240546799631606</v>
      </c>
      <c r="AJ1172" s="134">
        <v>1</v>
      </c>
      <c r="AK1172" s="134">
        <v>0.75486674110393703</v>
      </c>
      <c r="AL1172" s="134">
        <v>0.86929579142046398</v>
      </c>
      <c r="AM1172" s="134">
        <v>0</v>
      </c>
      <c r="AN1172" s="134">
        <v>0.520415938326386</v>
      </c>
      <c r="AO1172" s="134">
        <v>0</v>
      </c>
      <c r="AP1172" s="134">
        <v>0.23275050598275901</v>
      </c>
      <c r="AQ1172" s="134">
        <v>0.193608870677421</v>
      </c>
      <c r="AR1172" s="134">
        <v>0.95825370310000002</v>
      </c>
      <c r="AT1172" s="134">
        <v>0.17976526609999999</v>
      </c>
      <c r="AU1172" s="134">
        <v>0</v>
      </c>
      <c r="AV1172" s="134">
        <v>0</v>
      </c>
      <c r="AW1172" s="143">
        <v>0.01</v>
      </c>
      <c r="AX1172" s="143">
        <v>0</v>
      </c>
      <c r="AY1172" s="143">
        <v>-0.21</v>
      </c>
      <c r="AZ1172" s="143">
        <v>-0.03</v>
      </c>
      <c r="BA1172" s="143">
        <v>8.9888999999999992</v>
      </c>
      <c r="BB1172" s="143">
        <v>5.0999999999999996</v>
      </c>
      <c r="BC1172" s="143">
        <v>13.06</v>
      </c>
      <c r="BD1172" s="143">
        <v>6</v>
      </c>
      <c r="BE1172" s="143">
        <v>1520520.319443</v>
      </c>
      <c r="BF1172" s="143">
        <v>7508.9690000000001</v>
      </c>
      <c r="BG1172" s="143">
        <v>0</v>
      </c>
      <c r="BH1172" s="143">
        <v>0</v>
      </c>
      <c r="BI1172" s="143">
        <v>0</v>
      </c>
      <c r="BJ1172" s="143">
        <v>1</v>
      </c>
      <c r="BK1172" s="143">
        <v>1</v>
      </c>
      <c r="BL1172" s="143">
        <v>2.0092665409567401</v>
      </c>
      <c r="BM1172" s="143">
        <v>2.0766797737221401</v>
      </c>
    </row>
    <row r="1173" spans="1:65" x14ac:dyDescent="0.25">
      <c r="A1173" s="142" t="s">
        <v>5680</v>
      </c>
      <c r="B1173" s="142" t="s">
        <v>367</v>
      </c>
      <c r="C1173" s="134" t="s">
        <v>5655</v>
      </c>
      <c r="D1173" s="134" t="s">
        <v>5656</v>
      </c>
      <c r="E1173" s="134" t="s">
        <v>5617</v>
      </c>
      <c r="F1173" s="134" t="s">
        <v>5618</v>
      </c>
      <c r="G1173" s="134" t="s">
        <v>692</v>
      </c>
      <c r="H1173" s="134" t="s">
        <v>5657</v>
      </c>
      <c r="I1173" s="134" t="s">
        <v>5657</v>
      </c>
      <c r="J1173" s="134" t="s">
        <v>5055</v>
      </c>
      <c r="K1173" s="134" t="s">
        <v>5055</v>
      </c>
      <c r="L1173" s="143">
        <v>42.9</v>
      </c>
      <c r="M1173" s="144">
        <v>1346</v>
      </c>
      <c r="N1173" s="143">
        <v>24.222000000000001</v>
      </c>
      <c r="O1173" s="144">
        <v>475</v>
      </c>
      <c r="P1173" s="143">
        <v>31.05</v>
      </c>
      <c r="Q1173" s="144">
        <v>488</v>
      </c>
      <c r="R1173" s="143">
        <v>49.908999999999999</v>
      </c>
      <c r="S1173" s="145">
        <v>1063</v>
      </c>
      <c r="V1173" s="140" t="str">
        <f t="shared" si="18"/>
        <v>N/A</v>
      </c>
      <c r="W1173" s="134">
        <v>0.21255948597868601</v>
      </c>
      <c r="X1173" s="134">
        <v>9.4259749592965195E-2</v>
      </c>
      <c r="Y1173" s="134">
        <v>0.99139273490468904</v>
      </c>
      <c r="Z1173" s="134">
        <v>0.99334324280483599</v>
      </c>
      <c r="AA1173" s="134">
        <v>0.28394989911806401</v>
      </c>
      <c r="AB1173" s="134">
        <v>0.99599376484127999</v>
      </c>
      <c r="AC1173" s="134">
        <v>1</v>
      </c>
      <c r="AD1173" s="134">
        <v>0.136021453480557</v>
      </c>
      <c r="AE1173" s="134">
        <v>0.55516082867139205</v>
      </c>
      <c r="AF1173" s="134">
        <v>0.97972470378602905</v>
      </c>
      <c r="AG1173" s="134">
        <v>1.8585190692600199E-3</v>
      </c>
      <c r="AH1173" s="134">
        <v>0.54761697541708398</v>
      </c>
      <c r="AI1173" s="134">
        <v>1</v>
      </c>
      <c r="AJ1173" s="134">
        <v>1</v>
      </c>
      <c r="AK1173" s="134">
        <v>0.68932957910578196</v>
      </c>
      <c r="AL1173" s="134">
        <v>0.89366589648523898</v>
      </c>
      <c r="AM1173" s="134">
        <v>8.0130640449951104E-4</v>
      </c>
      <c r="AN1173" s="134">
        <v>0.49800546815472202</v>
      </c>
      <c r="AO1173" s="134">
        <v>1.0131306676833301E-4</v>
      </c>
      <c r="AP1173" s="134">
        <v>0.2470288342062</v>
      </c>
      <c r="AQ1173" s="134">
        <v>0.32399609908675098</v>
      </c>
      <c r="AR1173" s="134">
        <v>0.97843809270000004</v>
      </c>
      <c r="AT1173" s="134">
        <v>0.26024896549999998</v>
      </c>
      <c r="AU1173" s="134">
        <v>9.6525092009801597E-4</v>
      </c>
      <c r="AV1173" s="134">
        <v>3.6903254616758798E-4</v>
      </c>
      <c r="AW1173" s="143">
        <v>0</v>
      </c>
      <c r="AX1173" s="143">
        <v>0</v>
      </c>
      <c r="AY1173" s="143">
        <v>-0.27</v>
      </c>
      <c r="AZ1173" s="143">
        <v>-0.04</v>
      </c>
      <c r="BA1173" s="143">
        <v>12.206099999999999</v>
      </c>
      <c r="BB1173" s="143">
        <v>5.0999999999999996</v>
      </c>
      <c r="BC1173" s="143">
        <v>13.21</v>
      </c>
      <c r="BD1173" s="143">
        <v>6</v>
      </c>
      <c r="BE1173" s="143">
        <v>762015.28079600004</v>
      </c>
      <c r="BF1173" s="143">
        <v>5724.018</v>
      </c>
      <c r="BG1173" s="143">
        <v>0</v>
      </c>
      <c r="BH1173" s="143">
        <v>0</v>
      </c>
      <c r="BI1173" s="143">
        <v>0</v>
      </c>
      <c r="BJ1173" s="143">
        <v>1</v>
      </c>
      <c r="BK1173" s="143">
        <v>1</v>
      </c>
      <c r="BL1173" s="143">
        <v>2.4110034189742899</v>
      </c>
      <c r="BM1173" s="143">
        <v>2.79980615415371</v>
      </c>
    </row>
    <row r="1174" spans="1:65" x14ac:dyDescent="0.25">
      <c r="A1174" s="142" t="s">
        <v>5681</v>
      </c>
      <c r="B1174" s="142" t="s">
        <v>1103</v>
      </c>
      <c r="C1174" s="134" t="s">
        <v>5655</v>
      </c>
      <c r="D1174" s="134" t="s">
        <v>5656</v>
      </c>
      <c r="E1174" s="134" t="s">
        <v>5617</v>
      </c>
      <c r="F1174" s="134" t="s">
        <v>5618</v>
      </c>
      <c r="G1174" s="134" t="s">
        <v>692</v>
      </c>
      <c r="H1174" s="134" t="s">
        <v>5657</v>
      </c>
      <c r="I1174" s="134" t="s">
        <v>5657</v>
      </c>
      <c r="J1174" s="134" t="s">
        <v>5055</v>
      </c>
      <c r="K1174" s="134" t="s">
        <v>5055</v>
      </c>
      <c r="L1174" s="143">
        <v>43.5</v>
      </c>
      <c r="M1174" s="144">
        <v>1328</v>
      </c>
      <c r="N1174" s="143">
        <v>23.922000000000001</v>
      </c>
      <c r="O1174" s="144">
        <v>438</v>
      </c>
      <c r="P1174" s="143">
        <v>17.46</v>
      </c>
      <c r="Q1174" s="144">
        <v>1242</v>
      </c>
      <c r="R1174" s="143">
        <v>45.679000000000002</v>
      </c>
      <c r="S1174" s="145">
        <v>1343</v>
      </c>
      <c r="V1174" s="140" t="str">
        <f t="shared" si="18"/>
        <v>N/A</v>
      </c>
      <c r="W1174" s="134">
        <v>0.230050541028438</v>
      </c>
      <c r="X1174" s="134">
        <v>8.9628618863143106E-2</v>
      </c>
      <c r="Y1174" s="134">
        <v>0.99287851280804595</v>
      </c>
      <c r="Z1174" s="134">
        <v>0.98887989985788705</v>
      </c>
      <c r="AA1174" s="134">
        <v>0.55801904530530999</v>
      </c>
      <c r="AB1174" s="134">
        <v>0.98834549772008795</v>
      </c>
      <c r="AC1174" s="134">
        <v>1</v>
      </c>
      <c r="AD1174" s="134">
        <v>0.16197320671333901</v>
      </c>
      <c r="AE1174" s="134">
        <v>0.32450913339259202</v>
      </c>
      <c r="AF1174" s="134">
        <v>0.97873079722835199</v>
      </c>
      <c r="AG1174" s="134">
        <v>1.02479413394659E-2</v>
      </c>
      <c r="AH1174" s="134">
        <v>0.57730830379422204</v>
      </c>
      <c r="AI1174" s="134">
        <v>1</v>
      </c>
      <c r="AJ1174" s="134">
        <v>1</v>
      </c>
      <c r="AK1174" s="134">
        <v>0.74515753191902501</v>
      </c>
      <c r="AL1174" s="134">
        <v>0.87887380547085303</v>
      </c>
      <c r="AM1174" s="134">
        <v>9.3347561570327597E-3</v>
      </c>
      <c r="AN1174" s="134">
        <v>0.42629196360539701</v>
      </c>
      <c r="AO1174" s="134">
        <v>7.4518480590174702E-3</v>
      </c>
      <c r="AP1174" s="134">
        <v>0.277661729935202</v>
      </c>
      <c r="AQ1174" s="134">
        <v>0.26526796728789198</v>
      </c>
      <c r="AR1174" s="134">
        <v>0.97550015869999995</v>
      </c>
      <c r="AT1174" s="134">
        <v>0.33462400650000002</v>
      </c>
      <c r="AU1174" s="134">
        <v>7.0726959722682897E-3</v>
      </c>
      <c r="AV1174" s="134">
        <v>8.7619839620129997E-3</v>
      </c>
      <c r="AW1174" s="143">
        <v>0</v>
      </c>
      <c r="AX1174" s="143">
        <v>0</v>
      </c>
      <c r="AY1174" s="143">
        <v>-0.23</v>
      </c>
      <c r="AZ1174" s="143">
        <v>-0.02</v>
      </c>
      <c r="BA1174" s="143">
        <v>8.9757999999999996</v>
      </c>
      <c r="BB1174" s="143">
        <v>5.0999999999999996</v>
      </c>
      <c r="BC1174" s="143">
        <v>13.5</v>
      </c>
      <c r="BD1174" s="143">
        <v>4</v>
      </c>
      <c r="BE1174" s="143">
        <v>2126606.6641879999</v>
      </c>
      <c r="BF1174" s="143">
        <v>5170.8639999999996</v>
      </c>
      <c r="BG1174" s="143">
        <v>0</v>
      </c>
      <c r="BH1174" s="143">
        <v>0</v>
      </c>
      <c r="BI1174" s="143">
        <v>0</v>
      </c>
      <c r="BJ1174" s="143">
        <v>1</v>
      </c>
      <c r="BK1174" s="143"/>
      <c r="BL1174" s="143">
        <v>2.44591195221486</v>
      </c>
      <c r="BM1174" s="143">
        <v>2.8626415139867398</v>
      </c>
    </row>
    <row r="1175" spans="1:65" x14ac:dyDescent="0.25">
      <c r="A1175" s="142" t="s">
        <v>5682</v>
      </c>
      <c r="B1175" s="142" t="s">
        <v>1</v>
      </c>
      <c r="C1175" s="134" t="s">
        <v>5655</v>
      </c>
      <c r="D1175" s="134" t="s">
        <v>5656</v>
      </c>
      <c r="E1175" s="134" t="s">
        <v>5617</v>
      </c>
      <c r="F1175" s="134" t="s">
        <v>5618</v>
      </c>
      <c r="G1175" s="134" t="s">
        <v>692</v>
      </c>
      <c r="H1175" s="134" t="s">
        <v>5657</v>
      </c>
      <c r="I1175" s="134" t="s">
        <v>5657</v>
      </c>
      <c r="J1175" s="134" t="s">
        <v>5055</v>
      </c>
      <c r="K1175" s="134" t="s">
        <v>5055</v>
      </c>
      <c r="L1175" s="143">
        <v>45.3</v>
      </c>
      <c r="M1175" s="144">
        <v>1292</v>
      </c>
      <c r="N1175" s="143">
        <v>25.588999999999999</v>
      </c>
      <c r="O1175" s="144">
        <v>625</v>
      </c>
      <c r="P1175" s="143">
        <v>19.54</v>
      </c>
      <c r="Q1175" s="144">
        <v>1054</v>
      </c>
      <c r="R1175" s="143">
        <v>46.417000000000002</v>
      </c>
      <c r="S1175" s="145">
        <v>1301</v>
      </c>
      <c r="V1175" s="140" t="str">
        <f t="shared" si="18"/>
        <v>N/A</v>
      </c>
      <c r="W1175" s="134">
        <v>0.30381829864300802</v>
      </c>
      <c r="X1175" s="134">
        <v>0.136423309011623</v>
      </c>
      <c r="Y1175" s="134">
        <v>0.97437033116708605</v>
      </c>
      <c r="Z1175" s="134">
        <v>0.96439527569176697</v>
      </c>
      <c r="AA1175" s="134">
        <v>0.80550413897824102</v>
      </c>
      <c r="AB1175" s="134">
        <v>0.97924041781390703</v>
      </c>
      <c r="AC1175" s="134">
        <v>1</v>
      </c>
      <c r="AD1175" s="134">
        <v>0.214225087621184</v>
      </c>
      <c r="AE1175" s="134">
        <v>0.47617901916355199</v>
      </c>
      <c r="AF1175" s="134">
        <v>0.96243072968246302</v>
      </c>
      <c r="AG1175" s="134">
        <v>7.5121459384955597E-2</v>
      </c>
      <c r="AH1175" s="134">
        <v>0</v>
      </c>
      <c r="AI1175" s="134">
        <v>1</v>
      </c>
      <c r="AJ1175" s="134">
        <v>1</v>
      </c>
      <c r="AK1175" s="134">
        <v>0.43689014029807299</v>
      </c>
      <c r="AL1175" s="134">
        <v>0.841825173412726</v>
      </c>
      <c r="AM1175" s="134">
        <v>6.2942025392476106E-2</v>
      </c>
      <c r="AN1175" s="134">
        <v>0.54730850253238295</v>
      </c>
      <c r="AO1175" s="134">
        <v>5.6128857538901303E-2</v>
      </c>
      <c r="AP1175" s="134">
        <v>0.31236425288890102</v>
      </c>
      <c r="AR1175" s="134">
        <v>0.83465738379999999</v>
      </c>
      <c r="AT1175" s="134">
        <v>0.27791192539999998</v>
      </c>
      <c r="AU1175" s="134">
        <v>3.3597821695325103E-2</v>
      </c>
      <c r="AV1175" s="134">
        <v>5.3680122257693301E-2</v>
      </c>
      <c r="AW1175" s="143">
        <v>0.06</v>
      </c>
      <c r="AX1175" s="143">
        <v>0</v>
      </c>
      <c r="AY1175" s="143">
        <v>-0.24</v>
      </c>
      <c r="AZ1175" s="143">
        <v>-0.05</v>
      </c>
      <c r="BA1175" s="143">
        <v>24.355</v>
      </c>
      <c r="BB1175" s="143">
        <v>5.09</v>
      </c>
      <c r="BC1175" s="143">
        <v>13.99</v>
      </c>
      <c r="BD1175" s="143">
        <v>5</v>
      </c>
      <c r="BE1175" s="143">
        <v>3640930.878482</v>
      </c>
      <c r="BF1175" s="143">
        <v>7253.55</v>
      </c>
      <c r="BG1175" s="143">
        <v>11228.834596999999</v>
      </c>
      <c r="BH1175" s="143">
        <v>0.43436999999999998</v>
      </c>
      <c r="BI1175" s="143">
        <v>0</v>
      </c>
      <c r="BJ1175" s="143">
        <v>1</v>
      </c>
      <c r="BK1175" s="143"/>
      <c r="BL1175" s="143">
        <v>2.4648345898490298</v>
      </c>
      <c r="BM1175" s="143">
        <v>2.8967022617282701</v>
      </c>
    </row>
    <row r="1176" spans="1:65" x14ac:dyDescent="0.25">
      <c r="A1176" s="142" t="s">
        <v>5683</v>
      </c>
      <c r="B1176" s="142" t="s">
        <v>440</v>
      </c>
      <c r="C1176" s="134" t="s">
        <v>5655</v>
      </c>
      <c r="D1176" s="134" t="s">
        <v>5656</v>
      </c>
      <c r="E1176" s="134" t="s">
        <v>5617</v>
      </c>
      <c r="F1176" s="134" t="s">
        <v>5618</v>
      </c>
      <c r="G1176" s="134" t="s">
        <v>692</v>
      </c>
      <c r="H1176" s="134" t="s">
        <v>5657</v>
      </c>
      <c r="I1176" s="134" t="s">
        <v>5657</v>
      </c>
      <c r="J1176" s="134" t="s">
        <v>5055</v>
      </c>
      <c r="K1176" s="134" t="s">
        <v>5055</v>
      </c>
      <c r="L1176" s="143">
        <v>47.8</v>
      </c>
      <c r="M1176" s="144">
        <v>1212</v>
      </c>
      <c r="N1176" s="143">
        <v>27.574999999999999</v>
      </c>
      <c r="O1176" s="144">
        <v>796</v>
      </c>
      <c r="P1176" s="143">
        <v>16.399999999999999</v>
      </c>
      <c r="Q1176" s="144">
        <v>1377</v>
      </c>
      <c r="R1176" s="143">
        <v>45.542000000000002</v>
      </c>
      <c r="S1176" s="145">
        <v>1357</v>
      </c>
      <c r="V1176" s="140" t="str">
        <f t="shared" si="18"/>
        <v>N/A</v>
      </c>
      <c r="W1176" s="134">
        <v>0.39541867918755702</v>
      </c>
      <c r="X1176" s="134">
        <v>0.14456859845307901</v>
      </c>
      <c r="Y1176" s="134">
        <v>0.99520964710469295</v>
      </c>
      <c r="Z1176" s="134">
        <v>0.99252708866596595</v>
      </c>
      <c r="AA1176" s="134">
        <v>0.86258823693685105</v>
      </c>
      <c r="AB1176" s="134">
        <v>0.97996882420640097</v>
      </c>
      <c r="AC1176" s="134">
        <v>1</v>
      </c>
      <c r="AD1176" s="134">
        <v>0.34891565687076898</v>
      </c>
      <c r="AF1176" s="134">
        <v>0.98596643696823505</v>
      </c>
      <c r="AG1176" s="134">
        <v>1.6698810590681499E-3</v>
      </c>
      <c r="AH1176" s="134">
        <v>0.42881584607213102</v>
      </c>
      <c r="AI1176" s="134">
        <v>1</v>
      </c>
      <c r="AJ1176" s="134">
        <v>1</v>
      </c>
      <c r="AK1176" s="134">
        <v>0.71602990436429004</v>
      </c>
      <c r="AL1176" s="134">
        <v>0.89964268506182798</v>
      </c>
      <c r="AM1176" s="134">
        <v>1.40517986533453E-3</v>
      </c>
      <c r="AN1176" s="134">
        <v>0.68177132356236803</v>
      </c>
      <c r="AO1176" s="134">
        <v>6.1942813201163501E-4</v>
      </c>
      <c r="AP1176" s="134">
        <v>0.291684437389652</v>
      </c>
      <c r="AQ1176" s="134">
        <v>0.271733449693698</v>
      </c>
      <c r="AR1176" s="134">
        <v>0.91426378019999999</v>
      </c>
      <c r="AT1176" s="134">
        <v>0</v>
      </c>
      <c r="AU1176" s="134">
        <v>1.55043875642597E-4</v>
      </c>
      <c r="AV1176" s="134">
        <v>3.96757203073148E-4</v>
      </c>
      <c r="AW1176" s="143">
        <v>0</v>
      </c>
      <c r="AX1176" s="143">
        <v>0</v>
      </c>
      <c r="AY1176" s="143">
        <v>-0.09</v>
      </c>
      <c r="AZ1176" s="143">
        <v>-0.03</v>
      </c>
      <c r="BA1176" s="143">
        <v>8.5326000000000004</v>
      </c>
      <c r="BB1176" s="143">
        <v>5.1100000000000003</v>
      </c>
      <c r="BC1176" s="143">
        <v>14.39</v>
      </c>
      <c r="BD1176" s="143"/>
      <c r="BE1176" s="143">
        <v>1733123.396899</v>
      </c>
      <c r="BF1176" s="143">
        <v>3082.7629999999999</v>
      </c>
      <c r="BG1176" s="143">
        <v>0</v>
      </c>
      <c r="BH1176" s="143">
        <v>42.103859</v>
      </c>
      <c r="BI1176" s="143">
        <v>0</v>
      </c>
      <c r="BJ1176" s="143">
        <v>0</v>
      </c>
      <c r="BK1176" s="143"/>
      <c r="BL1176" s="143">
        <v>2.2226622530933202</v>
      </c>
      <c r="BM1176" s="143">
        <v>2.4607920555679601</v>
      </c>
    </row>
    <row r="1177" spans="1:65" s="1" customFormat="1" x14ac:dyDescent="0.25">
      <c r="A1177" s="147" t="s">
        <v>5684</v>
      </c>
      <c r="B1177" s="147" t="s">
        <v>1078</v>
      </c>
      <c r="C1177" s="148" t="s">
        <v>5655</v>
      </c>
      <c r="D1177" s="148" t="s">
        <v>5656</v>
      </c>
      <c r="E1177" s="148" t="s">
        <v>5617</v>
      </c>
      <c r="F1177" s="148" t="s">
        <v>5618</v>
      </c>
      <c r="G1177" s="148" t="s">
        <v>692</v>
      </c>
      <c r="H1177" s="148" t="s">
        <v>5685</v>
      </c>
      <c r="I1177" s="148" t="s">
        <v>5657</v>
      </c>
      <c r="J1177" s="148" t="s">
        <v>5055</v>
      </c>
      <c r="K1177" s="148" t="s">
        <v>5055</v>
      </c>
      <c r="L1177" s="149">
        <v>76.5</v>
      </c>
      <c r="M1177" s="150">
        <v>496</v>
      </c>
      <c r="N1177" s="149">
        <v>25.6</v>
      </c>
      <c r="O1177" s="150">
        <v>628</v>
      </c>
      <c r="P1177" s="149">
        <v>26.08</v>
      </c>
      <c r="Q1177" s="150">
        <v>690</v>
      </c>
      <c r="R1177" s="149">
        <v>58.993000000000002</v>
      </c>
      <c r="S1177" s="151">
        <v>435</v>
      </c>
      <c r="T1177" s="152" t="s">
        <v>4410</v>
      </c>
      <c r="U1177" s="152" t="s">
        <v>4410</v>
      </c>
      <c r="V1177" s="140" t="str">
        <f t="shared" si="18"/>
        <v>Y</v>
      </c>
      <c r="W1177" s="148">
        <v>0.47785702251666201</v>
      </c>
      <c r="X1177" s="148">
        <v>0.24448833286923199</v>
      </c>
      <c r="Y1177" s="148">
        <v>0.97717537738118299</v>
      </c>
      <c r="Z1177" s="148">
        <v>0.98227415229640302</v>
      </c>
      <c r="AA1177" s="148">
        <v>0.97151207086840896</v>
      </c>
      <c r="AB1177" s="148">
        <v>0.994536952056291</v>
      </c>
      <c r="AC1177" s="148">
        <v>1</v>
      </c>
      <c r="AD1177" s="148">
        <v>0.55563319080640505</v>
      </c>
      <c r="AE1177" s="148">
        <v>1</v>
      </c>
      <c r="AF1177" s="148">
        <v>0.96847368155313396</v>
      </c>
      <c r="AG1177" s="148">
        <v>0.35897892052515301</v>
      </c>
      <c r="AH1177" s="148">
        <v>0.554959221879465</v>
      </c>
      <c r="AI1177" s="148">
        <v>1</v>
      </c>
      <c r="AJ1177" s="148">
        <v>1</v>
      </c>
      <c r="AK1177" s="148">
        <v>0.75972134569639305</v>
      </c>
      <c r="AL1177" s="148">
        <v>0.93501565632608097</v>
      </c>
      <c r="AM1177" s="148">
        <v>0.391258196128349</v>
      </c>
      <c r="AN1177" s="148">
        <v>0.79830576845502199</v>
      </c>
      <c r="AO1177" s="148">
        <v>0.34336662493681203</v>
      </c>
      <c r="AP1177" s="148">
        <v>0.57839640413197302</v>
      </c>
      <c r="AQ1177" s="148">
        <v>0.74101971426123803</v>
      </c>
      <c r="AR1177" s="148">
        <v>0.94128198119999995</v>
      </c>
      <c r="AS1177" s="148">
        <v>1</v>
      </c>
      <c r="AT1177" s="148">
        <v>0.74744570219999995</v>
      </c>
      <c r="AU1177" s="148">
        <v>5.6342704791281097E-2</v>
      </c>
      <c r="AV1177" s="148">
        <v>0.187842409552955</v>
      </c>
      <c r="AW1177" s="149">
        <v>0.1</v>
      </c>
      <c r="AX1177" s="149">
        <v>0</v>
      </c>
      <c r="AY1177" s="149">
        <v>-0.08</v>
      </c>
      <c r="AZ1177" s="149">
        <v>0.01</v>
      </c>
      <c r="BA1177" s="149">
        <v>8.0533999999999999</v>
      </c>
      <c r="BB1177" s="149">
        <v>5.0999999999999996</v>
      </c>
      <c r="BC1177" s="149">
        <v>17.21</v>
      </c>
      <c r="BD1177" s="149">
        <v>2</v>
      </c>
      <c r="BE1177" s="149">
        <v>3236596.8012370002</v>
      </c>
      <c r="BF1177" s="149">
        <v>9275.3230000000003</v>
      </c>
      <c r="BG1177" s="149">
        <v>27336.563478</v>
      </c>
      <c r="BH1177" s="149">
        <v>59.932814999999998</v>
      </c>
      <c r="BI1177" s="149">
        <v>0</v>
      </c>
      <c r="BJ1177" s="149">
        <v>0</v>
      </c>
      <c r="BK1177" s="149"/>
      <c r="BL1177" s="149">
        <v>2.67783502809761</v>
      </c>
      <c r="BM1177" s="149">
        <v>3.2801030505757001</v>
      </c>
    </row>
    <row r="1178" spans="1:65" x14ac:dyDescent="0.25">
      <c r="A1178" s="142" t="s">
        <v>5686</v>
      </c>
      <c r="B1178" s="142" t="s">
        <v>1076</v>
      </c>
      <c r="C1178" s="134" t="s">
        <v>5655</v>
      </c>
      <c r="D1178" s="134" t="s">
        <v>5656</v>
      </c>
      <c r="E1178" s="134" t="s">
        <v>5617</v>
      </c>
      <c r="F1178" s="134" t="s">
        <v>5618</v>
      </c>
      <c r="G1178" s="134" t="s">
        <v>5642</v>
      </c>
      <c r="H1178" s="134" t="s">
        <v>5685</v>
      </c>
      <c r="I1178" s="134" t="s">
        <v>5687</v>
      </c>
      <c r="J1178" s="134" t="s">
        <v>5055</v>
      </c>
      <c r="K1178" s="134" t="s">
        <v>5055</v>
      </c>
      <c r="L1178" s="143"/>
      <c r="M1178" s="144"/>
      <c r="N1178" s="143">
        <v>32.843000000000004</v>
      </c>
      <c r="O1178" s="144">
        <v>1538</v>
      </c>
      <c r="P1178" s="143">
        <v>1.1000000000000001</v>
      </c>
      <c r="Q1178" s="144">
        <v>1790</v>
      </c>
      <c r="R1178" s="143"/>
      <c r="S1178" s="145"/>
      <c r="V1178" s="140" t="str">
        <f t="shared" si="18"/>
        <v>N/A</v>
      </c>
      <c r="W1178" s="134">
        <v>0.41474810709126397</v>
      </c>
      <c r="X1178" s="134">
        <v>0.288482748095435</v>
      </c>
      <c r="Y1178" s="134">
        <v>0.97252591721809101</v>
      </c>
      <c r="Z1178" s="134">
        <v>1</v>
      </c>
      <c r="AB1178" s="134">
        <v>0.99016651370132402</v>
      </c>
      <c r="AC1178" s="134">
        <v>0.97930979991544898</v>
      </c>
      <c r="AD1178" s="134">
        <v>0.46273793853422601</v>
      </c>
      <c r="AE1178" s="134">
        <v>0.81315067543793895</v>
      </c>
      <c r="AF1178" s="134">
        <v>0.95849485971406501</v>
      </c>
      <c r="AH1178" s="134">
        <v>0.68249941530647096</v>
      </c>
      <c r="AI1178" s="134">
        <v>0.87736762730824103</v>
      </c>
      <c r="AJ1178" s="134">
        <v>1</v>
      </c>
      <c r="AK1178" s="134">
        <v>0.84224962376814405</v>
      </c>
      <c r="AL1178" s="134">
        <v>0.87331001544680298</v>
      </c>
      <c r="AN1178" s="134">
        <v>0.81175205055802102</v>
      </c>
      <c r="AP1178" s="134">
        <v>0.41312475863744602</v>
      </c>
      <c r="AQ1178" s="134">
        <v>0.82722614644640902</v>
      </c>
      <c r="AR1178" s="134">
        <v>0.96786334370000005</v>
      </c>
      <c r="AT1178" s="134">
        <v>1</v>
      </c>
      <c r="AW1178" s="143">
        <v>7.0000000000000007E-2</v>
      </c>
      <c r="AX1178" s="143">
        <v>0</v>
      </c>
      <c r="AY1178" s="143">
        <v>-0.11</v>
      </c>
      <c r="AZ1178" s="143">
        <v>-0.01</v>
      </c>
      <c r="BA1178" s="143">
        <v>5.3419999999999996</v>
      </c>
      <c r="BB1178" s="143">
        <v>5.0999999999999996</v>
      </c>
      <c r="BC1178" s="143">
        <v>18.61</v>
      </c>
      <c r="BD1178" s="143"/>
      <c r="BE1178" s="143"/>
      <c r="BF1178" s="143">
        <v>5483.3890000000001</v>
      </c>
      <c r="BG1178" s="143"/>
      <c r="BH1178" s="143"/>
      <c r="BI1178" s="143">
        <v>0</v>
      </c>
      <c r="BJ1178" s="143">
        <v>0</v>
      </c>
      <c r="BK1178" s="143"/>
      <c r="BL1178" s="143"/>
      <c r="BM1178" s="143"/>
    </row>
    <row r="1179" spans="1:65" x14ac:dyDescent="0.25">
      <c r="A1179" s="142" t="s">
        <v>5688</v>
      </c>
      <c r="B1179" s="142" t="s">
        <v>1077</v>
      </c>
      <c r="C1179" s="134" t="s">
        <v>5655</v>
      </c>
      <c r="D1179" s="134" t="s">
        <v>5656</v>
      </c>
      <c r="E1179" s="134" t="s">
        <v>5617</v>
      </c>
      <c r="F1179" s="134" t="s">
        <v>5618</v>
      </c>
      <c r="G1179" s="134" t="s">
        <v>5642</v>
      </c>
      <c r="H1179" s="134" t="s">
        <v>5689</v>
      </c>
      <c r="I1179" s="134" t="s">
        <v>5687</v>
      </c>
      <c r="J1179" s="134" t="s">
        <v>5055</v>
      </c>
      <c r="K1179" s="134" t="s">
        <v>5055</v>
      </c>
      <c r="L1179" s="143"/>
      <c r="M1179" s="144"/>
      <c r="N1179" s="143">
        <v>32.085999999999999</v>
      </c>
      <c r="O1179" s="144">
        <v>1460</v>
      </c>
      <c r="P1179" s="143">
        <v>1.3</v>
      </c>
      <c r="Q1179" s="144">
        <v>1788</v>
      </c>
      <c r="R1179" s="143"/>
      <c r="S1179" s="145"/>
      <c r="V1179" s="140" t="str">
        <f t="shared" si="18"/>
        <v>N/A</v>
      </c>
      <c r="W1179" s="134">
        <v>0.46949069413769101</v>
      </c>
      <c r="X1179" s="134">
        <v>0.23793486122440599</v>
      </c>
      <c r="Y1179" s="134">
        <v>0.97590734279124902</v>
      </c>
      <c r="Z1179" s="134">
        <v>0.91129424703149398</v>
      </c>
      <c r="AB1179" s="134">
        <v>0.98215404338388501</v>
      </c>
      <c r="AC1179" s="134">
        <v>1</v>
      </c>
      <c r="AD1179" s="134">
        <v>0.48895507511802799</v>
      </c>
      <c r="AE1179" s="134">
        <v>0.72333446608023599</v>
      </c>
      <c r="AF1179" s="134">
        <v>0.96243072968246302</v>
      </c>
      <c r="AH1179" s="134">
        <v>0.42648781670600999</v>
      </c>
      <c r="AI1179" s="134">
        <v>1</v>
      </c>
      <c r="AJ1179" s="134">
        <v>1</v>
      </c>
      <c r="AK1179" s="134">
        <v>0.76700325258507696</v>
      </c>
      <c r="AL1179" s="134">
        <v>0.91642562624161505</v>
      </c>
      <c r="AN1179" s="134">
        <v>0.72659226390569698</v>
      </c>
      <c r="AP1179" s="134">
        <v>0.31427835978510499</v>
      </c>
      <c r="AR1179" s="134">
        <v>1</v>
      </c>
      <c r="AT1179" s="134">
        <v>1</v>
      </c>
      <c r="AW1179" s="143">
        <v>0.11</v>
      </c>
      <c r="AX1179" s="143">
        <v>0</v>
      </c>
      <c r="AY1179" s="143">
        <v>-0.1</v>
      </c>
      <c r="AZ1179" s="143">
        <v>0.02</v>
      </c>
      <c r="BA1179" s="143">
        <v>8.484</v>
      </c>
      <c r="BB1179" s="143">
        <v>5.0999999999999996</v>
      </c>
      <c r="BC1179" s="143">
        <v>16.25</v>
      </c>
      <c r="BD1179" s="143"/>
      <c r="BE1179" s="143"/>
      <c r="BF1179" s="143">
        <v>6326.9120000000003</v>
      </c>
      <c r="BG1179" s="143"/>
      <c r="BH1179" s="143"/>
      <c r="BI1179" s="143">
        <v>0</v>
      </c>
      <c r="BJ1179" s="143">
        <v>0</v>
      </c>
      <c r="BK1179" s="143"/>
      <c r="BL1179" s="143"/>
      <c r="BM1179" s="143"/>
    </row>
    <row r="1180" spans="1:65" s="1" customFormat="1" x14ac:dyDescent="0.25">
      <c r="A1180" s="147" t="s">
        <v>5690</v>
      </c>
      <c r="B1180" s="147" t="s">
        <v>1079</v>
      </c>
      <c r="C1180" s="148" t="s">
        <v>5655</v>
      </c>
      <c r="D1180" s="148" t="s">
        <v>5656</v>
      </c>
      <c r="E1180" s="148" t="s">
        <v>5617</v>
      </c>
      <c r="F1180" s="148" t="s">
        <v>5618</v>
      </c>
      <c r="G1180" s="148" t="s">
        <v>692</v>
      </c>
      <c r="H1180" s="148" t="s">
        <v>5689</v>
      </c>
      <c r="I1180" s="148" t="s">
        <v>5657</v>
      </c>
      <c r="J1180" s="148" t="s">
        <v>5055</v>
      </c>
      <c r="K1180" s="148" t="s">
        <v>5055</v>
      </c>
      <c r="L1180" s="149">
        <v>66.8</v>
      </c>
      <c r="M1180" s="150">
        <v>693</v>
      </c>
      <c r="N1180" s="149">
        <v>25.044</v>
      </c>
      <c r="O1180" s="150">
        <v>575</v>
      </c>
      <c r="P1180" s="149">
        <v>20.34</v>
      </c>
      <c r="Q1180" s="150">
        <v>983</v>
      </c>
      <c r="R1180" s="149">
        <v>54.031999999999996</v>
      </c>
      <c r="S1180" s="151">
        <v>773</v>
      </c>
      <c r="T1180" s="152"/>
      <c r="U1180" s="152" t="s">
        <v>4410</v>
      </c>
      <c r="V1180" s="140" t="str">
        <f t="shared" si="18"/>
        <v>Y</v>
      </c>
      <c r="W1180" s="148">
        <v>0.33110342512037999</v>
      </c>
      <c r="X1180" s="148">
        <v>0.167916566949774</v>
      </c>
      <c r="Y1180" s="148">
        <v>0.99009908345435205</v>
      </c>
      <c r="Z1180" s="148">
        <v>0.98895641430840597</v>
      </c>
      <c r="AA1180" s="148">
        <v>0.994122908690382</v>
      </c>
      <c r="AB1180" s="148">
        <v>0.99162332648631302</v>
      </c>
      <c r="AC1180" s="148">
        <v>1</v>
      </c>
      <c r="AD1180" s="148">
        <v>0.41417842952796802</v>
      </c>
      <c r="AE1180" s="148">
        <v>0.57944802789823002</v>
      </c>
      <c r="AF1180" s="148">
        <v>0.98513155545978703</v>
      </c>
      <c r="AG1180" s="148">
        <v>0.20592823155773499</v>
      </c>
      <c r="AH1180" s="148">
        <v>0.71290706041164598</v>
      </c>
      <c r="AI1180" s="148">
        <v>1</v>
      </c>
      <c r="AJ1180" s="148">
        <v>1</v>
      </c>
      <c r="AK1180" s="148">
        <v>0.99759697072673403</v>
      </c>
      <c r="AL1180" s="148">
        <v>0.92481169208854597</v>
      </c>
      <c r="AM1180" s="148">
        <v>0.34324710316944101</v>
      </c>
      <c r="AN1180" s="148">
        <v>0.62350410111604104</v>
      </c>
      <c r="AO1180" s="148">
        <v>0.26643541259601</v>
      </c>
      <c r="AP1180" s="148">
        <v>0.41667247573904198</v>
      </c>
      <c r="AQ1180" s="148"/>
      <c r="AR1180" s="148">
        <v>0.90998962429999997</v>
      </c>
      <c r="AS1180" s="148">
        <v>1</v>
      </c>
      <c r="AT1180" s="148"/>
      <c r="AU1180" s="148">
        <v>3.1643983036887299E-2</v>
      </c>
      <c r="AV1180" s="148">
        <v>0.16581414584336701</v>
      </c>
      <c r="AW1180" s="149">
        <v>0.01</v>
      </c>
      <c r="AX1180" s="149">
        <v>3</v>
      </c>
      <c r="AY1180" s="149">
        <v>-0.26</v>
      </c>
      <c r="AZ1180" s="149">
        <v>-0.04</v>
      </c>
      <c r="BA1180" s="149">
        <v>2.5691999999999999</v>
      </c>
      <c r="BB1180" s="149">
        <v>5.0999999999999996</v>
      </c>
      <c r="BC1180" s="149">
        <v>15.95</v>
      </c>
      <c r="BD1180" s="149">
        <v>4</v>
      </c>
      <c r="BE1180" s="149">
        <v>2008269.06537</v>
      </c>
      <c r="BF1180" s="149">
        <v>7493.3440000000001</v>
      </c>
      <c r="BG1180" s="149">
        <v>15585.781784999999</v>
      </c>
      <c r="BH1180" s="149">
        <v>18.634433000000001</v>
      </c>
      <c r="BI1180" s="149">
        <v>0</v>
      </c>
      <c r="BJ1180" s="149">
        <v>0</v>
      </c>
      <c r="BK1180" s="149"/>
      <c r="BL1180" s="149">
        <v>2.5910673071556798</v>
      </c>
      <c r="BM1180" s="149">
        <v>3.1239211528802402</v>
      </c>
    </row>
    <row r="1181" spans="1:65" s="1" customFormat="1" x14ac:dyDescent="0.25">
      <c r="A1181" s="147" t="s">
        <v>5691</v>
      </c>
      <c r="B1181" s="147" t="s">
        <v>3278</v>
      </c>
      <c r="C1181" s="148" t="s">
        <v>5655</v>
      </c>
      <c r="D1181" s="148" t="s">
        <v>5656</v>
      </c>
      <c r="E1181" s="148" t="s">
        <v>5617</v>
      </c>
      <c r="F1181" s="148" t="s">
        <v>5618</v>
      </c>
      <c r="G1181" s="148" t="s">
        <v>692</v>
      </c>
      <c r="H1181" s="148" t="s">
        <v>5692</v>
      </c>
      <c r="I1181" s="148" t="s">
        <v>5657</v>
      </c>
      <c r="J1181" s="148" t="s">
        <v>5055</v>
      </c>
      <c r="K1181" s="148" t="s">
        <v>5055</v>
      </c>
      <c r="L1181" s="149">
        <v>61.8</v>
      </c>
      <c r="M1181" s="150">
        <v>787</v>
      </c>
      <c r="N1181" s="149">
        <v>29.75</v>
      </c>
      <c r="O1181" s="150">
        <v>1119</v>
      </c>
      <c r="P1181" s="149">
        <v>21.76</v>
      </c>
      <c r="Q1181" s="150">
        <v>880</v>
      </c>
      <c r="R1181" s="149">
        <v>51.27</v>
      </c>
      <c r="S1181" s="151">
        <v>965</v>
      </c>
      <c r="T1181" s="152"/>
      <c r="U1181" s="152" t="s">
        <v>4410</v>
      </c>
      <c r="V1181" s="140" t="str">
        <f t="shared" si="18"/>
        <v>Y</v>
      </c>
      <c r="W1181" s="148">
        <v>0.25747357754195799</v>
      </c>
      <c r="X1181" s="148">
        <v>0.116881144058412</v>
      </c>
      <c r="Y1181" s="148">
        <v>0.95771937190532297</v>
      </c>
      <c r="Z1181" s="148">
        <v>0.97949412726087404</v>
      </c>
      <c r="AA1181" s="148">
        <v>0.96997776927638002</v>
      </c>
      <c r="AB1181" s="148">
        <v>0.99089492009381896</v>
      </c>
      <c r="AC1181" s="148">
        <v>0.99464455742120605</v>
      </c>
      <c r="AD1181" s="148">
        <v>0.33819475481715999</v>
      </c>
      <c r="AE1181" s="148">
        <v>0.66655725766056995</v>
      </c>
      <c r="AF1181" s="148">
        <v>0.94549456193965997</v>
      </c>
      <c r="AG1181" s="148">
        <v>9.6176974272630902E-2</v>
      </c>
      <c r="AH1181" s="148">
        <v>0.21302543175095401</v>
      </c>
      <c r="AI1181" s="148">
        <v>0.93333667647199103</v>
      </c>
      <c r="AJ1181" s="148">
        <v>1</v>
      </c>
      <c r="AK1181" s="148">
        <v>0.864095344434196</v>
      </c>
      <c r="AL1181" s="148">
        <v>0.91242868786898002</v>
      </c>
      <c r="AM1181" s="148">
        <v>8.8273891072726499E-2</v>
      </c>
      <c r="AN1181" s="148">
        <v>0.66384294742503702</v>
      </c>
      <c r="AO1181" s="148">
        <v>7.5188287472479798E-2</v>
      </c>
      <c r="AP1181" s="148">
        <v>0.50125189291807903</v>
      </c>
      <c r="AQ1181" s="148">
        <v>0.89511371170737197</v>
      </c>
      <c r="AR1181" s="148">
        <v>0.93879987929999997</v>
      </c>
      <c r="AS1181" s="148">
        <v>0</v>
      </c>
      <c r="AT1181" s="148">
        <v>0.92218347339999995</v>
      </c>
      <c r="AU1181" s="148">
        <v>1.10069063113495E-2</v>
      </c>
      <c r="AV1181" s="148">
        <v>5.8265006473746203E-2</v>
      </c>
      <c r="AW1181" s="149">
        <v>0.1</v>
      </c>
      <c r="AX1181" s="149">
        <v>2</v>
      </c>
      <c r="AY1181" s="149">
        <v>-0.23</v>
      </c>
      <c r="AZ1181" s="149">
        <v>-0.02</v>
      </c>
      <c r="BA1181" s="149">
        <v>19.628599999999999</v>
      </c>
      <c r="BB1181" s="149">
        <v>5.0999999999999996</v>
      </c>
      <c r="BC1181" s="149">
        <v>15.71</v>
      </c>
      <c r="BD1181" s="149"/>
      <c r="BE1181" s="149">
        <v>1175582.4503800001</v>
      </c>
      <c r="BF1181" s="149">
        <v>8550.7080000000005</v>
      </c>
      <c r="BG1181" s="149">
        <v>18870.287612</v>
      </c>
      <c r="BH1181" s="149">
        <v>24.802115000000001</v>
      </c>
      <c r="BI1181" s="149">
        <v>0</v>
      </c>
      <c r="BJ1181" s="149">
        <v>0</v>
      </c>
      <c r="BK1181" s="149"/>
      <c r="BL1181" s="149">
        <v>2.6345865755506401</v>
      </c>
      <c r="BM1181" s="149">
        <v>3.2022558359911502</v>
      </c>
    </row>
    <row r="1182" spans="1:65" x14ac:dyDescent="0.25">
      <c r="A1182" s="142" t="s">
        <v>5693</v>
      </c>
      <c r="B1182" s="142" t="s">
        <v>309</v>
      </c>
      <c r="C1182" s="134" t="s">
        <v>5694</v>
      </c>
      <c r="D1182" s="134" t="s">
        <v>5695</v>
      </c>
      <c r="E1182" s="134" t="s">
        <v>5617</v>
      </c>
      <c r="F1182" s="134" t="s">
        <v>5618</v>
      </c>
      <c r="G1182" s="134" t="s">
        <v>692</v>
      </c>
      <c r="H1182" s="134" t="s">
        <v>5696</v>
      </c>
      <c r="I1182" s="134" t="s">
        <v>5657</v>
      </c>
      <c r="J1182" s="134" t="s">
        <v>5055</v>
      </c>
      <c r="K1182" s="134" t="s">
        <v>5055</v>
      </c>
      <c r="L1182" s="143">
        <v>42.2</v>
      </c>
      <c r="M1182" s="144">
        <v>1366</v>
      </c>
      <c r="N1182" s="143">
        <v>25.266999999999999</v>
      </c>
      <c r="O1182" s="144">
        <v>593</v>
      </c>
      <c r="P1182" s="143">
        <v>10.5</v>
      </c>
      <c r="Q1182" s="144">
        <v>1742</v>
      </c>
      <c r="R1182" s="143">
        <v>42.478000000000002</v>
      </c>
      <c r="S1182" s="145">
        <v>1519</v>
      </c>
      <c r="V1182" s="140" t="str">
        <f t="shared" si="18"/>
        <v>N/A</v>
      </c>
      <c r="W1182" s="134">
        <v>0.141131495070423</v>
      </c>
      <c r="X1182" s="134">
        <v>6.5809138660649399E-2</v>
      </c>
      <c r="Y1182" s="134">
        <v>0.960076123062373</v>
      </c>
      <c r="Z1182" s="134">
        <v>0.93784476136163097</v>
      </c>
      <c r="AA1182" s="134">
        <v>0.93988031308787601</v>
      </c>
      <c r="AB1182" s="134">
        <v>0.99781478082251696</v>
      </c>
      <c r="AC1182" s="134">
        <v>1</v>
      </c>
      <c r="AD1182" s="134">
        <v>0.141165437819704</v>
      </c>
      <c r="AE1182" s="134">
        <v>0.93715321935197704</v>
      </c>
      <c r="AF1182" s="134">
        <v>0.94028649157743704</v>
      </c>
      <c r="AG1182" s="134">
        <v>1.6832539832499199E-2</v>
      </c>
      <c r="AH1182" s="134">
        <v>0.41413135314736998</v>
      </c>
      <c r="AI1182" s="134">
        <v>1</v>
      </c>
      <c r="AJ1182" s="134">
        <v>1</v>
      </c>
      <c r="AK1182" s="134">
        <v>0.63350162629253903</v>
      </c>
      <c r="AL1182" s="134">
        <v>0.77892134625661502</v>
      </c>
      <c r="AM1182" s="134">
        <v>3.8974436527566499E-2</v>
      </c>
      <c r="AN1182" s="134">
        <v>0.46214871588005901</v>
      </c>
      <c r="AO1182" s="134">
        <v>3.5556003085001897E-2</v>
      </c>
      <c r="AP1182" s="134">
        <v>0.120870806733007</v>
      </c>
      <c r="AQ1182" s="134">
        <v>0.379491489844343</v>
      </c>
      <c r="AR1182" s="134">
        <v>0.67580737209999997</v>
      </c>
      <c r="AT1182" s="134">
        <v>0.3048423489</v>
      </c>
      <c r="AU1182" s="134">
        <v>4.2975510682568099E-4</v>
      </c>
      <c r="AV1182" s="134">
        <v>3.05137338970227E-2</v>
      </c>
      <c r="AW1182" s="143">
        <v>0.45</v>
      </c>
      <c r="AX1182" s="143">
        <v>0</v>
      </c>
      <c r="AY1182" s="143">
        <v>-0.54</v>
      </c>
      <c r="AZ1182" s="143">
        <v>-0.01</v>
      </c>
      <c r="BA1182" s="143">
        <v>16.774100000000001</v>
      </c>
      <c r="BB1182" s="143">
        <v>5.09</v>
      </c>
      <c r="BC1182" s="143">
        <v>14</v>
      </c>
      <c r="BD1182" s="143">
        <v>9</v>
      </c>
      <c r="BE1182" s="143">
        <v>2123580.343845</v>
      </c>
      <c r="BF1182" s="143">
        <v>6526.3950000000004</v>
      </c>
      <c r="BG1182" s="143">
        <v>0</v>
      </c>
      <c r="BH1182" s="143">
        <v>0</v>
      </c>
      <c r="BI1182" s="143">
        <v>0</v>
      </c>
      <c r="BJ1182" s="143">
        <v>0</v>
      </c>
      <c r="BK1182" s="143"/>
      <c r="BL1182" s="143">
        <v>1.8141598687129401</v>
      </c>
      <c r="BM1182" s="143">
        <v>1.7254877636832999</v>
      </c>
    </row>
    <row r="1183" spans="1:65" x14ac:dyDescent="0.25">
      <c r="A1183" s="142" t="s">
        <v>5697</v>
      </c>
      <c r="B1183" s="142" t="s">
        <v>404</v>
      </c>
      <c r="C1183" s="134" t="s">
        <v>5694</v>
      </c>
      <c r="D1183" s="134" t="s">
        <v>5695</v>
      </c>
      <c r="E1183" s="134" t="s">
        <v>5617</v>
      </c>
      <c r="F1183" s="134" t="s">
        <v>5618</v>
      </c>
      <c r="G1183" s="134" t="s">
        <v>5642</v>
      </c>
      <c r="H1183" s="134" t="s">
        <v>5698</v>
      </c>
      <c r="I1183" s="134" t="s">
        <v>5699</v>
      </c>
      <c r="J1183" s="134" t="s">
        <v>5055</v>
      </c>
      <c r="K1183" s="134" t="s">
        <v>5055</v>
      </c>
      <c r="L1183" s="143"/>
      <c r="M1183" s="144"/>
      <c r="N1183" s="143">
        <v>35.228999999999999</v>
      </c>
      <c r="O1183" s="144">
        <v>1714</v>
      </c>
      <c r="P1183" s="143">
        <v>1.167</v>
      </c>
      <c r="Q1183" s="144">
        <v>1789</v>
      </c>
      <c r="R1183" s="143"/>
      <c r="S1183" s="145"/>
      <c r="V1183" s="140" t="str">
        <f t="shared" si="18"/>
        <v>N/A</v>
      </c>
      <c r="W1183" s="134">
        <v>0.26232918679142098</v>
      </c>
      <c r="X1183" s="134">
        <v>0.13343971777692101</v>
      </c>
      <c r="Y1183" s="134">
        <v>0.126157657942674</v>
      </c>
      <c r="Z1183" s="134">
        <v>0.88107103907644002</v>
      </c>
      <c r="AB1183" s="134">
        <v>0.99635796803752796</v>
      </c>
      <c r="AC1183" s="134">
        <v>0.98916551770337702</v>
      </c>
      <c r="AD1183" s="134">
        <v>0.40306128159656601</v>
      </c>
      <c r="AE1183" s="134">
        <v>0.89852810232548297</v>
      </c>
      <c r="AF1183" s="134">
        <v>0.35650553586074502</v>
      </c>
      <c r="AH1183" s="134">
        <v>0.74646649912018403</v>
      </c>
      <c r="AI1183" s="134">
        <v>0.43625472689212202</v>
      </c>
      <c r="AJ1183" s="134">
        <v>1</v>
      </c>
      <c r="AK1183" s="134">
        <v>0.57524637118306698</v>
      </c>
      <c r="AL1183" s="134">
        <v>0.85209713741193704</v>
      </c>
      <c r="AN1183" s="134">
        <v>0.852090896867016</v>
      </c>
      <c r="AP1183" s="134">
        <v>0.81232821699979896</v>
      </c>
      <c r="AQ1183" s="134">
        <v>0.60955490539706103</v>
      </c>
      <c r="AR1183" s="134">
        <v>1</v>
      </c>
      <c r="AW1183" s="143">
        <v>2.5</v>
      </c>
      <c r="AX1183" s="143">
        <v>0</v>
      </c>
      <c r="AY1183" s="143">
        <v>-1.62</v>
      </c>
      <c r="AZ1183" s="143">
        <v>0.18</v>
      </c>
      <c r="BA1183" s="143">
        <v>25.163699999999999</v>
      </c>
      <c r="BB1183" s="143">
        <v>5.09</v>
      </c>
      <c r="BC1183" s="143">
        <v>15.56</v>
      </c>
      <c r="BD1183" s="143"/>
      <c r="BE1183" s="143"/>
      <c r="BF1183" s="143">
        <v>5808.1189999999997</v>
      </c>
      <c r="BG1183" s="143"/>
      <c r="BH1183" s="143"/>
      <c r="BI1183" s="143">
        <v>0</v>
      </c>
      <c r="BJ1183" s="143">
        <v>0</v>
      </c>
      <c r="BK1183" s="143"/>
      <c r="BL1183" s="143"/>
      <c r="BM1183" s="143"/>
    </row>
    <row r="1184" spans="1:65" x14ac:dyDescent="0.25">
      <c r="A1184" s="142" t="s">
        <v>5700</v>
      </c>
      <c r="B1184" s="142" t="s">
        <v>1442</v>
      </c>
      <c r="C1184" s="134" t="s">
        <v>5694</v>
      </c>
      <c r="D1184" s="134" t="s">
        <v>5695</v>
      </c>
      <c r="E1184" s="134" t="s">
        <v>5617</v>
      </c>
      <c r="F1184" s="134" t="s">
        <v>5618</v>
      </c>
      <c r="G1184" s="134" t="s">
        <v>692</v>
      </c>
      <c r="H1184" s="134" t="s">
        <v>5696</v>
      </c>
      <c r="I1184" s="134" t="s">
        <v>5657</v>
      </c>
      <c r="J1184" s="134" t="s">
        <v>5055</v>
      </c>
      <c r="K1184" s="134" t="s">
        <v>5055</v>
      </c>
      <c r="L1184" s="143">
        <v>36.700000000000003</v>
      </c>
      <c r="M1184" s="144">
        <v>1519</v>
      </c>
      <c r="N1184" s="143">
        <v>22.922000000000001</v>
      </c>
      <c r="O1184" s="144">
        <v>321</v>
      </c>
      <c r="P1184" s="143">
        <v>11.1</v>
      </c>
      <c r="Q1184" s="144">
        <v>1711</v>
      </c>
      <c r="R1184" s="143">
        <v>41.625999999999998</v>
      </c>
      <c r="S1184" s="145">
        <v>1561</v>
      </c>
      <c r="V1184" s="140" t="str">
        <f t="shared" si="18"/>
        <v>N/A</v>
      </c>
      <c r="W1184" s="134">
        <v>7.2461063443091597E-2</v>
      </c>
      <c r="X1184" s="134">
        <v>3.9326657343402099E-2</v>
      </c>
      <c r="Y1184" s="134">
        <v>0.97425505529527401</v>
      </c>
      <c r="Z1184" s="134">
        <v>0.98821677462005497</v>
      </c>
      <c r="AA1184" s="134">
        <v>0.92759579409843196</v>
      </c>
      <c r="AB1184" s="134">
        <v>0.98324665297262603</v>
      </c>
      <c r="AC1184" s="134">
        <v>1</v>
      </c>
      <c r="AD1184" s="134">
        <v>0.22593916517750701</v>
      </c>
      <c r="AE1184" s="134">
        <v>0.575053592317183</v>
      </c>
      <c r="AF1184" s="134">
        <v>0.96334512371552505</v>
      </c>
      <c r="AG1184" s="134">
        <v>0</v>
      </c>
      <c r="AH1184" s="134">
        <v>0.60234357343911904</v>
      </c>
      <c r="AI1184" s="134">
        <v>1</v>
      </c>
      <c r="AJ1184" s="134">
        <v>1</v>
      </c>
      <c r="AK1184" s="134">
        <v>0.81797660080586398</v>
      </c>
      <c r="AL1184" s="134">
        <v>0.60088606546598</v>
      </c>
      <c r="AM1184" s="134">
        <v>0</v>
      </c>
      <c r="AN1184" s="134">
        <v>0.390435211330734</v>
      </c>
      <c r="AO1184" s="134">
        <v>0</v>
      </c>
      <c r="AP1184" s="134">
        <v>0.121029574383739</v>
      </c>
      <c r="AQ1184" s="134">
        <v>0.247487890671925</v>
      </c>
      <c r="AR1184" s="134">
        <v>0.3277932348</v>
      </c>
      <c r="AT1184" s="134">
        <v>0.4016883765</v>
      </c>
      <c r="AU1184" s="134">
        <v>8.7210022803367301E-6</v>
      </c>
      <c r="AV1184" s="134">
        <v>0</v>
      </c>
      <c r="AW1184" s="143">
        <v>0.1</v>
      </c>
      <c r="AX1184" s="143">
        <v>0</v>
      </c>
      <c r="AY1184" s="143">
        <v>-0.16</v>
      </c>
      <c r="AZ1184" s="143">
        <v>-0.02</v>
      </c>
      <c r="BA1184" s="143">
        <v>7.4558999999999997</v>
      </c>
      <c r="BB1184" s="143">
        <v>5.09</v>
      </c>
      <c r="BC1184" s="143">
        <v>12.13</v>
      </c>
      <c r="BD1184" s="143">
        <v>5</v>
      </c>
      <c r="BE1184" s="143">
        <v>3500267.5664750002</v>
      </c>
      <c r="BF1184" s="143">
        <v>11611.8</v>
      </c>
      <c r="BG1184" s="143">
        <v>0</v>
      </c>
      <c r="BH1184" s="143">
        <v>0.23641999999999999</v>
      </c>
      <c r="BI1184" s="143">
        <v>0</v>
      </c>
      <c r="BJ1184" s="143">
        <v>0</v>
      </c>
      <c r="BK1184" s="143"/>
      <c r="BL1184" s="143">
        <v>1.7999999999999901</v>
      </c>
      <c r="BM1184" s="143">
        <v>1.7</v>
      </c>
    </row>
    <row r="1185" spans="1:65" x14ac:dyDescent="0.25">
      <c r="A1185" s="142" t="s">
        <v>5701</v>
      </c>
      <c r="B1185" s="142" t="s">
        <v>3285</v>
      </c>
      <c r="C1185" s="134" t="s">
        <v>5694</v>
      </c>
      <c r="D1185" s="134" t="s">
        <v>5695</v>
      </c>
      <c r="E1185" s="134" t="s">
        <v>5617</v>
      </c>
      <c r="F1185" s="134" t="s">
        <v>5618</v>
      </c>
      <c r="G1185" s="134" t="s">
        <v>4858</v>
      </c>
      <c r="H1185" s="134" t="s">
        <v>5702</v>
      </c>
      <c r="I1185" s="134" t="s">
        <v>5703</v>
      </c>
      <c r="J1185" s="134" t="s">
        <v>5055</v>
      </c>
      <c r="K1185" s="134" t="s">
        <v>5055</v>
      </c>
      <c r="L1185" s="143"/>
      <c r="M1185" s="144"/>
      <c r="N1185" s="143">
        <v>27.786000000000001</v>
      </c>
      <c r="O1185" s="144">
        <v>829</v>
      </c>
      <c r="P1185" s="143">
        <v>2.0329999999999999</v>
      </c>
      <c r="Q1185" s="144">
        <v>1783</v>
      </c>
      <c r="R1185" s="143"/>
      <c r="S1185" s="145"/>
      <c r="V1185" s="140" t="str">
        <f t="shared" si="18"/>
        <v>N/A</v>
      </c>
      <c r="W1185" s="134">
        <v>0.35820509917757398</v>
      </c>
      <c r="X1185" s="134">
        <v>0.21259810109152399</v>
      </c>
      <c r="Y1185" s="134">
        <v>0.97501075267715398</v>
      </c>
      <c r="Z1185" s="134">
        <v>0.95916678823962698</v>
      </c>
      <c r="AB1185" s="134">
        <v>0.98761709132759301</v>
      </c>
      <c r="AC1185" s="134">
        <v>1</v>
      </c>
      <c r="AD1185" s="134">
        <v>0.486710448310958</v>
      </c>
      <c r="AE1185" s="134">
        <v>0.98795405905900302</v>
      </c>
      <c r="AF1185" s="134">
        <v>0.96799660640544904</v>
      </c>
      <c r="AH1185" s="134">
        <v>0.56964371480422504</v>
      </c>
      <c r="AI1185" s="134">
        <v>1</v>
      </c>
      <c r="AJ1185" s="134">
        <v>1</v>
      </c>
      <c r="AK1185" s="134">
        <v>0.93448711102480697</v>
      </c>
      <c r="AL1185" s="134">
        <v>0.88775272673330097</v>
      </c>
      <c r="AN1185" s="134">
        <v>0.57868316077271298</v>
      </c>
      <c r="AP1185" s="134">
        <v>0.41317431406298999</v>
      </c>
      <c r="AQ1185" s="134">
        <v>0.62248587020867296</v>
      </c>
      <c r="AR1185" s="134">
        <v>0.42971290750000002</v>
      </c>
      <c r="AW1185" s="143">
        <v>0.35</v>
      </c>
      <c r="AX1185" s="143">
        <v>0</v>
      </c>
      <c r="AY1185" s="143">
        <v>-0.83</v>
      </c>
      <c r="AZ1185" s="143">
        <v>-0.03</v>
      </c>
      <c r="BA1185" s="143">
        <v>4.2222999999999997</v>
      </c>
      <c r="BB1185" s="143">
        <v>5.09</v>
      </c>
      <c r="BC1185" s="143">
        <v>12.05</v>
      </c>
      <c r="BD1185" s="143"/>
      <c r="BE1185" s="143"/>
      <c r="BF1185" s="143">
        <v>9676.7520000000004</v>
      </c>
      <c r="BG1185" s="143"/>
      <c r="BH1185" s="143"/>
      <c r="BI1185" s="143">
        <v>0</v>
      </c>
      <c r="BJ1185" s="143">
        <v>0</v>
      </c>
      <c r="BK1185" s="143"/>
      <c r="BL1185" s="143"/>
      <c r="BM1185" s="143"/>
    </row>
    <row r="1186" spans="1:65" x14ac:dyDescent="0.25">
      <c r="A1186" s="142" t="s">
        <v>5704</v>
      </c>
      <c r="B1186" s="142" t="s">
        <v>1091</v>
      </c>
      <c r="C1186" s="134" t="s">
        <v>5694</v>
      </c>
      <c r="D1186" s="134" t="s">
        <v>5695</v>
      </c>
      <c r="E1186" s="134" t="s">
        <v>5617</v>
      </c>
      <c r="F1186" s="134" t="s">
        <v>5618</v>
      </c>
      <c r="G1186" s="134" t="s">
        <v>692</v>
      </c>
      <c r="H1186" s="134" t="s">
        <v>5669</v>
      </c>
      <c r="I1186" s="134" t="s">
        <v>5669</v>
      </c>
      <c r="J1186" s="134" t="s">
        <v>5055</v>
      </c>
      <c r="K1186" s="134" t="s">
        <v>5055</v>
      </c>
      <c r="L1186" s="143">
        <v>36</v>
      </c>
      <c r="M1186" s="144">
        <v>1538</v>
      </c>
      <c r="N1186" s="143">
        <v>22.744</v>
      </c>
      <c r="O1186" s="144">
        <v>299</v>
      </c>
      <c r="P1186" s="143">
        <v>10.32</v>
      </c>
      <c r="Q1186" s="144">
        <v>1745</v>
      </c>
      <c r="R1186" s="143">
        <v>41.192</v>
      </c>
      <c r="S1186" s="145">
        <v>1593</v>
      </c>
      <c r="V1186" s="140" t="str">
        <f t="shared" si="18"/>
        <v>N/A</v>
      </c>
      <c r="W1186" s="134">
        <v>0</v>
      </c>
      <c r="X1186" s="134">
        <v>0</v>
      </c>
      <c r="Y1186" s="134">
        <v>0.99305783083086496</v>
      </c>
      <c r="Z1186" s="134">
        <v>0.982146628212204</v>
      </c>
      <c r="AA1186" s="134">
        <v>0.40462421881710198</v>
      </c>
      <c r="AB1186" s="134">
        <v>0.99854318721501101</v>
      </c>
      <c r="AC1186" s="134">
        <v>1</v>
      </c>
      <c r="AD1186" s="134">
        <v>0</v>
      </c>
      <c r="AF1186" s="134">
        <v>0.97423833958765604</v>
      </c>
      <c r="AG1186" s="134">
        <v>1.9310101603215999E-3</v>
      </c>
      <c r="AH1186" s="134">
        <v>0.66434078625073001</v>
      </c>
      <c r="AI1186" s="134">
        <v>1</v>
      </c>
      <c r="AJ1186" s="134">
        <v>1</v>
      </c>
      <c r="AK1186" s="134">
        <v>0.81312199621340797</v>
      </c>
      <c r="AL1186" s="134">
        <v>0.50780362979299298</v>
      </c>
      <c r="AM1186" s="134">
        <v>1.23405731879447E-3</v>
      </c>
      <c r="AN1186" s="134">
        <v>0.45318452781139301</v>
      </c>
      <c r="AO1186" s="134">
        <v>8.1678539786262402E-4</v>
      </c>
      <c r="AP1186" s="134">
        <v>9.95097016247216E-2</v>
      </c>
      <c r="AQ1186" s="134">
        <v>0.142423801577578</v>
      </c>
      <c r="AR1186" s="134">
        <v>0.76686801469999999</v>
      </c>
      <c r="AT1186" s="134">
        <v>0.39131813259999998</v>
      </c>
      <c r="AU1186" s="134">
        <v>4.9250688342746104E-4</v>
      </c>
      <c r="AV1186" s="134">
        <v>9.6952828117953603E-4</v>
      </c>
      <c r="AW1186" s="143">
        <v>0.14000000000000001</v>
      </c>
      <c r="AX1186" s="143">
        <v>0</v>
      </c>
      <c r="AY1186" s="143">
        <v>-0.13</v>
      </c>
      <c r="AZ1186" s="143">
        <v>0.01</v>
      </c>
      <c r="BA1186" s="143">
        <v>7.4326999999999996</v>
      </c>
      <c r="BB1186" s="143">
        <v>5.09</v>
      </c>
      <c r="BC1186" s="143">
        <v>12.05</v>
      </c>
      <c r="BD1186" s="143">
        <v>3</v>
      </c>
      <c r="BE1186" s="143">
        <v>2593169.4733970002</v>
      </c>
      <c r="BF1186" s="143">
        <v>5874.7860000000001</v>
      </c>
      <c r="BG1186" s="143">
        <v>0</v>
      </c>
      <c r="BH1186" s="143">
        <v>0</v>
      </c>
      <c r="BI1186" s="143">
        <v>0</v>
      </c>
      <c r="BJ1186" s="143">
        <v>0</v>
      </c>
      <c r="BK1186" s="143"/>
      <c r="BL1186" s="143">
        <v>1.8</v>
      </c>
      <c r="BM1186" s="143">
        <v>1.7</v>
      </c>
    </row>
    <row r="1187" spans="1:65" x14ac:dyDescent="0.25">
      <c r="A1187" s="142" t="s">
        <v>5705</v>
      </c>
      <c r="B1187" s="142" t="s">
        <v>410</v>
      </c>
      <c r="C1187" s="134" t="s">
        <v>5694</v>
      </c>
      <c r="D1187" s="134" t="s">
        <v>5695</v>
      </c>
      <c r="E1187" s="134" t="s">
        <v>5617</v>
      </c>
      <c r="F1187" s="134" t="s">
        <v>5618</v>
      </c>
      <c r="G1187" s="134" t="s">
        <v>692</v>
      </c>
      <c r="H1187" s="134" t="s">
        <v>5674</v>
      </c>
      <c r="I1187" s="134" t="s">
        <v>5669</v>
      </c>
      <c r="J1187" s="134" t="s">
        <v>5055</v>
      </c>
      <c r="K1187" s="134" t="s">
        <v>5055</v>
      </c>
      <c r="L1187" s="143">
        <v>31.5</v>
      </c>
      <c r="M1187" s="144">
        <v>1613</v>
      </c>
      <c r="N1187" s="143">
        <v>22.956</v>
      </c>
      <c r="O1187" s="144">
        <v>325</v>
      </c>
      <c r="P1187" s="143">
        <v>10.72</v>
      </c>
      <c r="Q1187" s="144">
        <v>1736</v>
      </c>
      <c r="R1187" s="143">
        <v>39.755000000000003</v>
      </c>
      <c r="S1187" s="145">
        <v>1637</v>
      </c>
      <c r="V1187" s="140" t="str">
        <f t="shared" si="18"/>
        <v>N/A</v>
      </c>
      <c r="W1187" s="134">
        <v>0</v>
      </c>
      <c r="X1187" s="134">
        <v>0</v>
      </c>
      <c r="Y1187" s="134">
        <v>0.98170956167246304</v>
      </c>
      <c r="Z1187" s="134">
        <v>0.97987669951347001</v>
      </c>
      <c r="AA1187" s="134">
        <v>0.75621855872942401</v>
      </c>
      <c r="AB1187" s="134">
        <v>0.99526535844878605</v>
      </c>
      <c r="AC1187" s="134">
        <v>1</v>
      </c>
      <c r="AD1187" s="134">
        <v>1.77088520705516E-2</v>
      </c>
      <c r="AF1187" s="134">
        <v>0.96712196863469402</v>
      </c>
      <c r="AG1187" s="134">
        <v>4.9971471891188898E-5</v>
      </c>
      <c r="AH1187" s="134">
        <v>0.662514178594236</v>
      </c>
      <c r="AI1187" s="134">
        <v>1</v>
      </c>
      <c r="AJ1187" s="134">
        <v>1</v>
      </c>
      <c r="AK1187" s="134">
        <v>0.85681343754551198</v>
      </c>
      <c r="AL1187" s="134">
        <v>0.47233851599453403</v>
      </c>
      <c r="AM1187" s="134">
        <v>1.0717609163739301E-4</v>
      </c>
      <c r="AN1187" s="134">
        <v>0.34561427098740499</v>
      </c>
      <c r="AO1187" s="134">
        <v>1.6423757276604E-3</v>
      </c>
      <c r="AP1187" s="134">
        <v>9.2171562038458402E-2</v>
      </c>
      <c r="AQ1187" s="134">
        <v>0.162897829249842</v>
      </c>
      <c r="AR1187" s="134">
        <v>0.4405145519</v>
      </c>
      <c r="AT1187" s="134">
        <v>0.17860214460000001</v>
      </c>
      <c r="AU1187" s="134">
        <v>3.5935591734060999E-3</v>
      </c>
      <c r="AV1187" s="134">
        <v>1.9245452583314801E-3</v>
      </c>
      <c r="AW1187" s="143">
        <v>0.32</v>
      </c>
      <c r="AX1187" s="143">
        <v>0</v>
      </c>
      <c r="AY1187" s="143">
        <v>-0.28999999999999998</v>
      </c>
      <c r="AZ1187" s="143">
        <v>0.01</v>
      </c>
      <c r="BA1187" s="143">
        <v>7.3396999999999997</v>
      </c>
      <c r="BB1187" s="143">
        <v>5.09</v>
      </c>
      <c r="BC1187" s="143">
        <v>12.27</v>
      </c>
      <c r="BD1187" s="143">
        <v>3</v>
      </c>
      <c r="BE1187" s="143">
        <v>4313745.2409690004</v>
      </c>
      <c r="BF1187" s="143">
        <v>8840.2450000000008</v>
      </c>
      <c r="BG1187" s="143">
        <v>0</v>
      </c>
      <c r="BH1187" s="143">
        <v>0</v>
      </c>
      <c r="BI1187" s="143">
        <v>0</v>
      </c>
      <c r="BJ1187" s="143">
        <v>0</v>
      </c>
      <c r="BK1187" s="143"/>
      <c r="BL1187" s="143">
        <v>1.7999999999999901</v>
      </c>
      <c r="BM1187" s="143">
        <v>1.7</v>
      </c>
    </row>
    <row r="1188" spans="1:65" x14ac:dyDescent="0.25">
      <c r="A1188" s="142" t="s">
        <v>5706</v>
      </c>
      <c r="B1188" s="142" t="s">
        <v>1468</v>
      </c>
      <c r="C1188" s="134" t="s">
        <v>5694</v>
      </c>
      <c r="D1188" s="134" t="s">
        <v>5695</v>
      </c>
      <c r="E1188" s="134" t="s">
        <v>5617</v>
      </c>
      <c r="F1188" s="134" t="s">
        <v>5618</v>
      </c>
      <c r="G1188" s="134" t="s">
        <v>692</v>
      </c>
      <c r="H1188" s="134" t="s">
        <v>5669</v>
      </c>
      <c r="I1188" s="134" t="s">
        <v>5669</v>
      </c>
      <c r="J1188" s="134" t="s">
        <v>5055</v>
      </c>
      <c r="K1188" s="134" t="s">
        <v>5055</v>
      </c>
      <c r="L1188" s="143">
        <v>41.5</v>
      </c>
      <c r="M1188" s="144">
        <v>1385</v>
      </c>
      <c r="N1188" s="143">
        <v>21.888999999999999</v>
      </c>
      <c r="O1188" s="144">
        <v>202</v>
      </c>
      <c r="P1188" s="143">
        <v>10.72</v>
      </c>
      <c r="Q1188" s="144">
        <v>1736</v>
      </c>
      <c r="R1188" s="143">
        <v>43.444000000000003</v>
      </c>
      <c r="S1188" s="145">
        <v>1476</v>
      </c>
      <c r="V1188" s="140" t="str">
        <f t="shared" si="18"/>
        <v>N/A</v>
      </c>
      <c r="W1188" s="134">
        <v>7.4698840866851801E-2</v>
      </c>
      <c r="X1188" s="134">
        <v>2.64538490166609E-2</v>
      </c>
      <c r="Y1188" s="134">
        <v>0.97469054192212001</v>
      </c>
      <c r="Z1188" s="134">
        <v>0.98653345670863402</v>
      </c>
      <c r="AA1188" s="134">
        <v>0.35820549273476898</v>
      </c>
      <c r="AB1188" s="134">
        <v>0.96977113471147802</v>
      </c>
      <c r="AC1188" s="134">
        <v>1</v>
      </c>
      <c r="AD1188" s="134">
        <v>8.9623057576184398E-2</v>
      </c>
      <c r="AF1188" s="134">
        <v>0.956507046598713</v>
      </c>
      <c r="AG1188" s="134">
        <v>6.4505131533511596E-3</v>
      </c>
      <c r="AH1188" s="134">
        <v>0.66845960743694399</v>
      </c>
      <c r="AI1188" s="134">
        <v>1</v>
      </c>
      <c r="AJ1188" s="134">
        <v>1</v>
      </c>
      <c r="AK1188" s="134">
        <v>0.79127627554735702</v>
      </c>
      <c r="AL1188" s="134">
        <v>0.54652558931983897</v>
      </c>
      <c r="AM1188" s="134">
        <v>4.80279735559577E-3</v>
      </c>
      <c r="AN1188" s="134">
        <v>0.45318452781139301</v>
      </c>
      <c r="AO1188" s="134">
        <v>3.9330004427704903E-3</v>
      </c>
      <c r="AP1188" s="134">
        <v>0.12531506796400299</v>
      </c>
      <c r="AQ1188" s="134">
        <v>0.178522744956116</v>
      </c>
      <c r="AR1188" s="134">
        <v>0.77651755990000004</v>
      </c>
      <c r="AT1188" s="134">
        <v>0.84209798069999997</v>
      </c>
      <c r="AU1188" s="134">
        <v>5.52209470965505E-3</v>
      </c>
      <c r="AV1188" s="134">
        <v>5.1762341984977799E-3</v>
      </c>
      <c r="AW1188" s="143">
        <v>0.09</v>
      </c>
      <c r="AX1188" s="143">
        <v>0</v>
      </c>
      <c r="AY1188" s="143">
        <v>-0.08</v>
      </c>
      <c r="AZ1188" s="143">
        <v>0</v>
      </c>
      <c r="BA1188" s="143">
        <v>6.7972999999999999</v>
      </c>
      <c r="BB1188" s="143">
        <v>5.08</v>
      </c>
      <c r="BC1188" s="143">
        <v>11.18</v>
      </c>
      <c r="BD1188" s="143">
        <v>3</v>
      </c>
      <c r="BE1188" s="143">
        <v>5589798.7905369997</v>
      </c>
      <c r="BF1188" s="143">
        <v>8892.2839999999997</v>
      </c>
      <c r="BG1188" s="143">
        <v>0</v>
      </c>
      <c r="BH1188" s="143">
        <v>0</v>
      </c>
      <c r="BI1188" s="143">
        <v>0</v>
      </c>
      <c r="BJ1188" s="143">
        <v>0</v>
      </c>
      <c r="BK1188" s="143"/>
      <c r="BL1188" s="143">
        <v>1.7999999999999901</v>
      </c>
      <c r="BM1188" s="143">
        <v>1.7</v>
      </c>
    </row>
    <row r="1189" spans="1:65" x14ac:dyDescent="0.25">
      <c r="A1189" s="142" t="s">
        <v>5707</v>
      </c>
      <c r="B1189" s="142" t="s">
        <v>697</v>
      </c>
      <c r="C1189" s="134" t="s">
        <v>5694</v>
      </c>
      <c r="D1189" s="134" t="s">
        <v>5695</v>
      </c>
      <c r="E1189" s="134" t="s">
        <v>5617</v>
      </c>
      <c r="F1189" s="134" t="s">
        <v>5618</v>
      </c>
      <c r="G1189" s="134" t="s">
        <v>692</v>
      </c>
      <c r="H1189" s="134" t="s">
        <v>5669</v>
      </c>
      <c r="I1189" s="134" t="s">
        <v>5669</v>
      </c>
      <c r="J1189" s="134" t="s">
        <v>5055</v>
      </c>
      <c r="K1189" s="134" t="s">
        <v>5055</v>
      </c>
      <c r="L1189" s="143">
        <v>32.200000000000003</v>
      </c>
      <c r="M1189" s="144">
        <v>1603</v>
      </c>
      <c r="N1189" s="143">
        <v>23.010999999999999</v>
      </c>
      <c r="O1189" s="144">
        <v>331</v>
      </c>
      <c r="P1189" s="143">
        <v>10.1</v>
      </c>
      <c r="Q1189" s="144">
        <v>1749</v>
      </c>
      <c r="R1189" s="143">
        <v>39.762999999999998</v>
      </c>
      <c r="S1189" s="145">
        <v>1636</v>
      </c>
      <c r="V1189" s="140" t="str">
        <f t="shared" si="18"/>
        <v>N/A</v>
      </c>
      <c r="W1189" s="134">
        <v>7.8481103788465206E-2</v>
      </c>
      <c r="X1189" s="134">
        <v>3.3262371450354503E-2</v>
      </c>
      <c r="Y1189" s="134">
        <v>0.97799511691407004</v>
      </c>
      <c r="Z1189" s="134">
        <v>0.98365141240574705</v>
      </c>
      <c r="AA1189" s="134">
        <v>0.265598134102494</v>
      </c>
      <c r="AB1189" s="134">
        <v>0.985067668953863</v>
      </c>
      <c r="AC1189" s="134">
        <v>1</v>
      </c>
      <c r="AD1189" s="134">
        <v>5.6754728546353397E-2</v>
      </c>
      <c r="AE1189" s="134">
        <v>6.1586889167080799E-2</v>
      </c>
      <c r="AF1189" s="134">
        <v>0.97403955827612099</v>
      </c>
      <c r="AG1189" s="134">
        <v>0</v>
      </c>
      <c r="AH1189" s="134">
        <v>0.66946245085619505</v>
      </c>
      <c r="AI1189" s="134">
        <v>1</v>
      </c>
      <c r="AJ1189" s="134">
        <v>1</v>
      </c>
      <c r="AK1189" s="134">
        <v>0.85681343754551198</v>
      </c>
      <c r="AL1189" s="134">
        <v>0.44047577052301401</v>
      </c>
      <c r="AM1189" s="134">
        <v>0</v>
      </c>
      <c r="AN1189" s="134">
        <v>0.417327775536731</v>
      </c>
      <c r="AO1189" s="134">
        <v>0</v>
      </c>
      <c r="AP1189" s="134">
        <v>0.18547632877945699</v>
      </c>
      <c r="AQ1189" s="134">
        <v>0.17421242346000301</v>
      </c>
      <c r="AR1189" s="134">
        <v>0.94901235839999998</v>
      </c>
      <c r="AT1189" s="134">
        <v>0</v>
      </c>
      <c r="AU1189" s="134">
        <v>0</v>
      </c>
      <c r="AV1189" s="134">
        <v>0</v>
      </c>
      <c r="AW1189" s="143">
        <v>0</v>
      </c>
      <c r="AX1189" s="143">
        <v>0</v>
      </c>
      <c r="AY1189" s="143">
        <v>0.01</v>
      </c>
      <c r="AZ1189" s="143">
        <v>0.01</v>
      </c>
      <c r="BA1189" s="143">
        <v>6.7079000000000004</v>
      </c>
      <c r="BB1189" s="143">
        <v>5.09</v>
      </c>
      <c r="BC1189" s="143">
        <v>12.06</v>
      </c>
      <c r="BD1189" s="143">
        <v>6</v>
      </c>
      <c r="BE1189" s="143">
        <v>3534710.3272540001</v>
      </c>
      <c r="BF1189" s="143">
        <v>4198.8549999999996</v>
      </c>
      <c r="BG1189" s="143">
        <v>0</v>
      </c>
      <c r="BH1189" s="143">
        <v>0</v>
      </c>
      <c r="BI1189" s="143">
        <v>0</v>
      </c>
      <c r="BJ1189" s="143">
        <v>0</v>
      </c>
      <c r="BK1189" s="143"/>
      <c r="BL1189" s="143">
        <v>1.8</v>
      </c>
      <c r="BM1189" s="143">
        <v>1.7</v>
      </c>
    </row>
    <row r="1190" spans="1:65" x14ac:dyDescent="0.25">
      <c r="A1190" s="142" t="s">
        <v>5708</v>
      </c>
      <c r="B1190" s="142" t="s">
        <v>795</v>
      </c>
      <c r="C1190" s="134" t="s">
        <v>5694</v>
      </c>
      <c r="D1190" s="134" t="s">
        <v>5695</v>
      </c>
      <c r="E1190" s="134" t="s">
        <v>5617</v>
      </c>
      <c r="F1190" s="134" t="s">
        <v>5618</v>
      </c>
      <c r="G1190" s="134" t="s">
        <v>4858</v>
      </c>
      <c r="H1190" s="134" t="s">
        <v>5709</v>
      </c>
      <c r="I1190" s="134" t="s">
        <v>5703</v>
      </c>
      <c r="J1190" s="134" t="s">
        <v>5055</v>
      </c>
      <c r="K1190" s="134" t="s">
        <v>5055</v>
      </c>
      <c r="L1190" s="143"/>
      <c r="M1190" s="144"/>
      <c r="N1190" s="143">
        <v>27.414000000000001</v>
      </c>
      <c r="O1190" s="144">
        <v>781</v>
      </c>
      <c r="P1190" s="143">
        <v>1.367</v>
      </c>
      <c r="Q1190" s="144">
        <v>1786</v>
      </c>
      <c r="R1190" s="143"/>
      <c r="S1190" s="145"/>
      <c r="V1190" s="140" t="str">
        <f t="shared" si="18"/>
        <v>N/A</v>
      </c>
      <c r="W1190" s="134">
        <v>0.172773188899011</v>
      </c>
      <c r="X1190" s="134">
        <v>7.9259652944659795E-2</v>
      </c>
      <c r="Y1190" s="134">
        <v>0.99409531367717496</v>
      </c>
      <c r="Z1190" s="134">
        <v>0.98750263974854302</v>
      </c>
      <c r="AB1190" s="134">
        <v>0.979604621010154</v>
      </c>
      <c r="AC1190" s="134">
        <v>1</v>
      </c>
      <c r="AD1190" s="134">
        <v>0.18689833715221901</v>
      </c>
      <c r="AE1190" s="134">
        <v>0.81879319167255005</v>
      </c>
      <c r="AF1190" s="134">
        <v>0.98330276739366296</v>
      </c>
      <c r="AH1190" s="134">
        <v>0.40198978460714102</v>
      </c>
      <c r="AI1190" s="134">
        <v>1</v>
      </c>
      <c r="AJ1190" s="134">
        <v>1</v>
      </c>
      <c r="AK1190" s="134">
        <v>0.75486674110393703</v>
      </c>
      <c r="AL1190" s="134">
        <v>0.64226587282056002</v>
      </c>
      <c r="AN1190" s="134">
        <v>0.51145175025772005</v>
      </c>
      <c r="AP1190" s="134">
        <v>0.20046385339401701</v>
      </c>
      <c r="AQ1190" s="134">
        <v>0.21246652758659701</v>
      </c>
      <c r="AR1190" s="134">
        <v>1</v>
      </c>
      <c r="AW1190" s="143">
        <v>0</v>
      </c>
      <c r="AX1190" s="143">
        <v>0</v>
      </c>
      <c r="AY1190" s="143">
        <v>0.04</v>
      </c>
      <c r="AZ1190" s="143">
        <v>0.03</v>
      </c>
      <c r="BA1190" s="143">
        <v>8.9827999999999992</v>
      </c>
      <c r="BB1190" s="143">
        <v>5.08</v>
      </c>
      <c r="BC1190" s="143">
        <v>10.29</v>
      </c>
      <c r="BD1190" s="143"/>
      <c r="BE1190" s="143"/>
      <c r="BF1190" s="143">
        <v>6572.7139999999999</v>
      </c>
      <c r="BG1190" s="143"/>
      <c r="BH1190" s="143"/>
      <c r="BI1190" s="143">
        <v>0</v>
      </c>
      <c r="BJ1190" s="143">
        <v>0</v>
      </c>
      <c r="BK1190" s="143"/>
      <c r="BL1190" s="143"/>
      <c r="BM1190" s="143"/>
    </row>
    <row r="1191" spans="1:65" x14ac:dyDescent="0.25">
      <c r="A1191" s="142" t="s">
        <v>5710</v>
      </c>
      <c r="B1191" s="142" t="s">
        <v>683</v>
      </c>
      <c r="C1191" s="134" t="s">
        <v>5694</v>
      </c>
      <c r="D1191" s="134" t="s">
        <v>5695</v>
      </c>
      <c r="E1191" s="134" t="s">
        <v>5617</v>
      </c>
      <c r="F1191" s="134" t="s">
        <v>5618</v>
      </c>
      <c r="G1191" s="134" t="s">
        <v>692</v>
      </c>
      <c r="H1191" s="134" t="s">
        <v>5711</v>
      </c>
      <c r="I1191" s="134" t="s">
        <v>5669</v>
      </c>
      <c r="J1191" s="134" t="s">
        <v>5055</v>
      </c>
      <c r="K1191" s="134" t="s">
        <v>5055</v>
      </c>
      <c r="L1191" s="143">
        <v>38.700000000000003</v>
      </c>
      <c r="M1191" s="144">
        <v>1458</v>
      </c>
      <c r="N1191" s="143">
        <v>24.132999999999999</v>
      </c>
      <c r="O1191" s="144">
        <v>465</v>
      </c>
      <c r="P1191" s="143">
        <v>11.62</v>
      </c>
      <c r="Q1191" s="144">
        <v>1690</v>
      </c>
      <c r="R1191" s="143">
        <v>42.061999999999998</v>
      </c>
      <c r="S1191" s="145">
        <v>1539</v>
      </c>
      <c r="V1191" s="140" t="str">
        <f t="shared" si="18"/>
        <v>N/A</v>
      </c>
      <c r="W1191" s="134">
        <v>0.116545663556385</v>
      </c>
      <c r="X1191" s="134">
        <v>5.4073041446530898E-2</v>
      </c>
      <c r="Y1191" s="134">
        <v>0.97239783291607695</v>
      </c>
      <c r="Z1191" s="134">
        <v>0.97362801938774202</v>
      </c>
      <c r="AA1191" s="134">
        <v>0.81259562634716398</v>
      </c>
      <c r="AB1191" s="134">
        <v>0.98834549772008795</v>
      </c>
      <c r="AC1191" s="134">
        <v>1</v>
      </c>
      <c r="AD1191" s="134">
        <v>0.217761511527607</v>
      </c>
      <c r="AE1191" s="134">
        <v>0.37637668634771099</v>
      </c>
      <c r="AF1191" s="134">
        <v>0.96278853604322601</v>
      </c>
      <c r="AG1191" s="134">
        <v>4.9507994042106099E-3</v>
      </c>
      <c r="AH1191" s="134">
        <v>0.503205338278784</v>
      </c>
      <c r="AI1191" s="134">
        <v>1</v>
      </c>
      <c r="AJ1191" s="134">
        <v>1</v>
      </c>
      <c r="AK1191" s="134">
        <v>0.73059371814165697</v>
      </c>
      <c r="AL1191" s="134">
        <v>0.59807226580386796</v>
      </c>
      <c r="AM1191" s="134">
        <v>3.04323711252758E-3</v>
      </c>
      <c r="AN1191" s="134">
        <v>0.47111290394872501</v>
      </c>
      <c r="AO1191" s="134">
        <v>2.5007558843200498E-3</v>
      </c>
      <c r="AP1191" s="134">
        <v>0.178453564970877</v>
      </c>
      <c r="AQ1191" s="134">
        <v>0.227013862999661</v>
      </c>
      <c r="AR1191" s="134">
        <v>0.78875476349999996</v>
      </c>
      <c r="AT1191" s="134">
        <v>0.21906522519999999</v>
      </c>
      <c r="AU1191" s="134">
        <v>2.6645116830900299E-3</v>
      </c>
      <c r="AV1191" s="134">
        <v>3.0990773615327998E-3</v>
      </c>
      <c r="AW1191" s="143">
        <v>0.22</v>
      </c>
      <c r="AX1191" s="143">
        <v>0</v>
      </c>
      <c r="AY1191" s="143">
        <v>-0.33</v>
      </c>
      <c r="AZ1191" s="143">
        <v>-0.01</v>
      </c>
      <c r="BA1191" s="143">
        <v>9.6180000000000003</v>
      </c>
      <c r="BB1191" s="143">
        <v>5.09</v>
      </c>
      <c r="BC1191" s="143">
        <v>11.42</v>
      </c>
      <c r="BD1191" s="143">
        <v>16</v>
      </c>
      <c r="BE1191" s="143">
        <v>5670263.494705</v>
      </c>
      <c r="BF1191" s="143">
        <v>13058.71</v>
      </c>
      <c r="BG1191" s="143">
        <v>0</v>
      </c>
      <c r="BH1191" s="143">
        <v>4.4961539999999998</v>
      </c>
      <c r="BI1191" s="143">
        <v>0</v>
      </c>
      <c r="BJ1191" s="143">
        <v>0</v>
      </c>
      <c r="BK1191" s="143"/>
      <c r="BL1191" s="143">
        <v>1.7999999999999901</v>
      </c>
      <c r="BM1191" s="143">
        <v>1.7</v>
      </c>
    </row>
    <row r="1192" spans="1:65" x14ac:dyDescent="0.25">
      <c r="A1192" s="142" t="s">
        <v>5712</v>
      </c>
      <c r="B1192" s="142" t="s">
        <v>152</v>
      </c>
      <c r="C1192" s="134" t="s">
        <v>5694</v>
      </c>
      <c r="D1192" s="134" t="s">
        <v>5695</v>
      </c>
      <c r="E1192" s="134" t="s">
        <v>5617</v>
      </c>
      <c r="F1192" s="134" t="s">
        <v>5618</v>
      </c>
      <c r="G1192" s="134" t="s">
        <v>4858</v>
      </c>
      <c r="H1192" s="134" t="s">
        <v>5709</v>
      </c>
      <c r="I1192" s="134" t="s">
        <v>5703</v>
      </c>
      <c r="J1192" s="134" t="s">
        <v>5055</v>
      </c>
      <c r="K1192" s="134" t="s">
        <v>5055</v>
      </c>
      <c r="L1192" s="143"/>
      <c r="M1192" s="144"/>
      <c r="N1192" s="143">
        <v>26.186</v>
      </c>
      <c r="O1192" s="144">
        <v>670</v>
      </c>
      <c r="P1192" s="143">
        <v>1.9670000000000001</v>
      </c>
      <c r="Q1192" s="144">
        <v>1784</v>
      </c>
      <c r="R1192" s="143"/>
      <c r="S1192" s="145"/>
      <c r="V1192" s="140" t="str">
        <f t="shared" si="18"/>
        <v>N/A</v>
      </c>
      <c r="W1192" s="134">
        <v>5.5957936024381399E-2</v>
      </c>
      <c r="X1192" s="134">
        <v>3.70074118083423E-2</v>
      </c>
      <c r="Y1192" s="134">
        <v>0.97257715093889596</v>
      </c>
      <c r="Z1192" s="134">
        <v>0.99041018886827004</v>
      </c>
      <c r="AB1192" s="134">
        <v>0.98142563699138996</v>
      </c>
      <c r="AC1192" s="134">
        <v>1</v>
      </c>
      <c r="AD1192" s="134">
        <v>0.13453952943535699</v>
      </c>
      <c r="AE1192" s="134">
        <v>0.26646872089307599</v>
      </c>
      <c r="AF1192" s="134">
        <v>0.94644871223502902</v>
      </c>
      <c r="AH1192" s="134">
        <v>0.54901379303675701</v>
      </c>
      <c r="AI1192" s="134">
        <v>1</v>
      </c>
      <c r="AJ1192" s="134">
        <v>1</v>
      </c>
      <c r="AK1192" s="134">
        <v>0.78642167095490101</v>
      </c>
      <c r="AL1192" s="134">
        <v>0.52499304573865901</v>
      </c>
      <c r="AN1192" s="134">
        <v>0.36802474115906902</v>
      </c>
      <c r="AQ1192" s="134">
        <v>0.26742312803594798</v>
      </c>
      <c r="AR1192" s="134">
        <v>0.77531989030000004</v>
      </c>
      <c r="AW1192" s="143">
        <v>0</v>
      </c>
      <c r="AX1192" s="143">
        <v>0</v>
      </c>
      <c r="AY1192" s="143">
        <v>-0.03</v>
      </c>
      <c r="AZ1192" s="143">
        <v>0</v>
      </c>
      <c r="BA1192" s="143">
        <v>10.501099999999999</v>
      </c>
      <c r="BB1192" s="143">
        <v>5.07</v>
      </c>
      <c r="BC1192" s="143">
        <v>9.17</v>
      </c>
      <c r="BD1192" s="143"/>
      <c r="BE1192" s="143"/>
      <c r="BF1192" s="143">
        <v>9293.0139999999992</v>
      </c>
      <c r="BG1192" s="143"/>
      <c r="BH1192" s="143"/>
      <c r="BI1192" s="143">
        <v>0</v>
      </c>
      <c r="BJ1192" s="143">
        <v>0</v>
      </c>
      <c r="BK1192" s="143"/>
      <c r="BL1192" s="143"/>
      <c r="BM1192" s="143"/>
    </row>
    <row r="1193" spans="1:65" x14ac:dyDescent="0.25">
      <c r="A1193" s="142" t="s">
        <v>5713</v>
      </c>
      <c r="B1193" s="142" t="s">
        <v>1443</v>
      </c>
      <c r="C1193" s="134" t="s">
        <v>5694</v>
      </c>
      <c r="D1193" s="134" t="s">
        <v>5695</v>
      </c>
      <c r="E1193" s="134" t="s">
        <v>5617</v>
      </c>
      <c r="F1193" s="134" t="s">
        <v>5618</v>
      </c>
      <c r="G1193" s="134" t="s">
        <v>692</v>
      </c>
      <c r="H1193" s="134" t="s">
        <v>5709</v>
      </c>
      <c r="I1193" s="134" t="s">
        <v>5669</v>
      </c>
      <c r="J1193" s="134" t="s">
        <v>5055</v>
      </c>
      <c r="K1193" s="134" t="s">
        <v>5055</v>
      </c>
      <c r="L1193" s="143">
        <v>40</v>
      </c>
      <c r="M1193" s="144">
        <v>1421</v>
      </c>
      <c r="N1193" s="143">
        <v>21.766999999999999</v>
      </c>
      <c r="O1193" s="144">
        <v>188</v>
      </c>
      <c r="P1193" s="143">
        <v>11.06</v>
      </c>
      <c r="Q1193" s="144">
        <v>1716</v>
      </c>
      <c r="R1193" s="143">
        <v>43.097999999999999</v>
      </c>
      <c r="S1193" s="145">
        <v>1493</v>
      </c>
      <c r="V1193" s="140" t="str">
        <f t="shared" si="18"/>
        <v>N/A</v>
      </c>
      <c r="W1193" s="134">
        <v>5.9893599807133401E-2</v>
      </c>
      <c r="X1193" s="134">
        <v>1.9145019564657299E-2</v>
      </c>
      <c r="Y1193" s="134">
        <v>0.99172575408992403</v>
      </c>
      <c r="Z1193" s="134">
        <v>0.99183845861129305</v>
      </c>
      <c r="AA1193" s="134">
        <v>0.67689048777467897</v>
      </c>
      <c r="AB1193" s="134">
        <v>0.77200879914922105</v>
      </c>
      <c r="AC1193" s="134">
        <v>1</v>
      </c>
      <c r="AD1193" s="134">
        <v>0.142366718187278</v>
      </c>
      <c r="AE1193" s="134">
        <v>0.60420200656046197</v>
      </c>
      <c r="AF1193" s="134">
        <v>0.97960543499910702</v>
      </c>
      <c r="AG1193" s="134">
        <v>3.23685856323734E-3</v>
      </c>
      <c r="AH1193" s="134">
        <v>0.74564273488294097</v>
      </c>
      <c r="AI1193" s="134">
        <v>1</v>
      </c>
      <c r="AJ1193" s="134">
        <v>1</v>
      </c>
      <c r="AK1193" s="134">
        <v>0.85438613524928397</v>
      </c>
      <c r="AL1193" s="134">
        <v>0.45833427936176402</v>
      </c>
      <c r="AM1193" s="134">
        <v>3.3103317569968E-3</v>
      </c>
      <c r="AN1193" s="134">
        <v>0.31872170678140799</v>
      </c>
      <c r="AO1193" s="134">
        <v>2.3554121068870902E-3</v>
      </c>
      <c r="AP1193" s="134">
        <v>0.11310064661857901</v>
      </c>
      <c r="AQ1193" s="134">
        <v>0.20061314322983201</v>
      </c>
      <c r="AR1193" s="134">
        <v>0.49882973009999998</v>
      </c>
      <c r="AT1193" s="134">
        <v>1</v>
      </c>
      <c r="AU1193" s="134">
        <v>3.5268579381788402E-3</v>
      </c>
      <c r="AV1193" s="134">
        <v>3.1928413973474198E-3</v>
      </c>
      <c r="AW1193" s="143">
        <v>0.02</v>
      </c>
      <c r="AX1193" s="143">
        <v>0</v>
      </c>
      <c r="AY1193" s="143">
        <v>-0.19</v>
      </c>
      <c r="AZ1193" s="143">
        <v>-0.01</v>
      </c>
      <c r="BA1193" s="143">
        <v>6.7485999999999997</v>
      </c>
      <c r="BB1193" s="143">
        <v>5.08</v>
      </c>
      <c r="BC1193" s="143">
        <v>9.58</v>
      </c>
      <c r="BD1193" s="143">
        <v>2</v>
      </c>
      <c r="BE1193" s="143">
        <v>22650056</v>
      </c>
      <c r="BF1193" s="143">
        <v>11472.5</v>
      </c>
      <c r="BG1193" s="143">
        <v>0</v>
      </c>
      <c r="BH1193" s="143">
        <v>0</v>
      </c>
      <c r="BI1193" s="143">
        <v>0</v>
      </c>
      <c r="BJ1193" s="143">
        <v>0</v>
      </c>
      <c r="BK1193" s="143"/>
      <c r="BL1193" s="143">
        <v>1.8</v>
      </c>
      <c r="BM1193" s="143">
        <v>1.7</v>
      </c>
    </row>
    <row r="1194" spans="1:65" x14ac:dyDescent="0.25">
      <c r="A1194" s="142" t="s">
        <v>5714</v>
      </c>
      <c r="B1194" s="142" t="s">
        <v>806</v>
      </c>
      <c r="C1194" s="134" t="s">
        <v>5715</v>
      </c>
      <c r="D1194" s="134" t="s">
        <v>5716</v>
      </c>
      <c r="E1194" s="134" t="s">
        <v>5717</v>
      </c>
      <c r="F1194" s="134" t="s">
        <v>5718</v>
      </c>
      <c r="G1194" s="134" t="s">
        <v>692</v>
      </c>
      <c r="H1194" s="134" t="s">
        <v>5719</v>
      </c>
      <c r="I1194" s="134" t="s">
        <v>4526</v>
      </c>
      <c r="J1194" s="134" t="s">
        <v>4407</v>
      </c>
      <c r="K1194" s="134" t="s">
        <v>4407</v>
      </c>
      <c r="L1194" s="143">
        <v>72.5</v>
      </c>
      <c r="M1194" s="144">
        <v>584</v>
      </c>
      <c r="N1194" s="143">
        <v>32.661999999999999</v>
      </c>
      <c r="O1194" s="144">
        <v>1522</v>
      </c>
      <c r="P1194" s="143">
        <v>38.267000000000003</v>
      </c>
      <c r="Q1194" s="144">
        <v>214</v>
      </c>
      <c r="R1194" s="143">
        <v>59.368000000000002</v>
      </c>
      <c r="S1194" s="145">
        <v>412</v>
      </c>
      <c r="V1194" s="140" t="str">
        <f t="shared" si="18"/>
        <v>N/A</v>
      </c>
      <c r="W1194" s="134">
        <v>0.74634466407685296</v>
      </c>
      <c r="X1194" s="134">
        <v>0.53733862233404805</v>
      </c>
      <c r="Y1194" s="134">
        <v>0.99348050902750995</v>
      </c>
      <c r="Z1194" s="134">
        <v>0.98191708486064699</v>
      </c>
      <c r="AA1194" s="134">
        <v>0.99855012134670695</v>
      </c>
      <c r="AB1194" s="134">
        <v>0.99963579680375303</v>
      </c>
      <c r="AC1194" s="134">
        <v>0</v>
      </c>
      <c r="AD1194" s="134">
        <v>0.86529207996811097</v>
      </c>
      <c r="AE1194" s="134">
        <v>0.81395903962946403</v>
      </c>
      <c r="AF1194" s="134">
        <v>0.99332134549503903</v>
      </c>
      <c r="AG1194" s="134">
        <v>0.11415133427603399</v>
      </c>
      <c r="AH1194" s="134">
        <v>0.86211583486177401</v>
      </c>
      <c r="AI1194" s="134">
        <v>0.40717262753332101</v>
      </c>
      <c r="AJ1194" s="134">
        <v>1</v>
      </c>
      <c r="AK1194" s="134">
        <v>0.71360260206806203</v>
      </c>
      <c r="AL1194" s="134">
        <v>0.99415010621677102</v>
      </c>
      <c r="AM1194" s="134">
        <v>0.102435790264087</v>
      </c>
      <c r="AN1194" s="134">
        <v>0.96862534175966997</v>
      </c>
      <c r="AO1194" s="134">
        <v>9.0146077997094204E-2</v>
      </c>
      <c r="AP1194" s="134">
        <v>0.44681172279072601</v>
      </c>
      <c r="AR1194" s="134">
        <v>0.738751092</v>
      </c>
      <c r="AS1194" s="134">
        <v>1</v>
      </c>
      <c r="AT1194" s="134">
        <v>1</v>
      </c>
      <c r="AU1194" s="134">
        <v>7.4578933646309797E-2</v>
      </c>
      <c r="AV1194" s="134">
        <v>0.104772129206004</v>
      </c>
      <c r="AW1194" s="143">
        <v>0</v>
      </c>
      <c r="AX1194" s="143">
        <v>0</v>
      </c>
      <c r="AY1194" s="143">
        <v>0.13</v>
      </c>
      <c r="AZ1194" s="143">
        <v>0.03</v>
      </c>
      <c r="BA1194" s="143">
        <v>3.1065</v>
      </c>
      <c r="BB1194" s="143">
        <v>5.08</v>
      </c>
      <c r="BC1194" s="143">
        <v>28.44</v>
      </c>
      <c r="BD1194" s="143"/>
      <c r="BE1194" s="143">
        <v>1411731.6472769999</v>
      </c>
      <c r="BF1194" s="143">
        <v>1661.491</v>
      </c>
      <c r="BG1194" s="143">
        <v>0</v>
      </c>
      <c r="BH1194" s="143">
        <v>7.8363389999999997</v>
      </c>
      <c r="BI1194" s="143">
        <v>0</v>
      </c>
      <c r="BJ1194" s="143">
        <v>4</v>
      </c>
      <c r="BK1194" s="143">
        <v>1</v>
      </c>
      <c r="BL1194" s="143">
        <v>3.80000000000001</v>
      </c>
      <c r="BM1194" s="143">
        <v>2.2000000000000002</v>
      </c>
    </row>
    <row r="1195" spans="1:65" x14ac:dyDescent="0.25">
      <c r="A1195" s="142" t="s">
        <v>5720</v>
      </c>
      <c r="B1195" s="142" t="s">
        <v>1256</v>
      </c>
      <c r="C1195" s="134" t="s">
        <v>5715</v>
      </c>
      <c r="D1195" s="134" t="s">
        <v>5716</v>
      </c>
      <c r="E1195" s="134" t="s">
        <v>5717</v>
      </c>
      <c r="F1195" s="134" t="s">
        <v>5718</v>
      </c>
      <c r="G1195" s="134" t="s">
        <v>692</v>
      </c>
      <c r="H1195" s="134" t="s">
        <v>4705</v>
      </c>
      <c r="I1195" s="134" t="s">
        <v>4526</v>
      </c>
      <c r="J1195" s="134" t="s">
        <v>4407</v>
      </c>
      <c r="K1195" s="134" t="s">
        <v>4407</v>
      </c>
      <c r="L1195" s="143">
        <v>87.7</v>
      </c>
      <c r="M1195" s="144">
        <v>206</v>
      </c>
      <c r="N1195" s="143">
        <v>32.1</v>
      </c>
      <c r="O1195" s="144">
        <v>1462</v>
      </c>
      <c r="P1195" s="143">
        <v>40.417000000000002</v>
      </c>
      <c r="Q1195" s="144">
        <v>147</v>
      </c>
      <c r="R1195" s="143">
        <v>65.338999999999999</v>
      </c>
      <c r="S1195" s="145">
        <v>120</v>
      </c>
      <c r="T1195" s="140" t="s">
        <v>4410</v>
      </c>
      <c r="U1195" s="140" t="s">
        <v>4410</v>
      </c>
      <c r="V1195" s="140" t="str">
        <f t="shared" si="18"/>
        <v>Y</v>
      </c>
      <c r="W1195" s="134">
        <v>0.94895599548627596</v>
      </c>
      <c r="X1195" s="134">
        <v>0.73647055249794402</v>
      </c>
      <c r="Y1195" s="134">
        <v>0.99669542500804997</v>
      </c>
      <c r="Z1195" s="134">
        <v>0.99148139117553702</v>
      </c>
      <c r="AA1195" s="134">
        <v>0.98668207400118502</v>
      </c>
      <c r="AB1195" s="134">
        <v>0.99927159360750595</v>
      </c>
      <c r="AC1195" s="134">
        <v>1</v>
      </c>
      <c r="AD1195" s="134">
        <v>0.94624675380895296</v>
      </c>
      <c r="AE1195" s="134">
        <v>0.615389703293582</v>
      </c>
      <c r="AF1195" s="134">
        <v>0.99741624051266498</v>
      </c>
      <c r="AG1195" s="134">
        <v>8.9601310147258501E-2</v>
      </c>
      <c r="AH1195" s="134">
        <v>1</v>
      </c>
      <c r="AI1195" s="134">
        <v>1</v>
      </c>
      <c r="AJ1195" s="134">
        <v>1</v>
      </c>
      <c r="AK1195" s="134">
        <v>0.85195883295305597</v>
      </c>
      <c r="AL1195" s="134">
        <v>0.99486356085913896</v>
      </c>
      <c r="AM1195" s="134">
        <v>6.4828257428555303E-2</v>
      </c>
      <c r="AN1195" s="134">
        <v>1</v>
      </c>
      <c r="AO1195" s="134">
        <v>5.7108955781769798E-2</v>
      </c>
      <c r="AP1195" s="134">
        <v>0.65131895603051804</v>
      </c>
      <c r="AQ1195" s="134">
        <v>0.60739974464900504</v>
      </c>
      <c r="AR1195" s="134">
        <v>1</v>
      </c>
      <c r="AS1195" s="134">
        <v>1</v>
      </c>
      <c r="AT1195" s="134">
        <v>1</v>
      </c>
      <c r="AU1195" s="134">
        <v>5.9873408309160298E-2</v>
      </c>
      <c r="AV1195" s="134">
        <v>6.1829277974378601E-2</v>
      </c>
      <c r="AW1195" s="143">
        <v>0</v>
      </c>
      <c r="AX1195" s="143">
        <v>0</v>
      </c>
      <c r="AY1195" s="143">
        <v>0.19</v>
      </c>
      <c r="AZ1195" s="143">
        <v>0</v>
      </c>
      <c r="BA1195" s="143">
        <v>1.1113</v>
      </c>
      <c r="BB1195" s="143">
        <v>5.08</v>
      </c>
      <c r="BC1195" s="143">
        <v>28.03</v>
      </c>
      <c r="BD1195" s="143"/>
      <c r="BE1195" s="143">
        <v>333400.40524400002</v>
      </c>
      <c r="BF1195" s="143">
        <v>1308.1469999999999</v>
      </c>
      <c r="BG1195" s="143">
        <v>0</v>
      </c>
      <c r="BH1195" s="143">
        <v>99.805295999999998</v>
      </c>
      <c r="BI1195" s="143">
        <v>0</v>
      </c>
      <c r="BJ1195" s="143">
        <v>2</v>
      </c>
      <c r="BK1195" s="143">
        <v>1</v>
      </c>
      <c r="BL1195" s="143">
        <v>3.7257666893687</v>
      </c>
      <c r="BM1195" s="143">
        <v>2.3237221843854998</v>
      </c>
    </row>
    <row r="1196" spans="1:65" x14ac:dyDescent="0.25">
      <c r="A1196" s="142" t="s">
        <v>5721</v>
      </c>
      <c r="B1196" s="142" t="s">
        <v>1271</v>
      </c>
      <c r="C1196" s="134" t="s">
        <v>5715</v>
      </c>
      <c r="D1196" s="134" t="s">
        <v>5716</v>
      </c>
      <c r="E1196" s="134" t="s">
        <v>5717</v>
      </c>
      <c r="F1196" s="134" t="s">
        <v>5718</v>
      </c>
      <c r="G1196" s="134" t="s">
        <v>692</v>
      </c>
      <c r="H1196" s="134" t="s">
        <v>4526</v>
      </c>
      <c r="I1196" s="134" t="s">
        <v>4526</v>
      </c>
      <c r="J1196" s="134" t="s">
        <v>4407</v>
      </c>
      <c r="K1196" s="134" t="s">
        <v>4407</v>
      </c>
      <c r="L1196" s="143">
        <v>85.4</v>
      </c>
      <c r="M1196" s="144">
        <v>279</v>
      </c>
      <c r="N1196" s="143">
        <v>32.637</v>
      </c>
      <c r="O1196" s="144">
        <v>1519</v>
      </c>
      <c r="P1196" s="143">
        <v>35.433</v>
      </c>
      <c r="Q1196" s="144">
        <v>298</v>
      </c>
      <c r="R1196" s="143">
        <v>62.731999999999999</v>
      </c>
      <c r="S1196" s="145">
        <v>230</v>
      </c>
      <c r="T1196" s="140" t="s">
        <v>4410</v>
      </c>
      <c r="U1196" s="140" t="s">
        <v>4410</v>
      </c>
      <c r="V1196" s="140" t="str">
        <f t="shared" si="18"/>
        <v>Y</v>
      </c>
      <c r="W1196" s="134">
        <v>0.92337432522284402</v>
      </c>
      <c r="X1196" s="134">
        <v>0.84988924331238602</v>
      </c>
      <c r="Y1196" s="134">
        <v>0.99079073868522505</v>
      </c>
      <c r="Z1196" s="134">
        <v>0.98913494802628399</v>
      </c>
      <c r="AA1196" s="134">
        <v>0.93900639638585404</v>
      </c>
      <c r="AB1196" s="134">
        <v>0.99854318721501101</v>
      </c>
      <c r="AC1196" s="134">
        <v>1</v>
      </c>
      <c r="AD1196" s="134">
        <v>0.87987698033621597</v>
      </c>
      <c r="AE1196" s="134">
        <v>0.74343179396580195</v>
      </c>
      <c r="AF1196" s="134">
        <v>0.993997201954259</v>
      </c>
      <c r="AG1196" s="134">
        <v>8.6969296865002002E-2</v>
      </c>
      <c r="AH1196" s="134">
        <v>0.94467133776805001</v>
      </c>
      <c r="AI1196" s="134">
        <v>1</v>
      </c>
      <c r="AJ1196" s="134">
        <v>1</v>
      </c>
      <c r="AK1196" s="134">
        <v>0.73302102043788497</v>
      </c>
      <c r="AL1196" s="134">
        <v>0.99950343554986398</v>
      </c>
      <c r="AM1196" s="134">
        <v>7.3163621004806195E-2</v>
      </c>
      <c r="AN1196" s="134">
        <v>1</v>
      </c>
      <c r="AO1196" s="134">
        <v>5.9091917271924699E-2</v>
      </c>
      <c r="AP1196" s="134">
        <v>0.62242071453501002</v>
      </c>
      <c r="AQ1196" s="134">
        <v>0.702765610134644</v>
      </c>
      <c r="AR1196" s="134">
        <v>0.74400007440000004</v>
      </c>
      <c r="AS1196" s="134">
        <v>1</v>
      </c>
      <c r="AT1196" s="134">
        <v>1</v>
      </c>
      <c r="AU1196" s="134">
        <v>3.9488324744149803E-2</v>
      </c>
      <c r="AV1196" s="134">
        <v>6.1369700404899898E-2</v>
      </c>
      <c r="AW1196" s="143">
        <v>0</v>
      </c>
      <c r="AX1196" s="143">
        <v>0</v>
      </c>
      <c r="AY1196" s="143">
        <v>-0.05</v>
      </c>
      <c r="AZ1196" s="143">
        <v>0</v>
      </c>
      <c r="BA1196" s="143">
        <v>1.6323000000000001</v>
      </c>
      <c r="BB1196" s="143">
        <v>5.09</v>
      </c>
      <c r="BC1196" s="143">
        <v>28.23</v>
      </c>
      <c r="BD1196" s="143"/>
      <c r="BE1196" s="143">
        <v>127081.117685</v>
      </c>
      <c r="BF1196" s="143">
        <v>784.64200000000005</v>
      </c>
      <c r="BG1196" s="143">
        <v>0</v>
      </c>
      <c r="BH1196" s="143">
        <v>48.425057000000002</v>
      </c>
      <c r="BI1196" s="143">
        <v>0</v>
      </c>
      <c r="BJ1196" s="143">
        <v>1</v>
      </c>
      <c r="BK1196" s="143">
        <v>1</v>
      </c>
      <c r="BL1196" s="143">
        <v>3.6546390825661299</v>
      </c>
      <c r="BM1196" s="143">
        <v>2.4422681957230998</v>
      </c>
    </row>
    <row r="1197" spans="1:65" x14ac:dyDescent="0.25">
      <c r="A1197" s="142" t="s">
        <v>5722</v>
      </c>
      <c r="B1197" s="142" t="s">
        <v>3</v>
      </c>
      <c r="C1197" s="134" t="s">
        <v>5715</v>
      </c>
      <c r="D1197" s="134" t="s">
        <v>5716</v>
      </c>
      <c r="E1197" s="134" t="s">
        <v>5717</v>
      </c>
      <c r="F1197" s="134" t="s">
        <v>5718</v>
      </c>
      <c r="G1197" s="134" t="s">
        <v>692</v>
      </c>
      <c r="H1197" s="134" t="s">
        <v>4526</v>
      </c>
      <c r="I1197" s="134" t="s">
        <v>4526</v>
      </c>
      <c r="J1197" s="134" t="s">
        <v>4407</v>
      </c>
      <c r="K1197" s="134" t="s">
        <v>4407</v>
      </c>
      <c r="L1197" s="143">
        <v>91.1</v>
      </c>
      <c r="M1197" s="144">
        <v>100</v>
      </c>
      <c r="N1197" s="143">
        <v>28.789000000000001</v>
      </c>
      <c r="O1197" s="144">
        <v>941</v>
      </c>
      <c r="P1197" s="143">
        <v>50.616999999999997</v>
      </c>
      <c r="Q1197" s="144">
        <v>30</v>
      </c>
      <c r="R1197" s="143">
        <v>70.975999999999999</v>
      </c>
      <c r="S1197" s="145">
        <v>11</v>
      </c>
      <c r="T1197" s="140" t="s">
        <v>4410</v>
      </c>
      <c r="U1197" s="140" t="s">
        <v>4410</v>
      </c>
      <c r="V1197" s="140" t="str">
        <f t="shared" si="18"/>
        <v>Y</v>
      </c>
      <c r="W1197" s="134">
        <v>0.97499469319508203</v>
      </c>
      <c r="X1197" s="134">
        <v>0.88830318234939099</v>
      </c>
      <c r="Y1197" s="134">
        <v>0.99007346659394901</v>
      </c>
      <c r="Z1197" s="134">
        <v>0.97768328526525505</v>
      </c>
      <c r="AA1197" s="134">
        <v>0.95415103203964102</v>
      </c>
      <c r="AB1197" s="134">
        <v>0.99963579680375303</v>
      </c>
      <c r="AC1197" s="134">
        <v>1</v>
      </c>
      <c r="AD1197" s="134">
        <v>0.88973400157210902</v>
      </c>
      <c r="AE1197" s="134">
        <v>0.63517876344483504</v>
      </c>
      <c r="AF1197" s="134">
        <v>0.99367915185580202</v>
      </c>
      <c r="AG1197" s="134">
        <v>0.11244696779456401</v>
      </c>
      <c r="AH1197" s="134">
        <v>0.88489470681335403</v>
      </c>
      <c r="AI1197" s="134">
        <v>1</v>
      </c>
      <c r="AJ1197" s="134">
        <v>1</v>
      </c>
      <c r="AK1197" s="134">
        <v>0.67476576532841404</v>
      </c>
      <c r="AL1197" s="134">
        <v>0.99655669921080703</v>
      </c>
      <c r="AM1197" s="134">
        <v>0.12115886044375999</v>
      </c>
      <c r="AN1197" s="134">
        <v>1</v>
      </c>
      <c r="AO1197" s="134">
        <v>0.110934135094392</v>
      </c>
      <c r="AP1197" s="134">
        <v>0.78396335475962498</v>
      </c>
      <c r="AQ1197" s="134">
        <v>0.88002758598606701</v>
      </c>
      <c r="AR1197" s="134">
        <v>1</v>
      </c>
      <c r="AS1197" s="134">
        <v>1</v>
      </c>
      <c r="AT1197" s="134">
        <v>1</v>
      </c>
      <c r="AU1197" s="134">
        <v>0.10281954584407001</v>
      </c>
      <c r="AV1197" s="134">
        <v>0.116430759741859</v>
      </c>
      <c r="AW1197" s="143">
        <v>0</v>
      </c>
      <c r="AX1197" s="143">
        <v>0</v>
      </c>
      <c r="AY1197" s="143">
        <v>0</v>
      </c>
      <c r="AZ1197" s="143">
        <v>0</v>
      </c>
      <c r="BA1197" s="143">
        <v>2.5407000000000002</v>
      </c>
      <c r="BB1197" s="143">
        <v>5.08</v>
      </c>
      <c r="BC1197" s="143">
        <v>28.46</v>
      </c>
      <c r="BD1197" s="143">
        <v>1</v>
      </c>
      <c r="BE1197" s="143">
        <v>1047447.2379149999</v>
      </c>
      <c r="BF1197" s="143">
        <v>1292.6590000000001</v>
      </c>
      <c r="BG1197" s="143">
        <v>0</v>
      </c>
      <c r="BH1197" s="143">
        <v>54.124383000000002</v>
      </c>
      <c r="BI1197" s="143">
        <v>1</v>
      </c>
      <c r="BJ1197" s="143">
        <v>0</v>
      </c>
      <c r="BK1197" s="143">
        <v>1</v>
      </c>
      <c r="BL1197" s="143">
        <v>3.6746415414652902</v>
      </c>
      <c r="BM1197" s="143">
        <v>2.4089307642244902</v>
      </c>
    </row>
    <row r="1198" spans="1:65" x14ac:dyDescent="0.25">
      <c r="A1198" s="142" t="s">
        <v>5723</v>
      </c>
      <c r="B1198" s="142" t="s">
        <v>528</v>
      </c>
      <c r="C1198" s="134" t="s">
        <v>5715</v>
      </c>
      <c r="D1198" s="134" t="s">
        <v>5716</v>
      </c>
      <c r="E1198" s="134" t="s">
        <v>5717</v>
      </c>
      <c r="F1198" s="134" t="s">
        <v>5718</v>
      </c>
      <c r="G1198" s="134" t="s">
        <v>692</v>
      </c>
      <c r="H1198" s="134" t="s">
        <v>5724</v>
      </c>
      <c r="I1198" s="134" t="s">
        <v>4633</v>
      </c>
      <c r="J1198" s="134" t="s">
        <v>4407</v>
      </c>
      <c r="K1198" s="134" t="s">
        <v>4407</v>
      </c>
      <c r="L1198" s="143">
        <v>87.4</v>
      </c>
      <c r="M1198" s="144">
        <v>215</v>
      </c>
      <c r="N1198" s="143">
        <v>32.037999999999997</v>
      </c>
      <c r="O1198" s="144">
        <v>1453</v>
      </c>
      <c r="P1198" s="143">
        <v>33.049999999999997</v>
      </c>
      <c r="Q1198" s="144">
        <v>399</v>
      </c>
      <c r="R1198" s="143">
        <v>62.804000000000002</v>
      </c>
      <c r="S1198" s="145">
        <v>222</v>
      </c>
      <c r="T1198" s="140" t="s">
        <v>4410</v>
      </c>
      <c r="U1198" s="140" t="s">
        <v>4410</v>
      </c>
      <c r="V1198" s="140" t="str">
        <f t="shared" si="18"/>
        <v>Y</v>
      </c>
      <c r="W1198" s="134">
        <v>0.984500650244858</v>
      </c>
      <c r="X1198" s="134">
        <v>1</v>
      </c>
      <c r="Y1198" s="134">
        <v>0.99865511482885805</v>
      </c>
      <c r="Z1198" s="134">
        <v>0.99660785936031904</v>
      </c>
      <c r="AA1198" s="134">
        <v>0.97515298568775399</v>
      </c>
      <c r="AB1198" s="134">
        <v>0.99599376484127999</v>
      </c>
      <c r="AC1198" s="134">
        <v>0.98416643650372204</v>
      </c>
      <c r="AD1198" s="134">
        <v>1</v>
      </c>
      <c r="AE1198" s="134">
        <v>0.780494877105817</v>
      </c>
      <c r="AF1198" s="134">
        <v>0.99801258444727103</v>
      </c>
      <c r="AG1198" s="134">
        <v>0.44856894828740101</v>
      </c>
      <c r="AH1198" s="134">
        <v>0.97013639744976898</v>
      </c>
      <c r="AI1198" s="134">
        <v>0.75809677519139396</v>
      </c>
      <c r="AJ1198" s="134">
        <v>1</v>
      </c>
      <c r="AK1198" s="134">
        <v>0.92235059954366705</v>
      </c>
      <c r="AL1198" s="134">
        <v>0.99432507227022304</v>
      </c>
      <c r="AM1198" s="134">
        <v>0.64631665383993897</v>
      </c>
      <c r="AN1198" s="134">
        <v>1</v>
      </c>
      <c r="AO1198" s="134">
        <v>0.74062308835961199</v>
      </c>
      <c r="AP1198" s="134">
        <v>0.55415427960205799</v>
      </c>
      <c r="AQ1198" s="134">
        <v>0.69198980607108795</v>
      </c>
      <c r="AR1198" s="134">
        <v>0.1551686068</v>
      </c>
      <c r="AS1198" s="134">
        <v>1</v>
      </c>
      <c r="AT1198" s="134">
        <v>1</v>
      </c>
      <c r="AU1198" s="134">
        <v>0.91120934790119201</v>
      </c>
      <c r="AV1198" s="134">
        <v>0.77639355107393204</v>
      </c>
      <c r="AW1198" s="143">
        <v>0</v>
      </c>
      <c r="AX1198" s="143">
        <v>0</v>
      </c>
      <c r="AY1198" s="143">
        <v>0</v>
      </c>
      <c r="AZ1198" s="143">
        <v>0</v>
      </c>
      <c r="BA1198" s="143">
        <v>1.8977999999999999</v>
      </c>
      <c r="BB1198" s="143">
        <v>5.08</v>
      </c>
      <c r="BC1198" s="143">
        <v>27.61</v>
      </c>
      <c r="BD1198" s="143"/>
      <c r="BE1198" s="143">
        <v>4229959.9703019997</v>
      </c>
      <c r="BF1198" s="143">
        <v>3826.9140000000002</v>
      </c>
      <c r="BG1198" s="143">
        <v>0</v>
      </c>
      <c r="BH1198" s="143">
        <v>8.9916440000000009</v>
      </c>
      <c r="BI1198" s="143">
        <v>0</v>
      </c>
      <c r="BJ1198" s="143">
        <v>1</v>
      </c>
      <c r="BK1198" s="143">
        <v>1</v>
      </c>
      <c r="BL1198" s="143">
        <v>3.7902581039452401</v>
      </c>
      <c r="BM1198" s="143">
        <v>2.2162364934245899</v>
      </c>
    </row>
    <row r="1199" spans="1:65" x14ac:dyDescent="0.25">
      <c r="A1199" s="142" t="s">
        <v>5725</v>
      </c>
      <c r="B1199" s="142" t="s">
        <v>276</v>
      </c>
      <c r="C1199" s="134" t="s">
        <v>5715</v>
      </c>
      <c r="D1199" s="134" t="s">
        <v>5716</v>
      </c>
      <c r="E1199" s="134" t="s">
        <v>5717</v>
      </c>
      <c r="F1199" s="134" t="s">
        <v>5718</v>
      </c>
      <c r="G1199" s="134" t="s">
        <v>692</v>
      </c>
      <c r="H1199" s="134" t="s">
        <v>5724</v>
      </c>
      <c r="I1199" s="134" t="s">
        <v>4633</v>
      </c>
      <c r="J1199" s="134" t="s">
        <v>4407</v>
      </c>
      <c r="K1199" s="134" t="s">
        <v>4407</v>
      </c>
      <c r="L1199" s="143">
        <v>72.3</v>
      </c>
      <c r="M1199" s="144">
        <v>589</v>
      </c>
      <c r="N1199" s="143">
        <v>32.137999999999998</v>
      </c>
      <c r="O1199" s="144">
        <v>1466</v>
      </c>
      <c r="P1199" s="143">
        <v>22.15</v>
      </c>
      <c r="Q1199" s="144">
        <v>853</v>
      </c>
      <c r="R1199" s="143">
        <v>54.103999999999999</v>
      </c>
      <c r="S1199" s="145">
        <v>767</v>
      </c>
      <c r="V1199" s="140" t="str">
        <f t="shared" si="18"/>
        <v>N/A</v>
      </c>
      <c r="W1199" s="134">
        <v>0.86669426252904402</v>
      </c>
      <c r="X1199" s="134">
        <v>0.88278338858960503</v>
      </c>
      <c r="Y1199" s="134">
        <v>0.987985692471128</v>
      </c>
      <c r="Z1199" s="134">
        <v>0.96862907528715902</v>
      </c>
      <c r="AA1199" s="134">
        <v>0.92970084046478496</v>
      </c>
      <c r="AB1199" s="134">
        <v>0.99854318721501101</v>
      </c>
      <c r="AC1199" s="134">
        <v>1</v>
      </c>
      <c r="AD1199" s="134">
        <v>0.97315217293173395</v>
      </c>
      <c r="AE1199" s="134">
        <v>0.787589014844015</v>
      </c>
      <c r="AF1199" s="134">
        <v>0.99630306516806799</v>
      </c>
      <c r="AG1199" s="134">
        <v>0.21439691516353299</v>
      </c>
      <c r="AH1199" s="134">
        <v>0.87654961693172195</v>
      </c>
      <c r="AI1199" s="134">
        <v>1</v>
      </c>
      <c r="AJ1199" s="134">
        <v>1</v>
      </c>
      <c r="AK1199" s="134">
        <v>0.64078353318122205</v>
      </c>
      <c r="AL1199" s="134">
        <v>1</v>
      </c>
      <c r="AM1199" s="134">
        <v>0.243465594763071</v>
      </c>
      <c r="AN1199" s="134">
        <v>1</v>
      </c>
      <c r="AO1199" s="134">
        <v>0.205083673419446</v>
      </c>
      <c r="AP1199" s="134">
        <v>0.47166642876836601</v>
      </c>
      <c r="AR1199" s="134">
        <v>0.79157392989999997</v>
      </c>
      <c r="AS1199" s="134">
        <v>0.1464040616</v>
      </c>
      <c r="AU1199" s="134">
        <v>0.22397836773882801</v>
      </c>
      <c r="AV1199" s="134">
        <v>0.24008330498437999</v>
      </c>
      <c r="AW1199" s="143">
        <v>0</v>
      </c>
      <c r="AX1199" s="143">
        <v>0</v>
      </c>
      <c r="AY1199" s="143">
        <v>0</v>
      </c>
      <c r="AZ1199" s="143">
        <v>0</v>
      </c>
      <c r="BA1199" s="143">
        <v>4.7774999999999999</v>
      </c>
      <c r="BB1199" s="143">
        <v>5.08</v>
      </c>
      <c r="BC1199" s="143">
        <v>27.46</v>
      </c>
      <c r="BD1199" s="143"/>
      <c r="BE1199" s="143">
        <v>747737.85715299996</v>
      </c>
      <c r="BF1199" s="143">
        <v>1537.454</v>
      </c>
      <c r="BG1199" s="143">
        <v>0</v>
      </c>
      <c r="BH1199" s="143">
        <v>72.379501000000005</v>
      </c>
      <c r="BI1199" s="143">
        <v>0</v>
      </c>
      <c r="BJ1199" s="143">
        <v>2</v>
      </c>
      <c r="BK1199" s="143">
        <v>0</v>
      </c>
      <c r="BL1199" s="143">
        <v>3.6741947566312301</v>
      </c>
      <c r="BM1199" s="143">
        <v>2.4096754056145802</v>
      </c>
    </row>
    <row r="1200" spans="1:65" x14ac:dyDescent="0.25">
      <c r="A1200" s="142" t="s">
        <v>5726</v>
      </c>
      <c r="B1200" s="142" t="s">
        <v>922</v>
      </c>
      <c r="C1200" s="134" t="s">
        <v>5715</v>
      </c>
      <c r="D1200" s="134" t="s">
        <v>5716</v>
      </c>
      <c r="E1200" s="134" t="s">
        <v>5717</v>
      </c>
      <c r="F1200" s="134" t="s">
        <v>5718</v>
      </c>
      <c r="G1200" s="134" t="s">
        <v>692</v>
      </c>
      <c r="H1200" s="134" t="s">
        <v>5724</v>
      </c>
      <c r="I1200" s="134" t="s">
        <v>4755</v>
      </c>
      <c r="J1200" s="134" t="s">
        <v>4407</v>
      </c>
      <c r="K1200" s="134" t="s">
        <v>4407</v>
      </c>
      <c r="L1200" s="143">
        <v>72.400000000000006</v>
      </c>
      <c r="M1200" s="144">
        <v>586</v>
      </c>
      <c r="N1200" s="143">
        <v>30.667000000000002</v>
      </c>
      <c r="O1200" s="144">
        <v>1275</v>
      </c>
      <c r="P1200" s="143">
        <v>18.25</v>
      </c>
      <c r="Q1200" s="144">
        <v>1176</v>
      </c>
      <c r="R1200" s="143">
        <v>53.328000000000003</v>
      </c>
      <c r="S1200" s="145">
        <v>812</v>
      </c>
      <c r="V1200" s="140" t="str">
        <f t="shared" si="18"/>
        <v>N/A</v>
      </c>
      <c r="W1200" s="134">
        <v>0.77541663423188301</v>
      </c>
      <c r="X1200" s="134">
        <v>0.80691304694928301</v>
      </c>
      <c r="Y1200" s="134">
        <v>0.97439594802748897</v>
      </c>
      <c r="Z1200" s="134">
        <v>0.94580226421561997</v>
      </c>
      <c r="AA1200" s="134">
        <v>0.94842923184999195</v>
      </c>
      <c r="AB1200" s="134">
        <v>0.97450577626269297</v>
      </c>
      <c r="AC1200" s="134">
        <v>1</v>
      </c>
      <c r="AD1200" s="134">
        <v>0.84041544810145297</v>
      </c>
      <c r="AE1200" s="134">
        <v>0.83800585597532296</v>
      </c>
      <c r="AF1200" s="134">
        <v>0.98684107473898997</v>
      </c>
      <c r="AG1200" s="134">
        <v>0.38127232004279599</v>
      </c>
      <c r="AH1200" s="134">
        <v>0.93066734573492504</v>
      </c>
      <c r="AI1200" s="134">
        <v>1</v>
      </c>
      <c r="AJ1200" s="134">
        <v>1</v>
      </c>
      <c r="AK1200" s="134">
        <v>0.68690227680955396</v>
      </c>
      <c r="AL1200" s="134">
        <v>0.98423353144819503</v>
      </c>
      <c r="AM1200" s="134">
        <v>0.59688316849853995</v>
      </c>
      <c r="AN1200" s="134">
        <v>1</v>
      </c>
      <c r="AO1200" s="134">
        <v>0.59816352312129895</v>
      </c>
      <c r="AP1200" s="134">
        <v>0.564784244549975</v>
      </c>
      <c r="AR1200" s="134">
        <v>0.53035723079999997</v>
      </c>
      <c r="AS1200" s="134">
        <v>0.1289716685</v>
      </c>
      <c r="AU1200" s="134">
        <v>0.59894124467212295</v>
      </c>
      <c r="AV1200" s="134">
        <v>0.58671815302661601</v>
      </c>
      <c r="AW1200" s="143">
        <v>0.03</v>
      </c>
      <c r="AX1200" s="143">
        <v>0</v>
      </c>
      <c r="AY1200" s="143">
        <v>0.23</v>
      </c>
      <c r="AZ1200" s="143">
        <v>0.12</v>
      </c>
      <c r="BA1200" s="143">
        <v>4.9737</v>
      </c>
      <c r="BB1200" s="143">
        <v>5.09</v>
      </c>
      <c r="BC1200" s="143">
        <v>27.41</v>
      </c>
      <c r="BD1200" s="143">
        <v>11</v>
      </c>
      <c r="BE1200" s="143">
        <v>2135008.5057709999</v>
      </c>
      <c r="BF1200" s="143">
        <v>4244.2309999999998</v>
      </c>
      <c r="BG1200" s="143">
        <v>0</v>
      </c>
      <c r="BH1200" s="143">
        <v>31.204075</v>
      </c>
      <c r="BI1200" s="143">
        <v>0</v>
      </c>
      <c r="BJ1200" s="143">
        <v>1</v>
      </c>
      <c r="BK1200" s="143">
        <v>0</v>
      </c>
      <c r="BL1200" s="143">
        <v>3.5540003966827101</v>
      </c>
      <c r="BM1200" s="143">
        <v>2.6099993388621701</v>
      </c>
    </row>
    <row r="1201" spans="1:65" x14ac:dyDescent="0.25">
      <c r="A1201" s="142" t="s">
        <v>5727</v>
      </c>
      <c r="B1201" s="142" t="s">
        <v>542</v>
      </c>
      <c r="C1201" s="134" t="s">
        <v>5715</v>
      </c>
      <c r="D1201" s="134" t="s">
        <v>5716</v>
      </c>
      <c r="E1201" s="134" t="s">
        <v>5717</v>
      </c>
      <c r="F1201" s="134" t="s">
        <v>5718</v>
      </c>
      <c r="G1201" s="134" t="s">
        <v>692</v>
      </c>
      <c r="H1201" s="134" t="s">
        <v>5728</v>
      </c>
      <c r="I1201" s="134" t="s">
        <v>4633</v>
      </c>
      <c r="J1201" s="134" t="s">
        <v>4407</v>
      </c>
      <c r="K1201" s="134" t="s">
        <v>4407</v>
      </c>
      <c r="L1201" s="143">
        <v>75.8</v>
      </c>
      <c r="M1201" s="144">
        <v>514</v>
      </c>
      <c r="N1201" s="143">
        <v>28.443999999999999</v>
      </c>
      <c r="O1201" s="144">
        <v>894</v>
      </c>
      <c r="P1201" s="143">
        <v>23.817</v>
      </c>
      <c r="Q1201" s="144">
        <v>767</v>
      </c>
      <c r="R1201" s="143">
        <v>57.058</v>
      </c>
      <c r="S1201" s="145">
        <v>563</v>
      </c>
      <c r="T1201" s="140" t="s">
        <v>4410</v>
      </c>
      <c r="U1201" s="140" t="s">
        <v>4410</v>
      </c>
      <c r="V1201" s="140" t="str">
        <f t="shared" si="18"/>
        <v>Y</v>
      </c>
      <c r="W1201" s="134">
        <v>0.90538444208885405</v>
      </c>
      <c r="X1201" s="134">
        <v>0.84197491627336896</v>
      </c>
      <c r="Y1201" s="134">
        <v>0.99651610698523096</v>
      </c>
      <c r="Z1201" s="134">
        <v>0.99041018886827004</v>
      </c>
      <c r="AA1201" s="134">
        <v>0.95729221222349803</v>
      </c>
      <c r="AB1201" s="134">
        <v>0.99963579680375303</v>
      </c>
      <c r="AC1201" s="134">
        <v>0</v>
      </c>
      <c r="AD1201" s="134">
        <v>0.966974771817662</v>
      </c>
      <c r="AE1201" s="134">
        <v>0.76131814515422103</v>
      </c>
      <c r="AF1201" s="134">
        <v>0.99833063454572701</v>
      </c>
      <c r="AG1201" s="134">
        <v>0.36048185961375601</v>
      </c>
      <c r="AH1201" s="134">
        <v>0.92264459838090895</v>
      </c>
      <c r="AI1201" s="134">
        <v>0.13894821627645701</v>
      </c>
      <c r="AJ1201" s="134">
        <v>1</v>
      </c>
      <c r="AK1201" s="134">
        <v>0.77185785717753297</v>
      </c>
      <c r="AL1201" s="134">
        <v>0.99959500375274901</v>
      </c>
      <c r="AM1201" s="134">
        <v>0.30535214980099601</v>
      </c>
      <c r="AN1201" s="134">
        <v>1</v>
      </c>
      <c r="AO1201" s="134">
        <v>0.274436407459558</v>
      </c>
      <c r="AP1201" s="134">
        <v>0.41821239576685598</v>
      </c>
      <c r="AQ1201" s="134">
        <v>0.53627943818513901</v>
      </c>
      <c r="AR1201" s="134">
        <v>0.98058912870000003</v>
      </c>
      <c r="AS1201" s="134">
        <v>0.70954457280000005</v>
      </c>
      <c r="AT1201" s="134">
        <v>1</v>
      </c>
      <c r="AU1201" s="134">
        <v>0.202709547604355</v>
      </c>
      <c r="AV1201" s="134">
        <v>0.28035849958993198</v>
      </c>
      <c r="AW1201" s="143">
        <v>0</v>
      </c>
      <c r="AX1201" s="143">
        <v>0</v>
      </c>
      <c r="AY1201" s="143">
        <v>0</v>
      </c>
      <c r="AZ1201" s="143">
        <v>0</v>
      </c>
      <c r="BA1201" s="143">
        <v>1.9769000000000001</v>
      </c>
      <c r="BB1201" s="143">
        <v>5.08</v>
      </c>
      <c r="BC1201" s="143">
        <v>27.18</v>
      </c>
      <c r="BD1201" s="143">
        <v>4</v>
      </c>
      <c r="BE1201" s="143">
        <v>585148.91026599996</v>
      </c>
      <c r="BF1201" s="143">
        <v>2545.0619999999999</v>
      </c>
      <c r="BG1201" s="143">
        <v>0</v>
      </c>
      <c r="BH1201" s="143">
        <v>96.292440999999997</v>
      </c>
      <c r="BI1201" s="143">
        <v>0</v>
      </c>
      <c r="BJ1201" s="143">
        <v>2</v>
      </c>
      <c r="BK1201" s="143">
        <v>0</v>
      </c>
      <c r="BL1201" s="143">
        <v>3.6524043841649201</v>
      </c>
      <c r="BM1201" s="143">
        <v>2.4459926930584501</v>
      </c>
    </row>
    <row r="1202" spans="1:65" x14ac:dyDescent="0.25">
      <c r="A1202" s="142" t="s">
        <v>5729</v>
      </c>
      <c r="B1202" s="142" t="s">
        <v>1247</v>
      </c>
      <c r="C1202" s="134" t="s">
        <v>5715</v>
      </c>
      <c r="D1202" s="134" t="s">
        <v>5716</v>
      </c>
      <c r="E1202" s="134" t="s">
        <v>5717</v>
      </c>
      <c r="F1202" s="134" t="s">
        <v>5718</v>
      </c>
      <c r="G1202" s="134" t="s">
        <v>692</v>
      </c>
      <c r="H1202" s="134" t="s">
        <v>4755</v>
      </c>
      <c r="I1202" s="134" t="s">
        <v>4755</v>
      </c>
      <c r="J1202" s="134" t="s">
        <v>4407</v>
      </c>
      <c r="K1202" s="134" t="s">
        <v>4407</v>
      </c>
      <c r="L1202" s="143">
        <v>66.900000000000006</v>
      </c>
      <c r="M1202" s="144">
        <v>689</v>
      </c>
      <c r="N1202" s="143">
        <v>29.8</v>
      </c>
      <c r="O1202" s="144">
        <v>1126</v>
      </c>
      <c r="P1202" s="143">
        <v>18.266999999999999</v>
      </c>
      <c r="Q1202" s="144">
        <v>1172</v>
      </c>
      <c r="R1202" s="143">
        <v>51.789000000000001</v>
      </c>
      <c r="S1202" s="145">
        <v>921</v>
      </c>
      <c r="V1202" s="140" t="str">
        <f t="shared" si="18"/>
        <v>N/A</v>
      </c>
      <c r="W1202" s="134">
        <v>0.66083883805999999</v>
      </c>
      <c r="X1202" s="134">
        <v>0.66711849592265604</v>
      </c>
      <c r="Y1202" s="134">
        <v>0.94254138211671601</v>
      </c>
      <c r="Z1202" s="134">
        <v>0.91527299845848897</v>
      </c>
      <c r="AA1202" s="134">
        <v>0.954538751784895</v>
      </c>
      <c r="AB1202" s="134">
        <v>0.98616027854260402</v>
      </c>
      <c r="AC1202" s="134">
        <v>0.97826208033346995</v>
      </c>
      <c r="AD1202" s="134">
        <v>0.77618985503943805</v>
      </c>
      <c r="AE1202" s="134">
        <v>0.87385906501239496</v>
      </c>
      <c r="AF1202" s="134">
        <v>0.96755928752007203</v>
      </c>
      <c r="AG1202" s="134">
        <v>0.185555521930511</v>
      </c>
      <c r="AH1202" s="134">
        <v>0.83747453941729799</v>
      </c>
      <c r="AI1202" s="134">
        <v>0.51144711149647903</v>
      </c>
      <c r="AJ1202" s="134">
        <v>1</v>
      </c>
      <c r="AK1202" s="134">
        <v>0.56796446429438296</v>
      </c>
      <c r="AL1202" s="134">
        <v>0.96693559683524199</v>
      </c>
      <c r="AM1202" s="134">
        <v>0.16410249518964801</v>
      </c>
      <c r="AN1202" s="134">
        <v>0.99103581193133405</v>
      </c>
      <c r="AO1202" s="134">
        <v>0.173734828281423</v>
      </c>
      <c r="AP1202" s="134">
        <v>0.45826196877855802</v>
      </c>
      <c r="AQ1202" s="134">
        <v>0.86548025057300304</v>
      </c>
      <c r="AR1202" s="134">
        <v>0.1834352729</v>
      </c>
      <c r="AS1202" s="134">
        <v>0.1106473551</v>
      </c>
      <c r="AT1202" s="134">
        <v>1</v>
      </c>
      <c r="AU1202" s="134">
        <v>7.6238024214645206E-2</v>
      </c>
      <c r="AV1202" s="134">
        <v>9.5510474652084801E-2</v>
      </c>
      <c r="AW1202" s="143">
        <v>0.01</v>
      </c>
      <c r="AX1202" s="143">
        <v>0</v>
      </c>
      <c r="AY1202" s="143">
        <v>0.14000000000000001</v>
      </c>
      <c r="AZ1202" s="143">
        <v>0.09</v>
      </c>
      <c r="BA1202" s="143">
        <v>3.9401000000000002</v>
      </c>
      <c r="BB1202" s="143">
        <v>5.09</v>
      </c>
      <c r="BC1202" s="143">
        <v>27.31</v>
      </c>
      <c r="BD1202" s="143">
        <v>6</v>
      </c>
      <c r="BE1202" s="143">
        <v>1272819.388972</v>
      </c>
      <c r="BF1202" s="143">
        <v>1549.9090000000001</v>
      </c>
      <c r="BG1202" s="143">
        <v>0</v>
      </c>
      <c r="BH1202" s="143">
        <v>34.881414999999997</v>
      </c>
      <c r="BI1202" s="143">
        <v>0</v>
      </c>
      <c r="BJ1202" s="143">
        <v>1</v>
      </c>
      <c r="BK1202" s="143">
        <v>0</v>
      </c>
      <c r="BL1202" s="143">
        <v>3.5000000000000102</v>
      </c>
      <c r="BM1202" s="143">
        <v>2.7</v>
      </c>
    </row>
    <row r="1203" spans="1:65" x14ac:dyDescent="0.25">
      <c r="A1203" s="142" t="s">
        <v>5730</v>
      </c>
      <c r="B1203" s="142" t="s">
        <v>3305</v>
      </c>
      <c r="C1203" s="134" t="s">
        <v>5715</v>
      </c>
      <c r="D1203" s="134" t="s">
        <v>5716</v>
      </c>
      <c r="E1203" s="134" t="s">
        <v>5717</v>
      </c>
      <c r="F1203" s="134" t="s">
        <v>5718</v>
      </c>
      <c r="G1203" s="134" t="s">
        <v>692</v>
      </c>
      <c r="H1203" s="134" t="s">
        <v>5334</v>
      </c>
      <c r="I1203" s="134" t="s">
        <v>4526</v>
      </c>
      <c r="J1203" s="134" t="s">
        <v>4407</v>
      </c>
      <c r="K1203" s="134" t="s">
        <v>4407</v>
      </c>
      <c r="L1203" s="143">
        <v>71.2</v>
      </c>
      <c r="M1203" s="144">
        <v>612</v>
      </c>
      <c r="N1203" s="143">
        <v>33.966999999999999</v>
      </c>
      <c r="O1203" s="144">
        <v>1624</v>
      </c>
      <c r="P1203" s="143">
        <v>24.132999999999999</v>
      </c>
      <c r="Q1203" s="144">
        <v>749</v>
      </c>
      <c r="R1203" s="143">
        <v>53.789000000000001</v>
      </c>
      <c r="S1203" s="145">
        <v>784</v>
      </c>
      <c r="V1203" s="140" t="str">
        <f t="shared" si="18"/>
        <v>N/A</v>
      </c>
      <c r="W1203" s="134">
        <v>0.63419579505325197</v>
      </c>
      <c r="X1203" s="134">
        <v>0.60330746042086303</v>
      </c>
      <c r="Y1203" s="134">
        <v>0.91205731823748803</v>
      </c>
      <c r="Z1203" s="134">
        <v>0.82192536882515599</v>
      </c>
      <c r="AA1203" s="134">
        <v>0.96111685715934503</v>
      </c>
      <c r="AB1203" s="134">
        <v>0.99890739041125798</v>
      </c>
      <c r="AC1203" s="134">
        <v>0</v>
      </c>
      <c r="AD1203" s="134">
        <v>0.76153555154211805</v>
      </c>
      <c r="AE1203" s="134">
        <v>0.82119349547321097</v>
      </c>
      <c r="AF1203" s="134">
        <v>0.92581521209767204</v>
      </c>
      <c r="AG1203" s="134">
        <v>0.108133800038776</v>
      </c>
      <c r="AH1203" s="134">
        <v>0.92805278967758897</v>
      </c>
      <c r="AI1203" s="134">
        <v>4.5633375570611603E-2</v>
      </c>
      <c r="AJ1203" s="134">
        <v>1</v>
      </c>
      <c r="AK1203" s="134">
        <v>0.44659934948298502</v>
      </c>
      <c r="AL1203" s="134">
        <v>0.96541173074745801</v>
      </c>
      <c r="AM1203" s="134">
        <v>0.10885921181772</v>
      </c>
      <c r="AN1203" s="134">
        <v>1</v>
      </c>
      <c r="AO1203" s="134">
        <v>0.104172075286781</v>
      </c>
      <c r="AP1203" s="134">
        <v>0.727371044809761</v>
      </c>
      <c r="AQ1203" s="134">
        <v>0.82614856599156306</v>
      </c>
      <c r="AR1203" s="134">
        <v>0.95238165299999999</v>
      </c>
      <c r="AS1203" s="134">
        <v>0.62009096559999999</v>
      </c>
      <c r="AT1203" s="134">
        <v>1</v>
      </c>
      <c r="AU1203" s="134">
        <v>7.3928212444401398E-2</v>
      </c>
      <c r="AV1203" s="134">
        <v>0.107710593265591</v>
      </c>
      <c r="AW1203" s="143">
        <v>0.38</v>
      </c>
      <c r="AX1203" s="143">
        <v>0</v>
      </c>
      <c r="AY1203" s="143">
        <v>-0.09</v>
      </c>
      <c r="AZ1203" s="143">
        <v>0.09</v>
      </c>
      <c r="BA1203" s="143">
        <v>7.9408000000000003</v>
      </c>
      <c r="BB1203" s="143">
        <v>5.09</v>
      </c>
      <c r="BC1203" s="143">
        <v>27.48</v>
      </c>
      <c r="BD1203" s="143">
        <v>39</v>
      </c>
      <c r="BE1203" s="143">
        <v>908305.26678099995</v>
      </c>
      <c r="BF1203" s="143">
        <v>2837.221</v>
      </c>
      <c r="BG1203" s="143">
        <v>0</v>
      </c>
      <c r="BH1203" s="143">
        <v>9.5606620000000007</v>
      </c>
      <c r="BI1203" s="143">
        <v>0</v>
      </c>
      <c r="BJ1203" s="143">
        <v>5</v>
      </c>
      <c r="BK1203" s="143">
        <v>0</v>
      </c>
      <c r="BL1203" s="143">
        <v>3.5584312497864299</v>
      </c>
      <c r="BM1203" s="143">
        <v>2.6026145836892698</v>
      </c>
    </row>
    <row r="1204" spans="1:65" x14ac:dyDescent="0.25">
      <c r="A1204" s="142" t="s">
        <v>5731</v>
      </c>
      <c r="B1204" s="142" t="s">
        <v>1452</v>
      </c>
      <c r="C1204" s="134" t="s">
        <v>5715</v>
      </c>
      <c r="D1204" s="134" t="s">
        <v>5716</v>
      </c>
      <c r="E1204" s="134" t="s">
        <v>5717</v>
      </c>
      <c r="F1204" s="134" t="s">
        <v>5718</v>
      </c>
      <c r="G1204" s="134" t="s">
        <v>692</v>
      </c>
      <c r="H1204" s="134" t="s">
        <v>4523</v>
      </c>
      <c r="I1204" s="134" t="s">
        <v>4526</v>
      </c>
      <c r="J1204" s="134" t="s">
        <v>4407</v>
      </c>
      <c r="K1204" s="134" t="s">
        <v>4407</v>
      </c>
      <c r="L1204" s="143">
        <v>84.3</v>
      </c>
      <c r="M1204" s="144">
        <v>325</v>
      </c>
      <c r="N1204" s="143">
        <v>28.933</v>
      </c>
      <c r="O1204" s="144">
        <v>963</v>
      </c>
      <c r="P1204" s="143">
        <v>40.866999999999997</v>
      </c>
      <c r="Q1204" s="144">
        <v>135</v>
      </c>
      <c r="R1204" s="143">
        <v>65.411000000000001</v>
      </c>
      <c r="S1204" s="145">
        <v>117</v>
      </c>
      <c r="T1204" s="140" t="s">
        <v>4410</v>
      </c>
      <c r="U1204" s="140" t="s">
        <v>4410</v>
      </c>
      <c r="V1204" s="140" t="str">
        <f t="shared" si="18"/>
        <v>Y</v>
      </c>
      <c r="W1204" s="134">
        <v>0.79659533950403105</v>
      </c>
      <c r="X1204" s="134">
        <v>0.72990865914713399</v>
      </c>
      <c r="Y1204" s="134">
        <v>0.988075351482537</v>
      </c>
      <c r="Z1204" s="134">
        <v>0.96936871497551003</v>
      </c>
      <c r="AA1204" s="134">
        <v>0.963474450175687</v>
      </c>
      <c r="AB1204" s="134">
        <v>0.99890739041125798</v>
      </c>
      <c r="AC1204" s="134">
        <v>0.98679325141304697</v>
      </c>
      <c r="AD1204" s="134">
        <v>0.88988963599891802</v>
      </c>
      <c r="AE1204" s="134">
        <v>0.85330041577009696</v>
      </c>
      <c r="AF1204" s="134">
        <v>0.99371890811810903</v>
      </c>
      <c r="AG1204" s="134">
        <v>0.20317937769372801</v>
      </c>
      <c r="AH1204" s="134">
        <v>0.94177025501949996</v>
      </c>
      <c r="AI1204" s="134">
        <v>0.60767303445808496</v>
      </c>
      <c r="AJ1204" s="134">
        <v>1</v>
      </c>
      <c r="AK1204" s="134">
        <v>0.71845720666051704</v>
      </c>
      <c r="AL1204" s="134">
        <v>0.99765658249883504</v>
      </c>
      <c r="AM1204" s="134">
        <v>0.15789232966692801</v>
      </c>
      <c r="AN1204" s="134">
        <v>1</v>
      </c>
      <c r="AO1204" s="134">
        <v>0.144555369307316</v>
      </c>
      <c r="AP1204" s="134">
        <v>0.72818678421883398</v>
      </c>
      <c r="AQ1204" s="134">
        <v>0.80567453831929803</v>
      </c>
      <c r="AR1204" s="134">
        <v>0.6737562922</v>
      </c>
      <c r="AS1204" s="134">
        <v>1</v>
      </c>
      <c r="AT1204" s="134">
        <v>1</v>
      </c>
      <c r="AU1204" s="134">
        <v>0.103122501727229</v>
      </c>
      <c r="AV1204" s="134">
        <v>0.14929744676202999</v>
      </c>
      <c r="AW1204" s="143">
        <v>0</v>
      </c>
      <c r="AX1204" s="143">
        <v>0</v>
      </c>
      <c r="AY1204" s="143">
        <v>-0.17</v>
      </c>
      <c r="AZ1204" s="143">
        <v>-0.05</v>
      </c>
      <c r="BA1204" s="143">
        <v>1.2343</v>
      </c>
      <c r="BB1204" s="143">
        <v>5.0999999999999996</v>
      </c>
      <c r="BC1204" s="143">
        <v>27.26</v>
      </c>
      <c r="BD1204" s="143">
        <v>2</v>
      </c>
      <c r="BE1204" s="143">
        <v>277588.45254799997</v>
      </c>
      <c r="BF1204" s="143">
        <v>1787.579</v>
      </c>
      <c r="BG1204" s="143">
        <v>0</v>
      </c>
      <c r="BH1204" s="143">
        <v>70.075895000000003</v>
      </c>
      <c r="BI1204" s="143">
        <v>0</v>
      </c>
      <c r="BJ1204" s="143">
        <v>3</v>
      </c>
      <c r="BK1204" s="143">
        <v>1</v>
      </c>
      <c r="BL1204" s="143">
        <v>3.5050749871362901</v>
      </c>
      <c r="BM1204" s="143">
        <v>2.6915416881061698</v>
      </c>
    </row>
    <row r="1205" spans="1:65" x14ac:dyDescent="0.25">
      <c r="A1205" s="142" t="s">
        <v>5732</v>
      </c>
      <c r="B1205" s="142" t="s">
        <v>691</v>
      </c>
      <c r="C1205" s="134" t="s">
        <v>5715</v>
      </c>
      <c r="D1205" s="134" t="s">
        <v>5716</v>
      </c>
      <c r="E1205" s="134" t="s">
        <v>5717</v>
      </c>
      <c r="F1205" s="134" t="s">
        <v>5718</v>
      </c>
      <c r="G1205" s="134" t="s">
        <v>4473</v>
      </c>
      <c r="H1205" s="134" t="s">
        <v>4523</v>
      </c>
      <c r="I1205" s="134" t="s">
        <v>4475</v>
      </c>
      <c r="J1205" s="134" t="s">
        <v>4407</v>
      </c>
      <c r="K1205" s="134" t="s">
        <v>4407</v>
      </c>
      <c r="L1205" s="143">
        <v>81.7</v>
      </c>
      <c r="M1205" s="144">
        <v>390</v>
      </c>
      <c r="N1205" s="143">
        <v>32.037999999999997</v>
      </c>
      <c r="O1205" s="144">
        <v>1453</v>
      </c>
      <c r="P1205" s="143">
        <v>4.4000000000000004</v>
      </c>
      <c r="Q1205" s="144">
        <v>1769</v>
      </c>
      <c r="R1205" s="143">
        <v>51.353999999999999</v>
      </c>
      <c r="S1205" s="145">
        <v>954</v>
      </c>
      <c r="T1205" s="140" t="s">
        <v>4410</v>
      </c>
      <c r="V1205" s="140" t="str">
        <f t="shared" si="18"/>
        <v>Y</v>
      </c>
      <c r="W1205" s="134">
        <v>0.79322798266791406</v>
      </c>
      <c r="X1205" s="134">
        <v>0.63336395224514197</v>
      </c>
      <c r="Y1205" s="134">
        <v>0.98871577299260505</v>
      </c>
      <c r="Z1205" s="134">
        <v>0.96352811191921695</v>
      </c>
      <c r="AB1205" s="134">
        <v>0.99526535844878605</v>
      </c>
      <c r="AC1205" s="134">
        <v>0</v>
      </c>
      <c r="AD1205" s="134">
        <v>0.86457547175440796</v>
      </c>
      <c r="AE1205" s="134">
        <v>0.75512061054588198</v>
      </c>
      <c r="AF1205" s="134">
        <v>0.987357906148982</v>
      </c>
      <c r="AG1205" s="134">
        <v>0.12318254588606301</v>
      </c>
      <c r="AH1205" s="134">
        <v>0.94094649078225701</v>
      </c>
      <c r="AI1205" s="134">
        <v>0.72257656602627196</v>
      </c>
      <c r="AJ1205" s="134">
        <v>1</v>
      </c>
      <c r="AK1205" s="134">
        <v>0.73544832273411298</v>
      </c>
      <c r="AL1205" s="134">
        <v>0.99408868262252204</v>
      </c>
      <c r="AM1205" s="134">
        <v>0.15614240337576801</v>
      </c>
      <c r="AN1205" s="134">
        <v>0.99551790596566703</v>
      </c>
      <c r="AO1205" s="134">
        <v>0.14367407819184999</v>
      </c>
      <c r="AP1205" s="134">
        <v>0.71603737224539998</v>
      </c>
      <c r="AQ1205" s="134">
        <v>0.87517847418171202</v>
      </c>
      <c r="AR1205" s="134">
        <v>0.89204355189999995</v>
      </c>
      <c r="AS1205" s="134">
        <v>1</v>
      </c>
      <c r="AT1205" s="134">
        <v>1</v>
      </c>
      <c r="AU1205" s="134">
        <v>0.127518087811028</v>
      </c>
      <c r="AV1205" s="134">
        <v>0.148036861650785</v>
      </c>
      <c r="AW1205" s="143">
        <v>0.04</v>
      </c>
      <c r="AX1205" s="143">
        <v>0</v>
      </c>
      <c r="AY1205" s="143">
        <v>0</v>
      </c>
      <c r="AZ1205" s="143">
        <v>0.03</v>
      </c>
      <c r="BA1205" s="143">
        <v>2.9333999999999998</v>
      </c>
      <c r="BB1205" s="143">
        <v>5.08</v>
      </c>
      <c r="BC1205" s="143">
        <v>27.4</v>
      </c>
      <c r="BD1205" s="143"/>
      <c r="BE1205" s="143">
        <v>1536226.7759509999</v>
      </c>
      <c r="BF1205" s="143">
        <v>3584.3069999999998</v>
      </c>
      <c r="BG1205" s="143"/>
      <c r="BH1205" s="143"/>
      <c r="BI1205" s="143">
        <v>0</v>
      </c>
      <c r="BJ1205" s="143">
        <v>1</v>
      </c>
      <c r="BK1205" s="143"/>
      <c r="BL1205" s="143"/>
      <c r="BM1205" s="143"/>
    </row>
    <row r="1206" spans="1:65" x14ac:dyDescent="0.25">
      <c r="A1206" s="142" t="s">
        <v>5733</v>
      </c>
      <c r="B1206" s="142" t="s">
        <v>262</v>
      </c>
      <c r="C1206" s="134" t="s">
        <v>5715</v>
      </c>
      <c r="D1206" s="134" t="s">
        <v>5716</v>
      </c>
      <c r="E1206" s="134" t="s">
        <v>5717</v>
      </c>
      <c r="F1206" s="134" t="s">
        <v>5718</v>
      </c>
      <c r="G1206" s="134" t="s">
        <v>692</v>
      </c>
      <c r="H1206" s="134" t="s">
        <v>4526</v>
      </c>
      <c r="I1206" s="134" t="s">
        <v>4526</v>
      </c>
      <c r="J1206" s="134" t="s">
        <v>4407</v>
      </c>
      <c r="K1206" s="134" t="s">
        <v>4407</v>
      </c>
      <c r="L1206" s="143">
        <v>84.6</v>
      </c>
      <c r="M1206" s="144">
        <v>311</v>
      </c>
      <c r="N1206" s="143">
        <v>29.6</v>
      </c>
      <c r="O1206" s="144">
        <v>1078</v>
      </c>
      <c r="P1206" s="143">
        <v>23.917000000000002</v>
      </c>
      <c r="Q1206" s="144">
        <v>760</v>
      </c>
      <c r="R1206" s="143">
        <v>59.639000000000003</v>
      </c>
      <c r="S1206" s="145">
        <v>396</v>
      </c>
      <c r="T1206" s="140" t="s">
        <v>4410</v>
      </c>
      <c r="U1206" s="140" t="s">
        <v>4410</v>
      </c>
      <c r="V1206" s="140" t="str">
        <f t="shared" si="18"/>
        <v>Y</v>
      </c>
      <c r="W1206" s="134">
        <v>0.91985312920686901</v>
      </c>
      <c r="X1206" s="134">
        <v>0.76845376913897101</v>
      </c>
      <c r="Y1206" s="134">
        <v>0.99564513373153896</v>
      </c>
      <c r="Z1206" s="134">
        <v>0.98689052414439005</v>
      </c>
      <c r="AA1206" s="134">
        <v>0.959678870510701</v>
      </c>
      <c r="AB1206" s="134">
        <v>1</v>
      </c>
      <c r="AC1206" s="134">
        <v>0.99062035829212103</v>
      </c>
      <c r="AD1206" s="134">
        <v>0.833245394098592</v>
      </c>
      <c r="AE1206" s="134">
        <v>0.79958484834871502</v>
      </c>
      <c r="AF1206" s="134">
        <v>0.99662111526652397</v>
      </c>
      <c r="AG1206" s="134">
        <v>0.26640309101463</v>
      </c>
      <c r="AH1206" s="134">
        <v>0.91881230388591095</v>
      </c>
      <c r="AI1206" s="134">
        <v>0.34783440292274498</v>
      </c>
      <c r="AJ1206" s="134">
        <v>1</v>
      </c>
      <c r="AK1206" s="134">
        <v>0.62621971940385501</v>
      </c>
      <c r="AL1206" s="134">
        <v>0.99987048297773595</v>
      </c>
      <c r="AM1206" s="134">
        <v>0.196065875837307</v>
      </c>
      <c r="AN1206" s="134">
        <v>1</v>
      </c>
      <c r="AO1206" s="134">
        <v>0.18338733179069799</v>
      </c>
      <c r="AP1206" s="134">
        <v>0.646790761726735</v>
      </c>
      <c r="AQ1206" s="134">
        <v>0.73347665156222197</v>
      </c>
      <c r="AR1206" s="134">
        <v>1</v>
      </c>
      <c r="AS1206" s="134">
        <v>0.96887137879999996</v>
      </c>
      <c r="AT1206" s="134">
        <v>1</v>
      </c>
      <c r="AU1206" s="134">
        <v>0.13055102331884699</v>
      </c>
      <c r="AV1206" s="134">
        <v>0.18156119139020599</v>
      </c>
      <c r="AW1206" s="143">
        <v>0</v>
      </c>
      <c r="AX1206" s="143">
        <v>0</v>
      </c>
      <c r="AY1206" s="143">
        <v>0</v>
      </c>
      <c r="AZ1206" s="143">
        <v>0</v>
      </c>
      <c r="BA1206" s="143">
        <v>2.5074000000000001</v>
      </c>
      <c r="BB1206" s="143">
        <v>5.0999999999999996</v>
      </c>
      <c r="BC1206" s="143">
        <v>27.89</v>
      </c>
      <c r="BD1206" s="143">
        <v>2</v>
      </c>
      <c r="BE1206" s="143">
        <v>130555.44087400001</v>
      </c>
      <c r="BF1206" s="143">
        <v>1829.42</v>
      </c>
      <c r="BG1206" s="143">
        <v>0</v>
      </c>
      <c r="BH1206" s="143">
        <v>94.61345</v>
      </c>
      <c r="BI1206" s="143">
        <v>0</v>
      </c>
      <c r="BJ1206" s="143">
        <v>2</v>
      </c>
      <c r="BK1206" s="143">
        <v>0</v>
      </c>
      <c r="BL1206" s="143">
        <v>3.4999999999999898</v>
      </c>
      <c r="BM1206" s="143">
        <v>2.7</v>
      </c>
    </row>
    <row r="1207" spans="1:65" x14ac:dyDescent="0.25">
      <c r="A1207" s="142" t="s">
        <v>5734</v>
      </c>
      <c r="B1207" s="142" t="s">
        <v>905</v>
      </c>
      <c r="C1207" s="134" t="s">
        <v>5715</v>
      </c>
      <c r="D1207" s="134" t="s">
        <v>5716</v>
      </c>
      <c r="E1207" s="134" t="s">
        <v>5717</v>
      </c>
      <c r="F1207" s="134" t="s">
        <v>5718</v>
      </c>
      <c r="G1207" s="134" t="s">
        <v>692</v>
      </c>
      <c r="H1207" s="134" t="s">
        <v>4526</v>
      </c>
      <c r="I1207" s="134" t="s">
        <v>4526</v>
      </c>
      <c r="J1207" s="134" t="s">
        <v>4407</v>
      </c>
      <c r="K1207" s="134" t="s">
        <v>4407</v>
      </c>
      <c r="L1207" s="143">
        <v>94.3</v>
      </c>
      <c r="M1207" s="144">
        <v>31</v>
      </c>
      <c r="N1207" s="143">
        <v>29.088999999999999</v>
      </c>
      <c r="O1207" s="144">
        <v>983</v>
      </c>
      <c r="P1207" s="143">
        <v>34.332999999999998</v>
      </c>
      <c r="Q1207" s="144">
        <v>344</v>
      </c>
      <c r="R1207" s="143">
        <v>66.515000000000001</v>
      </c>
      <c r="S1207" s="145">
        <v>86</v>
      </c>
      <c r="T1207" s="140" t="s">
        <v>4410</v>
      </c>
      <c r="U1207" s="140" t="s">
        <v>4410</v>
      </c>
      <c r="V1207" s="140" t="str">
        <f t="shared" si="18"/>
        <v>Y</v>
      </c>
      <c r="W1207" s="134">
        <v>0.98216462528371795</v>
      </c>
      <c r="X1207" s="134">
        <v>0.877083508760786</v>
      </c>
      <c r="Y1207" s="134">
        <v>0.99704125262348697</v>
      </c>
      <c r="Z1207" s="134">
        <v>0.99025715996723096</v>
      </c>
      <c r="AA1207" s="134">
        <v>0.98107153660850699</v>
      </c>
      <c r="AB1207" s="134">
        <v>0.994536952056291</v>
      </c>
      <c r="AC1207" s="134">
        <v>1</v>
      </c>
      <c r="AD1207" s="134">
        <v>0.85923393935168102</v>
      </c>
      <c r="AE1207" s="134">
        <v>0.84648304810394404</v>
      </c>
      <c r="AF1207" s="134">
        <v>0.99614404011883895</v>
      </c>
      <c r="AG1207" s="134">
        <v>0.31020804798629598</v>
      </c>
      <c r="AH1207" s="134">
        <v>0.88070425395433705</v>
      </c>
      <c r="AI1207" s="134">
        <v>1</v>
      </c>
      <c r="AJ1207" s="134">
        <v>1</v>
      </c>
      <c r="AK1207" s="134">
        <v>0.74758483421525301</v>
      </c>
      <c r="AL1207" s="134">
        <v>0.99627555591043304</v>
      </c>
      <c r="AM1207" s="134">
        <v>0.380807706186784</v>
      </c>
      <c r="AN1207" s="134">
        <v>1</v>
      </c>
      <c r="AO1207" s="134">
        <v>0.38880888792590301</v>
      </c>
      <c r="AP1207" s="134">
        <v>0.79183056727782497</v>
      </c>
      <c r="AQ1207" s="134">
        <v>0.90966104712043605</v>
      </c>
      <c r="AR1207" s="134">
        <v>0.88892755229999998</v>
      </c>
      <c r="AS1207" s="134">
        <v>1</v>
      </c>
      <c r="AT1207" s="134">
        <v>1</v>
      </c>
      <c r="AU1207" s="134">
        <v>0.42368163455525698</v>
      </c>
      <c r="AV1207" s="134">
        <v>0.40007475830457601</v>
      </c>
      <c r="AW1207" s="143">
        <v>0</v>
      </c>
      <c r="AX1207" s="143">
        <v>0</v>
      </c>
      <c r="AY1207" s="143">
        <v>0</v>
      </c>
      <c r="AZ1207" s="143">
        <v>0</v>
      </c>
      <c r="BA1207" s="143">
        <v>1.5925</v>
      </c>
      <c r="BB1207" s="143">
        <v>5.09</v>
      </c>
      <c r="BC1207" s="143">
        <v>28</v>
      </c>
      <c r="BD1207" s="143">
        <v>2</v>
      </c>
      <c r="BE1207" s="143">
        <v>993599.67587200005</v>
      </c>
      <c r="BF1207" s="143">
        <v>1904.0129999999999</v>
      </c>
      <c r="BG1207" s="143">
        <v>0</v>
      </c>
      <c r="BH1207" s="143">
        <v>57.883322</v>
      </c>
      <c r="BI1207" s="143">
        <v>0</v>
      </c>
      <c r="BJ1207" s="143">
        <v>0</v>
      </c>
      <c r="BK1207" s="143">
        <v>1</v>
      </c>
      <c r="BL1207" s="143">
        <v>3.62630171706844</v>
      </c>
      <c r="BM1207" s="143">
        <v>2.4894971382192601</v>
      </c>
    </row>
    <row r="1208" spans="1:65" x14ac:dyDescent="0.25">
      <c r="A1208" s="142" t="s">
        <v>5735</v>
      </c>
      <c r="B1208" s="142" t="s">
        <v>1429</v>
      </c>
      <c r="C1208" s="134" t="s">
        <v>5715</v>
      </c>
      <c r="D1208" s="134" t="s">
        <v>5716</v>
      </c>
      <c r="E1208" s="134" t="s">
        <v>5717</v>
      </c>
      <c r="F1208" s="134" t="s">
        <v>5718</v>
      </c>
      <c r="G1208" s="134" t="s">
        <v>692</v>
      </c>
      <c r="H1208" s="134" t="s">
        <v>5719</v>
      </c>
      <c r="I1208" s="134" t="s">
        <v>4526</v>
      </c>
      <c r="J1208" s="134" t="s">
        <v>4407</v>
      </c>
      <c r="K1208" s="134" t="s">
        <v>4407</v>
      </c>
      <c r="L1208" s="143">
        <v>75.2</v>
      </c>
      <c r="M1208" s="144">
        <v>530</v>
      </c>
      <c r="N1208" s="143">
        <v>29.643999999999998</v>
      </c>
      <c r="O1208" s="144">
        <v>1094</v>
      </c>
      <c r="P1208" s="143">
        <v>21.632999999999999</v>
      </c>
      <c r="Q1208" s="144">
        <v>888</v>
      </c>
      <c r="R1208" s="143">
        <v>55.73</v>
      </c>
      <c r="S1208" s="145">
        <v>657</v>
      </c>
      <c r="U1208" s="140" t="s">
        <v>4410</v>
      </c>
      <c r="V1208" s="140" t="str">
        <f t="shared" si="18"/>
        <v>Y</v>
      </c>
      <c r="W1208" s="134">
        <v>0.77214998379425603</v>
      </c>
      <c r="X1208" s="134">
        <v>0.60193103063889597</v>
      </c>
      <c r="Y1208" s="134">
        <v>0.97613789453487299</v>
      </c>
      <c r="Z1208" s="134">
        <v>0.93679906387120304</v>
      </c>
      <c r="AA1208" s="134">
        <v>0.98809306363543903</v>
      </c>
      <c r="AB1208" s="134">
        <v>0.99708637443002202</v>
      </c>
      <c r="AC1208" s="134">
        <v>0</v>
      </c>
      <c r="AD1208" s="134">
        <v>0.86218022761420599</v>
      </c>
      <c r="AE1208" s="134">
        <v>0.71104673907720395</v>
      </c>
      <c r="AF1208" s="134">
        <v>0.98640375585361295</v>
      </c>
      <c r="AG1208" s="134">
        <v>0.13859993410302601</v>
      </c>
      <c r="AH1208" s="134">
        <v>0.92934215978805601</v>
      </c>
      <c r="AI1208" s="134">
        <v>0.740154675680471</v>
      </c>
      <c r="AJ1208" s="134">
        <v>1</v>
      </c>
      <c r="AK1208" s="134">
        <v>0.65292004466236198</v>
      </c>
      <c r="AL1208" s="134">
        <v>0.98727505412171501</v>
      </c>
      <c r="AM1208" s="134">
        <v>0.16954634507608499</v>
      </c>
      <c r="AN1208" s="134">
        <v>1</v>
      </c>
      <c r="AO1208" s="134">
        <v>0.160345517314261</v>
      </c>
      <c r="AP1208" s="134">
        <v>0.58923263621784105</v>
      </c>
      <c r="AQ1208" s="134">
        <v>0.84716138381043204</v>
      </c>
      <c r="AR1208" s="134">
        <v>0.72459709059999999</v>
      </c>
      <c r="AS1208" s="134">
        <v>0.52375065980000002</v>
      </c>
      <c r="AT1208" s="134">
        <v>1</v>
      </c>
      <c r="AU1208" s="134">
        <v>0.16963963102034199</v>
      </c>
      <c r="AV1208" s="134">
        <v>0.16393640118849001</v>
      </c>
      <c r="AW1208" s="143">
        <v>0.02</v>
      </c>
      <c r="AX1208" s="143">
        <v>0</v>
      </c>
      <c r="AY1208" s="143">
        <v>0.06</v>
      </c>
      <c r="AZ1208" s="143">
        <v>0.03</v>
      </c>
      <c r="BA1208" s="143">
        <v>4.3470000000000004</v>
      </c>
      <c r="BB1208" s="143">
        <v>5.09</v>
      </c>
      <c r="BC1208" s="143">
        <v>28.41</v>
      </c>
      <c r="BD1208" s="143">
        <v>1</v>
      </c>
      <c r="BE1208" s="143">
        <v>1437420.9206310001</v>
      </c>
      <c r="BF1208" s="143">
        <v>2712.85</v>
      </c>
      <c r="BG1208" s="143">
        <v>0</v>
      </c>
      <c r="BH1208" s="143">
        <v>6.1679890000000004</v>
      </c>
      <c r="BI1208" s="143">
        <v>0</v>
      </c>
      <c r="BJ1208" s="143">
        <v>4</v>
      </c>
      <c r="BK1208" s="143">
        <v>0</v>
      </c>
      <c r="BL1208" s="143">
        <v>3.7804115101721001</v>
      </c>
      <c r="BM1208" s="143">
        <v>2.23264748304649</v>
      </c>
    </row>
    <row r="1209" spans="1:65" x14ac:dyDescent="0.25">
      <c r="A1209" s="142" t="s">
        <v>5736</v>
      </c>
      <c r="B1209" s="142" t="s">
        <v>909</v>
      </c>
      <c r="C1209" s="134" t="s">
        <v>5715</v>
      </c>
      <c r="D1209" s="134" t="s">
        <v>5716</v>
      </c>
      <c r="E1209" s="134" t="s">
        <v>5717</v>
      </c>
      <c r="F1209" s="134" t="s">
        <v>5718</v>
      </c>
      <c r="G1209" s="134" t="s">
        <v>692</v>
      </c>
      <c r="H1209" s="134" t="s">
        <v>4526</v>
      </c>
      <c r="I1209" s="134" t="s">
        <v>4526</v>
      </c>
      <c r="J1209" s="134" t="s">
        <v>4407</v>
      </c>
      <c r="K1209" s="134" t="s">
        <v>4407</v>
      </c>
      <c r="L1209" s="143">
        <v>73.900000000000006</v>
      </c>
      <c r="M1209" s="144">
        <v>552</v>
      </c>
      <c r="N1209" s="143">
        <v>29.222000000000001</v>
      </c>
      <c r="O1209" s="144">
        <v>1004</v>
      </c>
      <c r="P1209" s="143">
        <v>24.2</v>
      </c>
      <c r="Q1209" s="144">
        <v>743</v>
      </c>
      <c r="R1209" s="143">
        <v>56.292999999999999</v>
      </c>
      <c r="S1209" s="145">
        <v>623</v>
      </c>
      <c r="U1209" s="140" t="s">
        <v>4410</v>
      </c>
      <c r="V1209" s="140" t="str">
        <f t="shared" si="18"/>
        <v>Y</v>
      </c>
      <c r="W1209" s="134">
        <v>0.84364040839330201</v>
      </c>
      <c r="X1209" s="134">
        <v>0.65042886661515098</v>
      </c>
      <c r="Y1209" s="134">
        <v>0.99260953577381705</v>
      </c>
      <c r="Z1209" s="134">
        <v>0.97620400588855205</v>
      </c>
      <c r="AA1209" s="134">
        <v>0.95408075832545802</v>
      </c>
      <c r="AB1209" s="134">
        <v>0.99963579680375303</v>
      </c>
      <c r="AC1209" s="134">
        <v>0</v>
      </c>
      <c r="AD1209" s="134">
        <v>0.846461673120397</v>
      </c>
      <c r="AE1209" s="134">
        <v>0.79014385049673397</v>
      </c>
      <c r="AF1209" s="134">
        <v>0.994394764577329</v>
      </c>
      <c r="AG1209" s="134">
        <v>7.3121741021838896E-2</v>
      </c>
      <c r="AH1209" s="134">
        <v>0.94742915717099296</v>
      </c>
      <c r="AI1209" s="134">
        <v>0.27978809920209302</v>
      </c>
      <c r="AJ1209" s="134">
        <v>1</v>
      </c>
      <c r="AK1209" s="134">
        <v>0.60437399873780295</v>
      </c>
      <c r="AL1209" s="134">
        <v>0.999011105370602</v>
      </c>
      <c r="AM1209" s="134">
        <v>7.9160263068489403E-2</v>
      </c>
      <c r="AN1209" s="134">
        <v>1</v>
      </c>
      <c r="AO1209" s="134">
        <v>8.5193035801068406E-2</v>
      </c>
      <c r="AP1209" s="134">
        <v>0.58193271016653902</v>
      </c>
      <c r="AQ1209" s="134">
        <v>0.721084476897215</v>
      </c>
      <c r="AR1209" s="134">
        <v>0.61870497440000005</v>
      </c>
      <c r="AS1209" s="134">
        <v>1</v>
      </c>
      <c r="AT1209" s="134">
        <v>1</v>
      </c>
      <c r="AU1209" s="134">
        <v>7.6668669504656603E-2</v>
      </c>
      <c r="AV1209" s="134">
        <v>8.56602086443633E-2</v>
      </c>
      <c r="AW1209" s="143">
        <v>0</v>
      </c>
      <c r="AX1209" s="143">
        <v>0</v>
      </c>
      <c r="AY1209" s="143">
        <v>0</v>
      </c>
      <c r="AZ1209" s="143">
        <v>0</v>
      </c>
      <c r="BA1209" s="143">
        <v>1.8125</v>
      </c>
      <c r="BB1209" s="143">
        <v>5.09</v>
      </c>
      <c r="BC1209" s="143">
        <v>28.14</v>
      </c>
      <c r="BD1209" s="143">
        <v>3</v>
      </c>
      <c r="BE1209" s="143">
        <v>77042.492819000006</v>
      </c>
      <c r="BF1209" s="143">
        <v>1355.307</v>
      </c>
      <c r="BG1209" s="143">
        <v>0</v>
      </c>
      <c r="BH1209" s="143">
        <v>99.936576000000002</v>
      </c>
      <c r="BI1209" s="143">
        <v>0</v>
      </c>
      <c r="BJ1209" s="143">
        <v>2</v>
      </c>
      <c r="BK1209" s="143">
        <v>0</v>
      </c>
      <c r="BL1209" s="143">
        <v>3.5</v>
      </c>
      <c r="BM1209" s="143">
        <v>2.69999999999999</v>
      </c>
    </row>
    <row r="1210" spans="1:65" x14ac:dyDescent="0.25">
      <c r="A1210" s="142" t="s">
        <v>5737</v>
      </c>
      <c r="B1210" s="142" t="s">
        <v>260</v>
      </c>
      <c r="C1210" s="134" t="s">
        <v>5715</v>
      </c>
      <c r="D1210" s="134" t="s">
        <v>5716</v>
      </c>
      <c r="E1210" s="134" t="s">
        <v>5717</v>
      </c>
      <c r="F1210" s="134" t="s">
        <v>5718</v>
      </c>
      <c r="G1210" s="134" t="s">
        <v>692</v>
      </c>
      <c r="H1210" s="134" t="s">
        <v>4526</v>
      </c>
      <c r="I1210" s="134" t="s">
        <v>4526</v>
      </c>
      <c r="J1210" s="134" t="s">
        <v>4407</v>
      </c>
      <c r="K1210" s="134" t="s">
        <v>4407</v>
      </c>
      <c r="L1210" s="143">
        <v>83.5</v>
      </c>
      <c r="M1210" s="144">
        <v>348</v>
      </c>
      <c r="N1210" s="143">
        <v>29.277999999999999</v>
      </c>
      <c r="O1210" s="144">
        <v>1016</v>
      </c>
      <c r="P1210" s="143">
        <v>26.266999999999999</v>
      </c>
      <c r="Q1210" s="144">
        <v>685</v>
      </c>
      <c r="R1210" s="143">
        <v>60.162999999999997</v>
      </c>
      <c r="S1210" s="145">
        <v>365</v>
      </c>
      <c r="T1210" s="140" t="s">
        <v>4410</v>
      </c>
      <c r="U1210" s="140" t="s">
        <v>4410</v>
      </c>
      <c r="V1210" s="140" t="str">
        <f t="shared" si="18"/>
        <v>Y</v>
      </c>
      <c r="W1210" s="134">
        <v>0.86990403844013597</v>
      </c>
      <c r="X1210" s="134">
        <v>0.76112953834794395</v>
      </c>
      <c r="Y1210" s="134">
        <v>0.98944585351408298</v>
      </c>
      <c r="Z1210" s="134">
        <v>0.97028688838174004</v>
      </c>
      <c r="AA1210" s="134">
        <v>0.96733104340656595</v>
      </c>
      <c r="AB1210" s="134">
        <v>0.99854318721501101</v>
      </c>
      <c r="AC1210" s="134">
        <v>1</v>
      </c>
      <c r="AD1210" s="134">
        <v>0.83683345226078698</v>
      </c>
      <c r="AE1210" s="134">
        <v>0.81543533619699304</v>
      </c>
      <c r="AF1210" s="134">
        <v>0.99304305165888995</v>
      </c>
      <c r="AG1210" s="134">
        <v>0.25861051173895799</v>
      </c>
      <c r="AH1210" s="134">
        <v>0.93858264557973503</v>
      </c>
      <c r="AI1210" s="134">
        <v>1</v>
      </c>
      <c r="AJ1210" s="134">
        <v>1</v>
      </c>
      <c r="AK1210" s="134">
        <v>0.66748385843973002</v>
      </c>
      <c r="AL1210" s="134">
        <v>0.98959656979487898</v>
      </c>
      <c r="AM1210" s="134">
        <v>0.241865883057376</v>
      </c>
      <c r="AN1210" s="134">
        <v>1</v>
      </c>
      <c r="AO1210" s="134">
        <v>0.213733498325168</v>
      </c>
      <c r="AP1210" s="134">
        <v>0.74608700748321499</v>
      </c>
      <c r="AR1210" s="134">
        <v>0.47030011890000001</v>
      </c>
      <c r="AS1210" s="134">
        <v>1</v>
      </c>
      <c r="AT1210" s="134">
        <v>1</v>
      </c>
      <c r="AU1210" s="134">
        <v>0.200056357055618</v>
      </c>
      <c r="AV1210" s="134">
        <v>0.215838477570437</v>
      </c>
      <c r="AW1210" s="143">
        <v>0</v>
      </c>
      <c r="AX1210" s="143">
        <v>0</v>
      </c>
      <c r="AY1210" s="143">
        <v>0.14000000000000001</v>
      </c>
      <c r="AZ1210" s="143">
        <v>7.0000000000000007E-2</v>
      </c>
      <c r="BA1210" s="143">
        <v>1.7134</v>
      </c>
      <c r="BB1210" s="143">
        <v>5.09</v>
      </c>
      <c r="BC1210" s="143">
        <v>28.12</v>
      </c>
      <c r="BD1210" s="143">
        <v>1</v>
      </c>
      <c r="BE1210" s="143">
        <v>657103.24818700005</v>
      </c>
      <c r="BF1210" s="143">
        <v>2397.9609999999998</v>
      </c>
      <c r="BG1210" s="143">
        <v>0</v>
      </c>
      <c r="BH1210" s="143">
        <v>72.170366000000001</v>
      </c>
      <c r="BI1210" s="143">
        <v>0</v>
      </c>
      <c r="BJ1210" s="143">
        <v>4</v>
      </c>
      <c r="BK1210" s="143">
        <v>0</v>
      </c>
      <c r="BL1210" s="143">
        <v>3.5</v>
      </c>
      <c r="BM1210" s="143">
        <v>2.69999999999999</v>
      </c>
    </row>
    <row r="1211" spans="1:65" x14ac:dyDescent="0.25">
      <c r="A1211" s="142" t="s">
        <v>5738</v>
      </c>
      <c r="B1211" s="142" t="s">
        <v>1267</v>
      </c>
      <c r="C1211" s="134" t="s">
        <v>5715</v>
      </c>
      <c r="D1211" s="134" t="s">
        <v>5716</v>
      </c>
      <c r="E1211" s="134" t="s">
        <v>5717</v>
      </c>
      <c r="F1211" s="134" t="s">
        <v>5718</v>
      </c>
      <c r="G1211" s="134" t="s">
        <v>692</v>
      </c>
      <c r="H1211" s="134" t="s">
        <v>4526</v>
      </c>
      <c r="I1211" s="134" t="s">
        <v>4526</v>
      </c>
      <c r="J1211" s="134" t="s">
        <v>4407</v>
      </c>
      <c r="K1211" s="134" t="s">
        <v>4407</v>
      </c>
      <c r="L1211" s="143">
        <v>85.8</v>
      </c>
      <c r="M1211" s="144">
        <v>263</v>
      </c>
      <c r="N1211" s="143">
        <v>30.143999999999998</v>
      </c>
      <c r="O1211" s="144">
        <v>1178</v>
      </c>
      <c r="P1211" s="143">
        <v>38.767000000000003</v>
      </c>
      <c r="Q1211" s="144">
        <v>195</v>
      </c>
      <c r="R1211" s="143">
        <v>64.808000000000007</v>
      </c>
      <c r="S1211" s="145">
        <v>136</v>
      </c>
      <c r="T1211" s="140" t="s">
        <v>4410</v>
      </c>
      <c r="U1211" s="140" t="s">
        <v>4410</v>
      </c>
      <c r="V1211" s="140" t="str">
        <f t="shared" si="18"/>
        <v>Y</v>
      </c>
      <c r="W1211" s="134">
        <v>0.86785954888099304</v>
      </c>
      <c r="X1211" s="134">
        <v>0.79598074965661902</v>
      </c>
      <c r="Y1211" s="134">
        <v>0.97392203611003902</v>
      </c>
      <c r="Z1211" s="134">
        <v>0.93659502533648498</v>
      </c>
      <c r="AA1211" s="134">
        <v>0.92002726024076398</v>
      </c>
      <c r="AB1211" s="134">
        <v>0.99526535844878605</v>
      </c>
      <c r="AC1211" s="134">
        <v>1</v>
      </c>
      <c r="AD1211" s="134">
        <v>0.74004587599938698</v>
      </c>
      <c r="AE1211" s="134">
        <v>0.74816417558387405</v>
      </c>
      <c r="AF1211" s="134">
        <v>0.97217101394768901</v>
      </c>
      <c r="AG1211" s="134">
        <v>0.27783141377561199</v>
      </c>
      <c r="AH1211" s="134">
        <v>0.95344621768650495</v>
      </c>
      <c r="AI1211" s="134">
        <v>1</v>
      </c>
      <c r="AJ1211" s="134">
        <v>1</v>
      </c>
      <c r="AK1211" s="134">
        <v>0.67962036992087005</v>
      </c>
      <c r="AL1211" s="134">
        <v>0.93094205155547605</v>
      </c>
      <c r="AM1211" s="134">
        <v>0.31686341466559198</v>
      </c>
      <c r="AN1211" s="134">
        <v>1</v>
      </c>
      <c r="AO1211" s="134">
        <v>0.31723754987490699</v>
      </c>
      <c r="AP1211" s="134">
        <v>0.88785781339098202</v>
      </c>
      <c r="AR1211" s="134">
        <v>0.52053845769999996</v>
      </c>
      <c r="AS1211" s="134">
        <v>1</v>
      </c>
      <c r="AT1211" s="134">
        <v>1</v>
      </c>
      <c r="AU1211" s="134">
        <v>0.29314638977806201</v>
      </c>
      <c r="AV1211" s="134">
        <v>0.31519763430661502</v>
      </c>
      <c r="AW1211" s="143">
        <v>0.06</v>
      </c>
      <c r="AX1211" s="143">
        <v>0</v>
      </c>
      <c r="AY1211" s="143">
        <v>0.37</v>
      </c>
      <c r="AZ1211" s="143">
        <v>0.24</v>
      </c>
      <c r="BA1211" s="143">
        <v>2.9119000000000002</v>
      </c>
      <c r="BB1211" s="143">
        <v>5.09</v>
      </c>
      <c r="BC1211" s="143">
        <v>28.12</v>
      </c>
      <c r="BD1211" s="143">
        <v>2</v>
      </c>
      <c r="BE1211" s="143">
        <v>941614.89603599999</v>
      </c>
      <c r="BF1211" s="143">
        <v>2857.7310000000002</v>
      </c>
      <c r="BG1211" s="143">
        <v>0</v>
      </c>
      <c r="BH1211" s="143">
        <v>37.755791000000002</v>
      </c>
      <c r="BI1211" s="143">
        <v>0</v>
      </c>
      <c r="BJ1211" s="143">
        <v>3</v>
      </c>
      <c r="BK1211" s="143">
        <v>1</v>
      </c>
      <c r="BL1211" s="143">
        <v>3.6098709149911499</v>
      </c>
      <c r="BM1211" s="143">
        <v>2.5168818083480802</v>
      </c>
    </row>
    <row r="1212" spans="1:65" x14ac:dyDescent="0.25">
      <c r="A1212" s="142" t="s">
        <v>5739</v>
      </c>
      <c r="B1212" s="142" t="s">
        <v>266</v>
      </c>
      <c r="C1212" s="134" t="s">
        <v>5715</v>
      </c>
      <c r="D1212" s="134" t="s">
        <v>5716</v>
      </c>
      <c r="E1212" s="134" t="s">
        <v>5717</v>
      </c>
      <c r="F1212" s="134" t="s">
        <v>5718</v>
      </c>
      <c r="G1212" s="134" t="s">
        <v>692</v>
      </c>
      <c r="H1212" s="134" t="s">
        <v>5334</v>
      </c>
      <c r="I1212" s="134" t="s">
        <v>4755</v>
      </c>
      <c r="J1212" s="134" t="s">
        <v>4407</v>
      </c>
      <c r="K1212" s="134" t="s">
        <v>4407</v>
      </c>
      <c r="L1212" s="143">
        <v>85.6</v>
      </c>
      <c r="M1212" s="144">
        <v>271</v>
      </c>
      <c r="N1212" s="143">
        <v>32.200000000000003</v>
      </c>
      <c r="O1212" s="144">
        <v>1477</v>
      </c>
      <c r="P1212" s="143">
        <v>36.917000000000002</v>
      </c>
      <c r="Q1212" s="144">
        <v>259</v>
      </c>
      <c r="R1212" s="143">
        <v>63.439</v>
      </c>
      <c r="S1212" s="145">
        <v>185</v>
      </c>
      <c r="T1212" s="140" t="s">
        <v>4410</v>
      </c>
      <c r="U1212" s="140" t="s">
        <v>4410</v>
      </c>
      <c r="V1212" s="140" t="str">
        <f t="shared" si="18"/>
        <v>Y</v>
      </c>
      <c r="W1212" s="134">
        <v>0.805968411146883</v>
      </c>
      <c r="X1212" s="134">
        <v>0.85495368811991002</v>
      </c>
      <c r="Y1212" s="134">
        <v>0.95346697307847295</v>
      </c>
      <c r="Z1212" s="134">
        <v>0.909202852050638</v>
      </c>
      <c r="AA1212" s="134">
        <v>0.96712004990931</v>
      </c>
      <c r="AB1212" s="134">
        <v>0.95447460046909405</v>
      </c>
      <c r="AC1212" s="134">
        <v>1</v>
      </c>
      <c r="AD1212" s="134">
        <v>0.79885332145729804</v>
      </c>
      <c r="AE1212" s="134">
        <v>0.84659948711535604</v>
      </c>
      <c r="AF1212" s="134">
        <v>0.974079314538428</v>
      </c>
      <c r="AG1212" s="134">
        <v>0.51092089251911099</v>
      </c>
      <c r="AH1212" s="134">
        <v>0.92203572916207799</v>
      </c>
      <c r="AI1212" s="134">
        <v>1</v>
      </c>
      <c r="AJ1212" s="134">
        <v>1</v>
      </c>
      <c r="AK1212" s="134">
        <v>0.75243943880770903</v>
      </c>
      <c r="AL1212" s="134">
        <v>0.95209159647897601</v>
      </c>
      <c r="AM1212" s="134">
        <v>0.63344817042309998</v>
      </c>
      <c r="AN1212" s="134">
        <v>0.91484021334767596</v>
      </c>
      <c r="AO1212" s="134">
        <v>0.71940775245903399</v>
      </c>
      <c r="AP1212" s="134">
        <v>0.874701687345524</v>
      </c>
      <c r="AR1212" s="134">
        <v>0.58743807969999995</v>
      </c>
      <c r="AS1212" s="134">
        <v>1</v>
      </c>
      <c r="AU1212" s="134">
        <v>0.67915777161708102</v>
      </c>
      <c r="AV1212" s="134">
        <v>0.645048060930973</v>
      </c>
      <c r="AW1212" s="143">
        <v>0.39</v>
      </c>
      <c r="AX1212" s="143">
        <v>0</v>
      </c>
      <c r="AY1212" s="143">
        <v>0.34</v>
      </c>
      <c r="AZ1212" s="143">
        <v>0.55000000000000004</v>
      </c>
      <c r="BA1212" s="143">
        <v>4.0351999999999997</v>
      </c>
      <c r="BB1212" s="143">
        <v>5.0999999999999996</v>
      </c>
      <c r="BC1212" s="143">
        <v>28.7</v>
      </c>
      <c r="BD1212" s="143">
        <v>2</v>
      </c>
      <c r="BE1212" s="143">
        <v>4635631.8567880001</v>
      </c>
      <c r="BF1212" s="143">
        <v>4208.0110000000004</v>
      </c>
      <c r="BG1212" s="143">
        <v>0</v>
      </c>
      <c r="BH1212" s="143">
        <v>32.055089000000002</v>
      </c>
      <c r="BI1212" s="143">
        <v>0</v>
      </c>
      <c r="BJ1212" s="143">
        <v>2</v>
      </c>
      <c r="BK1212" s="143">
        <v>1</v>
      </c>
      <c r="BL1212" s="143">
        <v>3.5</v>
      </c>
      <c r="BM1212" s="143">
        <v>2.7</v>
      </c>
    </row>
    <row r="1213" spans="1:65" x14ac:dyDescent="0.25">
      <c r="A1213" s="142" t="s">
        <v>5740</v>
      </c>
      <c r="B1213" s="142" t="s">
        <v>42</v>
      </c>
      <c r="C1213" s="134" t="s">
        <v>5715</v>
      </c>
      <c r="D1213" s="134" t="s">
        <v>5716</v>
      </c>
      <c r="E1213" s="134" t="s">
        <v>5717</v>
      </c>
      <c r="F1213" s="134" t="s">
        <v>5718</v>
      </c>
      <c r="G1213" s="134" t="s">
        <v>692</v>
      </c>
      <c r="H1213" s="134" t="s">
        <v>5334</v>
      </c>
      <c r="I1213" s="134" t="s">
        <v>4755</v>
      </c>
      <c r="J1213" s="134" t="s">
        <v>4407</v>
      </c>
      <c r="K1213" s="134" t="s">
        <v>4407</v>
      </c>
      <c r="L1213" s="143">
        <v>88.2</v>
      </c>
      <c r="M1213" s="144">
        <v>191</v>
      </c>
      <c r="N1213" s="143">
        <v>30.289000000000001</v>
      </c>
      <c r="O1213" s="144">
        <v>1209</v>
      </c>
      <c r="P1213" s="143">
        <v>20.65</v>
      </c>
      <c r="Q1213" s="144">
        <v>956</v>
      </c>
      <c r="R1213" s="143">
        <v>59.52</v>
      </c>
      <c r="S1213" s="145">
        <v>403</v>
      </c>
      <c r="T1213" s="140" t="s">
        <v>4410</v>
      </c>
      <c r="U1213" s="140" t="s">
        <v>4410</v>
      </c>
      <c r="V1213" s="140" t="str">
        <f t="shared" si="18"/>
        <v>Y</v>
      </c>
      <c r="W1213" s="134">
        <v>0.82335480423896901</v>
      </c>
      <c r="X1213" s="134">
        <v>0.84011821851869795</v>
      </c>
      <c r="Y1213" s="134">
        <v>0.97980110557246103</v>
      </c>
      <c r="Z1213" s="134">
        <v>0.96628263213790599</v>
      </c>
      <c r="AA1213" s="134">
        <v>0.95018314467457199</v>
      </c>
      <c r="AB1213" s="134">
        <v>0.99562956164503302</v>
      </c>
      <c r="AC1213" s="134">
        <v>0</v>
      </c>
      <c r="AD1213" s="134">
        <v>0.85075735053678803</v>
      </c>
      <c r="AE1213" s="134">
        <v>0.79027495809454396</v>
      </c>
      <c r="AF1213" s="134">
        <v>0.99033962582200996</v>
      </c>
      <c r="AG1213" s="134">
        <v>0.49265587387136001</v>
      </c>
      <c r="AH1213" s="134">
        <v>0.960179594930053</v>
      </c>
      <c r="AI1213" s="134">
        <v>0.80244685819551298</v>
      </c>
      <c r="AJ1213" s="134">
        <v>1</v>
      </c>
      <c r="AK1213" s="134">
        <v>0.75972134569639305</v>
      </c>
      <c r="AL1213" s="134">
        <v>0.96320092897198195</v>
      </c>
      <c r="AM1213" s="134">
        <v>0.616033580937283</v>
      </c>
      <c r="AN1213" s="134">
        <v>1</v>
      </c>
      <c r="AO1213" s="134">
        <v>0.55014478260247501</v>
      </c>
      <c r="AP1213" s="134">
        <v>0.90551666390455898</v>
      </c>
      <c r="AQ1213" s="134">
        <v>0.97647103192655205</v>
      </c>
      <c r="AR1213" s="134">
        <v>0.58741242439999997</v>
      </c>
      <c r="AS1213" s="134">
        <v>1</v>
      </c>
      <c r="AT1213" s="134">
        <v>1</v>
      </c>
      <c r="AU1213" s="134">
        <v>0.59252157622096902</v>
      </c>
      <c r="AV1213" s="134">
        <v>0.60133771637096201</v>
      </c>
      <c r="AW1213" s="143">
        <v>0</v>
      </c>
      <c r="AX1213" s="143">
        <v>0</v>
      </c>
      <c r="AY1213" s="143">
        <v>0.17</v>
      </c>
      <c r="AZ1213" s="143">
        <v>0.09</v>
      </c>
      <c r="BA1213" s="143">
        <v>3.4327000000000001</v>
      </c>
      <c r="BB1213" s="143">
        <v>5.0999999999999996</v>
      </c>
      <c r="BC1213" s="143">
        <v>28.28</v>
      </c>
      <c r="BD1213" s="143">
        <v>1</v>
      </c>
      <c r="BE1213" s="143">
        <v>3838198.7118560001</v>
      </c>
      <c r="BF1213" s="143">
        <v>4712.55</v>
      </c>
      <c r="BG1213" s="143">
        <v>0</v>
      </c>
      <c r="BH1213" s="143">
        <v>8.3384920000000005</v>
      </c>
      <c r="BI1213" s="143">
        <v>0</v>
      </c>
      <c r="BJ1213" s="143">
        <v>3</v>
      </c>
      <c r="BK1213" s="143">
        <v>0</v>
      </c>
      <c r="BL1213" s="143">
        <v>3.4999999999999898</v>
      </c>
      <c r="BM1213" s="143">
        <v>2.7</v>
      </c>
    </row>
    <row r="1214" spans="1:65" x14ac:dyDescent="0.25">
      <c r="A1214" s="142" t="s">
        <v>5741</v>
      </c>
      <c r="B1214" s="142" t="s">
        <v>274</v>
      </c>
      <c r="C1214" s="134" t="s">
        <v>5715</v>
      </c>
      <c r="D1214" s="134" t="s">
        <v>5716</v>
      </c>
      <c r="E1214" s="134" t="s">
        <v>5717</v>
      </c>
      <c r="F1214" s="134" t="s">
        <v>5718</v>
      </c>
      <c r="G1214" s="134" t="s">
        <v>692</v>
      </c>
      <c r="H1214" s="134" t="s">
        <v>5334</v>
      </c>
      <c r="I1214" s="134" t="s">
        <v>4526</v>
      </c>
      <c r="J1214" s="134" t="s">
        <v>4407</v>
      </c>
      <c r="K1214" s="134" t="s">
        <v>4407</v>
      </c>
      <c r="L1214" s="143">
        <v>66.099999999999994</v>
      </c>
      <c r="M1214" s="144">
        <v>707</v>
      </c>
      <c r="N1214" s="143">
        <v>29.933</v>
      </c>
      <c r="O1214" s="144">
        <v>1148</v>
      </c>
      <c r="P1214" s="143">
        <v>23.516999999999999</v>
      </c>
      <c r="Q1214" s="144">
        <v>783</v>
      </c>
      <c r="R1214" s="143">
        <v>53.228000000000002</v>
      </c>
      <c r="S1214" s="145">
        <v>819</v>
      </c>
      <c r="V1214" s="140" t="str">
        <f t="shared" si="18"/>
        <v>N/A</v>
      </c>
      <c r="W1214" s="134">
        <v>0.78393904683781301</v>
      </c>
      <c r="X1214" s="134">
        <v>0.76199558967417202</v>
      </c>
      <c r="Y1214" s="134">
        <v>0.96847845327446203</v>
      </c>
      <c r="Z1214" s="134">
        <v>0.93004028740868006</v>
      </c>
      <c r="AA1214" s="134">
        <v>0.96963194739327196</v>
      </c>
      <c r="AB1214" s="134">
        <v>1</v>
      </c>
      <c r="AC1214" s="134">
        <v>0</v>
      </c>
      <c r="AD1214" s="134">
        <v>0.843923755378721</v>
      </c>
      <c r="AE1214" s="134">
        <v>0.85686124354581805</v>
      </c>
      <c r="AF1214" s="134">
        <v>0.98839156896896496</v>
      </c>
      <c r="AG1214" s="134">
        <v>4.5344300092818202E-2</v>
      </c>
      <c r="AH1214" s="134">
        <v>0.94305962512996699</v>
      </c>
      <c r="AI1214" s="134">
        <v>3.4397166950030998E-2</v>
      </c>
      <c r="AJ1214" s="134">
        <v>1</v>
      </c>
      <c r="AK1214" s="134">
        <v>0.38834409437351303</v>
      </c>
      <c r="AL1214" s="134">
        <v>0.99309883847264202</v>
      </c>
      <c r="AM1214" s="134">
        <v>7.6330419746805905E-2</v>
      </c>
      <c r="AN1214" s="134">
        <v>1</v>
      </c>
      <c r="AO1214" s="134">
        <v>6.66058176093932E-2</v>
      </c>
      <c r="AP1214" s="134">
        <v>0.83566254672944795</v>
      </c>
      <c r="AQ1214" s="134">
        <v>0.77065317539560696</v>
      </c>
      <c r="AR1214" s="134">
        <v>0.20949044659999999</v>
      </c>
      <c r="AS1214" s="134">
        <v>0.38923475790000001</v>
      </c>
      <c r="AT1214" s="134">
        <v>1</v>
      </c>
      <c r="AU1214" s="134">
        <v>9.3363026293557E-2</v>
      </c>
      <c r="AV1214" s="134">
        <v>7.2465626885617099E-2</v>
      </c>
      <c r="AW1214" s="143">
        <v>0.11</v>
      </c>
      <c r="AX1214" s="143">
        <v>0</v>
      </c>
      <c r="AY1214" s="143">
        <v>0.02</v>
      </c>
      <c r="AZ1214" s="143">
        <v>0.03</v>
      </c>
      <c r="BA1214" s="143">
        <v>4.4025999999999996</v>
      </c>
      <c r="BB1214" s="143">
        <v>5.0999999999999996</v>
      </c>
      <c r="BC1214" s="143">
        <v>27.99</v>
      </c>
      <c r="BD1214" s="143">
        <v>1</v>
      </c>
      <c r="BE1214" s="143">
        <v>115161.04665800001</v>
      </c>
      <c r="BF1214" s="143">
        <v>1690.492</v>
      </c>
      <c r="BG1214" s="143">
        <v>0</v>
      </c>
      <c r="BH1214" s="143">
        <v>1.9817000000000001E-2</v>
      </c>
      <c r="BI1214" s="143">
        <v>0</v>
      </c>
      <c r="BJ1214" s="143">
        <v>5</v>
      </c>
      <c r="BK1214" s="143">
        <v>0</v>
      </c>
      <c r="BL1214" s="143">
        <v>3.4999999999999898</v>
      </c>
      <c r="BM1214" s="143">
        <v>2.7</v>
      </c>
    </row>
    <row r="1215" spans="1:65" x14ac:dyDescent="0.25">
      <c r="A1215" s="142" t="s">
        <v>5742</v>
      </c>
      <c r="B1215" s="142" t="s">
        <v>3319</v>
      </c>
      <c r="C1215" s="134" t="s">
        <v>5715</v>
      </c>
      <c r="D1215" s="134" t="s">
        <v>5716</v>
      </c>
      <c r="E1215" s="134" t="s">
        <v>5717</v>
      </c>
      <c r="F1215" s="134" t="s">
        <v>5718</v>
      </c>
      <c r="G1215" s="134" t="s">
        <v>692</v>
      </c>
      <c r="H1215" s="134" t="s">
        <v>5334</v>
      </c>
      <c r="I1215" s="134" t="s">
        <v>4755</v>
      </c>
      <c r="J1215" s="134" t="s">
        <v>4407</v>
      </c>
      <c r="K1215" s="134" t="s">
        <v>4407</v>
      </c>
      <c r="L1215" s="143">
        <v>78</v>
      </c>
      <c r="M1215" s="144">
        <v>469</v>
      </c>
      <c r="N1215" s="143">
        <v>30.878</v>
      </c>
      <c r="O1215" s="144">
        <v>1306</v>
      </c>
      <c r="P1215" s="143">
        <v>39.067</v>
      </c>
      <c r="Q1215" s="144">
        <v>187</v>
      </c>
      <c r="R1215" s="143">
        <v>62.063000000000002</v>
      </c>
      <c r="S1215" s="145">
        <v>270</v>
      </c>
      <c r="T1215" s="140" t="s">
        <v>4410</v>
      </c>
      <c r="U1215" s="140" t="s">
        <v>4410</v>
      </c>
      <c r="V1215" s="140" t="str">
        <f t="shared" si="18"/>
        <v>Y</v>
      </c>
      <c r="W1215" s="134">
        <v>0.76643879778565105</v>
      </c>
      <c r="X1215" s="134">
        <v>0.77165736302175103</v>
      </c>
      <c r="Y1215" s="134">
        <v>0.97867396371474202</v>
      </c>
      <c r="Z1215" s="134">
        <v>0.94659291353765096</v>
      </c>
      <c r="AA1215" s="134">
        <v>0.94356668254375198</v>
      </c>
      <c r="AB1215" s="134">
        <v>0.93407922147924805</v>
      </c>
      <c r="AC1215" s="134">
        <v>0.58766835259467798</v>
      </c>
      <c r="AD1215" s="134">
        <v>0.71958585441132195</v>
      </c>
      <c r="AE1215" s="134">
        <v>0.87469039861828102</v>
      </c>
      <c r="AF1215" s="134">
        <v>0.98990230693663295</v>
      </c>
      <c r="AG1215" s="134">
        <v>0.336871048370669</v>
      </c>
      <c r="AH1215" s="134">
        <v>0.97056618748659096</v>
      </c>
      <c r="AI1215" s="134">
        <v>0.45977135789961199</v>
      </c>
      <c r="AJ1215" s="134">
        <v>1</v>
      </c>
      <c r="AK1215" s="134">
        <v>0.76943055488130496</v>
      </c>
      <c r="AL1215" s="134">
        <v>0.97363963048205704</v>
      </c>
      <c r="AM1215" s="134">
        <v>0.58208469785806705</v>
      </c>
      <c r="AN1215" s="134">
        <v>0.90139393124467804</v>
      </c>
      <c r="AO1215" s="134">
        <v>0.57175249650933402</v>
      </c>
      <c r="AP1215" s="134">
        <v>0.93424186553731303</v>
      </c>
      <c r="AR1215" s="134">
        <v>0.1645582179</v>
      </c>
      <c r="AS1215" s="134">
        <v>1</v>
      </c>
      <c r="AT1215" s="134">
        <v>1</v>
      </c>
      <c r="AU1215" s="134">
        <v>0.51081178847924302</v>
      </c>
      <c r="AV1215" s="134">
        <v>0.55292396708358005</v>
      </c>
      <c r="AW1215" s="143">
        <v>0.01</v>
      </c>
      <c r="AX1215" s="143">
        <v>0</v>
      </c>
      <c r="AY1215" s="143">
        <v>-0.05</v>
      </c>
      <c r="AZ1215" s="143">
        <v>-0.03</v>
      </c>
      <c r="BA1215" s="143">
        <v>4.3380999999999998</v>
      </c>
      <c r="BB1215" s="143">
        <v>5.1100000000000003</v>
      </c>
      <c r="BC1215" s="143">
        <v>28.77</v>
      </c>
      <c r="BD1215" s="143">
        <v>2</v>
      </c>
      <c r="BE1215" s="143">
        <v>4928439.9148629997</v>
      </c>
      <c r="BF1215" s="143">
        <v>4469.0259999999998</v>
      </c>
      <c r="BG1215" s="143">
        <v>0</v>
      </c>
      <c r="BH1215" s="143">
        <v>36.489730000000002</v>
      </c>
      <c r="BI1215" s="143">
        <v>0</v>
      </c>
      <c r="BJ1215" s="143">
        <v>3</v>
      </c>
      <c r="BK1215" s="143">
        <v>1</v>
      </c>
      <c r="BL1215" s="143">
        <v>3.5</v>
      </c>
      <c r="BM1215" s="143">
        <v>2.69999999999999</v>
      </c>
    </row>
    <row r="1216" spans="1:65" x14ac:dyDescent="0.25">
      <c r="A1216" s="142" t="s">
        <v>5743</v>
      </c>
      <c r="B1216" s="142" t="s">
        <v>911</v>
      </c>
      <c r="C1216" s="134" t="s">
        <v>5715</v>
      </c>
      <c r="D1216" s="134" t="s">
        <v>5716</v>
      </c>
      <c r="E1216" s="134" t="s">
        <v>5717</v>
      </c>
      <c r="F1216" s="134" t="s">
        <v>5718</v>
      </c>
      <c r="G1216" s="134" t="s">
        <v>692</v>
      </c>
      <c r="H1216" s="134" t="s">
        <v>4526</v>
      </c>
      <c r="I1216" s="134" t="s">
        <v>4526</v>
      </c>
      <c r="J1216" s="134" t="s">
        <v>4407</v>
      </c>
      <c r="K1216" s="134" t="s">
        <v>4407</v>
      </c>
      <c r="L1216" s="143">
        <v>89.2</v>
      </c>
      <c r="M1216" s="144">
        <v>156</v>
      </c>
      <c r="N1216" s="143">
        <v>29.710999999999999</v>
      </c>
      <c r="O1216" s="144">
        <v>1106</v>
      </c>
      <c r="P1216" s="143">
        <v>20.6</v>
      </c>
      <c r="Q1216" s="144">
        <v>960</v>
      </c>
      <c r="R1216" s="143">
        <v>60.03</v>
      </c>
      <c r="S1216" s="145">
        <v>376</v>
      </c>
      <c r="T1216" s="140" t="s">
        <v>4410</v>
      </c>
      <c r="U1216" s="140" t="s">
        <v>4410</v>
      </c>
      <c r="V1216" s="140" t="str">
        <f t="shared" si="18"/>
        <v>Y</v>
      </c>
      <c r="W1216" s="134">
        <v>0.86754299723988104</v>
      </c>
      <c r="X1216" s="134">
        <v>0.73630546398750996</v>
      </c>
      <c r="Y1216" s="134">
        <v>0.98580825933689697</v>
      </c>
      <c r="Z1216" s="134">
        <v>0.95847815818495496</v>
      </c>
      <c r="AA1216" s="134">
        <v>0.97914906088154396</v>
      </c>
      <c r="AB1216" s="134">
        <v>0.99927159360750595</v>
      </c>
      <c r="AC1216" s="134">
        <v>1</v>
      </c>
      <c r="AD1216" s="134">
        <v>0.84828266908001504</v>
      </c>
      <c r="AE1216" s="134">
        <v>0.84921356566352901</v>
      </c>
      <c r="AF1216" s="134">
        <v>0.98986255067432605</v>
      </c>
      <c r="AG1216" s="134">
        <v>0.143542467457904</v>
      </c>
      <c r="AH1216" s="134">
        <v>0.93177763666338198</v>
      </c>
      <c r="AI1216" s="134">
        <v>1</v>
      </c>
      <c r="AJ1216" s="134">
        <v>1</v>
      </c>
      <c r="AK1216" s="134">
        <v>0.63350162629253903</v>
      </c>
      <c r="AL1216" s="134">
        <v>0.99613995257616605</v>
      </c>
      <c r="AM1216" s="134">
        <v>0.15973139626150401</v>
      </c>
      <c r="AN1216" s="134">
        <v>1</v>
      </c>
      <c r="AO1216" s="134">
        <v>0.12622325552819699</v>
      </c>
      <c r="AP1216" s="134">
        <v>0.82436813645798701</v>
      </c>
      <c r="AQ1216" s="134">
        <v>0.83045888764931197</v>
      </c>
      <c r="AR1216" s="134">
        <v>0.89220827810000003</v>
      </c>
      <c r="AS1216" s="134">
        <v>0.96972763429999997</v>
      </c>
      <c r="AT1216" s="134">
        <v>1</v>
      </c>
      <c r="AU1216" s="134">
        <v>0.13690344401821999</v>
      </c>
      <c r="AV1216" s="134">
        <v>0.14214468067939601</v>
      </c>
      <c r="AW1216" s="143">
        <v>0</v>
      </c>
      <c r="AX1216" s="143">
        <v>0</v>
      </c>
      <c r="AY1216" s="143">
        <v>0</v>
      </c>
      <c r="AZ1216" s="143">
        <v>0</v>
      </c>
      <c r="BA1216" s="143">
        <v>3.3782999999999999</v>
      </c>
      <c r="BB1216" s="143">
        <v>5.0999999999999996</v>
      </c>
      <c r="BC1216" s="143">
        <v>27.89</v>
      </c>
      <c r="BD1216" s="143">
        <v>2</v>
      </c>
      <c r="BE1216" s="143">
        <v>299016.827812</v>
      </c>
      <c r="BF1216" s="143">
        <v>1902.8820000000001</v>
      </c>
      <c r="BG1216" s="143">
        <v>0</v>
      </c>
      <c r="BH1216" s="143">
        <v>12.489250999999999</v>
      </c>
      <c r="BI1216" s="143">
        <v>0</v>
      </c>
      <c r="BJ1216" s="143">
        <v>3</v>
      </c>
      <c r="BK1216" s="143">
        <v>0</v>
      </c>
      <c r="BL1216" s="143">
        <v>3.5</v>
      </c>
      <c r="BM1216" s="143">
        <v>2.69999999999999</v>
      </c>
    </row>
    <row r="1217" spans="1:65" x14ac:dyDescent="0.25">
      <c r="A1217" s="142" t="s">
        <v>5744</v>
      </c>
      <c r="B1217" s="142" t="s">
        <v>1266</v>
      </c>
      <c r="C1217" s="134" t="s">
        <v>5715</v>
      </c>
      <c r="D1217" s="134" t="s">
        <v>5716</v>
      </c>
      <c r="E1217" s="134" t="s">
        <v>5717</v>
      </c>
      <c r="F1217" s="134" t="s">
        <v>5718</v>
      </c>
      <c r="G1217" s="134" t="s">
        <v>692</v>
      </c>
      <c r="H1217" s="134" t="s">
        <v>4526</v>
      </c>
      <c r="I1217" s="134" t="s">
        <v>4526</v>
      </c>
      <c r="J1217" s="134" t="s">
        <v>4407</v>
      </c>
      <c r="K1217" s="134" t="s">
        <v>4407</v>
      </c>
      <c r="L1217" s="143">
        <v>82.5</v>
      </c>
      <c r="M1217" s="144">
        <v>364</v>
      </c>
      <c r="N1217" s="143">
        <v>30.744</v>
      </c>
      <c r="O1217" s="144">
        <v>1290</v>
      </c>
      <c r="P1217" s="143">
        <v>23.35</v>
      </c>
      <c r="Q1217" s="144">
        <v>792</v>
      </c>
      <c r="R1217" s="143">
        <v>58.369</v>
      </c>
      <c r="S1217" s="145">
        <v>474</v>
      </c>
      <c r="T1217" s="140" t="s">
        <v>4410</v>
      </c>
      <c r="U1217" s="140" t="s">
        <v>4410</v>
      </c>
      <c r="V1217" s="140" t="str">
        <f t="shared" si="18"/>
        <v>Y</v>
      </c>
      <c r="W1217" s="134">
        <v>0.75876971689176298</v>
      </c>
      <c r="X1217" s="134">
        <v>0.65431242673168399</v>
      </c>
      <c r="Y1217" s="134">
        <v>0.97876362272615103</v>
      </c>
      <c r="Z1217" s="134">
        <v>0.94511363416094796</v>
      </c>
      <c r="AA1217" s="134">
        <v>0.973441519126656</v>
      </c>
      <c r="AB1217" s="134">
        <v>0.99927159360750595</v>
      </c>
      <c r="AC1217" s="134">
        <v>0</v>
      </c>
      <c r="AD1217" s="134">
        <v>0.85223174894147002</v>
      </c>
      <c r="AE1217" s="134">
        <v>0.88721259558374399</v>
      </c>
      <c r="AF1217" s="134">
        <v>0.98457496778748799</v>
      </c>
      <c r="AG1217" s="134">
        <v>0.23025175431502701</v>
      </c>
      <c r="AH1217" s="134">
        <v>0.919922594814368</v>
      </c>
      <c r="AI1217" s="134">
        <v>0.63745968878567505</v>
      </c>
      <c r="AJ1217" s="134">
        <v>1</v>
      </c>
      <c r="AK1217" s="134">
        <v>0.64563813777367796</v>
      </c>
      <c r="AL1217" s="134">
        <v>0.99513977893868</v>
      </c>
      <c r="AM1217" s="134">
        <v>0.19731890069387201</v>
      </c>
      <c r="AN1217" s="134">
        <v>1</v>
      </c>
      <c r="AO1217" s="134">
        <v>0.17758311342976299</v>
      </c>
      <c r="AP1217" s="134">
        <v>0.83404423921423099</v>
      </c>
      <c r="AR1217" s="134">
        <v>0.88241955599999999</v>
      </c>
      <c r="AS1217" s="134">
        <v>0.94128095820000002</v>
      </c>
      <c r="AT1217" s="134">
        <v>1</v>
      </c>
      <c r="AU1217" s="134">
        <v>0.14824264067179099</v>
      </c>
      <c r="AV1217" s="134">
        <v>0.18422036548802601</v>
      </c>
      <c r="AW1217" s="143">
        <v>0.03</v>
      </c>
      <c r="AX1217" s="143">
        <v>0</v>
      </c>
      <c r="AY1217" s="143">
        <v>0</v>
      </c>
      <c r="AZ1217" s="143">
        <v>0.02</v>
      </c>
      <c r="BA1217" s="143">
        <v>3.4878</v>
      </c>
      <c r="BB1217" s="143">
        <v>5.1100000000000003</v>
      </c>
      <c r="BC1217" s="143">
        <v>27.67</v>
      </c>
      <c r="BD1217" s="143">
        <v>7</v>
      </c>
      <c r="BE1217" s="143">
        <v>624736.15696199995</v>
      </c>
      <c r="BF1217" s="143">
        <v>3982.7869999999998</v>
      </c>
      <c r="BG1217" s="143">
        <v>0</v>
      </c>
      <c r="BH1217" s="143">
        <v>52.408862999999997</v>
      </c>
      <c r="BI1217" s="143">
        <v>0</v>
      </c>
      <c r="BJ1217" s="143">
        <v>3</v>
      </c>
      <c r="BK1217" s="143">
        <v>0</v>
      </c>
      <c r="BL1217" s="143">
        <v>3.5</v>
      </c>
      <c r="BM1217" s="143">
        <v>2.69999999999999</v>
      </c>
    </row>
    <row r="1218" spans="1:65" x14ac:dyDescent="0.25">
      <c r="A1218" s="142" t="s">
        <v>5745</v>
      </c>
      <c r="B1218" s="142" t="s">
        <v>3324</v>
      </c>
      <c r="C1218" s="134" t="s">
        <v>5715</v>
      </c>
      <c r="D1218" s="134" t="s">
        <v>5716</v>
      </c>
      <c r="E1218" s="134" t="s">
        <v>5717</v>
      </c>
      <c r="F1218" s="134" t="s">
        <v>5718</v>
      </c>
      <c r="G1218" s="134" t="s">
        <v>692</v>
      </c>
      <c r="H1218" s="134" t="s">
        <v>5334</v>
      </c>
      <c r="I1218" s="134" t="s">
        <v>4755</v>
      </c>
      <c r="J1218" s="134" t="s">
        <v>4407</v>
      </c>
      <c r="K1218" s="134" t="s">
        <v>4407</v>
      </c>
      <c r="L1218" s="143">
        <v>84</v>
      </c>
      <c r="M1218" s="144">
        <v>335</v>
      </c>
      <c r="N1218" s="143">
        <v>29.6</v>
      </c>
      <c r="O1218" s="144">
        <v>1078</v>
      </c>
      <c r="P1218" s="143">
        <v>20.582999999999998</v>
      </c>
      <c r="Q1218" s="144">
        <v>963</v>
      </c>
      <c r="R1218" s="143">
        <v>58.328000000000003</v>
      </c>
      <c r="S1218" s="145">
        <v>479</v>
      </c>
      <c r="T1218" s="140" t="s">
        <v>4410</v>
      </c>
      <c r="U1218" s="140" t="s">
        <v>4410</v>
      </c>
      <c r="V1218" s="140" t="str">
        <f t="shared" si="18"/>
        <v>Y</v>
      </c>
      <c r="W1218" s="134">
        <v>0.83288502917882701</v>
      </c>
      <c r="X1218" s="134">
        <v>0.80713593374324499</v>
      </c>
      <c r="Y1218" s="134">
        <v>0.97088643815231701</v>
      </c>
      <c r="Z1218" s="134">
        <v>0.93539629894501897</v>
      </c>
      <c r="AA1218" s="134">
        <v>0.97242946796215002</v>
      </c>
      <c r="AB1218" s="134">
        <v>1</v>
      </c>
      <c r="AC1218" s="134">
        <v>0.788115474974452</v>
      </c>
      <c r="AD1218" s="134">
        <v>0.86996644343442098</v>
      </c>
      <c r="AE1218" s="134">
        <v>0.93580473279306597</v>
      </c>
      <c r="AF1218" s="134">
        <v>0.98199081073753003</v>
      </c>
      <c r="AG1218" s="134">
        <v>0.155729633928266</v>
      </c>
      <c r="AH1218" s="134">
        <v>0.94732170966178697</v>
      </c>
      <c r="AI1218" s="134">
        <v>0.59584639678242202</v>
      </c>
      <c r="AJ1218" s="134">
        <v>1</v>
      </c>
      <c r="AK1218" s="134">
        <v>0.62864702170008302</v>
      </c>
      <c r="AL1218" s="134">
        <v>0.99635807419265399</v>
      </c>
      <c r="AM1218" s="134">
        <v>0.134176567588671</v>
      </c>
      <c r="AN1218" s="134">
        <v>1</v>
      </c>
      <c r="AO1218" s="134">
        <v>0.13188021602275901</v>
      </c>
      <c r="AP1218" s="134">
        <v>0.79758058841604695</v>
      </c>
      <c r="AQ1218" s="134">
        <v>0.86763541148269696</v>
      </c>
      <c r="AR1218" s="134">
        <v>0.87446943249999998</v>
      </c>
      <c r="AS1218" s="134">
        <v>0.64500366259999997</v>
      </c>
      <c r="AT1218" s="134">
        <v>1</v>
      </c>
      <c r="AU1218" s="134">
        <v>0.11183878271999199</v>
      </c>
      <c r="AV1218" s="134">
        <v>0.131900239367119</v>
      </c>
      <c r="AW1218" s="143">
        <v>0.03</v>
      </c>
      <c r="AX1218" s="143">
        <v>0</v>
      </c>
      <c r="AY1218" s="143">
        <v>-0.01</v>
      </c>
      <c r="AZ1218" s="143">
        <v>0.01</v>
      </c>
      <c r="BA1218" s="143">
        <v>1.9758</v>
      </c>
      <c r="BB1218" s="143">
        <v>5.0999999999999996</v>
      </c>
      <c r="BC1218" s="143">
        <v>27.66</v>
      </c>
      <c r="BD1218" s="143">
        <v>3</v>
      </c>
      <c r="BE1218" s="143">
        <v>348521.95771799999</v>
      </c>
      <c r="BF1218" s="143">
        <v>2252.8409999999999</v>
      </c>
      <c r="BG1218" s="143">
        <v>0</v>
      </c>
      <c r="BH1218" s="143">
        <v>40.757666999999998</v>
      </c>
      <c r="BI1218" s="143">
        <v>0</v>
      </c>
      <c r="BJ1218" s="143">
        <v>2</v>
      </c>
      <c r="BK1218" s="143">
        <v>0</v>
      </c>
      <c r="BL1218" s="143">
        <v>3.4999999999999898</v>
      </c>
      <c r="BM1218" s="143">
        <v>2.7</v>
      </c>
    </row>
    <row r="1219" spans="1:65" x14ac:dyDescent="0.25">
      <c r="A1219" s="142" t="s">
        <v>5746</v>
      </c>
      <c r="B1219" s="142" t="s">
        <v>549</v>
      </c>
      <c r="C1219" s="134" t="s">
        <v>5715</v>
      </c>
      <c r="D1219" s="134" t="s">
        <v>5716</v>
      </c>
      <c r="E1219" s="134" t="s">
        <v>5717</v>
      </c>
      <c r="F1219" s="134" t="s">
        <v>5718</v>
      </c>
      <c r="G1219" s="134" t="s">
        <v>692</v>
      </c>
      <c r="H1219" s="134" t="s">
        <v>4755</v>
      </c>
      <c r="I1219" s="134" t="s">
        <v>4755</v>
      </c>
      <c r="J1219" s="134" t="s">
        <v>4407</v>
      </c>
      <c r="K1219" s="134" t="s">
        <v>4407</v>
      </c>
      <c r="L1219" s="143">
        <v>90.8</v>
      </c>
      <c r="M1219" s="144">
        <v>113</v>
      </c>
      <c r="N1219" s="143">
        <v>30.678000000000001</v>
      </c>
      <c r="O1219" s="144">
        <v>1278</v>
      </c>
      <c r="P1219" s="143">
        <v>20.117000000000001</v>
      </c>
      <c r="Q1219" s="144">
        <v>1002</v>
      </c>
      <c r="R1219" s="143">
        <v>60.08</v>
      </c>
      <c r="S1219" s="145">
        <v>372</v>
      </c>
      <c r="T1219" s="140" t="s">
        <v>4410</v>
      </c>
      <c r="U1219" s="140" t="s">
        <v>4410</v>
      </c>
      <c r="V1219" s="140" t="str">
        <f t="shared" ref="V1219:V1282" si="19">IF(OR(T1219="Y",U1219="Y"),"Y","N/A")</f>
        <v>Y</v>
      </c>
      <c r="W1219" s="134">
        <v>0.84737146285963305</v>
      </c>
      <c r="X1219" s="134">
        <v>0.75289380209154699</v>
      </c>
      <c r="Y1219" s="134">
        <v>0.98359240091206301</v>
      </c>
      <c r="Z1219" s="134">
        <v>0.98398297502466303</v>
      </c>
      <c r="AA1219" s="134">
        <v>0.96347697282183697</v>
      </c>
      <c r="AB1219" s="134">
        <v>0.99708637443002202</v>
      </c>
      <c r="AC1219" s="134">
        <v>1</v>
      </c>
      <c r="AD1219" s="134">
        <v>0.89578001754548298</v>
      </c>
      <c r="AE1219" s="134">
        <v>0.77748360962516405</v>
      </c>
      <c r="AF1219" s="134">
        <v>0.98835181270665795</v>
      </c>
      <c r="AG1219" s="134">
        <v>0.425140642506939</v>
      </c>
      <c r="AH1219" s="134">
        <v>0.92117614908843304</v>
      </c>
      <c r="AI1219" s="134">
        <v>1</v>
      </c>
      <c r="AJ1219" s="134">
        <v>1</v>
      </c>
      <c r="AK1219" s="134">
        <v>0.621365114811399</v>
      </c>
      <c r="AL1219" s="134">
        <v>0.98886712949425104</v>
      </c>
      <c r="AM1219" s="134">
        <v>0.42440144355571102</v>
      </c>
      <c r="AN1219" s="134">
        <v>0.99103581193133405</v>
      </c>
      <c r="AO1219" s="134">
        <v>0.40670809442118599</v>
      </c>
      <c r="AP1219" s="134">
        <v>0.95043902221824605</v>
      </c>
      <c r="AQ1219" s="134">
        <v>0.91935927072914503</v>
      </c>
      <c r="AR1219" s="134">
        <v>0.61364931629999997</v>
      </c>
      <c r="AS1219" s="134">
        <v>0.95371840959999998</v>
      </c>
      <c r="AT1219" s="134">
        <v>1</v>
      </c>
      <c r="AU1219" s="134">
        <v>0.429809603107973</v>
      </c>
      <c r="AV1219" s="134">
        <v>0.44026819591140398</v>
      </c>
      <c r="AW1219" s="143">
        <v>0</v>
      </c>
      <c r="AX1219" s="143">
        <v>0</v>
      </c>
      <c r="AY1219" s="143">
        <v>-0.03</v>
      </c>
      <c r="AZ1219" s="143">
        <v>0.02</v>
      </c>
      <c r="BA1219" s="143">
        <v>3.1997</v>
      </c>
      <c r="BB1219" s="143">
        <v>5.1100000000000003</v>
      </c>
      <c r="BC1219" s="143">
        <v>27.8</v>
      </c>
      <c r="BD1219" s="143">
        <v>6</v>
      </c>
      <c r="BE1219" s="143">
        <v>1752523.8155179999</v>
      </c>
      <c r="BF1219" s="143">
        <v>4487.7020000000002</v>
      </c>
      <c r="BG1219" s="143">
        <v>0</v>
      </c>
      <c r="BH1219" s="143">
        <v>7.5271000000000005E-2</v>
      </c>
      <c r="BI1219" s="143">
        <v>0</v>
      </c>
      <c r="BJ1219" s="143">
        <v>3</v>
      </c>
      <c r="BK1219" s="143">
        <v>0</v>
      </c>
      <c r="BL1219" s="143">
        <v>3.5</v>
      </c>
      <c r="BM1219" s="143">
        <v>2.69999999999999</v>
      </c>
    </row>
    <row r="1220" spans="1:65" x14ac:dyDescent="0.25">
      <c r="A1220" s="142" t="s">
        <v>5747</v>
      </c>
      <c r="B1220" s="142" t="s">
        <v>1226</v>
      </c>
      <c r="C1220" s="134" t="s">
        <v>5715</v>
      </c>
      <c r="D1220" s="134" t="s">
        <v>5716</v>
      </c>
      <c r="E1220" s="134" t="s">
        <v>5717</v>
      </c>
      <c r="F1220" s="134" t="s">
        <v>5718</v>
      </c>
      <c r="G1220" s="134" t="s">
        <v>692</v>
      </c>
      <c r="H1220" s="134" t="s">
        <v>4755</v>
      </c>
      <c r="I1220" s="134" t="s">
        <v>4755</v>
      </c>
      <c r="J1220" s="134" t="s">
        <v>4407</v>
      </c>
      <c r="K1220" s="134" t="s">
        <v>4407</v>
      </c>
      <c r="L1220" s="143">
        <v>89.4</v>
      </c>
      <c r="M1220" s="144">
        <v>154</v>
      </c>
      <c r="N1220" s="143">
        <v>29.489000000000001</v>
      </c>
      <c r="O1220" s="144">
        <v>1057</v>
      </c>
      <c r="P1220" s="143">
        <v>16.283000000000001</v>
      </c>
      <c r="Q1220" s="144">
        <v>1397</v>
      </c>
      <c r="R1220" s="143">
        <v>58.731000000000002</v>
      </c>
      <c r="S1220" s="145">
        <v>456</v>
      </c>
      <c r="T1220" s="140" t="s">
        <v>4410</v>
      </c>
      <c r="U1220" s="140" t="s">
        <v>4410</v>
      </c>
      <c r="V1220" s="140" t="str">
        <f t="shared" si="19"/>
        <v>Y</v>
      </c>
      <c r="W1220" s="134">
        <v>0.84572755384734699</v>
      </c>
      <c r="X1220" s="134">
        <v>0.88303396318406002</v>
      </c>
      <c r="Y1220" s="134">
        <v>0.96546847217714404</v>
      </c>
      <c r="Z1220" s="134">
        <v>0.92177672675261402</v>
      </c>
      <c r="AA1220" s="134">
        <v>0.92412632520564197</v>
      </c>
      <c r="AB1220" s="134">
        <v>0.99125912329006605</v>
      </c>
      <c r="AC1220" s="134">
        <v>1</v>
      </c>
      <c r="AD1220" s="134">
        <v>0.81335219957337901</v>
      </c>
      <c r="AE1220" s="134">
        <v>0.81191987870013305</v>
      </c>
      <c r="AF1220" s="134">
        <v>0.98612546201746298</v>
      </c>
      <c r="AG1220" s="134">
        <v>0.40420973272067401</v>
      </c>
      <c r="AH1220" s="134">
        <v>0.91551724693694003</v>
      </c>
      <c r="AI1220" s="134">
        <v>1</v>
      </c>
      <c r="AJ1220" s="134">
        <v>1</v>
      </c>
      <c r="AK1220" s="134">
        <v>0.77185785717753297</v>
      </c>
      <c r="AL1220" s="134">
        <v>0.94590199912442197</v>
      </c>
      <c r="AM1220" s="134">
        <v>0.52531846201447596</v>
      </c>
      <c r="AN1220" s="134">
        <v>0.99551790596566703</v>
      </c>
      <c r="AO1220" s="134">
        <v>0.50330249091482504</v>
      </c>
      <c r="AP1220" s="134">
        <v>0.88188146322849104</v>
      </c>
      <c r="AQ1220" s="134">
        <v>0.87679484478316405</v>
      </c>
      <c r="AR1220" s="134">
        <v>0.66150603939999997</v>
      </c>
      <c r="AS1220" s="134">
        <v>0.65165436300000001</v>
      </c>
      <c r="AT1220" s="134">
        <v>1</v>
      </c>
      <c r="AU1220" s="134">
        <v>0.55165812245676704</v>
      </c>
      <c r="AV1220" s="134">
        <v>0.53450710722891104</v>
      </c>
      <c r="AW1220" s="143">
        <v>0.01</v>
      </c>
      <c r="AX1220" s="143">
        <v>0</v>
      </c>
      <c r="AY1220" s="143">
        <v>-0.15</v>
      </c>
      <c r="AZ1220" s="143">
        <v>-7.0000000000000007E-2</v>
      </c>
      <c r="BA1220" s="143">
        <v>4.8026</v>
      </c>
      <c r="BB1220" s="143">
        <v>5.0999999999999996</v>
      </c>
      <c r="BC1220" s="143">
        <v>27.41</v>
      </c>
      <c r="BD1220" s="143">
        <v>1</v>
      </c>
      <c r="BE1220" s="143">
        <v>4161631.0145709999</v>
      </c>
      <c r="BF1220" s="143">
        <v>3321.989</v>
      </c>
      <c r="BG1220" s="143">
        <v>0</v>
      </c>
      <c r="BH1220" s="143">
        <v>0</v>
      </c>
      <c r="BI1220" s="143">
        <v>0</v>
      </c>
      <c r="BJ1220" s="143">
        <v>1</v>
      </c>
      <c r="BK1220" s="143">
        <v>0</v>
      </c>
      <c r="BL1220" s="143">
        <v>3.5</v>
      </c>
      <c r="BM1220" s="143">
        <v>2.7</v>
      </c>
    </row>
    <row r="1221" spans="1:65" x14ac:dyDescent="0.25">
      <c r="A1221" s="142" t="s">
        <v>5748</v>
      </c>
      <c r="B1221" s="142" t="s">
        <v>3329</v>
      </c>
      <c r="C1221" s="134" t="s">
        <v>5715</v>
      </c>
      <c r="D1221" s="134" t="s">
        <v>5716</v>
      </c>
      <c r="E1221" s="134" t="s">
        <v>5717</v>
      </c>
      <c r="F1221" s="134" t="s">
        <v>5718</v>
      </c>
      <c r="G1221" s="134" t="s">
        <v>692</v>
      </c>
      <c r="H1221" s="134" t="s">
        <v>4755</v>
      </c>
      <c r="I1221" s="134" t="s">
        <v>4755</v>
      </c>
      <c r="J1221" s="134" t="s">
        <v>4407</v>
      </c>
      <c r="K1221" s="134" t="s">
        <v>4407</v>
      </c>
      <c r="L1221" s="143">
        <v>84.3</v>
      </c>
      <c r="M1221" s="144">
        <v>325</v>
      </c>
      <c r="N1221" s="143">
        <v>31.132999999999999</v>
      </c>
      <c r="O1221" s="144">
        <v>1336</v>
      </c>
      <c r="P1221" s="143">
        <v>34.950000000000003</v>
      </c>
      <c r="Q1221" s="144">
        <v>313</v>
      </c>
      <c r="R1221" s="143">
        <v>62.706000000000003</v>
      </c>
      <c r="S1221" s="145">
        <v>233</v>
      </c>
      <c r="T1221" s="140" t="s">
        <v>4410</v>
      </c>
      <c r="U1221" s="140" t="s">
        <v>4410</v>
      </c>
      <c r="V1221" s="140" t="str">
        <f t="shared" si="19"/>
        <v>Y</v>
      </c>
      <c r="W1221" s="134">
        <v>0.80130053059778905</v>
      </c>
      <c r="X1221" s="134">
        <v>0.74553219276985505</v>
      </c>
      <c r="Y1221" s="134">
        <v>0.90793300371265195</v>
      </c>
      <c r="Z1221" s="134">
        <v>0.80470961745835301</v>
      </c>
      <c r="AA1221" s="134">
        <v>0.96687439744755599</v>
      </c>
      <c r="AB1221" s="134">
        <v>0.99562956164503302</v>
      </c>
      <c r="AC1221" s="134">
        <v>0.92280366230648303</v>
      </c>
      <c r="AD1221" s="134">
        <v>0.85708202425487201</v>
      </c>
      <c r="AE1221" s="134">
        <v>0.77280660476349505</v>
      </c>
      <c r="AF1221" s="134">
        <v>0.94895335676037396</v>
      </c>
      <c r="AG1221" s="134">
        <v>0.48245941278659898</v>
      </c>
      <c r="AH1221" s="134">
        <v>0.908461527165775</v>
      </c>
      <c r="AI1221" s="134">
        <v>0.74111955206757096</v>
      </c>
      <c r="AJ1221" s="134">
        <v>1</v>
      </c>
      <c r="AK1221" s="134">
        <v>0.57039176659061097</v>
      </c>
      <c r="AL1221" s="134">
        <v>0.97781383013819501</v>
      </c>
      <c r="AM1221" s="134">
        <v>0.47072839154292001</v>
      </c>
      <c r="AN1221" s="134">
        <v>1</v>
      </c>
      <c r="AO1221" s="134">
        <v>0.444288980099799</v>
      </c>
      <c r="AP1221" s="134">
        <v>0.81316693141212404</v>
      </c>
      <c r="AR1221" s="134">
        <v>0.62794657620000005</v>
      </c>
      <c r="AS1221" s="134">
        <v>1</v>
      </c>
      <c r="AT1221" s="134">
        <v>1</v>
      </c>
      <c r="AU1221" s="134">
        <v>0.42798996156555302</v>
      </c>
      <c r="AV1221" s="134">
        <v>0.48952288001001598</v>
      </c>
      <c r="AW1221" s="143">
        <v>0.17</v>
      </c>
      <c r="AX1221" s="143">
        <v>0</v>
      </c>
      <c r="AY1221" s="143">
        <v>0.03</v>
      </c>
      <c r="AZ1221" s="143">
        <v>0.11</v>
      </c>
      <c r="BA1221" s="143">
        <v>8.2399000000000004</v>
      </c>
      <c r="BB1221" s="143">
        <v>5.1100000000000003</v>
      </c>
      <c r="BC1221" s="143">
        <v>27.58</v>
      </c>
      <c r="BD1221" s="143">
        <v>2</v>
      </c>
      <c r="BE1221" s="143">
        <v>1639852.227957</v>
      </c>
      <c r="BF1221" s="143">
        <v>4688.4380000000001</v>
      </c>
      <c r="BG1221" s="143">
        <v>0</v>
      </c>
      <c r="BH1221" s="143">
        <v>0</v>
      </c>
      <c r="BI1221" s="143">
        <v>0</v>
      </c>
      <c r="BJ1221" s="143">
        <v>2</v>
      </c>
      <c r="BK1221" s="143">
        <v>1</v>
      </c>
      <c r="BL1221" s="143">
        <v>3.4999999999999898</v>
      </c>
      <c r="BM1221" s="143">
        <v>2.69999999999999</v>
      </c>
    </row>
    <row r="1222" spans="1:65" x14ac:dyDescent="0.25">
      <c r="A1222" s="142" t="s">
        <v>5749</v>
      </c>
      <c r="B1222" s="142" t="s">
        <v>937</v>
      </c>
      <c r="C1222" s="134" t="s">
        <v>5715</v>
      </c>
      <c r="D1222" s="134" t="s">
        <v>5716</v>
      </c>
      <c r="E1222" s="134" t="s">
        <v>5717</v>
      </c>
      <c r="F1222" s="134" t="s">
        <v>5718</v>
      </c>
      <c r="G1222" s="134" t="s">
        <v>692</v>
      </c>
      <c r="H1222" s="134" t="s">
        <v>5724</v>
      </c>
      <c r="I1222" s="134" t="s">
        <v>4755</v>
      </c>
      <c r="J1222" s="134" t="s">
        <v>4407</v>
      </c>
      <c r="K1222" s="134" t="s">
        <v>4407</v>
      </c>
      <c r="L1222" s="143">
        <v>88.5</v>
      </c>
      <c r="M1222" s="144">
        <v>178</v>
      </c>
      <c r="N1222" s="143">
        <v>33.075000000000003</v>
      </c>
      <c r="O1222" s="144">
        <v>1560</v>
      </c>
      <c r="P1222" s="143">
        <v>30.55</v>
      </c>
      <c r="Q1222" s="144">
        <v>511</v>
      </c>
      <c r="R1222" s="143">
        <v>61.991999999999997</v>
      </c>
      <c r="S1222" s="145">
        <v>277</v>
      </c>
      <c r="T1222" s="140" t="s">
        <v>4410</v>
      </c>
      <c r="U1222" s="140" t="s">
        <v>4410</v>
      </c>
      <c r="V1222" s="140" t="str">
        <f t="shared" si="19"/>
        <v>Y</v>
      </c>
      <c r="W1222" s="134">
        <v>0.96669903034626103</v>
      </c>
      <c r="X1222" s="134">
        <v>0.97543461391322195</v>
      </c>
      <c r="Y1222" s="134">
        <v>0.99009908345435205</v>
      </c>
      <c r="Z1222" s="134">
        <v>0.97265883634783301</v>
      </c>
      <c r="AA1222" s="134">
        <v>0.98952017626900002</v>
      </c>
      <c r="AB1222" s="134">
        <v>0.99890739041125798</v>
      </c>
      <c r="AC1222" s="134">
        <v>1</v>
      </c>
      <c r="AD1222" s="134">
        <v>0.94432102601880297</v>
      </c>
      <c r="AE1222" s="134">
        <v>0.76341006751059803</v>
      </c>
      <c r="AF1222" s="134">
        <v>0.98783498129666603</v>
      </c>
      <c r="AG1222" s="134">
        <v>0.247111720314694</v>
      </c>
      <c r="AH1222" s="134">
        <v>0.83446600915954205</v>
      </c>
      <c r="AI1222" s="134">
        <v>1</v>
      </c>
      <c r="AJ1222" s="134">
        <v>1</v>
      </c>
      <c r="AK1222" s="134">
        <v>0.864095344434196</v>
      </c>
      <c r="AL1222" s="134">
        <v>0.99213595613302996</v>
      </c>
      <c r="AM1222" s="134">
        <v>0.411612917132056</v>
      </c>
      <c r="AN1222" s="134">
        <v>1</v>
      </c>
      <c r="AO1222" s="134">
        <v>0.48169193092803098</v>
      </c>
      <c r="AP1222" s="134">
        <v>0.55496643599379003</v>
      </c>
      <c r="AQ1222" s="134">
        <v>0.52334847337352697</v>
      </c>
      <c r="AR1222" s="134">
        <v>0.724858958</v>
      </c>
      <c r="AS1222" s="134">
        <v>1</v>
      </c>
      <c r="AT1222" s="134">
        <v>1</v>
      </c>
      <c r="AU1222" s="134">
        <v>0.57236088696767995</v>
      </c>
      <c r="AV1222" s="134">
        <v>0.486771636798355</v>
      </c>
      <c r="AW1222" s="143">
        <v>0.01</v>
      </c>
      <c r="AX1222" s="143">
        <v>0</v>
      </c>
      <c r="AY1222" s="143">
        <v>0</v>
      </c>
      <c r="AZ1222" s="143">
        <v>0</v>
      </c>
      <c r="BA1222" s="143">
        <v>3.1987999999999999</v>
      </c>
      <c r="BB1222" s="143">
        <v>5.0999999999999996</v>
      </c>
      <c r="BC1222" s="143">
        <v>26.41</v>
      </c>
      <c r="BD1222" s="143"/>
      <c r="BE1222" s="143">
        <v>9683094.8816299997</v>
      </c>
      <c r="BF1222" s="143">
        <v>3420.8220000000001</v>
      </c>
      <c r="BG1222" s="143">
        <v>0</v>
      </c>
      <c r="BH1222" s="143">
        <v>0</v>
      </c>
      <c r="BI1222" s="143">
        <v>0</v>
      </c>
      <c r="BJ1222" s="143">
        <v>0</v>
      </c>
      <c r="BK1222" s="143">
        <v>1</v>
      </c>
      <c r="BL1222" s="143">
        <v>3.7997446513116602</v>
      </c>
      <c r="BM1222" s="143">
        <v>2.20042558114723</v>
      </c>
    </row>
    <row r="1223" spans="1:65" x14ac:dyDescent="0.25">
      <c r="A1223" s="142" t="s">
        <v>5750</v>
      </c>
      <c r="B1223" s="142" t="s">
        <v>944</v>
      </c>
      <c r="C1223" s="134" t="s">
        <v>5715</v>
      </c>
      <c r="D1223" s="134" t="s">
        <v>5716</v>
      </c>
      <c r="E1223" s="134" t="s">
        <v>5717</v>
      </c>
      <c r="F1223" s="134" t="s">
        <v>5718</v>
      </c>
      <c r="G1223" s="134" t="s">
        <v>692</v>
      </c>
      <c r="H1223" s="134" t="s">
        <v>5751</v>
      </c>
      <c r="I1223" s="134" t="s">
        <v>4755</v>
      </c>
      <c r="J1223" s="134" t="s">
        <v>4407</v>
      </c>
      <c r="K1223" s="134" t="s">
        <v>4407</v>
      </c>
      <c r="L1223" s="143">
        <v>83.9</v>
      </c>
      <c r="M1223" s="144">
        <v>339</v>
      </c>
      <c r="N1223" s="143">
        <v>29.777999999999999</v>
      </c>
      <c r="O1223" s="144">
        <v>1121</v>
      </c>
      <c r="P1223" s="143">
        <v>18.167000000000002</v>
      </c>
      <c r="Q1223" s="144">
        <v>1186</v>
      </c>
      <c r="R1223" s="143">
        <v>57.43</v>
      </c>
      <c r="S1223" s="145">
        <v>538</v>
      </c>
      <c r="T1223" s="140" t="s">
        <v>4410</v>
      </c>
      <c r="U1223" s="140" t="s">
        <v>4410</v>
      </c>
      <c r="V1223" s="140" t="str">
        <f t="shared" si="19"/>
        <v>Y</v>
      </c>
      <c r="W1223" s="134">
        <v>0.85442465249906396</v>
      </c>
      <c r="X1223" s="134">
        <v>0.83931111913435097</v>
      </c>
      <c r="Y1223" s="134">
        <v>0.98988134014092899</v>
      </c>
      <c r="Z1223" s="134">
        <v>0.98663547597599299</v>
      </c>
      <c r="AA1223" s="134">
        <v>0.98466408242992798</v>
      </c>
      <c r="AB1223" s="134">
        <v>0.99708637443002202</v>
      </c>
      <c r="AC1223" s="134">
        <v>0</v>
      </c>
      <c r="AD1223" s="134">
        <v>0.91903571006294205</v>
      </c>
      <c r="AE1223" s="134">
        <v>0.75022073413893398</v>
      </c>
      <c r="AF1223" s="134">
        <v>0.99208890136352101</v>
      </c>
      <c r="AG1223" s="134">
        <v>0.42999255339638198</v>
      </c>
      <c r="AH1223" s="134">
        <v>0.97027966079537697</v>
      </c>
      <c r="AI1223" s="134">
        <v>0.77342701567296002</v>
      </c>
      <c r="AJ1223" s="134">
        <v>1</v>
      </c>
      <c r="AK1223" s="134">
        <v>0.82283120539832</v>
      </c>
      <c r="AL1223" s="134">
        <v>0.99825136517616797</v>
      </c>
      <c r="AM1223" s="134">
        <v>0.72036753284934996</v>
      </c>
      <c r="AN1223" s="134">
        <v>1</v>
      </c>
      <c r="AO1223" s="134">
        <v>0.72964430468075803</v>
      </c>
      <c r="AP1223" s="134">
        <v>0.82465808343991998</v>
      </c>
      <c r="AQ1223" s="134">
        <v>0.81375639132655497</v>
      </c>
      <c r="AR1223" s="134">
        <v>0.81129469340000004</v>
      </c>
      <c r="AS1223" s="134">
        <v>4.1457558819999997E-2</v>
      </c>
      <c r="AT1223" s="134">
        <v>1</v>
      </c>
      <c r="AU1223" s="134">
        <v>0.92008643122279399</v>
      </c>
      <c r="AV1223" s="134">
        <v>0.77034111407285399</v>
      </c>
      <c r="AW1223" s="143">
        <v>0</v>
      </c>
      <c r="AX1223" s="143">
        <v>0</v>
      </c>
      <c r="AY1223" s="143">
        <v>0.01</v>
      </c>
      <c r="AZ1223" s="143">
        <v>0.01</v>
      </c>
      <c r="BA1223" s="143">
        <v>5.6216999999999997</v>
      </c>
      <c r="BB1223" s="143">
        <v>5.0999999999999996</v>
      </c>
      <c r="BC1223" s="143">
        <v>25.86</v>
      </c>
      <c r="BD1223" s="143">
        <v>4</v>
      </c>
      <c r="BE1223" s="143">
        <v>9812912.6065900009</v>
      </c>
      <c r="BF1223" s="143">
        <v>7849.5370000000003</v>
      </c>
      <c r="BG1223" s="143">
        <v>0</v>
      </c>
      <c r="BH1223" s="143">
        <v>0</v>
      </c>
      <c r="BI1223" s="143">
        <v>0</v>
      </c>
      <c r="BJ1223" s="143">
        <v>2</v>
      </c>
      <c r="BK1223" s="143">
        <v>0</v>
      </c>
      <c r="BL1223" s="143">
        <v>3.7537354846329101</v>
      </c>
      <c r="BM1223" s="143">
        <v>2.2771075256118301</v>
      </c>
    </row>
    <row r="1224" spans="1:65" x14ac:dyDescent="0.25">
      <c r="A1224" s="142" t="s">
        <v>5752</v>
      </c>
      <c r="B1224" s="142" t="s">
        <v>281</v>
      </c>
      <c r="C1224" s="134" t="s">
        <v>5715</v>
      </c>
      <c r="D1224" s="134" t="s">
        <v>5716</v>
      </c>
      <c r="E1224" s="134" t="s">
        <v>5717</v>
      </c>
      <c r="F1224" s="134" t="s">
        <v>5718</v>
      </c>
      <c r="G1224" s="134" t="s">
        <v>692</v>
      </c>
      <c r="H1224" s="134" t="s">
        <v>4755</v>
      </c>
      <c r="I1224" s="134" t="s">
        <v>4755</v>
      </c>
      <c r="J1224" s="134" t="s">
        <v>4407</v>
      </c>
      <c r="K1224" s="134" t="s">
        <v>4407</v>
      </c>
      <c r="L1224" s="143">
        <v>87</v>
      </c>
      <c r="M1224" s="144">
        <v>230</v>
      </c>
      <c r="N1224" s="143">
        <v>28.867000000000001</v>
      </c>
      <c r="O1224" s="144">
        <v>949</v>
      </c>
      <c r="P1224" s="143">
        <v>30.8</v>
      </c>
      <c r="Q1224" s="144">
        <v>502</v>
      </c>
      <c r="R1224" s="143">
        <v>62.978000000000002</v>
      </c>
      <c r="S1224" s="145">
        <v>216</v>
      </c>
      <c r="T1224" s="140" t="s">
        <v>4410</v>
      </c>
      <c r="U1224" s="140" t="s">
        <v>4410</v>
      </c>
      <c r="V1224" s="140" t="str">
        <f t="shared" si="19"/>
        <v>Y</v>
      </c>
      <c r="W1224" s="134">
        <v>0.92720875876278297</v>
      </c>
      <c r="X1224" s="134">
        <v>0.97129032700872098</v>
      </c>
      <c r="Y1224" s="134">
        <v>0.992571110483213</v>
      </c>
      <c r="Z1224" s="134">
        <v>0.98747713493170297</v>
      </c>
      <c r="AA1224" s="134">
        <v>0.922685251840901</v>
      </c>
      <c r="AB1224" s="134">
        <v>0.99380854566379695</v>
      </c>
      <c r="AC1224" s="134">
        <v>1</v>
      </c>
      <c r="AD1224" s="134">
        <v>0.88224285357384302</v>
      </c>
      <c r="AE1224" s="134">
        <v>0.78664999789456902</v>
      </c>
      <c r="AF1224" s="134">
        <v>0.99121426359276499</v>
      </c>
      <c r="AG1224" s="134">
        <v>0.24332792584568799</v>
      </c>
      <c r="AH1224" s="134">
        <v>0.91856159303109797</v>
      </c>
      <c r="AI1224" s="134">
        <v>1</v>
      </c>
      <c r="AJ1224" s="134">
        <v>1</v>
      </c>
      <c r="AK1224" s="134">
        <v>0.742730229622797</v>
      </c>
      <c r="AL1224" s="134">
        <v>0.95292310308855299</v>
      </c>
      <c r="AM1224" s="134">
        <v>0.37488654409978001</v>
      </c>
      <c r="AN1224" s="134">
        <v>1</v>
      </c>
      <c r="AO1224" s="134">
        <v>0.40384062016344302</v>
      </c>
      <c r="AP1224" s="134">
        <v>0.78627360541505398</v>
      </c>
      <c r="AQ1224" s="134">
        <v>0.80621332862754003</v>
      </c>
      <c r="AR1224" s="134">
        <v>0.6943245294</v>
      </c>
      <c r="AS1224" s="134">
        <v>0.99999784189999996</v>
      </c>
      <c r="AU1224" s="134">
        <v>0.48691086152316598</v>
      </c>
      <c r="AV1224" s="134">
        <v>0.418455405075427</v>
      </c>
      <c r="AW1224" s="143">
        <v>0</v>
      </c>
      <c r="AX1224" s="143">
        <v>0</v>
      </c>
      <c r="AY1224" s="143">
        <v>-0.01</v>
      </c>
      <c r="AZ1224" s="143">
        <v>0</v>
      </c>
      <c r="BA1224" s="143">
        <v>3.6152000000000002</v>
      </c>
      <c r="BB1224" s="143">
        <v>5.09</v>
      </c>
      <c r="BC1224" s="143">
        <v>27.02</v>
      </c>
      <c r="BD1224" s="143">
        <v>1</v>
      </c>
      <c r="BE1224" s="143">
        <v>2974322.0657939999</v>
      </c>
      <c r="BF1224" s="143">
        <v>2406.0340000000001</v>
      </c>
      <c r="BG1224" s="143">
        <v>0</v>
      </c>
      <c r="BH1224" s="143">
        <v>0</v>
      </c>
      <c r="BI1224" s="143">
        <v>0</v>
      </c>
      <c r="BJ1224" s="143">
        <v>0</v>
      </c>
      <c r="BK1224" s="143">
        <v>1</v>
      </c>
      <c r="BL1224" s="143">
        <v>3.6097403480405901</v>
      </c>
      <c r="BM1224" s="143">
        <v>2.5170994199323302</v>
      </c>
    </row>
    <row r="1225" spans="1:65" x14ac:dyDescent="0.25">
      <c r="A1225" s="142" t="s">
        <v>5753</v>
      </c>
      <c r="B1225" s="142" t="s">
        <v>527</v>
      </c>
      <c r="C1225" s="134" t="s">
        <v>5715</v>
      </c>
      <c r="D1225" s="134" t="s">
        <v>5716</v>
      </c>
      <c r="E1225" s="134" t="s">
        <v>5717</v>
      </c>
      <c r="F1225" s="134" t="s">
        <v>5718</v>
      </c>
      <c r="G1225" s="134" t="s">
        <v>692</v>
      </c>
      <c r="H1225" s="134" t="s">
        <v>4755</v>
      </c>
      <c r="I1225" s="134" t="s">
        <v>4755</v>
      </c>
      <c r="J1225" s="134" t="s">
        <v>4407</v>
      </c>
      <c r="K1225" s="134" t="s">
        <v>4407</v>
      </c>
      <c r="L1225" s="143">
        <v>95.4</v>
      </c>
      <c r="M1225" s="144">
        <v>18</v>
      </c>
      <c r="N1225" s="143">
        <v>29.544</v>
      </c>
      <c r="O1225" s="144">
        <v>1069</v>
      </c>
      <c r="P1225" s="143">
        <v>33.15</v>
      </c>
      <c r="Q1225" s="144">
        <v>391</v>
      </c>
      <c r="R1225" s="143">
        <v>66.334999999999994</v>
      </c>
      <c r="S1225" s="145">
        <v>92</v>
      </c>
      <c r="T1225" s="140" t="s">
        <v>4410</v>
      </c>
      <c r="U1225" s="140" t="s">
        <v>4410</v>
      </c>
      <c r="V1225" s="140" t="str">
        <f t="shared" si="19"/>
        <v>Y</v>
      </c>
      <c r="W1225" s="134">
        <v>0.86482264159660704</v>
      </c>
      <c r="X1225" s="134">
        <v>0.90749244321216205</v>
      </c>
      <c r="Y1225" s="134">
        <v>0.98806254305233598</v>
      </c>
      <c r="Z1225" s="134">
        <v>0.972199749644718</v>
      </c>
      <c r="AA1225" s="134">
        <v>0.85776952840035203</v>
      </c>
      <c r="AB1225" s="134">
        <v>0.98397505936512097</v>
      </c>
      <c r="AC1225" s="134">
        <v>1</v>
      </c>
      <c r="AD1225" s="134">
        <v>0.84358970055798099</v>
      </c>
      <c r="AE1225" s="134">
        <v>0.74617447849239904</v>
      </c>
      <c r="AF1225" s="134">
        <v>0.99157206995352898</v>
      </c>
      <c r="AG1225" s="134">
        <v>0.49522965478107001</v>
      </c>
      <c r="AH1225" s="134">
        <v>0.906455840327271</v>
      </c>
      <c r="AI1225" s="134">
        <v>1</v>
      </c>
      <c r="AJ1225" s="134">
        <v>1</v>
      </c>
      <c r="AK1225" s="134">
        <v>0.83011311228700402</v>
      </c>
      <c r="AL1225" s="134">
        <v>0.90736118181985803</v>
      </c>
      <c r="AM1225" s="134">
        <v>0.70542892223678</v>
      </c>
      <c r="AN1225" s="134">
        <v>1</v>
      </c>
      <c r="AO1225" s="134">
        <v>0.693822293774361</v>
      </c>
      <c r="AP1225" s="134">
        <v>0.82063936631630796</v>
      </c>
      <c r="AQ1225" s="134">
        <v>0.84015711125802095</v>
      </c>
      <c r="AR1225" s="134">
        <v>0.90745873610000005</v>
      </c>
      <c r="AS1225" s="134">
        <v>1</v>
      </c>
      <c r="AT1225" s="134">
        <v>1</v>
      </c>
      <c r="AU1225" s="134">
        <v>0.82889773438543002</v>
      </c>
      <c r="AV1225" s="134">
        <v>0.73963227420250699</v>
      </c>
      <c r="AW1225" s="143">
        <v>0</v>
      </c>
      <c r="AX1225" s="143">
        <v>0</v>
      </c>
      <c r="AY1225" s="143">
        <v>-0.05</v>
      </c>
      <c r="AZ1225" s="143">
        <v>0.01</v>
      </c>
      <c r="BA1225" s="143">
        <v>3.0142000000000002</v>
      </c>
      <c r="BB1225" s="143">
        <v>5.0999999999999996</v>
      </c>
      <c r="BC1225" s="143">
        <v>27.45</v>
      </c>
      <c r="BD1225" s="143">
        <v>2</v>
      </c>
      <c r="BE1225" s="143">
        <v>1884595.477764</v>
      </c>
      <c r="BF1225" s="143">
        <v>4794.8419999999996</v>
      </c>
      <c r="BG1225" s="143">
        <v>0</v>
      </c>
      <c r="BH1225" s="143">
        <v>0.40581</v>
      </c>
      <c r="BI1225" s="143">
        <v>0</v>
      </c>
      <c r="BJ1225" s="143">
        <v>1</v>
      </c>
      <c r="BK1225" s="143">
        <v>1</v>
      </c>
      <c r="BL1225" s="143">
        <v>3.5</v>
      </c>
      <c r="BM1225" s="143">
        <v>2.7</v>
      </c>
    </row>
    <row r="1226" spans="1:65" x14ac:dyDescent="0.25">
      <c r="A1226" s="142" t="s">
        <v>5754</v>
      </c>
      <c r="B1226" s="142" t="s">
        <v>1233</v>
      </c>
      <c r="C1226" s="134" t="s">
        <v>5715</v>
      </c>
      <c r="D1226" s="134" t="s">
        <v>5716</v>
      </c>
      <c r="E1226" s="134" t="s">
        <v>5717</v>
      </c>
      <c r="F1226" s="134" t="s">
        <v>5718</v>
      </c>
      <c r="G1226" s="134" t="s">
        <v>692</v>
      </c>
      <c r="H1226" s="134" t="s">
        <v>4755</v>
      </c>
      <c r="I1226" s="134" t="s">
        <v>4755</v>
      </c>
      <c r="J1226" s="134" t="s">
        <v>4407</v>
      </c>
      <c r="K1226" s="134" t="s">
        <v>4407</v>
      </c>
      <c r="L1226" s="143">
        <v>74</v>
      </c>
      <c r="M1226" s="144">
        <v>548</v>
      </c>
      <c r="N1226" s="143">
        <v>29.5</v>
      </c>
      <c r="O1226" s="144">
        <v>1061</v>
      </c>
      <c r="P1226" s="143">
        <v>16.233000000000001</v>
      </c>
      <c r="Q1226" s="144">
        <v>1404</v>
      </c>
      <c r="R1226" s="143">
        <v>53.578000000000003</v>
      </c>
      <c r="S1226" s="145">
        <v>793</v>
      </c>
      <c r="U1226" s="140" t="s">
        <v>4410</v>
      </c>
      <c r="V1226" s="140" t="str">
        <f t="shared" si="19"/>
        <v>Y</v>
      </c>
      <c r="W1226" s="134">
        <v>0.68102737065400598</v>
      </c>
      <c r="X1226" s="134">
        <v>0.72004822583102401</v>
      </c>
      <c r="Y1226" s="134">
        <v>0.97069431169929699</v>
      </c>
      <c r="Z1226" s="134">
        <v>0.92320499649563803</v>
      </c>
      <c r="AA1226" s="134">
        <v>0.82154169735753002</v>
      </c>
      <c r="AB1226" s="134">
        <v>0.98798129452384098</v>
      </c>
      <c r="AC1226" s="134">
        <v>1</v>
      </c>
      <c r="AD1226" s="134">
        <v>0.68346100304091895</v>
      </c>
      <c r="AE1226" s="134">
        <v>0.77044666800292305</v>
      </c>
      <c r="AF1226" s="134">
        <v>0.97622615270300805</v>
      </c>
      <c r="AG1226" s="134">
        <v>0.23828606829542501</v>
      </c>
      <c r="AH1226" s="134">
        <v>0.88704365699746501</v>
      </c>
      <c r="AI1226" s="134">
        <v>1</v>
      </c>
      <c r="AJ1226" s="134">
        <v>1</v>
      </c>
      <c r="AK1226" s="134">
        <v>0.60680130103403096</v>
      </c>
      <c r="AL1226" s="134">
        <v>0.80374878305188402</v>
      </c>
      <c r="AM1226" s="134">
        <v>0.31582032673664401</v>
      </c>
      <c r="AN1226" s="134">
        <v>1</v>
      </c>
      <c r="AO1226" s="134">
        <v>0.301415781803823</v>
      </c>
      <c r="AP1226" s="134">
        <v>0.76475457746890896</v>
      </c>
      <c r="AR1226" s="134">
        <v>0.79715266789999994</v>
      </c>
      <c r="AS1226" s="134">
        <v>0.37245505699999998</v>
      </c>
      <c r="AU1226" s="134">
        <v>0.32075106876225901</v>
      </c>
      <c r="AV1226" s="134">
        <v>0.33190009725354902</v>
      </c>
      <c r="AW1226" s="143">
        <v>0.02</v>
      </c>
      <c r="AX1226" s="143">
        <v>0</v>
      </c>
      <c r="AY1226" s="143">
        <v>0.04</v>
      </c>
      <c r="AZ1226" s="143">
        <v>-0.02</v>
      </c>
      <c r="BA1226" s="143">
        <v>4.5595999999999997</v>
      </c>
      <c r="BB1226" s="143">
        <v>5.0999999999999996</v>
      </c>
      <c r="BC1226" s="143">
        <v>27.28</v>
      </c>
      <c r="BD1226" s="143">
        <v>1</v>
      </c>
      <c r="BE1226" s="143">
        <v>949449.19027599995</v>
      </c>
      <c r="BF1226" s="143">
        <v>3058.6129999999998</v>
      </c>
      <c r="BG1226" s="143">
        <v>0</v>
      </c>
      <c r="BH1226" s="143">
        <v>0</v>
      </c>
      <c r="BI1226" s="143">
        <v>0</v>
      </c>
      <c r="BJ1226" s="143">
        <v>1</v>
      </c>
      <c r="BK1226" s="143">
        <v>0</v>
      </c>
      <c r="BL1226" s="143">
        <v>3.5025533067161398</v>
      </c>
      <c r="BM1226" s="143">
        <v>2.6957444888064002</v>
      </c>
    </row>
    <row r="1227" spans="1:65" x14ac:dyDescent="0.25">
      <c r="A1227" s="142" t="s">
        <v>5755</v>
      </c>
      <c r="B1227" s="142" t="s">
        <v>537</v>
      </c>
      <c r="C1227" s="134" t="s">
        <v>5715</v>
      </c>
      <c r="D1227" s="134" t="s">
        <v>5716</v>
      </c>
      <c r="E1227" s="134" t="s">
        <v>5717</v>
      </c>
      <c r="F1227" s="134" t="s">
        <v>5718</v>
      </c>
      <c r="G1227" s="134" t="s">
        <v>692</v>
      </c>
      <c r="H1227" s="134" t="s">
        <v>4755</v>
      </c>
      <c r="I1227" s="134" t="s">
        <v>4755</v>
      </c>
      <c r="J1227" s="134" t="s">
        <v>4407</v>
      </c>
      <c r="K1227" s="134" t="s">
        <v>4407</v>
      </c>
      <c r="L1227" s="143">
        <v>82.1</v>
      </c>
      <c r="M1227" s="144">
        <v>375</v>
      </c>
      <c r="N1227" s="143">
        <v>29.678000000000001</v>
      </c>
      <c r="O1227" s="144">
        <v>1098</v>
      </c>
      <c r="P1227" s="143">
        <v>32.75</v>
      </c>
      <c r="Q1227" s="144">
        <v>422</v>
      </c>
      <c r="R1227" s="143">
        <v>61.723999999999997</v>
      </c>
      <c r="S1227" s="145">
        <v>293</v>
      </c>
      <c r="T1227" s="140" t="s">
        <v>4410</v>
      </c>
      <c r="U1227" s="140" t="s">
        <v>4410</v>
      </c>
      <c r="V1227" s="140" t="str">
        <f t="shared" si="19"/>
        <v>Y</v>
      </c>
      <c r="W1227" s="134">
        <v>0.98190409291310399</v>
      </c>
      <c r="X1227" s="134">
        <v>1</v>
      </c>
      <c r="Y1227" s="134">
        <v>0.99504313751207496</v>
      </c>
      <c r="Z1227" s="134">
        <v>0.98811475535269599</v>
      </c>
      <c r="AA1227" s="134">
        <v>0.97945159039624896</v>
      </c>
      <c r="AB1227" s="134">
        <v>0.99817898401876404</v>
      </c>
      <c r="AC1227" s="134">
        <v>0.82313254048200601</v>
      </c>
      <c r="AD1227" s="134">
        <v>0.94680480095786801</v>
      </c>
      <c r="AE1227" s="134">
        <v>0.63132683814058599</v>
      </c>
      <c r="AF1227" s="134">
        <v>0.99546818365961998</v>
      </c>
      <c r="AG1227" s="134">
        <v>0.17850156705385301</v>
      </c>
      <c r="AH1227" s="134">
        <v>0.89982991059292805</v>
      </c>
      <c r="AI1227" s="134">
        <v>0.79519243786776495</v>
      </c>
      <c r="AJ1227" s="134">
        <v>1</v>
      </c>
      <c r="AK1227" s="134">
        <v>0.80584008932472495</v>
      </c>
      <c r="AL1227" s="134">
        <v>0.99982873574309805</v>
      </c>
      <c r="AM1227" s="134">
        <v>0.45269802426015199</v>
      </c>
      <c r="AN1227" s="134">
        <v>1</v>
      </c>
      <c r="AO1227" s="134">
        <v>0.45474124249431103</v>
      </c>
      <c r="AP1227" s="134">
        <v>0.75785963417039304</v>
      </c>
      <c r="AQ1227" s="134">
        <v>0.947376361100425</v>
      </c>
      <c r="AR1227" s="134">
        <v>0.94489103289999998</v>
      </c>
      <c r="AU1227" s="134">
        <v>0.61501214003229498</v>
      </c>
      <c r="AV1227" s="134">
        <v>0.47740547876997003</v>
      </c>
      <c r="AW1227" s="143">
        <v>0</v>
      </c>
      <c r="AX1227" s="143">
        <v>0</v>
      </c>
      <c r="AY1227" s="143">
        <v>0</v>
      </c>
      <c r="AZ1227" s="143">
        <v>0</v>
      </c>
      <c r="BA1227" s="143">
        <v>3.3407</v>
      </c>
      <c r="BB1227" s="143">
        <v>5.0999999999999996</v>
      </c>
      <c r="BC1227" s="143">
        <v>26.85</v>
      </c>
      <c r="BD1227" s="143">
        <v>2</v>
      </c>
      <c r="BE1227" s="143">
        <v>9137580.4585369993</v>
      </c>
      <c r="BF1227" s="143">
        <v>3476.1590000000001</v>
      </c>
      <c r="BG1227" s="143">
        <v>0</v>
      </c>
      <c r="BH1227" s="143">
        <v>0</v>
      </c>
      <c r="BI1227" s="143">
        <v>0</v>
      </c>
      <c r="BJ1227" s="143">
        <v>1</v>
      </c>
      <c r="BK1227" s="143">
        <v>1</v>
      </c>
      <c r="BL1227" s="143">
        <v>3.6155708952068601</v>
      </c>
      <c r="BM1227" s="143">
        <v>2.50738184132189</v>
      </c>
    </row>
    <row r="1228" spans="1:65" x14ac:dyDescent="0.25">
      <c r="A1228" s="142" t="s">
        <v>5756</v>
      </c>
      <c r="B1228" s="142" t="s">
        <v>522</v>
      </c>
      <c r="C1228" s="134" t="s">
        <v>5715</v>
      </c>
      <c r="D1228" s="134" t="s">
        <v>5716</v>
      </c>
      <c r="E1228" s="134" t="s">
        <v>5717</v>
      </c>
      <c r="F1228" s="134" t="s">
        <v>5718</v>
      </c>
      <c r="G1228" s="134" t="s">
        <v>692</v>
      </c>
      <c r="H1228" s="134" t="s">
        <v>4755</v>
      </c>
      <c r="I1228" s="134" t="s">
        <v>4755</v>
      </c>
      <c r="J1228" s="134" t="s">
        <v>4407</v>
      </c>
      <c r="K1228" s="134" t="s">
        <v>4407</v>
      </c>
      <c r="L1228" s="143">
        <v>91.8</v>
      </c>
      <c r="M1228" s="144">
        <v>81</v>
      </c>
      <c r="N1228" s="143">
        <v>32.737000000000002</v>
      </c>
      <c r="O1228" s="144">
        <v>1528</v>
      </c>
      <c r="P1228" s="143">
        <v>34.433</v>
      </c>
      <c r="Q1228" s="144">
        <v>333</v>
      </c>
      <c r="R1228" s="143">
        <v>64.498999999999995</v>
      </c>
      <c r="S1228" s="145">
        <v>151</v>
      </c>
      <c r="T1228" s="140" t="s">
        <v>4410</v>
      </c>
      <c r="U1228" s="140" t="s">
        <v>4410</v>
      </c>
      <c r="V1228" s="140" t="str">
        <f t="shared" si="19"/>
        <v>Y</v>
      </c>
      <c r="W1228" s="134">
        <v>0.97758184271041704</v>
      </c>
      <c r="X1228" s="134">
        <v>1</v>
      </c>
      <c r="Y1228" s="134">
        <v>0.99588849390536505</v>
      </c>
      <c r="Z1228" s="134">
        <v>0.98972155881359802</v>
      </c>
      <c r="AA1228" s="134">
        <v>0.98001258929538304</v>
      </c>
      <c r="AB1228" s="134">
        <v>0.99927159360750595</v>
      </c>
      <c r="AC1228" s="134">
        <v>1</v>
      </c>
      <c r="AD1228" s="134">
        <v>0.98273053642291697</v>
      </c>
      <c r="AE1228" s="134">
        <v>0.69775518044064</v>
      </c>
      <c r="AF1228" s="134">
        <v>0.99089621349430901</v>
      </c>
      <c r="AG1228" s="134">
        <v>0.31070655696171401</v>
      </c>
      <c r="AH1228" s="134">
        <v>0.97515061454602903</v>
      </c>
      <c r="AI1228" s="134">
        <v>1</v>
      </c>
      <c r="AJ1228" s="134">
        <v>1</v>
      </c>
      <c r="AK1228" s="134">
        <v>0.88351376280402005</v>
      </c>
      <c r="AL1228" s="134">
        <v>0.99955358694552399</v>
      </c>
      <c r="AM1228" s="134">
        <v>0.39277612589428901</v>
      </c>
      <c r="AN1228" s="134">
        <v>1</v>
      </c>
      <c r="AO1228" s="134">
        <v>0.38588657785166502</v>
      </c>
      <c r="AP1228" s="134">
        <v>0.603537488052865</v>
      </c>
      <c r="AQ1228" s="134">
        <v>0.84985533486673004</v>
      </c>
      <c r="AR1228" s="134">
        <v>0.68256041020000002</v>
      </c>
      <c r="AS1228" s="134">
        <v>1</v>
      </c>
      <c r="AT1228" s="134">
        <v>1</v>
      </c>
      <c r="AU1228" s="134">
        <v>0.43471454602989401</v>
      </c>
      <c r="AV1228" s="134">
        <v>0.40917959590723002</v>
      </c>
      <c r="AW1228" s="143">
        <v>0</v>
      </c>
      <c r="AX1228" s="143">
        <v>0</v>
      </c>
      <c r="AY1228" s="143">
        <v>0</v>
      </c>
      <c r="AZ1228" s="143">
        <v>0</v>
      </c>
      <c r="BA1228" s="143">
        <v>2.3578999999999999</v>
      </c>
      <c r="BB1228" s="143">
        <v>5.0999999999999996</v>
      </c>
      <c r="BC1228" s="143">
        <v>26.44</v>
      </c>
      <c r="BD1228" s="143"/>
      <c r="BE1228" s="143">
        <v>5706600.0989899999</v>
      </c>
      <c r="BF1228" s="143">
        <v>2859.1970000000001</v>
      </c>
      <c r="BG1228" s="143">
        <v>0</v>
      </c>
      <c r="BH1228" s="143">
        <v>0</v>
      </c>
      <c r="BI1228" s="143">
        <v>0</v>
      </c>
      <c r="BJ1228" s="143">
        <v>2</v>
      </c>
      <c r="BK1228" s="143">
        <v>1</v>
      </c>
      <c r="BL1228" s="143">
        <v>3.6651086986030799</v>
      </c>
      <c r="BM1228" s="143">
        <v>2.4248188356615201</v>
      </c>
    </row>
    <row r="1229" spans="1:65" x14ac:dyDescent="0.25">
      <c r="A1229" s="142" t="s">
        <v>5757</v>
      </c>
      <c r="B1229" s="142" t="s">
        <v>3338</v>
      </c>
      <c r="C1229" s="134" t="s">
        <v>5715</v>
      </c>
      <c r="D1229" s="134" t="s">
        <v>5716</v>
      </c>
      <c r="E1229" s="134" t="s">
        <v>5717</v>
      </c>
      <c r="F1229" s="134" t="s">
        <v>5718</v>
      </c>
      <c r="G1229" s="134" t="s">
        <v>692</v>
      </c>
      <c r="H1229" s="134" t="s">
        <v>4755</v>
      </c>
      <c r="I1229" s="134" t="s">
        <v>4755</v>
      </c>
      <c r="J1229" s="134" t="s">
        <v>4407</v>
      </c>
      <c r="K1229" s="134" t="s">
        <v>4407</v>
      </c>
      <c r="L1229" s="143">
        <v>86.3</v>
      </c>
      <c r="M1229" s="144">
        <v>248</v>
      </c>
      <c r="N1229" s="143">
        <v>32.844000000000001</v>
      </c>
      <c r="O1229" s="144">
        <v>1539</v>
      </c>
      <c r="P1229" s="143">
        <v>14.333</v>
      </c>
      <c r="Q1229" s="144">
        <v>1563</v>
      </c>
      <c r="R1229" s="143">
        <v>55.93</v>
      </c>
      <c r="S1229" s="145">
        <v>645</v>
      </c>
      <c r="T1229" s="140" t="s">
        <v>4410</v>
      </c>
      <c r="U1229" s="140" t="s">
        <v>4410</v>
      </c>
      <c r="V1229" s="140" t="str">
        <f t="shared" si="19"/>
        <v>Y</v>
      </c>
      <c r="W1229" s="134">
        <v>0.83858167583478405</v>
      </c>
      <c r="X1229" s="134">
        <v>0.85286498967028201</v>
      </c>
      <c r="Y1229" s="134">
        <v>0.840304492249491</v>
      </c>
      <c r="Z1229" s="134">
        <v>0.75176161769911898</v>
      </c>
      <c r="AA1229" s="134">
        <v>0.98296109258664</v>
      </c>
      <c r="AB1229" s="134">
        <v>0.99817898401876404</v>
      </c>
      <c r="AC1229" s="134">
        <v>1</v>
      </c>
      <c r="AD1229" s="134">
        <v>0.81171516371529495</v>
      </c>
      <c r="AE1229" s="134">
        <v>0.73380033191058502</v>
      </c>
      <c r="AF1229" s="134">
        <v>0.87484768382003597</v>
      </c>
      <c r="AG1229" s="134">
        <v>0.42229015540838599</v>
      </c>
      <c r="AH1229" s="134">
        <v>0.75778430342317005</v>
      </c>
      <c r="AI1229" s="134">
        <v>1</v>
      </c>
      <c r="AJ1229" s="134">
        <v>1</v>
      </c>
      <c r="AK1229" s="134">
        <v>0.52670032525850796</v>
      </c>
      <c r="AL1229" s="134">
        <v>0.92824468005673999</v>
      </c>
      <c r="AM1229" s="134">
        <v>0.493093021066697</v>
      </c>
      <c r="AN1229" s="134">
        <v>0.86105508493568195</v>
      </c>
      <c r="AO1229" s="134">
        <v>0.41336338245717202</v>
      </c>
      <c r="AP1229" s="134">
        <v>0.81846049857871905</v>
      </c>
      <c r="AQ1229" s="134">
        <v>0.94037208854801402</v>
      </c>
      <c r="AR1229" s="134">
        <v>0.83399005859999997</v>
      </c>
      <c r="AS1229" s="134">
        <v>1</v>
      </c>
      <c r="AT1229" s="134">
        <v>0.96159496720000004</v>
      </c>
      <c r="AU1229" s="134">
        <v>0.48788314303187202</v>
      </c>
      <c r="AV1229" s="134">
        <v>0.480661162223184</v>
      </c>
      <c r="AW1229" s="143">
        <v>1.0900000000000001</v>
      </c>
      <c r="AX1229" s="143">
        <v>0</v>
      </c>
      <c r="AY1229" s="143">
        <v>-7.0000000000000007E-2</v>
      </c>
      <c r="AZ1229" s="143">
        <v>0.3</v>
      </c>
      <c r="BA1229" s="143">
        <v>11.8329</v>
      </c>
      <c r="BB1229" s="143">
        <v>5.1100000000000003</v>
      </c>
      <c r="BC1229" s="143">
        <v>27.32</v>
      </c>
      <c r="BD1229" s="143">
        <v>4</v>
      </c>
      <c r="BE1229" s="143">
        <v>2547057.5650570001</v>
      </c>
      <c r="BF1229" s="143">
        <v>4325.2110000000002</v>
      </c>
      <c r="BG1229" s="143">
        <v>0</v>
      </c>
      <c r="BH1229" s="143">
        <v>0</v>
      </c>
      <c r="BI1229" s="143">
        <v>0</v>
      </c>
      <c r="BJ1229" s="143">
        <v>0</v>
      </c>
      <c r="BK1229" s="143">
        <v>0</v>
      </c>
      <c r="BL1229" s="143">
        <v>3.6157738623564102</v>
      </c>
      <c r="BM1229" s="143">
        <v>2.5070435627393</v>
      </c>
    </row>
    <row r="1230" spans="1:65" x14ac:dyDescent="0.25">
      <c r="A1230" s="142" t="s">
        <v>5758</v>
      </c>
      <c r="B1230" s="142" t="s">
        <v>553</v>
      </c>
      <c r="C1230" s="134" t="s">
        <v>5715</v>
      </c>
      <c r="D1230" s="134" t="s">
        <v>5716</v>
      </c>
      <c r="E1230" s="134" t="s">
        <v>5717</v>
      </c>
      <c r="F1230" s="134" t="s">
        <v>5718</v>
      </c>
      <c r="G1230" s="134" t="s">
        <v>692</v>
      </c>
      <c r="H1230" s="134" t="s">
        <v>5334</v>
      </c>
      <c r="I1230" s="134" t="s">
        <v>4526</v>
      </c>
      <c r="J1230" s="134" t="s">
        <v>4407</v>
      </c>
      <c r="K1230" s="134" t="s">
        <v>4407</v>
      </c>
      <c r="L1230" s="143">
        <v>84</v>
      </c>
      <c r="M1230" s="144">
        <v>335</v>
      </c>
      <c r="N1230" s="143">
        <v>31.311</v>
      </c>
      <c r="O1230" s="144">
        <v>1358</v>
      </c>
      <c r="P1230" s="143">
        <v>26.1</v>
      </c>
      <c r="Q1230" s="144">
        <v>689</v>
      </c>
      <c r="R1230" s="143">
        <v>59.595999999999997</v>
      </c>
      <c r="S1230" s="145">
        <v>400</v>
      </c>
      <c r="T1230" s="140" t="s">
        <v>4410</v>
      </c>
      <c r="U1230" s="140" t="s">
        <v>4410</v>
      </c>
      <c r="V1230" s="140" t="str">
        <f t="shared" si="19"/>
        <v>Y</v>
      </c>
      <c r="W1230" s="134">
        <v>0.75043930926639302</v>
      </c>
      <c r="X1230" s="134">
        <v>0.52420699075562205</v>
      </c>
      <c r="Y1230" s="134">
        <v>0.98822905264495398</v>
      </c>
      <c r="Z1230" s="134">
        <v>0.96564501171691297</v>
      </c>
      <c r="AA1230" s="134">
        <v>0.98836422459366702</v>
      </c>
      <c r="AB1230" s="134">
        <v>1</v>
      </c>
      <c r="AC1230" s="134">
        <v>1</v>
      </c>
      <c r="AD1230" s="134">
        <v>0.87309627370734</v>
      </c>
      <c r="AE1230" s="134">
        <v>0.86739522164944305</v>
      </c>
      <c r="AF1230" s="134">
        <v>0.98684107473898997</v>
      </c>
      <c r="AG1230" s="134">
        <v>6.7972964626679205E-2</v>
      </c>
      <c r="AH1230" s="134">
        <v>0.90556044441722405</v>
      </c>
      <c r="AI1230" s="134">
        <v>1</v>
      </c>
      <c r="AJ1230" s="134">
        <v>1</v>
      </c>
      <c r="AK1230" s="134">
        <v>0.70632069517937801</v>
      </c>
      <c r="AL1230" s="134">
        <v>0.99758887940278496</v>
      </c>
      <c r="AM1230" s="134">
        <v>5.9279936477764597E-2</v>
      </c>
      <c r="AN1230" s="134">
        <v>0.97310743579400305</v>
      </c>
      <c r="AO1230" s="134">
        <v>5.8415331479529799E-2</v>
      </c>
      <c r="AP1230" s="134">
        <v>0.63199920914613295</v>
      </c>
      <c r="AR1230" s="134">
        <v>1</v>
      </c>
      <c r="AS1230" s="134">
        <v>0.71514188889999997</v>
      </c>
      <c r="AT1230" s="134">
        <v>1</v>
      </c>
      <c r="AU1230" s="134">
        <v>4.5743023299359198E-2</v>
      </c>
      <c r="AV1230" s="134">
        <v>5.6909864543021403E-2</v>
      </c>
      <c r="AW1230" s="143">
        <v>0.12</v>
      </c>
      <c r="AX1230" s="143">
        <v>0</v>
      </c>
      <c r="AY1230" s="143">
        <v>0</v>
      </c>
      <c r="AZ1230" s="143">
        <v>0.06</v>
      </c>
      <c r="BA1230" s="143">
        <v>5.4969999999999999</v>
      </c>
      <c r="BB1230" s="143">
        <v>5.1100000000000003</v>
      </c>
      <c r="BC1230" s="143">
        <v>27.4</v>
      </c>
      <c r="BD1230" s="143">
        <v>10</v>
      </c>
      <c r="BE1230" s="143">
        <v>52853.701592999998</v>
      </c>
      <c r="BF1230" s="143">
        <v>1928.1369999999999</v>
      </c>
      <c r="BG1230" s="143">
        <v>0</v>
      </c>
      <c r="BH1230" s="143">
        <v>99.676541</v>
      </c>
      <c r="BI1230" s="143">
        <v>0</v>
      </c>
      <c r="BJ1230" s="143">
        <v>3</v>
      </c>
      <c r="BK1230" s="143">
        <v>0</v>
      </c>
      <c r="BL1230" s="143">
        <v>3.5</v>
      </c>
      <c r="BM1230" s="143">
        <v>2.7</v>
      </c>
    </row>
    <row r="1231" spans="1:65" x14ac:dyDescent="0.25">
      <c r="A1231" s="142" t="s">
        <v>5759</v>
      </c>
      <c r="B1231" s="142" t="s">
        <v>1248</v>
      </c>
      <c r="C1231" s="134" t="s">
        <v>5715</v>
      </c>
      <c r="D1231" s="134" t="s">
        <v>5716</v>
      </c>
      <c r="E1231" s="134" t="s">
        <v>5717</v>
      </c>
      <c r="F1231" s="134" t="s">
        <v>5718</v>
      </c>
      <c r="G1231" s="134" t="s">
        <v>692</v>
      </c>
      <c r="H1231" s="134" t="s">
        <v>4755</v>
      </c>
      <c r="I1231" s="134" t="s">
        <v>4755</v>
      </c>
      <c r="J1231" s="134" t="s">
        <v>4407</v>
      </c>
      <c r="K1231" s="134" t="s">
        <v>4407</v>
      </c>
      <c r="L1231" s="143">
        <v>84.9</v>
      </c>
      <c r="M1231" s="144">
        <v>304</v>
      </c>
      <c r="N1231" s="143">
        <v>30.966999999999999</v>
      </c>
      <c r="O1231" s="144">
        <v>1320</v>
      </c>
      <c r="P1231" s="143">
        <v>24.3</v>
      </c>
      <c r="Q1231" s="144">
        <v>737</v>
      </c>
      <c r="R1231" s="143">
        <v>59.411000000000001</v>
      </c>
      <c r="S1231" s="145">
        <v>411</v>
      </c>
      <c r="T1231" s="140" t="s">
        <v>4410</v>
      </c>
      <c r="U1231" s="140" t="s">
        <v>4410</v>
      </c>
      <c r="V1231" s="140" t="str">
        <f t="shared" si="19"/>
        <v>Y</v>
      </c>
      <c r="W1231" s="134">
        <v>0.62985355324067405</v>
      </c>
      <c r="X1231" s="134">
        <v>0.45610457690921402</v>
      </c>
      <c r="Y1231" s="134">
        <v>0.96791488234560297</v>
      </c>
      <c r="Z1231" s="134">
        <v>0.92351105429771496</v>
      </c>
      <c r="AA1231" s="134">
        <v>0.985075524450159</v>
      </c>
      <c r="AB1231" s="134">
        <v>1</v>
      </c>
      <c r="AC1231" s="134">
        <v>1</v>
      </c>
      <c r="AD1231" s="134">
        <v>0.83300091530456499</v>
      </c>
      <c r="AE1231" s="134">
        <v>0.91144032449518397</v>
      </c>
      <c r="AF1231" s="134">
        <v>0.972926382931523</v>
      </c>
      <c r="AG1231" s="134">
        <v>0.13889189990359699</v>
      </c>
      <c r="AH1231" s="134">
        <v>0.960215410766455</v>
      </c>
      <c r="AI1231" s="134">
        <v>1</v>
      </c>
      <c r="AJ1231" s="134">
        <v>1</v>
      </c>
      <c r="AK1231" s="134">
        <v>0.54854604592456002</v>
      </c>
      <c r="AL1231" s="134">
        <v>0.99124215450368702</v>
      </c>
      <c r="AM1231" s="134">
        <v>8.5249708417542702E-2</v>
      </c>
      <c r="AN1231" s="134">
        <v>0.89242974317601198</v>
      </c>
      <c r="AO1231" s="134">
        <v>6.1691852460953801E-2</v>
      </c>
      <c r="AP1231" s="134">
        <v>0.83731752600509701</v>
      </c>
      <c r="AR1231" s="134">
        <v>0.94258933570000003</v>
      </c>
      <c r="AS1231" s="134">
        <v>0.99161448750000003</v>
      </c>
      <c r="AT1231" s="134">
        <v>1</v>
      </c>
      <c r="AU1231" s="134">
        <v>5.24384053425868E-2</v>
      </c>
      <c r="AV1231" s="134">
        <v>8.2307127708608901E-2</v>
      </c>
      <c r="AW1231" s="143">
        <v>0.17</v>
      </c>
      <c r="AX1231" s="143">
        <v>0</v>
      </c>
      <c r="AY1231" s="143">
        <v>-0.12</v>
      </c>
      <c r="AZ1231" s="143">
        <v>0.01</v>
      </c>
      <c r="BA1231" s="143">
        <v>2.8954</v>
      </c>
      <c r="BB1231" s="143">
        <v>5.1100000000000003</v>
      </c>
      <c r="BC1231" s="143">
        <v>27.6</v>
      </c>
      <c r="BD1231" s="143">
        <v>10</v>
      </c>
      <c r="BE1231" s="143">
        <v>280956.83689799998</v>
      </c>
      <c r="BF1231" s="143">
        <v>3402.7379999999998</v>
      </c>
      <c r="BG1231" s="143">
        <v>0</v>
      </c>
      <c r="BH1231" s="143">
        <v>9.6721780000000006</v>
      </c>
      <c r="BI1231" s="143">
        <v>0</v>
      </c>
      <c r="BJ1231" s="143">
        <v>5</v>
      </c>
      <c r="BK1231" s="143">
        <v>0</v>
      </c>
      <c r="BL1231" s="143">
        <v>3.5</v>
      </c>
      <c r="BM1231" s="143">
        <v>2.7</v>
      </c>
    </row>
    <row r="1232" spans="1:65" x14ac:dyDescent="0.25">
      <c r="A1232" s="142" t="s">
        <v>5760</v>
      </c>
      <c r="B1232" s="142" t="s">
        <v>1257</v>
      </c>
      <c r="C1232" s="134" t="s">
        <v>5715</v>
      </c>
      <c r="D1232" s="134" t="s">
        <v>5716</v>
      </c>
      <c r="E1232" s="134" t="s">
        <v>5717</v>
      </c>
      <c r="F1232" s="134" t="s">
        <v>5718</v>
      </c>
      <c r="G1232" s="134" t="s">
        <v>692</v>
      </c>
      <c r="H1232" s="134" t="s">
        <v>5334</v>
      </c>
      <c r="I1232" s="134" t="s">
        <v>4526</v>
      </c>
      <c r="J1232" s="134" t="s">
        <v>4407</v>
      </c>
      <c r="K1232" s="134" t="s">
        <v>4407</v>
      </c>
      <c r="L1232" s="143">
        <v>72.599999999999994</v>
      </c>
      <c r="M1232" s="144">
        <v>582</v>
      </c>
      <c r="N1232" s="143">
        <v>34.799999999999997</v>
      </c>
      <c r="O1232" s="144">
        <v>1689</v>
      </c>
      <c r="P1232" s="143">
        <v>25.332999999999998</v>
      </c>
      <c r="Q1232" s="144">
        <v>711</v>
      </c>
      <c r="R1232" s="143">
        <v>54.378</v>
      </c>
      <c r="S1232" s="145">
        <v>750</v>
      </c>
      <c r="U1232" s="140" t="s">
        <v>4410</v>
      </c>
      <c r="V1232" s="140" t="str">
        <f t="shared" si="19"/>
        <v>Y</v>
      </c>
      <c r="W1232" s="134">
        <v>0.74078357550294005</v>
      </c>
      <c r="X1232" s="134">
        <v>0.67368569610189299</v>
      </c>
      <c r="Y1232" s="134">
        <v>0.89750694152874799</v>
      </c>
      <c r="Z1232" s="134">
        <v>0.76584027659463805</v>
      </c>
      <c r="AA1232" s="134">
        <v>0.96540831698184904</v>
      </c>
      <c r="AB1232" s="134">
        <v>0.99672217123377504</v>
      </c>
      <c r="AC1232" s="134">
        <v>0</v>
      </c>
      <c r="AD1232" s="134">
        <v>0.72773434620421795</v>
      </c>
      <c r="AE1232" s="134">
        <v>0.89839926892711497</v>
      </c>
      <c r="AF1232" s="134">
        <v>0.90975368212562402</v>
      </c>
      <c r="AG1232" s="134">
        <v>0.19609280323654499</v>
      </c>
      <c r="AH1232" s="134">
        <v>0.88647060361503605</v>
      </c>
      <c r="AI1232" s="134">
        <v>0.52199863435132998</v>
      </c>
      <c r="AJ1232" s="134">
        <v>1</v>
      </c>
      <c r="AK1232" s="134">
        <v>0.33008883926404198</v>
      </c>
      <c r="AL1232" s="134">
        <v>0.93818640711811596</v>
      </c>
      <c r="AM1232" s="134">
        <v>0.20457603705911401</v>
      </c>
      <c r="AN1232" s="134">
        <v>0.94173277755367302</v>
      </c>
      <c r="AO1232" s="134">
        <v>0.22087740916887399</v>
      </c>
      <c r="AP1232" s="134">
        <v>0.77706599745402805</v>
      </c>
      <c r="AQ1232" s="134">
        <v>0.86009234862204398</v>
      </c>
      <c r="AR1232" s="134">
        <v>0.87225842899999995</v>
      </c>
      <c r="AS1232" s="134">
        <v>0.44192501080000002</v>
      </c>
      <c r="AT1232" s="134">
        <v>1</v>
      </c>
      <c r="AU1232" s="134">
        <v>0.201875813868932</v>
      </c>
      <c r="AV1232" s="134">
        <v>0.22334753734564899</v>
      </c>
      <c r="AW1232" s="143">
        <v>0.62</v>
      </c>
      <c r="AX1232" s="143">
        <v>0</v>
      </c>
      <c r="AY1232" s="143">
        <v>0.1</v>
      </c>
      <c r="AZ1232" s="143">
        <v>0.49</v>
      </c>
      <c r="BA1232" s="143">
        <v>6.7176999999999998</v>
      </c>
      <c r="BB1232" s="143">
        <v>5.1100000000000003</v>
      </c>
      <c r="BC1232" s="143">
        <v>27.01</v>
      </c>
      <c r="BD1232" s="143">
        <v>28</v>
      </c>
      <c r="BE1232" s="143">
        <v>2671387.1119749998</v>
      </c>
      <c r="BF1232" s="143">
        <v>4309.2169999999996</v>
      </c>
      <c r="BG1232" s="143">
        <v>6511.3072510000002</v>
      </c>
      <c r="BH1232" s="143">
        <v>12.034122999999999</v>
      </c>
      <c r="BI1232" s="143">
        <v>0</v>
      </c>
      <c r="BJ1232" s="143">
        <v>5</v>
      </c>
      <c r="BK1232" s="143">
        <v>0</v>
      </c>
      <c r="BL1232" s="143">
        <v>3.4999999999999898</v>
      </c>
      <c r="BM1232" s="143">
        <v>2.69999999999999</v>
      </c>
    </row>
    <row r="1233" spans="1:65" x14ac:dyDescent="0.25">
      <c r="A1233" s="142" t="s">
        <v>5761</v>
      </c>
      <c r="B1233" s="142" t="s">
        <v>1246</v>
      </c>
      <c r="C1233" s="134" t="s">
        <v>5715</v>
      </c>
      <c r="D1233" s="134" t="s">
        <v>5716</v>
      </c>
      <c r="E1233" s="134" t="s">
        <v>5717</v>
      </c>
      <c r="F1233" s="134" t="s">
        <v>5718</v>
      </c>
      <c r="G1233" s="134" t="s">
        <v>692</v>
      </c>
      <c r="H1233" s="134" t="s">
        <v>5334</v>
      </c>
      <c r="I1233" s="134" t="s">
        <v>4755</v>
      </c>
      <c r="J1233" s="134" t="s">
        <v>4407</v>
      </c>
      <c r="K1233" s="134" t="s">
        <v>4407</v>
      </c>
      <c r="L1233" s="143">
        <v>82</v>
      </c>
      <c r="M1233" s="144">
        <v>381</v>
      </c>
      <c r="N1233" s="143">
        <v>30.733000000000001</v>
      </c>
      <c r="O1233" s="144">
        <v>1288</v>
      </c>
      <c r="P1233" s="143">
        <v>21.433</v>
      </c>
      <c r="Q1233" s="144">
        <v>898</v>
      </c>
      <c r="R1233" s="143">
        <v>57.567</v>
      </c>
      <c r="S1233" s="145">
        <v>526</v>
      </c>
      <c r="T1233" s="140" t="s">
        <v>4410</v>
      </c>
      <c r="U1233" s="140" t="s">
        <v>4410</v>
      </c>
      <c r="V1233" s="140" t="str">
        <f t="shared" si="19"/>
        <v>Y</v>
      </c>
      <c r="W1233" s="134">
        <v>0.86321005633671799</v>
      </c>
      <c r="X1233" s="134">
        <v>0.85927886865429404</v>
      </c>
      <c r="Y1233" s="134">
        <v>0.98817781892414802</v>
      </c>
      <c r="Z1233" s="134">
        <v>0.97712217929478196</v>
      </c>
      <c r="AA1233" s="134">
        <v>0.98370119936243605</v>
      </c>
      <c r="AB1233" s="134">
        <v>0.99890739041125798</v>
      </c>
      <c r="AC1233" s="134">
        <v>0</v>
      </c>
      <c r="AD1233" s="134">
        <v>0.87577174343402597</v>
      </c>
      <c r="AE1233" s="134">
        <v>0.93484740853811499</v>
      </c>
      <c r="AF1233" s="134">
        <v>0.99304305165888995</v>
      </c>
      <c r="AG1233" s="134">
        <v>0.353670800833918</v>
      </c>
      <c r="AH1233" s="134">
        <v>0.90280262501428199</v>
      </c>
      <c r="AI1233" s="134">
        <v>0.81359222621404204</v>
      </c>
      <c r="AJ1233" s="134">
        <v>1</v>
      </c>
      <c r="AK1233" s="134">
        <v>0.58738288266420702</v>
      </c>
      <c r="AL1233" s="134">
        <v>0.99772214131668602</v>
      </c>
      <c r="AM1233" s="134">
        <v>0.43874448866231702</v>
      </c>
      <c r="AN1233" s="134">
        <v>0.98655371789700097</v>
      </c>
      <c r="AO1233" s="134">
        <v>0.421944269227984</v>
      </c>
      <c r="AP1233" s="134">
        <v>0.73653370851096001</v>
      </c>
      <c r="AQ1233" s="134">
        <v>0.87679484478316405</v>
      </c>
      <c r="AR1233" s="134">
        <v>0.37947025439999998</v>
      </c>
      <c r="AS1233" s="134">
        <v>0.91980329819999995</v>
      </c>
      <c r="AT1233" s="134">
        <v>1</v>
      </c>
      <c r="AU1233" s="134">
        <v>0.44724181565029703</v>
      </c>
      <c r="AV1233" s="134">
        <v>0.454176697582098</v>
      </c>
      <c r="AW1233" s="143">
        <v>0.01</v>
      </c>
      <c r="AX1233" s="143">
        <v>0</v>
      </c>
      <c r="AY1233" s="143">
        <v>0.05</v>
      </c>
      <c r="AZ1233" s="143">
        <v>0.04</v>
      </c>
      <c r="BA1233" s="143">
        <v>3.1469999999999998</v>
      </c>
      <c r="BB1233" s="143">
        <v>5.12</v>
      </c>
      <c r="BC1233" s="143">
        <v>27.01</v>
      </c>
      <c r="BD1233" s="143">
        <v>5</v>
      </c>
      <c r="BE1233" s="143">
        <v>313429.38484399999</v>
      </c>
      <c r="BF1233" s="143">
        <v>3110.384</v>
      </c>
      <c r="BG1233" s="143">
        <v>20749.463125999999</v>
      </c>
      <c r="BH1233" s="143">
        <v>42.914447000000003</v>
      </c>
      <c r="BI1233" s="143">
        <v>0</v>
      </c>
      <c r="BJ1233" s="143">
        <v>1</v>
      </c>
      <c r="BK1233" s="143">
        <v>0</v>
      </c>
      <c r="BL1233" s="143">
        <v>3.5114564158812902</v>
      </c>
      <c r="BM1233" s="143">
        <v>2.6809059735311802</v>
      </c>
    </row>
    <row r="1234" spans="1:65" x14ac:dyDescent="0.25">
      <c r="A1234" s="142" t="s">
        <v>5762</v>
      </c>
      <c r="B1234" s="142" t="s">
        <v>924</v>
      </c>
      <c r="C1234" s="134" t="s">
        <v>5715</v>
      </c>
      <c r="D1234" s="134" t="s">
        <v>5716</v>
      </c>
      <c r="E1234" s="134" t="s">
        <v>5717</v>
      </c>
      <c r="F1234" s="134" t="s">
        <v>5718</v>
      </c>
      <c r="G1234" s="134" t="s">
        <v>692</v>
      </c>
      <c r="H1234" s="134" t="s">
        <v>4755</v>
      </c>
      <c r="I1234" s="134" t="s">
        <v>4755</v>
      </c>
      <c r="J1234" s="134" t="s">
        <v>4407</v>
      </c>
      <c r="K1234" s="134" t="s">
        <v>4407</v>
      </c>
      <c r="L1234" s="143">
        <v>82.1</v>
      </c>
      <c r="M1234" s="144">
        <v>375</v>
      </c>
      <c r="N1234" s="143">
        <v>29.867000000000001</v>
      </c>
      <c r="O1234" s="144">
        <v>1139</v>
      </c>
      <c r="P1234" s="143">
        <v>36</v>
      </c>
      <c r="Q1234" s="144">
        <v>289</v>
      </c>
      <c r="R1234" s="143">
        <v>62.744</v>
      </c>
      <c r="S1234" s="145">
        <v>229</v>
      </c>
      <c r="T1234" s="140" t="s">
        <v>4410</v>
      </c>
      <c r="U1234" s="140" t="s">
        <v>4410</v>
      </c>
      <c r="V1234" s="140" t="str">
        <f t="shared" si="19"/>
        <v>Y</v>
      </c>
      <c r="W1234" s="134">
        <v>0.82589737353331705</v>
      </c>
      <c r="X1234" s="134">
        <v>0.71658828906202099</v>
      </c>
      <c r="Y1234" s="134">
        <v>0.94808743239390303</v>
      </c>
      <c r="Z1234" s="134">
        <v>0.89022726832189503</v>
      </c>
      <c r="AA1234" s="134">
        <v>0.95555547219506998</v>
      </c>
      <c r="AB1234" s="134">
        <v>0.99854318721501101</v>
      </c>
      <c r="AC1234" s="134">
        <v>1</v>
      </c>
      <c r="AD1234" s="134">
        <v>0.80488752635597205</v>
      </c>
      <c r="AE1234" s="134">
        <v>0.86257062124401196</v>
      </c>
      <c r="AF1234" s="134">
        <v>0.97034222588156505</v>
      </c>
      <c r="AG1234" s="134">
        <v>0.125554616146732</v>
      </c>
      <c r="AH1234" s="134">
        <v>0.91899138306792005</v>
      </c>
      <c r="AI1234" s="134">
        <v>1</v>
      </c>
      <c r="AJ1234" s="134">
        <v>1</v>
      </c>
      <c r="AK1234" s="134">
        <v>0.41261711733579298</v>
      </c>
      <c r="AL1234" s="134">
        <v>0.98924119008801903</v>
      </c>
      <c r="AM1234" s="134">
        <v>0.106315872837252</v>
      </c>
      <c r="AN1234" s="134">
        <v>0.99551790596566703</v>
      </c>
      <c r="AO1234" s="134">
        <v>0.11293074495792001</v>
      </c>
      <c r="AP1234" s="134">
        <v>0.88931862423826002</v>
      </c>
      <c r="AQ1234" s="134">
        <v>0.87571726448995402</v>
      </c>
      <c r="AR1234" s="134">
        <v>0.31415744709999999</v>
      </c>
      <c r="AS1234" s="134">
        <v>1</v>
      </c>
      <c r="AT1234" s="134">
        <v>1</v>
      </c>
      <c r="AU1234" s="134">
        <v>0.112042385682656</v>
      </c>
      <c r="AV1234" s="134">
        <v>0.115295116985632</v>
      </c>
      <c r="AW1234" s="143">
        <v>0</v>
      </c>
      <c r="AX1234" s="143">
        <v>0</v>
      </c>
      <c r="AY1234" s="143">
        <v>0.08</v>
      </c>
      <c r="AZ1234" s="143">
        <v>0.04</v>
      </c>
      <c r="BA1234" s="143">
        <v>1.6387</v>
      </c>
      <c r="BB1234" s="143">
        <v>5.1100000000000003</v>
      </c>
      <c r="BC1234" s="143">
        <v>27.5</v>
      </c>
      <c r="BD1234" s="143">
        <v>1</v>
      </c>
      <c r="BE1234" s="143">
        <v>323154.48250899999</v>
      </c>
      <c r="BF1234" s="143">
        <v>1667.3579999999999</v>
      </c>
      <c r="BG1234" s="143">
        <v>4.6659360000000003</v>
      </c>
      <c r="BH1234" s="143">
        <v>22.090814000000002</v>
      </c>
      <c r="BI1234" s="143">
        <v>0</v>
      </c>
      <c r="BJ1234" s="143">
        <v>2</v>
      </c>
      <c r="BK1234" s="143">
        <v>1</v>
      </c>
      <c r="BL1234" s="143">
        <v>3.5</v>
      </c>
      <c r="BM1234" s="143">
        <v>2.7</v>
      </c>
    </row>
    <row r="1235" spans="1:65" x14ac:dyDescent="0.25">
      <c r="A1235" s="142" t="s">
        <v>5763</v>
      </c>
      <c r="B1235" s="142" t="s">
        <v>3345</v>
      </c>
      <c r="C1235" s="134" t="s">
        <v>5715</v>
      </c>
      <c r="D1235" s="134" t="s">
        <v>5716</v>
      </c>
      <c r="E1235" s="134" t="s">
        <v>5717</v>
      </c>
      <c r="F1235" s="134" t="s">
        <v>5718</v>
      </c>
      <c r="G1235" s="134" t="s">
        <v>692</v>
      </c>
      <c r="H1235" s="134" t="s">
        <v>5334</v>
      </c>
      <c r="I1235" s="134" t="s">
        <v>4755</v>
      </c>
      <c r="J1235" s="134" t="s">
        <v>4407</v>
      </c>
      <c r="K1235" s="134" t="s">
        <v>4407</v>
      </c>
      <c r="L1235" s="143">
        <v>91.1</v>
      </c>
      <c r="M1235" s="144">
        <v>100</v>
      </c>
      <c r="N1235" s="143">
        <v>29.7</v>
      </c>
      <c r="O1235" s="144">
        <v>1104</v>
      </c>
      <c r="P1235" s="143">
        <v>41.033000000000001</v>
      </c>
      <c r="Q1235" s="144">
        <v>134</v>
      </c>
      <c r="R1235" s="143">
        <v>67.477999999999994</v>
      </c>
      <c r="S1235" s="145">
        <v>65</v>
      </c>
      <c r="T1235" s="140" t="s">
        <v>4410</v>
      </c>
      <c r="U1235" s="140" t="s">
        <v>4410</v>
      </c>
      <c r="V1235" s="140" t="str">
        <f t="shared" si="19"/>
        <v>Y</v>
      </c>
      <c r="W1235" s="134">
        <v>0.85331527851060796</v>
      </c>
      <c r="X1235" s="134">
        <v>0.84462083170790203</v>
      </c>
      <c r="Y1235" s="134">
        <v>0.96981053001540296</v>
      </c>
      <c r="Z1235" s="134">
        <v>0.93085644154755098</v>
      </c>
      <c r="AA1235" s="134">
        <v>0.98411740463999398</v>
      </c>
      <c r="AB1235" s="134">
        <v>0.99635796803752796</v>
      </c>
      <c r="AC1235" s="134">
        <v>1</v>
      </c>
      <c r="AD1235" s="134">
        <v>0.86703531097571596</v>
      </c>
      <c r="AE1235" s="134">
        <v>0.87149617179254901</v>
      </c>
      <c r="AF1235" s="134">
        <v>0.99057816339585303</v>
      </c>
      <c r="AG1235" s="134">
        <v>0.34503921630969298</v>
      </c>
      <c r="AH1235" s="134">
        <v>0.954556508614962</v>
      </c>
      <c r="AI1235" s="134">
        <v>1</v>
      </c>
      <c r="AJ1235" s="134">
        <v>1</v>
      </c>
      <c r="AK1235" s="134">
        <v>0.60194669644157495</v>
      </c>
      <c r="AL1235" s="134">
        <v>0.99822064956953305</v>
      </c>
      <c r="AM1235" s="134">
        <v>0.37435650889573902</v>
      </c>
      <c r="AN1235" s="134">
        <v>1</v>
      </c>
      <c r="AO1235" s="134">
        <v>0.36198115049575202</v>
      </c>
      <c r="AP1235" s="134">
        <v>0.97548321556523898</v>
      </c>
      <c r="AQ1235" s="134">
        <v>0.91073862741364497</v>
      </c>
      <c r="AR1235" s="134">
        <v>0.58782497160000002</v>
      </c>
      <c r="AS1235" s="134">
        <v>1</v>
      </c>
      <c r="AT1235" s="134">
        <v>1</v>
      </c>
      <c r="AU1235" s="134">
        <v>0.30411543871952401</v>
      </c>
      <c r="AV1235" s="134">
        <v>0.37358339836006899</v>
      </c>
      <c r="AW1235" s="143">
        <v>0</v>
      </c>
      <c r="AX1235" s="143">
        <v>0</v>
      </c>
      <c r="AY1235" s="143">
        <v>0</v>
      </c>
      <c r="AZ1235" s="143">
        <v>0</v>
      </c>
      <c r="BA1235" s="143">
        <v>2.3687</v>
      </c>
      <c r="BB1235" s="143">
        <v>5.1100000000000003</v>
      </c>
      <c r="BC1235" s="143">
        <v>27.09</v>
      </c>
      <c r="BD1235" s="143">
        <v>1</v>
      </c>
      <c r="BE1235" s="143">
        <v>1639846.1651339999</v>
      </c>
      <c r="BF1235" s="143">
        <v>3091.6390000000001</v>
      </c>
      <c r="BG1235" s="143">
        <v>32069.703323999998</v>
      </c>
      <c r="BH1235" s="143">
        <v>37.916913000000001</v>
      </c>
      <c r="BI1235" s="143">
        <v>0</v>
      </c>
      <c r="BJ1235" s="143">
        <v>2</v>
      </c>
      <c r="BK1235" s="143">
        <v>1</v>
      </c>
      <c r="BL1235" s="143">
        <v>3.5</v>
      </c>
      <c r="BM1235" s="143">
        <v>2.69999999999999</v>
      </c>
    </row>
    <row r="1236" spans="1:65" x14ac:dyDescent="0.25">
      <c r="A1236" s="142" t="s">
        <v>5764</v>
      </c>
      <c r="B1236" s="142" t="s">
        <v>551</v>
      </c>
      <c r="C1236" s="134" t="s">
        <v>5715</v>
      </c>
      <c r="D1236" s="134" t="s">
        <v>5716</v>
      </c>
      <c r="E1236" s="134" t="s">
        <v>5717</v>
      </c>
      <c r="F1236" s="134" t="s">
        <v>5718</v>
      </c>
      <c r="G1236" s="134" t="s">
        <v>692</v>
      </c>
      <c r="H1236" s="134" t="s">
        <v>5765</v>
      </c>
      <c r="I1236" s="134" t="s">
        <v>4755</v>
      </c>
      <c r="J1236" s="134" t="s">
        <v>4407</v>
      </c>
      <c r="K1236" s="134" t="s">
        <v>4407</v>
      </c>
      <c r="L1236" s="143">
        <v>98.1</v>
      </c>
      <c r="M1236" s="144">
        <v>3</v>
      </c>
      <c r="N1236" s="143">
        <v>32.588999999999999</v>
      </c>
      <c r="O1236" s="144">
        <v>1510</v>
      </c>
      <c r="P1236" s="143">
        <v>18.649999999999999</v>
      </c>
      <c r="Q1236" s="144">
        <v>1134</v>
      </c>
      <c r="R1236" s="143">
        <v>61.387</v>
      </c>
      <c r="S1236" s="145">
        <v>307</v>
      </c>
      <c r="T1236" s="140" t="s">
        <v>4410</v>
      </c>
      <c r="U1236" s="140" t="s">
        <v>4410</v>
      </c>
      <c r="V1236" s="140" t="str">
        <f t="shared" si="19"/>
        <v>Y</v>
      </c>
      <c r="W1236" s="134">
        <v>0.97156105401601001</v>
      </c>
      <c r="X1236" s="134">
        <v>0.86142559611911995</v>
      </c>
      <c r="Y1236" s="134">
        <v>0.99893690029328697</v>
      </c>
      <c r="Z1236" s="134">
        <v>0.99775557611810595</v>
      </c>
      <c r="AA1236" s="134">
        <v>0.99397230201463405</v>
      </c>
      <c r="AB1236" s="134">
        <v>0.99963579680375303</v>
      </c>
      <c r="AC1236" s="134">
        <v>1</v>
      </c>
      <c r="AD1236" s="134">
        <v>0.90875307204667999</v>
      </c>
      <c r="AE1236" s="134">
        <v>0.89331495494545099</v>
      </c>
      <c r="AF1236" s="134">
        <v>0.99821136575880598</v>
      </c>
      <c r="AG1236" s="134">
        <v>0.63308222091931599</v>
      </c>
      <c r="AH1236" s="134">
        <v>0.94735752549818897</v>
      </c>
      <c r="AI1236" s="134">
        <v>1</v>
      </c>
      <c r="AJ1236" s="134">
        <v>1</v>
      </c>
      <c r="AK1236" s="134">
        <v>0.96361473857954305</v>
      </c>
      <c r="AL1236" s="134">
        <v>0.99974219495116401</v>
      </c>
      <c r="AM1236" s="134">
        <v>0.93880176153700301</v>
      </c>
      <c r="AN1236" s="134">
        <v>1</v>
      </c>
      <c r="AO1236" s="134">
        <v>0.87172175483718195</v>
      </c>
      <c r="AP1236" s="134">
        <v>0.59083135873410797</v>
      </c>
      <c r="AR1236" s="134">
        <v>0.92568588590000001</v>
      </c>
      <c r="AS1236" s="134">
        <v>0.99982252729999999</v>
      </c>
      <c r="AT1236" s="134">
        <v>1</v>
      </c>
      <c r="AU1236" s="134">
        <v>1</v>
      </c>
      <c r="AV1236" s="134">
        <v>0.94779065523988004</v>
      </c>
      <c r="AW1236" s="143">
        <v>0</v>
      </c>
      <c r="AX1236" s="143">
        <v>0</v>
      </c>
      <c r="AY1236" s="143">
        <v>0</v>
      </c>
      <c r="AZ1236" s="143">
        <v>0</v>
      </c>
      <c r="BA1236" s="143">
        <v>1.9826999999999999</v>
      </c>
      <c r="BB1236" s="143">
        <v>5.13</v>
      </c>
      <c r="BC1236" s="143">
        <v>28.02</v>
      </c>
      <c r="BD1236" s="143">
        <v>2</v>
      </c>
      <c r="BE1236" s="143">
        <v>28797626.946465999</v>
      </c>
      <c r="BF1236" s="143">
        <v>5707.5690000000004</v>
      </c>
      <c r="BG1236" s="143">
        <v>0</v>
      </c>
      <c r="BH1236" s="143">
        <v>71.119647000000001</v>
      </c>
      <c r="BI1236" s="143">
        <v>0</v>
      </c>
      <c r="BJ1236" s="143">
        <v>0</v>
      </c>
      <c r="BK1236" s="143">
        <v>0</v>
      </c>
      <c r="BL1236" s="143">
        <v>3.7863189025250699</v>
      </c>
      <c r="BM1236" s="143">
        <v>2.2228018291248501</v>
      </c>
    </row>
    <row r="1237" spans="1:65" x14ac:dyDescent="0.25">
      <c r="A1237" s="142" t="s">
        <v>5766</v>
      </c>
      <c r="B1237" s="142" t="s">
        <v>1251</v>
      </c>
      <c r="C1237" s="134" t="s">
        <v>5715</v>
      </c>
      <c r="D1237" s="134" t="s">
        <v>5716</v>
      </c>
      <c r="E1237" s="134" t="s">
        <v>5717</v>
      </c>
      <c r="F1237" s="134" t="s">
        <v>5718</v>
      </c>
      <c r="G1237" s="134" t="s">
        <v>692</v>
      </c>
      <c r="H1237" s="134" t="s">
        <v>4755</v>
      </c>
      <c r="I1237" s="134" t="s">
        <v>4755</v>
      </c>
      <c r="J1237" s="134" t="s">
        <v>4407</v>
      </c>
      <c r="K1237" s="134" t="s">
        <v>4407</v>
      </c>
      <c r="L1237" s="143">
        <v>88.5</v>
      </c>
      <c r="M1237" s="144">
        <v>178</v>
      </c>
      <c r="N1237" s="143">
        <v>34.838000000000001</v>
      </c>
      <c r="O1237" s="144">
        <v>1694</v>
      </c>
      <c r="P1237" s="143">
        <v>33.15</v>
      </c>
      <c r="Q1237" s="144">
        <v>391</v>
      </c>
      <c r="R1237" s="143">
        <v>62.271000000000001</v>
      </c>
      <c r="S1237" s="145">
        <v>257</v>
      </c>
      <c r="T1237" s="140" t="s">
        <v>4410</v>
      </c>
      <c r="U1237" s="140" t="s">
        <v>4410</v>
      </c>
      <c r="V1237" s="140" t="str">
        <f t="shared" si="19"/>
        <v>Y</v>
      </c>
      <c r="W1237" s="134">
        <v>0.95733493889180998</v>
      </c>
      <c r="X1237" s="134">
        <v>1</v>
      </c>
      <c r="Y1237" s="134">
        <v>0.99756639826174198</v>
      </c>
      <c r="Z1237" s="134">
        <v>0.99451646437946295</v>
      </c>
      <c r="AA1237" s="134">
        <v>0.961675897482275</v>
      </c>
      <c r="AB1237" s="134">
        <v>0.99781478082251696</v>
      </c>
      <c r="AC1237" s="134">
        <v>1</v>
      </c>
      <c r="AD1237" s="134">
        <v>0.88357719144667501</v>
      </c>
      <c r="AE1237" s="134">
        <v>0.94058066533044604</v>
      </c>
      <c r="AF1237" s="134">
        <v>0.99642233395498903</v>
      </c>
      <c r="AG1237" s="134">
        <v>0.14133381290660299</v>
      </c>
      <c r="AH1237" s="134">
        <v>0.95964235738402603</v>
      </c>
      <c r="AI1237" s="134">
        <v>1</v>
      </c>
      <c r="AJ1237" s="134">
        <v>1</v>
      </c>
      <c r="AK1237" s="134">
        <v>0.81069469391718096</v>
      </c>
      <c r="AL1237" s="134">
        <v>0.99990337076723401</v>
      </c>
      <c r="AM1237" s="134">
        <v>0.24125168660149399</v>
      </c>
      <c r="AN1237" s="134">
        <v>1</v>
      </c>
      <c r="AO1237" s="134">
        <v>0.28796860177823103</v>
      </c>
      <c r="AP1237" s="134">
        <v>0.66152889306540597</v>
      </c>
      <c r="AQ1237" s="134">
        <v>0.75718342027575303</v>
      </c>
      <c r="AR1237" s="134">
        <v>0.48483711829999998</v>
      </c>
      <c r="AS1237" s="134">
        <v>1</v>
      </c>
      <c r="AT1237" s="134">
        <v>1</v>
      </c>
      <c r="AU1237" s="134">
        <v>0.36021200844420298</v>
      </c>
      <c r="AV1237" s="134">
        <v>0.28277080817945699</v>
      </c>
      <c r="AW1237" s="143">
        <v>0</v>
      </c>
      <c r="AX1237" s="143">
        <v>0</v>
      </c>
      <c r="AY1237" s="143">
        <v>0</v>
      </c>
      <c r="AZ1237" s="143">
        <v>0</v>
      </c>
      <c r="BA1237" s="143">
        <v>2.2448000000000001</v>
      </c>
      <c r="BB1237" s="143">
        <v>5.12</v>
      </c>
      <c r="BC1237" s="143">
        <v>28.86</v>
      </c>
      <c r="BD1237" s="143"/>
      <c r="BE1237" s="143">
        <v>1069173.257925</v>
      </c>
      <c r="BF1237" s="143">
        <v>1708.11</v>
      </c>
      <c r="BG1237" s="143">
        <v>0</v>
      </c>
      <c r="BH1237" s="143">
        <v>7.2034469999999997</v>
      </c>
      <c r="BI1237" s="143">
        <v>0</v>
      </c>
      <c r="BJ1237" s="143">
        <v>1</v>
      </c>
      <c r="BK1237" s="143">
        <v>1</v>
      </c>
      <c r="BL1237" s="143">
        <v>3.5329503368182</v>
      </c>
      <c r="BM1237" s="143">
        <v>2.6450827719696401</v>
      </c>
    </row>
    <row r="1238" spans="1:65" x14ac:dyDescent="0.25">
      <c r="A1238" s="142" t="s">
        <v>5767</v>
      </c>
      <c r="B1238" s="142" t="s">
        <v>929</v>
      </c>
      <c r="C1238" s="134" t="s">
        <v>5715</v>
      </c>
      <c r="D1238" s="134" t="s">
        <v>5716</v>
      </c>
      <c r="E1238" s="134" t="s">
        <v>5717</v>
      </c>
      <c r="F1238" s="134" t="s">
        <v>5718</v>
      </c>
      <c r="G1238" s="134" t="s">
        <v>692</v>
      </c>
      <c r="H1238" s="134" t="s">
        <v>4755</v>
      </c>
      <c r="I1238" s="134" t="s">
        <v>4755</v>
      </c>
      <c r="J1238" s="134" t="s">
        <v>4407</v>
      </c>
      <c r="K1238" s="134" t="s">
        <v>4407</v>
      </c>
      <c r="L1238" s="143">
        <v>84.6</v>
      </c>
      <c r="M1238" s="144">
        <v>311</v>
      </c>
      <c r="N1238" s="143">
        <v>31.344000000000001</v>
      </c>
      <c r="O1238" s="144">
        <v>1365</v>
      </c>
      <c r="P1238" s="143">
        <v>14.782999999999999</v>
      </c>
      <c r="Q1238" s="144">
        <v>1528</v>
      </c>
      <c r="R1238" s="143">
        <v>56.012999999999998</v>
      </c>
      <c r="S1238" s="145">
        <v>639</v>
      </c>
      <c r="T1238" s="140" t="s">
        <v>4410</v>
      </c>
      <c r="U1238" s="140" t="s">
        <v>4410</v>
      </c>
      <c r="V1238" s="140" t="str">
        <f t="shared" si="19"/>
        <v>Y</v>
      </c>
      <c r="W1238" s="134">
        <v>0.78244790793533803</v>
      </c>
      <c r="X1238" s="134">
        <v>0.805025315784893</v>
      </c>
      <c r="Y1238" s="134">
        <v>0.99842456308523297</v>
      </c>
      <c r="Z1238" s="134">
        <v>0.99691391716239497</v>
      </c>
      <c r="AA1238" s="134">
        <v>0.98185586020067395</v>
      </c>
      <c r="AB1238" s="134">
        <v>0.99745057762626899</v>
      </c>
      <c r="AC1238" s="134">
        <v>1</v>
      </c>
      <c r="AD1238" s="134">
        <v>0.92301478796368097</v>
      </c>
      <c r="AE1238" s="134">
        <v>0.86683997585577099</v>
      </c>
      <c r="AF1238" s="134">
        <v>0.99841014707034104</v>
      </c>
      <c r="AG1238" s="134">
        <v>0.33890085334401399</v>
      </c>
      <c r="AH1238" s="134">
        <v>0.95785156556393303</v>
      </c>
      <c r="AI1238" s="134">
        <v>1</v>
      </c>
      <c r="AJ1238" s="134">
        <v>1</v>
      </c>
      <c r="AK1238" s="134">
        <v>0.83254041458323202</v>
      </c>
      <c r="AL1238" s="134">
        <v>0.99830617307931702</v>
      </c>
      <c r="AM1238" s="134">
        <v>0.53597012567950397</v>
      </c>
      <c r="AN1238" s="134">
        <v>1</v>
      </c>
      <c r="AO1238" s="134">
        <v>0.43993642409099798</v>
      </c>
      <c r="AP1238" s="134">
        <v>0.67518705659719902</v>
      </c>
      <c r="AR1238" s="134">
        <v>0.79790485420000001</v>
      </c>
      <c r="AS1238" s="134">
        <v>3.8668869160000001E-2</v>
      </c>
      <c r="AT1238" s="134">
        <v>1</v>
      </c>
      <c r="AU1238" s="134">
        <v>0.568287947153293</v>
      </c>
      <c r="AV1238" s="134">
        <v>0.53464018225067</v>
      </c>
      <c r="AW1238" s="143">
        <v>0</v>
      </c>
      <c r="AX1238" s="143">
        <v>0</v>
      </c>
      <c r="AY1238" s="143">
        <v>0</v>
      </c>
      <c r="AZ1238" s="143">
        <v>0</v>
      </c>
      <c r="BA1238" s="143">
        <v>1.2915000000000001</v>
      </c>
      <c r="BB1238" s="143">
        <v>5.12</v>
      </c>
      <c r="BC1238" s="143">
        <v>28.84</v>
      </c>
      <c r="BD1238" s="143">
        <v>3</v>
      </c>
      <c r="BE1238" s="143">
        <v>6679622.1069029998</v>
      </c>
      <c r="BF1238" s="143">
        <v>4726.1090000000004</v>
      </c>
      <c r="BG1238" s="143">
        <v>10.156098</v>
      </c>
      <c r="BH1238" s="143">
        <v>6.2600709999999999</v>
      </c>
      <c r="BI1238" s="143">
        <v>0</v>
      </c>
      <c r="BJ1238" s="143">
        <v>0</v>
      </c>
      <c r="BK1238" s="143">
        <v>0</v>
      </c>
      <c r="BL1238" s="143">
        <v>3.6068660694300898</v>
      </c>
      <c r="BM1238" s="143">
        <v>2.5218898842831998</v>
      </c>
    </row>
    <row r="1239" spans="1:65" x14ac:dyDescent="0.25">
      <c r="A1239" s="142" t="s">
        <v>5768</v>
      </c>
      <c r="B1239" s="142" t="s">
        <v>499</v>
      </c>
      <c r="C1239" s="134" t="s">
        <v>5715</v>
      </c>
      <c r="D1239" s="134" t="s">
        <v>5716</v>
      </c>
      <c r="E1239" s="134" t="s">
        <v>5717</v>
      </c>
      <c r="F1239" s="134" t="s">
        <v>5718</v>
      </c>
      <c r="G1239" s="134" t="s">
        <v>692</v>
      </c>
      <c r="H1239" s="134" t="s">
        <v>4755</v>
      </c>
      <c r="I1239" s="134" t="s">
        <v>4755</v>
      </c>
      <c r="J1239" s="134" t="s">
        <v>4407</v>
      </c>
      <c r="K1239" s="134" t="s">
        <v>4407</v>
      </c>
      <c r="L1239" s="143">
        <v>90.8</v>
      </c>
      <c r="M1239" s="144">
        <v>113</v>
      </c>
      <c r="N1239" s="143">
        <v>30.789000000000001</v>
      </c>
      <c r="O1239" s="144">
        <v>1297</v>
      </c>
      <c r="P1239" s="143">
        <v>38.517000000000003</v>
      </c>
      <c r="Q1239" s="144">
        <v>201</v>
      </c>
      <c r="R1239" s="143">
        <v>66.176000000000002</v>
      </c>
      <c r="S1239" s="145">
        <v>96</v>
      </c>
      <c r="T1239" s="140" t="s">
        <v>4410</v>
      </c>
      <c r="U1239" s="140" t="s">
        <v>4410</v>
      </c>
      <c r="V1239" s="140" t="str">
        <f t="shared" si="19"/>
        <v>Y</v>
      </c>
      <c r="W1239" s="134">
        <v>0.92073137025102103</v>
      </c>
      <c r="X1239" s="134">
        <v>0.72087828301661205</v>
      </c>
      <c r="Y1239" s="134">
        <v>0.98616689538253499</v>
      </c>
      <c r="Z1239" s="134">
        <v>0.967481358529372</v>
      </c>
      <c r="AA1239" s="134">
        <v>0.98521792077446202</v>
      </c>
      <c r="AB1239" s="134">
        <v>0.98725288813134604</v>
      </c>
      <c r="AC1239" s="134">
        <v>1</v>
      </c>
      <c r="AD1239" s="134">
        <v>0.89403856342522203</v>
      </c>
      <c r="AE1239" s="134">
        <v>0.83994904568821804</v>
      </c>
      <c r="AF1239" s="134">
        <v>0.99117450733045798</v>
      </c>
      <c r="AG1239" s="134">
        <v>0.26792905490307301</v>
      </c>
      <c r="AH1239" s="134">
        <v>0.90556044441722405</v>
      </c>
      <c r="AI1239" s="134">
        <v>1</v>
      </c>
      <c r="AJ1239" s="134">
        <v>1</v>
      </c>
      <c r="AK1239" s="134">
        <v>0.71360260206806203</v>
      </c>
      <c r="AL1239" s="134">
        <v>0.989353527789541</v>
      </c>
      <c r="AM1239" s="134">
        <v>0.18869004640258699</v>
      </c>
      <c r="AN1239" s="134">
        <v>0.99103581193133405</v>
      </c>
      <c r="AO1239" s="134">
        <v>0.20626787682756001</v>
      </c>
      <c r="AP1239" s="134">
        <v>0.83290341764012998</v>
      </c>
      <c r="AQ1239" s="134">
        <v>0.88002758598606701</v>
      </c>
      <c r="AR1239" s="134">
        <v>0.85657945619999998</v>
      </c>
      <c r="AS1239" s="134">
        <v>1</v>
      </c>
      <c r="AT1239" s="134">
        <v>1</v>
      </c>
      <c r="AU1239" s="134">
        <v>0.169071858873764</v>
      </c>
      <c r="AV1239" s="134">
        <v>0.209132122585661</v>
      </c>
      <c r="AW1239" s="143">
        <v>0</v>
      </c>
      <c r="AX1239" s="143">
        <v>0</v>
      </c>
      <c r="AY1239" s="143">
        <v>0.02</v>
      </c>
      <c r="AZ1239" s="143">
        <v>-0.04</v>
      </c>
      <c r="BA1239" s="143">
        <v>4.9512999999999998</v>
      </c>
      <c r="BB1239" s="143">
        <v>5.12</v>
      </c>
      <c r="BC1239" s="143">
        <v>27.81</v>
      </c>
      <c r="BD1239" s="143">
        <v>2</v>
      </c>
      <c r="BE1239" s="143">
        <v>206059.598761</v>
      </c>
      <c r="BF1239" s="143">
        <v>2829.37</v>
      </c>
      <c r="BG1239" s="143">
        <v>0</v>
      </c>
      <c r="BH1239" s="143">
        <v>1.1030420000000001</v>
      </c>
      <c r="BI1239" s="143">
        <v>0</v>
      </c>
      <c r="BJ1239" s="143">
        <v>4</v>
      </c>
      <c r="BK1239" s="143">
        <v>1</v>
      </c>
      <c r="BL1239" s="143">
        <v>3.5</v>
      </c>
      <c r="BM1239" s="143">
        <v>2.69999999999999</v>
      </c>
    </row>
    <row r="1240" spans="1:65" x14ac:dyDescent="0.25">
      <c r="A1240" s="142" t="s">
        <v>5769</v>
      </c>
      <c r="B1240" s="142" t="s">
        <v>280</v>
      </c>
      <c r="C1240" s="134" t="s">
        <v>5715</v>
      </c>
      <c r="D1240" s="134" t="s">
        <v>5716</v>
      </c>
      <c r="E1240" s="134" t="s">
        <v>5717</v>
      </c>
      <c r="F1240" s="134" t="s">
        <v>5718</v>
      </c>
      <c r="G1240" s="134" t="s">
        <v>692</v>
      </c>
      <c r="H1240" s="134" t="s">
        <v>4755</v>
      </c>
      <c r="I1240" s="134" t="s">
        <v>4755</v>
      </c>
      <c r="J1240" s="134" t="s">
        <v>4407</v>
      </c>
      <c r="K1240" s="134" t="s">
        <v>4407</v>
      </c>
      <c r="L1240" s="143">
        <v>90</v>
      </c>
      <c r="M1240" s="144">
        <v>134</v>
      </c>
      <c r="N1240" s="143">
        <v>30.811</v>
      </c>
      <c r="O1240" s="144">
        <v>1300</v>
      </c>
      <c r="P1240" s="143">
        <v>39.982999999999997</v>
      </c>
      <c r="Q1240" s="144">
        <v>167</v>
      </c>
      <c r="R1240" s="143">
        <v>66.391000000000005</v>
      </c>
      <c r="S1240" s="145">
        <v>91</v>
      </c>
      <c r="T1240" s="140" t="s">
        <v>4410</v>
      </c>
      <c r="U1240" s="140" t="s">
        <v>4410</v>
      </c>
      <c r="V1240" s="140" t="str">
        <f t="shared" si="19"/>
        <v>Y</v>
      </c>
      <c r="W1240" s="134">
        <v>0.94583570073817302</v>
      </c>
      <c r="X1240" s="134">
        <v>0.94809014214715204</v>
      </c>
      <c r="Y1240" s="134">
        <v>0.99163609507851402</v>
      </c>
      <c r="Z1240" s="134">
        <v>0.98125395962281403</v>
      </c>
      <c r="AA1240" s="134">
        <v>0.98425209200835995</v>
      </c>
      <c r="AB1240" s="134">
        <v>0.99817898401876404</v>
      </c>
      <c r="AC1240" s="134">
        <v>0.41241676753915801</v>
      </c>
      <c r="AD1240" s="134">
        <v>0.93230069670253901</v>
      </c>
      <c r="AE1240" s="134">
        <v>0.75445063139038004</v>
      </c>
      <c r="AF1240" s="134">
        <v>0.99240695146197699</v>
      </c>
      <c r="AG1240" s="134">
        <v>0.194894637305421</v>
      </c>
      <c r="AH1240" s="134">
        <v>0.90201467661344104</v>
      </c>
      <c r="AI1240" s="134">
        <v>0.76246507177108203</v>
      </c>
      <c r="AJ1240" s="134">
        <v>1</v>
      </c>
      <c r="AK1240" s="134">
        <v>0.70632069517937801</v>
      </c>
      <c r="AL1240" s="134">
        <v>0.99936861745094097</v>
      </c>
      <c r="AM1240" s="134">
        <v>0.22455919955532</v>
      </c>
      <c r="AN1240" s="134">
        <v>1</v>
      </c>
      <c r="AO1240" s="134">
        <v>0.218155800394702</v>
      </c>
      <c r="AP1240" s="134">
        <v>0.83991483740756401</v>
      </c>
      <c r="AQ1240" s="134">
        <v>0.96892796906589995</v>
      </c>
      <c r="AR1240" s="134">
        <v>0.87371468159999999</v>
      </c>
      <c r="AS1240" s="134">
        <v>1</v>
      </c>
      <c r="AT1240" s="134">
        <v>1</v>
      </c>
      <c r="AU1240" s="134">
        <v>0.28451465919042601</v>
      </c>
      <c r="AV1240" s="134">
        <v>0.25016311405693797</v>
      </c>
      <c r="AW1240" s="143">
        <v>0</v>
      </c>
      <c r="AX1240" s="143">
        <v>0</v>
      </c>
      <c r="AY1240" s="143">
        <v>0</v>
      </c>
      <c r="AZ1240" s="143">
        <v>0</v>
      </c>
      <c r="BA1240" s="143">
        <v>3.3485</v>
      </c>
      <c r="BB1240" s="143">
        <v>5.12</v>
      </c>
      <c r="BC1240" s="143">
        <v>28.34</v>
      </c>
      <c r="BD1240" s="143">
        <v>1</v>
      </c>
      <c r="BE1240" s="143">
        <v>368332.004426</v>
      </c>
      <c r="BF1240" s="143">
        <v>1862.7080000000001</v>
      </c>
      <c r="BG1240" s="143">
        <v>12165.797703</v>
      </c>
      <c r="BH1240" s="143">
        <v>63.840432</v>
      </c>
      <c r="BI1240" s="143">
        <v>0</v>
      </c>
      <c r="BJ1240" s="143">
        <v>2</v>
      </c>
      <c r="BK1240" s="143">
        <v>1</v>
      </c>
      <c r="BL1240" s="143">
        <v>3.5701236702444601</v>
      </c>
      <c r="BM1240" s="143">
        <v>2.58312721625924</v>
      </c>
    </row>
    <row r="1241" spans="1:65" x14ac:dyDescent="0.25">
      <c r="A1241" s="142" t="s">
        <v>5770</v>
      </c>
      <c r="B1241" s="142" t="s">
        <v>1229</v>
      </c>
      <c r="C1241" s="134" t="s">
        <v>5715</v>
      </c>
      <c r="D1241" s="134" t="s">
        <v>5716</v>
      </c>
      <c r="E1241" s="134" t="s">
        <v>5717</v>
      </c>
      <c r="F1241" s="134" t="s">
        <v>5718</v>
      </c>
      <c r="G1241" s="134" t="s">
        <v>692</v>
      </c>
      <c r="H1241" s="134" t="s">
        <v>4755</v>
      </c>
      <c r="I1241" s="134" t="s">
        <v>4755</v>
      </c>
      <c r="J1241" s="134" t="s">
        <v>4407</v>
      </c>
      <c r="K1241" s="134" t="s">
        <v>4407</v>
      </c>
      <c r="L1241" s="143">
        <v>89.1</v>
      </c>
      <c r="M1241" s="144">
        <v>162</v>
      </c>
      <c r="N1241" s="143">
        <v>31.222000000000001</v>
      </c>
      <c r="O1241" s="144">
        <v>1348</v>
      </c>
      <c r="P1241" s="143">
        <v>21.95</v>
      </c>
      <c r="Q1241" s="144">
        <v>869</v>
      </c>
      <c r="R1241" s="143">
        <v>59.942999999999998</v>
      </c>
      <c r="S1241" s="145">
        <v>381</v>
      </c>
      <c r="T1241" s="140" t="s">
        <v>4410</v>
      </c>
      <c r="U1241" s="140" t="s">
        <v>4410</v>
      </c>
      <c r="V1241" s="140" t="str">
        <f t="shared" si="19"/>
        <v>Y</v>
      </c>
      <c r="W1241" s="134">
        <v>0.86200254171788704</v>
      </c>
      <c r="X1241" s="134">
        <v>0.57806218539544196</v>
      </c>
      <c r="Y1241" s="134">
        <v>0.98682012532280405</v>
      </c>
      <c r="Z1241" s="134">
        <v>0.958095585932359</v>
      </c>
      <c r="AA1241" s="134">
        <v>0.95765063166874698</v>
      </c>
      <c r="AB1241" s="134">
        <v>0.99708637443002202</v>
      </c>
      <c r="AC1241" s="134">
        <v>1</v>
      </c>
      <c r="AD1241" s="134">
        <v>0.83801926325618703</v>
      </c>
      <c r="AE1241" s="134">
        <v>0.802646489347</v>
      </c>
      <c r="AF1241" s="134">
        <v>0.98715912483744706</v>
      </c>
      <c r="AG1241" s="134">
        <v>0.25855299130866499</v>
      </c>
      <c r="AH1241" s="134">
        <v>0.90337567839671096</v>
      </c>
      <c r="AI1241" s="134">
        <v>1</v>
      </c>
      <c r="AJ1241" s="134">
        <v>1</v>
      </c>
      <c r="AK1241" s="134">
        <v>0.60194669644157495</v>
      </c>
      <c r="AL1241" s="134">
        <v>0.98550008415208601</v>
      </c>
      <c r="AM1241" s="134">
        <v>0.186376915763457</v>
      </c>
      <c r="AN1241" s="134">
        <v>0.95517905965667205</v>
      </c>
      <c r="AO1241" s="134">
        <v>0.16220277189677601</v>
      </c>
      <c r="AP1241" s="134">
        <v>0.96855894091579797</v>
      </c>
      <c r="AQ1241" s="134">
        <v>0.88864822930156595</v>
      </c>
      <c r="AR1241" s="134">
        <v>1</v>
      </c>
      <c r="AS1241" s="134">
        <v>0.8230354875</v>
      </c>
      <c r="AT1241" s="134">
        <v>1</v>
      </c>
      <c r="AU1241" s="134">
        <v>0.16616441916742999</v>
      </c>
      <c r="AV1241" s="134">
        <v>0.169828256565528</v>
      </c>
      <c r="AW1241" s="143">
        <v>0</v>
      </c>
      <c r="AX1241" s="143">
        <v>0</v>
      </c>
      <c r="AY1241" s="143">
        <v>0.54</v>
      </c>
      <c r="AZ1241" s="143">
        <v>0.16</v>
      </c>
      <c r="BA1241" s="143">
        <v>3.9481000000000002</v>
      </c>
      <c r="BB1241" s="143">
        <v>5.12</v>
      </c>
      <c r="BC1241" s="143">
        <v>27.18</v>
      </c>
      <c r="BD1241" s="143">
        <v>2</v>
      </c>
      <c r="BE1241" s="143">
        <v>424033.96372300002</v>
      </c>
      <c r="BF1241" s="143">
        <v>3902.5970000000002</v>
      </c>
      <c r="BG1241" s="143">
        <v>0</v>
      </c>
      <c r="BH1241" s="143">
        <v>0.74224800000000002</v>
      </c>
      <c r="BI1241" s="143">
        <v>0</v>
      </c>
      <c r="BJ1241" s="143">
        <v>4</v>
      </c>
      <c r="BK1241" s="143">
        <v>0</v>
      </c>
      <c r="BL1241" s="143">
        <v>3.5</v>
      </c>
      <c r="BM1241" s="143">
        <v>2.69999999999999</v>
      </c>
    </row>
    <row r="1242" spans="1:65" x14ac:dyDescent="0.25">
      <c r="A1242" s="142" t="s">
        <v>5771</v>
      </c>
      <c r="B1242" s="142" t="s">
        <v>3353</v>
      </c>
      <c r="C1242" s="134" t="s">
        <v>5715</v>
      </c>
      <c r="D1242" s="134" t="s">
        <v>5716</v>
      </c>
      <c r="E1242" s="134" t="s">
        <v>5717</v>
      </c>
      <c r="F1242" s="134" t="s">
        <v>5718</v>
      </c>
      <c r="G1242" s="134" t="s">
        <v>692</v>
      </c>
      <c r="H1242" s="134" t="s">
        <v>4755</v>
      </c>
      <c r="I1242" s="134" t="s">
        <v>4755</v>
      </c>
      <c r="J1242" s="134" t="s">
        <v>4407</v>
      </c>
      <c r="K1242" s="134" t="s">
        <v>4407</v>
      </c>
      <c r="L1242" s="143">
        <v>95</v>
      </c>
      <c r="M1242" s="144">
        <v>21</v>
      </c>
      <c r="N1242" s="143">
        <v>29.556000000000001</v>
      </c>
      <c r="O1242" s="144">
        <v>1071</v>
      </c>
      <c r="P1242" s="143">
        <v>36.15</v>
      </c>
      <c r="Q1242" s="144">
        <v>283</v>
      </c>
      <c r="R1242" s="143">
        <v>67.197999999999993</v>
      </c>
      <c r="S1242" s="145">
        <v>72</v>
      </c>
      <c r="T1242" s="140" t="s">
        <v>4410</v>
      </c>
      <c r="U1242" s="140" t="s">
        <v>4410</v>
      </c>
      <c r="V1242" s="140" t="str">
        <f t="shared" si="19"/>
        <v>Y</v>
      </c>
      <c r="W1242" s="134">
        <v>0.954094159949336</v>
      </c>
      <c r="X1242" s="134">
        <v>0.87500957713808603</v>
      </c>
      <c r="Y1242" s="134">
        <v>0.993173106702677</v>
      </c>
      <c r="Z1242" s="134">
        <v>0.98755364938222201</v>
      </c>
      <c r="AA1242" s="134">
        <v>0.94372560925121296</v>
      </c>
      <c r="AB1242" s="134">
        <v>0.99599376484127999</v>
      </c>
      <c r="AC1242" s="134">
        <v>1</v>
      </c>
      <c r="AD1242" s="134">
        <v>0.84915658408508699</v>
      </c>
      <c r="AE1242" s="134">
        <v>0.76427494555824704</v>
      </c>
      <c r="AF1242" s="134">
        <v>0.99189012005198496</v>
      </c>
      <c r="AG1242" s="134">
        <v>0.22530748424050701</v>
      </c>
      <c r="AH1242" s="134">
        <v>0.98052299000630705</v>
      </c>
      <c r="AI1242" s="134">
        <v>1</v>
      </c>
      <c r="AJ1242" s="134">
        <v>1</v>
      </c>
      <c r="AK1242" s="134">
        <v>0.825258507694548</v>
      </c>
      <c r="AL1242" s="134">
        <v>0.99644443817568296</v>
      </c>
      <c r="AM1242" s="134">
        <v>0.21867794276178801</v>
      </c>
      <c r="AN1242" s="134">
        <v>1</v>
      </c>
      <c r="AO1242" s="134">
        <v>0.23710333657628299</v>
      </c>
      <c r="AP1242" s="134">
        <v>0.96179470669201805</v>
      </c>
      <c r="AQ1242" s="134">
        <v>0.93175144523251496</v>
      </c>
      <c r="AR1242" s="134">
        <v>0.91837361939999995</v>
      </c>
      <c r="AS1242" s="134">
        <v>1</v>
      </c>
      <c r="AT1242" s="134">
        <v>1</v>
      </c>
      <c r="AU1242" s="134">
        <v>0.25428289317893898</v>
      </c>
      <c r="AV1242" s="134">
        <v>0.24737873461855001</v>
      </c>
      <c r="AW1242" s="143">
        <v>0</v>
      </c>
      <c r="AX1242" s="143">
        <v>0</v>
      </c>
      <c r="AY1242" s="143">
        <v>-0.08</v>
      </c>
      <c r="AZ1242" s="143">
        <v>-0.06</v>
      </c>
      <c r="BA1242" s="143">
        <v>1.2496</v>
      </c>
      <c r="BB1242" s="143">
        <v>5.12</v>
      </c>
      <c r="BC1242" s="143">
        <v>26.48</v>
      </c>
      <c r="BD1242" s="143">
        <v>1</v>
      </c>
      <c r="BE1242" s="143">
        <v>1095911.479051</v>
      </c>
      <c r="BF1242" s="143">
        <v>3143.4459999999999</v>
      </c>
      <c r="BG1242" s="143">
        <v>21458.593943</v>
      </c>
      <c r="BH1242" s="143">
        <v>10.583254999999999</v>
      </c>
      <c r="BI1242" s="143">
        <v>0</v>
      </c>
      <c r="BJ1242" s="143">
        <v>1</v>
      </c>
      <c r="BK1242" s="143">
        <v>1</v>
      </c>
      <c r="BL1242" s="143">
        <v>3.5259232991126699</v>
      </c>
      <c r="BM1242" s="143">
        <v>2.6567945014788799</v>
      </c>
    </row>
    <row r="1243" spans="1:65" x14ac:dyDescent="0.25">
      <c r="A1243" s="142" t="s">
        <v>5772</v>
      </c>
      <c r="B1243" s="142" t="s">
        <v>282</v>
      </c>
      <c r="C1243" s="134" t="s">
        <v>5715</v>
      </c>
      <c r="D1243" s="134" t="s">
        <v>5716</v>
      </c>
      <c r="E1243" s="134" t="s">
        <v>5717</v>
      </c>
      <c r="F1243" s="134" t="s">
        <v>5718</v>
      </c>
      <c r="G1243" s="134" t="s">
        <v>692</v>
      </c>
      <c r="H1243" s="134" t="s">
        <v>4755</v>
      </c>
      <c r="I1243" s="134" t="s">
        <v>4755</v>
      </c>
      <c r="J1243" s="134" t="s">
        <v>4407</v>
      </c>
      <c r="K1243" s="134" t="s">
        <v>4407</v>
      </c>
      <c r="L1243" s="143">
        <v>89.9</v>
      </c>
      <c r="M1243" s="144">
        <v>138</v>
      </c>
      <c r="N1243" s="143">
        <v>30.233000000000001</v>
      </c>
      <c r="O1243" s="144">
        <v>1201</v>
      </c>
      <c r="P1243" s="143">
        <v>22.082999999999998</v>
      </c>
      <c r="Q1243" s="144">
        <v>856</v>
      </c>
      <c r="R1243" s="143">
        <v>60.582999999999998</v>
      </c>
      <c r="S1243" s="145">
        <v>346</v>
      </c>
      <c r="T1243" s="140" t="s">
        <v>4410</v>
      </c>
      <c r="U1243" s="140" t="s">
        <v>4410</v>
      </c>
      <c r="V1243" s="140" t="str">
        <f t="shared" si="19"/>
        <v>Y</v>
      </c>
      <c r="W1243" s="134">
        <v>0.87012971912719705</v>
      </c>
      <c r="X1243" s="134">
        <v>0.61430943867809895</v>
      </c>
      <c r="Y1243" s="134">
        <v>0.98739650468186502</v>
      </c>
      <c r="Z1243" s="134">
        <v>0.96467582867700397</v>
      </c>
      <c r="AA1243" s="134">
        <v>0.96190055400712704</v>
      </c>
      <c r="AB1243" s="134">
        <v>0.99745057762626899</v>
      </c>
      <c r="AC1243" s="134">
        <v>0.91361591892660798</v>
      </c>
      <c r="AD1243" s="134">
        <v>0.89743377704916105</v>
      </c>
      <c r="AE1243" s="134">
        <v>0.69196290817279804</v>
      </c>
      <c r="AF1243" s="134">
        <v>0.99053840713354602</v>
      </c>
      <c r="AG1243" s="134">
        <v>0.294482536961365</v>
      </c>
      <c r="AH1243" s="134">
        <v>0.95215684757603802</v>
      </c>
      <c r="AI1243" s="134">
        <v>0.74453461491598605</v>
      </c>
      <c r="AJ1243" s="134">
        <v>1</v>
      </c>
      <c r="AK1243" s="134">
        <v>0.65534734695858998</v>
      </c>
      <c r="AL1243" s="134">
        <v>0.99080638460238502</v>
      </c>
      <c r="AM1243" s="134">
        <v>0.31032863964056101</v>
      </c>
      <c r="AN1243" s="134">
        <v>1</v>
      </c>
      <c r="AO1243" s="134">
        <v>0.267023143759688</v>
      </c>
      <c r="AP1243" s="134">
        <v>0.95634673751778598</v>
      </c>
      <c r="AQ1243" s="134">
        <v>0.92851870402961201</v>
      </c>
      <c r="AR1243" s="134">
        <v>0.95021282029999998</v>
      </c>
      <c r="AS1243" s="134">
        <v>0.8731260756</v>
      </c>
      <c r="AT1243" s="134">
        <v>1</v>
      </c>
      <c r="AU1243" s="134">
        <v>0.32481412001939702</v>
      </c>
      <c r="AV1243" s="134">
        <v>0.29929991023366698</v>
      </c>
      <c r="AW1243" s="143">
        <v>0</v>
      </c>
      <c r="AX1243" s="143">
        <v>0</v>
      </c>
      <c r="AY1243" s="143">
        <v>0.14000000000000001</v>
      </c>
      <c r="AZ1243" s="143">
        <v>0.06</v>
      </c>
      <c r="BA1243" s="143">
        <v>3.1707000000000001</v>
      </c>
      <c r="BB1243" s="143">
        <v>5.1100000000000003</v>
      </c>
      <c r="BC1243" s="143">
        <v>26.48</v>
      </c>
      <c r="BD1243" s="143">
        <v>5</v>
      </c>
      <c r="BE1243" s="143">
        <v>2965298.286963</v>
      </c>
      <c r="BF1243" s="143">
        <v>5534.09</v>
      </c>
      <c r="BG1243" s="143">
        <v>0</v>
      </c>
      <c r="BH1243" s="143">
        <v>0</v>
      </c>
      <c r="BI1243" s="143">
        <v>0</v>
      </c>
      <c r="BJ1243" s="143">
        <v>4</v>
      </c>
      <c r="BK1243" s="143">
        <v>0</v>
      </c>
      <c r="BL1243" s="143">
        <v>3.5</v>
      </c>
      <c r="BM1243" s="143">
        <v>2.7</v>
      </c>
    </row>
    <row r="1244" spans="1:65" x14ac:dyDescent="0.25">
      <c r="A1244" s="142" t="s">
        <v>5773</v>
      </c>
      <c r="B1244" s="142" t="s">
        <v>936</v>
      </c>
      <c r="C1244" s="134" t="s">
        <v>5715</v>
      </c>
      <c r="D1244" s="134" t="s">
        <v>5716</v>
      </c>
      <c r="E1244" s="134" t="s">
        <v>5717</v>
      </c>
      <c r="F1244" s="134" t="s">
        <v>5718</v>
      </c>
      <c r="G1244" s="134" t="s">
        <v>692</v>
      </c>
      <c r="H1244" s="134" t="s">
        <v>4755</v>
      </c>
      <c r="I1244" s="134" t="s">
        <v>4755</v>
      </c>
      <c r="J1244" s="134" t="s">
        <v>4407</v>
      </c>
      <c r="K1244" s="134" t="s">
        <v>4407</v>
      </c>
      <c r="L1244" s="143">
        <v>100</v>
      </c>
      <c r="M1244" s="144">
        <v>1</v>
      </c>
      <c r="N1244" s="143">
        <v>31.722000000000001</v>
      </c>
      <c r="O1244" s="144">
        <v>1412</v>
      </c>
      <c r="P1244" s="143">
        <v>32.767000000000003</v>
      </c>
      <c r="Q1244" s="144">
        <v>419</v>
      </c>
      <c r="R1244" s="143">
        <v>67.015000000000001</v>
      </c>
      <c r="S1244" s="145">
        <v>75</v>
      </c>
      <c r="T1244" s="140" t="s">
        <v>4410</v>
      </c>
      <c r="U1244" s="140" t="s">
        <v>4410</v>
      </c>
      <c r="V1244" s="140" t="str">
        <f t="shared" si="19"/>
        <v>Y</v>
      </c>
      <c r="W1244" s="134">
        <v>0.97540339867430204</v>
      </c>
      <c r="X1244" s="134">
        <v>1</v>
      </c>
      <c r="Y1244" s="134">
        <v>0.997668865703353</v>
      </c>
      <c r="Z1244" s="134">
        <v>0.99530711370149405</v>
      </c>
      <c r="AA1244" s="134">
        <v>0.98123997416201103</v>
      </c>
      <c r="AB1244" s="134">
        <v>0.99599376484127999</v>
      </c>
      <c r="AC1244" s="134">
        <v>1</v>
      </c>
      <c r="AD1244" s="134">
        <v>0.82717753286316098</v>
      </c>
      <c r="AE1244" s="134">
        <v>0.85739863687387396</v>
      </c>
      <c r="AF1244" s="134">
        <v>0.99701867788959497</v>
      </c>
      <c r="AG1244" s="134">
        <v>0.49892920978288802</v>
      </c>
      <c r="AH1244" s="134">
        <v>0.89019545060082905</v>
      </c>
      <c r="AI1244" s="134">
        <v>1</v>
      </c>
      <c r="AJ1244" s="134">
        <v>1</v>
      </c>
      <c r="AK1244" s="134">
        <v>0.905359483470071</v>
      </c>
      <c r="AL1244" s="134">
        <v>0.99954944405528201</v>
      </c>
      <c r="AM1244" s="134">
        <v>0.83216580900818204</v>
      </c>
      <c r="AN1244" s="134">
        <v>1</v>
      </c>
      <c r="AO1244" s="134">
        <v>0.79723669137546405</v>
      </c>
      <c r="AP1244" s="134">
        <v>0.76279097392922002</v>
      </c>
      <c r="AR1244" s="134">
        <v>0.96589537309999995</v>
      </c>
      <c r="AS1244" s="134">
        <v>1</v>
      </c>
      <c r="AT1244" s="134">
        <v>1</v>
      </c>
      <c r="AU1244" s="134">
        <v>1</v>
      </c>
      <c r="AV1244" s="134">
        <v>0.84823115143097105</v>
      </c>
      <c r="AW1244" s="143">
        <v>0</v>
      </c>
      <c r="AX1244" s="143">
        <v>0</v>
      </c>
      <c r="AY1244" s="143">
        <v>0</v>
      </c>
      <c r="AZ1244" s="143">
        <v>0</v>
      </c>
      <c r="BA1244" s="143">
        <v>6.0465999999999998</v>
      </c>
      <c r="BB1244" s="143">
        <v>5.12</v>
      </c>
      <c r="BC1244" s="143">
        <v>27.7</v>
      </c>
      <c r="BD1244" s="143">
        <v>2</v>
      </c>
      <c r="BE1244" s="143">
        <v>15354726.517019</v>
      </c>
      <c r="BF1244" s="143">
        <v>4748.4080000000004</v>
      </c>
      <c r="BG1244" s="143">
        <v>0</v>
      </c>
      <c r="BH1244" s="143">
        <v>0</v>
      </c>
      <c r="BI1244" s="143">
        <v>0</v>
      </c>
      <c r="BJ1244" s="143">
        <v>1</v>
      </c>
      <c r="BK1244" s="143">
        <v>1</v>
      </c>
      <c r="BL1244" s="143">
        <v>3.6809052597152099</v>
      </c>
      <c r="BM1244" s="143">
        <v>2.3984912338079498</v>
      </c>
    </row>
    <row r="1245" spans="1:65" x14ac:dyDescent="0.25">
      <c r="A1245" s="142" t="s">
        <v>5774</v>
      </c>
      <c r="B1245" s="142" t="s">
        <v>1213</v>
      </c>
      <c r="C1245" s="134" t="s">
        <v>5715</v>
      </c>
      <c r="D1245" s="134" t="s">
        <v>5716</v>
      </c>
      <c r="E1245" s="134" t="s">
        <v>5717</v>
      </c>
      <c r="F1245" s="134" t="s">
        <v>5718</v>
      </c>
      <c r="G1245" s="134" t="s">
        <v>692</v>
      </c>
      <c r="H1245" s="134" t="s">
        <v>5775</v>
      </c>
      <c r="I1245" s="134" t="s">
        <v>4755</v>
      </c>
      <c r="J1245" s="134" t="s">
        <v>4407</v>
      </c>
      <c r="K1245" s="134" t="s">
        <v>4407</v>
      </c>
      <c r="L1245" s="143">
        <v>85.9</v>
      </c>
      <c r="M1245" s="144">
        <v>259</v>
      </c>
      <c r="N1245" s="143">
        <v>33.588000000000001</v>
      </c>
      <c r="O1245" s="144">
        <v>1602</v>
      </c>
      <c r="P1245" s="143">
        <v>32.667000000000002</v>
      </c>
      <c r="Q1245" s="144">
        <v>426</v>
      </c>
      <c r="R1245" s="143">
        <v>61.66</v>
      </c>
      <c r="S1245" s="145">
        <v>297</v>
      </c>
      <c r="T1245" s="140" t="s">
        <v>4410</v>
      </c>
      <c r="U1245" s="140" t="s">
        <v>4410</v>
      </c>
      <c r="V1245" s="140" t="str">
        <f t="shared" si="19"/>
        <v>Y</v>
      </c>
      <c r="W1245" s="134">
        <v>0.88212618176000002</v>
      </c>
      <c r="X1245" s="134">
        <v>0.96997504111950705</v>
      </c>
      <c r="Y1245" s="134">
        <v>0.957655329754316</v>
      </c>
      <c r="Z1245" s="134">
        <v>0.90999350137266899</v>
      </c>
      <c r="AA1245" s="134">
        <v>0.94250378674100199</v>
      </c>
      <c r="AB1245" s="134">
        <v>0.99490115525253897</v>
      </c>
      <c r="AC1245" s="134">
        <v>0.95240946357704803</v>
      </c>
      <c r="AD1245" s="134">
        <v>0.68348326639411605</v>
      </c>
      <c r="AE1245" s="134">
        <v>0.79810172918286104</v>
      </c>
      <c r="AF1245" s="134">
        <v>0.984614724049796</v>
      </c>
      <c r="AG1245" s="134">
        <v>0.124282097475144</v>
      </c>
      <c r="AH1245" s="134">
        <v>0.89778840791802195</v>
      </c>
      <c r="AI1245" s="134">
        <v>0.34965951122750499</v>
      </c>
      <c r="AJ1245" s="134">
        <v>1</v>
      </c>
      <c r="AK1245" s="134">
        <v>0.79613088013981304</v>
      </c>
      <c r="AL1245" s="134">
        <v>0.985629336080041</v>
      </c>
      <c r="AM1245" s="134">
        <v>0.21947073821964799</v>
      </c>
      <c r="AN1245" s="134">
        <v>1</v>
      </c>
      <c r="AO1245" s="134">
        <v>0.17037337212430501</v>
      </c>
      <c r="AP1245" s="134">
        <v>0.66275950226190905</v>
      </c>
      <c r="AR1245" s="134">
        <v>0.98370585420000001</v>
      </c>
      <c r="AS1245" s="134">
        <v>1</v>
      </c>
      <c r="AT1245" s="134">
        <v>1</v>
      </c>
      <c r="AU1245" s="134">
        <v>0.24250292306913501</v>
      </c>
      <c r="AV1245" s="134">
        <v>0.21510380859168499</v>
      </c>
      <c r="AW1245" s="143">
        <v>0</v>
      </c>
      <c r="AX1245" s="143">
        <v>0</v>
      </c>
      <c r="AY1245" s="143">
        <v>-0.03</v>
      </c>
      <c r="AZ1245" s="143">
        <v>-0.05</v>
      </c>
      <c r="BA1245" s="143">
        <v>6.7393999999999998</v>
      </c>
      <c r="BB1245" s="143">
        <v>5.12</v>
      </c>
      <c r="BC1245" s="143">
        <v>25.27</v>
      </c>
      <c r="BD1245" s="143"/>
      <c r="BE1245" s="143">
        <v>3884922.574271</v>
      </c>
      <c r="BF1245" s="143">
        <v>1843.182</v>
      </c>
      <c r="BG1245" s="143">
        <v>0</v>
      </c>
      <c r="BH1245" s="143">
        <v>0</v>
      </c>
      <c r="BI1245" s="143">
        <v>0</v>
      </c>
      <c r="BJ1245" s="143">
        <v>1</v>
      </c>
      <c r="BK1245" s="143">
        <v>1</v>
      </c>
      <c r="BL1245" s="143">
        <v>3.5596599323012099</v>
      </c>
      <c r="BM1245" s="143">
        <v>2.6005667794979699</v>
      </c>
    </row>
    <row r="1246" spans="1:65" x14ac:dyDescent="0.25">
      <c r="A1246" s="142" t="s">
        <v>5776</v>
      </c>
      <c r="B1246" s="142" t="s">
        <v>3358</v>
      </c>
      <c r="C1246" s="134" t="s">
        <v>5715</v>
      </c>
      <c r="D1246" s="134" t="s">
        <v>5716</v>
      </c>
      <c r="E1246" s="134" t="s">
        <v>5717</v>
      </c>
      <c r="F1246" s="134" t="s">
        <v>5718</v>
      </c>
      <c r="G1246" s="134" t="s">
        <v>692</v>
      </c>
      <c r="H1246" s="134" t="s">
        <v>5775</v>
      </c>
      <c r="I1246" s="134" t="s">
        <v>5777</v>
      </c>
      <c r="J1246" s="134" t="s">
        <v>4407</v>
      </c>
      <c r="K1246" s="134" t="s">
        <v>4407</v>
      </c>
      <c r="L1246" s="143">
        <v>76.7</v>
      </c>
      <c r="M1246" s="144">
        <v>492</v>
      </c>
      <c r="N1246" s="143">
        <v>31.411000000000001</v>
      </c>
      <c r="O1246" s="144">
        <v>1374</v>
      </c>
      <c r="P1246" s="143">
        <v>39.5</v>
      </c>
      <c r="Q1246" s="144">
        <v>179</v>
      </c>
      <c r="R1246" s="143">
        <v>61.595999999999997</v>
      </c>
      <c r="S1246" s="145">
        <v>299</v>
      </c>
      <c r="T1246" s="140" t="s">
        <v>4410</v>
      </c>
      <c r="U1246" s="140" t="s">
        <v>4410</v>
      </c>
      <c r="V1246" s="140" t="str">
        <f t="shared" si="19"/>
        <v>Y</v>
      </c>
      <c r="W1246" s="134">
        <v>0.71785651307484999</v>
      </c>
      <c r="X1246" s="134">
        <v>0.68693015546732406</v>
      </c>
      <c r="Y1246" s="134">
        <v>0.93880132049791998</v>
      </c>
      <c r="Z1246" s="134">
        <v>0.830061405397023</v>
      </c>
      <c r="AA1246" s="134">
        <v>0.941842054350567</v>
      </c>
      <c r="AB1246" s="134">
        <v>0.99490115525253897</v>
      </c>
      <c r="AC1246" s="134">
        <v>0.75458216957560198</v>
      </c>
      <c r="AD1246" s="134">
        <v>0.68792151288919601</v>
      </c>
      <c r="AE1246" s="134">
        <v>0.78169212940185895</v>
      </c>
      <c r="AF1246" s="134">
        <v>0.96004535394404</v>
      </c>
      <c r="AG1246" s="134">
        <v>0.15620347517625399</v>
      </c>
      <c r="AH1246" s="134">
        <v>0.90441433765236501</v>
      </c>
      <c r="AI1246" s="134">
        <v>0</v>
      </c>
      <c r="AJ1246" s="134">
        <v>1</v>
      </c>
      <c r="AK1246" s="134">
        <v>0.53398223214719198</v>
      </c>
      <c r="AL1246" s="134">
        <v>0.96939991676981596</v>
      </c>
      <c r="AM1246" s="134">
        <v>0.25984304649654</v>
      </c>
      <c r="AN1246" s="134">
        <v>0.90587602527901001</v>
      </c>
      <c r="AO1246" s="134">
        <v>0.25896602044212502</v>
      </c>
      <c r="AP1246" s="134">
        <v>0.58814624342448496</v>
      </c>
      <c r="AR1246" s="134">
        <v>0.99420505859999997</v>
      </c>
      <c r="AS1246" s="134">
        <v>1</v>
      </c>
      <c r="AT1246" s="134">
        <v>1</v>
      </c>
      <c r="AU1246" s="134">
        <v>0.29618805297254802</v>
      </c>
      <c r="AV1246" s="134">
        <v>0.293712821433252</v>
      </c>
      <c r="AW1246" s="143">
        <v>7.0000000000000007E-2</v>
      </c>
      <c r="AX1246" s="143">
        <v>0</v>
      </c>
      <c r="AY1246" s="143">
        <v>0.23</v>
      </c>
      <c r="AZ1246" s="143">
        <v>0.18</v>
      </c>
      <c r="BA1246" s="143">
        <v>8.8678000000000008</v>
      </c>
      <c r="BB1246" s="143">
        <v>5.12</v>
      </c>
      <c r="BC1246" s="143">
        <v>24.66</v>
      </c>
      <c r="BD1246" s="143">
        <v>9</v>
      </c>
      <c r="BE1246" s="143">
        <v>3030160.8873910001</v>
      </c>
      <c r="BF1246" s="143">
        <v>3539.0010000000002</v>
      </c>
      <c r="BG1246" s="143">
        <v>8641.6728660000008</v>
      </c>
      <c r="BH1246" s="143">
        <v>0</v>
      </c>
      <c r="BI1246" s="143">
        <v>0</v>
      </c>
      <c r="BJ1246" s="143">
        <v>4</v>
      </c>
      <c r="BK1246" s="143">
        <v>1</v>
      </c>
      <c r="BL1246" s="143">
        <v>3.5318534050135701</v>
      </c>
      <c r="BM1246" s="143">
        <v>2.6469109916440399</v>
      </c>
    </row>
    <row r="1247" spans="1:65" x14ac:dyDescent="0.25">
      <c r="A1247" s="142" t="s">
        <v>5778</v>
      </c>
      <c r="B1247" s="142" t="s">
        <v>938</v>
      </c>
      <c r="C1247" s="134" t="s">
        <v>5715</v>
      </c>
      <c r="D1247" s="134" t="s">
        <v>5716</v>
      </c>
      <c r="E1247" s="134" t="s">
        <v>5717</v>
      </c>
      <c r="F1247" s="134" t="s">
        <v>5718</v>
      </c>
      <c r="G1247" s="134" t="s">
        <v>692</v>
      </c>
      <c r="H1247" s="134" t="s">
        <v>5775</v>
      </c>
      <c r="I1247" s="134" t="s">
        <v>4755</v>
      </c>
      <c r="J1247" s="134" t="s">
        <v>4407</v>
      </c>
      <c r="K1247" s="134" t="s">
        <v>4407</v>
      </c>
      <c r="L1247" s="143">
        <v>78.7</v>
      </c>
      <c r="M1247" s="144">
        <v>454</v>
      </c>
      <c r="N1247" s="143">
        <v>31.756</v>
      </c>
      <c r="O1247" s="144">
        <v>1416</v>
      </c>
      <c r="P1247" s="143">
        <v>30.382999999999999</v>
      </c>
      <c r="Q1247" s="144">
        <v>525</v>
      </c>
      <c r="R1247" s="143">
        <v>59.109000000000002</v>
      </c>
      <c r="S1247" s="145">
        <v>426</v>
      </c>
      <c r="T1247" s="140" t="s">
        <v>4410</v>
      </c>
      <c r="U1247" s="140" t="s">
        <v>4410</v>
      </c>
      <c r="V1247" s="140" t="str">
        <f t="shared" si="19"/>
        <v>Y</v>
      </c>
      <c r="W1247" s="134">
        <v>0.99528371837356799</v>
      </c>
      <c r="X1247" s="134">
        <v>1</v>
      </c>
      <c r="Y1247" s="134">
        <v>0.99787380058657504</v>
      </c>
      <c r="Z1247" s="134">
        <v>0.99377682469111095</v>
      </c>
      <c r="AA1247" s="134">
        <v>0.99509780958145899</v>
      </c>
      <c r="AB1247" s="134">
        <v>0.99599376484127999</v>
      </c>
      <c r="AC1247" s="134">
        <v>1</v>
      </c>
      <c r="AD1247" s="134">
        <v>0.86485527924975203</v>
      </c>
      <c r="AE1247" s="134">
        <v>0.75238872846663296</v>
      </c>
      <c r="AF1247" s="134">
        <v>0.99737648425035796</v>
      </c>
      <c r="AG1247" s="134">
        <v>0.19519858216836999</v>
      </c>
      <c r="AH1247" s="134">
        <v>0.83754617109010199</v>
      </c>
      <c r="AI1247" s="134">
        <v>1</v>
      </c>
      <c r="AJ1247" s="134">
        <v>1</v>
      </c>
      <c r="AK1247" s="134">
        <v>0.95633283169085903</v>
      </c>
      <c r="AL1247" s="134">
        <v>0.99498640804763705</v>
      </c>
      <c r="AM1247" s="134">
        <v>0.33576544963973598</v>
      </c>
      <c r="AN1247" s="134">
        <v>1</v>
      </c>
      <c r="AO1247" s="134">
        <v>0.295111337883118</v>
      </c>
      <c r="AP1247" s="134">
        <v>0.37789127133156297</v>
      </c>
      <c r="AQ1247" s="134">
        <v>0.48509436908529602</v>
      </c>
      <c r="AR1247" s="134">
        <v>0.43384816129999998</v>
      </c>
      <c r="AT1247" s="134">
        <v>1</v>
      </c>
      <c r="AU1247" s="134">
        <v>0.39160282953185499</v>
      </c>
      <c r="AV1247" s="134">
        <v>0.32123738546401198</v>
      </c>
      <c r="AW1247" s="143">
        <v>0</v>
      </c>
      <c r="AX1247" s="143">
        <v>0</v>
      </c>
      <c r="AY1247" s="143">
        <v>-0.01</v>
      </c>
      <c r="AZ1247" s="143">
        <v>0</v>
      </c>
      <c r="BA1247" s="143">
        <v>3.2023999999999999</v>
      </c>
      <c r="BB1247" s="143">
        <v>5.13</v>
      </c>
      <c r="BC1247" s="143">
        <v>26.72</v>
      </c>
      <c r="BD1247" s="143">
        <v>2</v>
      </c>
      <c r="BE1247" s="143">
        <v>21209049.94875</v>
      </c>
      <c r="BF1247" s="143">
        <v>1882.6030000000001</v>
      </c>
      <c r="BG1247" s="143">
        <v>0</v>
      </c>
      <c r="BH1247" s="143">
        <v>0</v>
      </c>
      <c r="BI1247" s="143">
        <v>0</v>
      </c>
      <c r="BJ1247" s="143">
        <v>0</v>
      </c>
      <c r="BK1247" s="143">
        <v>1</v>
      </c>
      <c r="BL1247" s="143">
        <v>3.8</v>
      </c>
      <c r="BM1247" s="143">
        <v>2.2000000000000002</v>
      </c>
    </row>
    <row r="1248" spans="1:65" x14ac:dyDescent="0.25">
      <c r="A1248" s="142" t="s">
        <v>5779</v>
      </c>
      <c r="B1248" s="142" t="s">
        <v>538</v>
      </c>
      <c r="C1248" s="134" t="s">
        <v>5715</v>
      </c>
      <c r="D1248" s="134" t="s">
        <v>5716</v>
      </c>
      <c r="E1248" s="134" t="s">
        <v>5717</v>
      </c>
      <c r="F1248" s="134" t="s">
        <v>5718</v>
      </c>
      <c r="G1248" s="134" t="s">
        <v>692</v>
      </c>
      <c r="H1248" s="134" t="s">
        <v>5780</v>
      </c>
      <c r="I1248" s="134" t="s">
        <v>5350</v>
      </c>
      <c r="J1248" s="134" t="s">
        <v>4407</v>
      </c>
      <c r="K1248" s="134" t="s">
        <v>4407</v>
      </c>
      <c r="L1248" s="143">
        <v>90.9</v>
      </c>
      <c r="M1248" s="144">
        <v>108</v>
      </c>
      <c r="N1248" s="143">
        <v>34.311</v>
      </c>
      <c r="O1248" s="144">
        <v>1655</v>
      </c>
      <c r="P1248" s="143">
        <v>30.817</v>
      </c>
      <c r="Q1248" s="144">
        <v>500</v>
      </c>
      <c r="R1248" s="143">
        <v>62.469000000000001</v>
      </c>
      <c r="S1248" s="145">
        <v>247</v>
      </c>
      <c r="T1248" s="140" t="s">
        <v>4410</v>
      </c>
      <c r="U1248" s="140" t="s">
        <v>4410</v>
      </c>
      <c r="V1248" s="140" t="str">
        <f t="shared" si="19"/>
        <v>Y</v>
      </c>
      <c r="W1248" s="134">
        <v>0.93630675868237201</v>
      </c>
      <c r="X1248" s="134">
        <v>0.96696814598605696</v>
      </c>
      <c r="Y1248" s="134">
        <v>0.996285555241607</v>
      </c>
      <c r="Z1248" s="134">
        <v>0.99410838731002704</v>
      </c>
      <c r="AA1248" s="134">
        <v>0.99560866892978295</v>
      </c>
      <c r="AB1248" s="134">
        <v>0.96139446119779104</v>
      </c>
      <c r="AC1248" s="134">
        <v>1</v>
      </c>
      <c r="AD1248" s="134">
        <v>0.81851478896824903</v>
      </c>
      <c r="AE1248" s="134">
        <v>0.74506194012555704</v>
      </c>
      <c r="AF1248" s="134">
        <v>0.99276475782273998</v>
      </c>
      <c r="AG1248" s="134">
        <v>0.51739877698903503</v>
      </c>
      <c r="AH1248" s="134">
        <v>0.83066953050094505</v>
      </c>
      <c r="AI1248" s="134">
        <v>1</v>
      </c>
      <c r="AJ1248" s="134">
        <v>0.99632312387395705</v>
      </c>
      <c r="AK1248" s="134">
        <v>0.87380455361910803</v>
      </c>
      <c r="AL1248" s="134">
        <v>0.98861915417286905</v>
      </c>
      <c r="AM1248" s="134">
        <v>0.92809324981200003</v>
      </c>
      <c r="AN1248" s="134">
        <v>0.98655371789700097</v>
      </c>
      <c r="AO1248" s="134">
        <v>0.82799316875997198</v>
      </c>
      <c r="AP1248" s="134">
        <v>0.67885721780110497</v>
      </c>
      <c r="AQ1248" s="134">
        <v>0.78843325201157299</v>
      </c>
      <c r="AR1248" s="134">
        <v>0.67734898300000002</v>
      </c>
      <c r="AT1248" s="134">
        <v>1</v>
      </c>
      <c r="AU1248" s="134">
        <v>1</v>
      </c>
      <c r="AV1248" s="134">
        <v>0.89839224333534695</v>
      </c>
      <c r="AW1248" s="143">
        <v>0</v>
      </c>
      <c r="AX1248" s="143">
        <v>0</v>
      </c>
      <c r="AY1248" s="143">
        <v>0.04</v>
      </c>
      <c r="AZ1248" s="143">
        <v>0.02</v>
      </c>
      <c r="BA1248" s="143">
        <v>4.8002000000000002</v>
      </c>
      <c r="BB1248" s="143">
        <v>5.13</v>
      </c>
      <c r="BC1248" s="143">
        <v>28.31</v>
      </c>
      <c r="BD1248" s="143">
        <v>3</v>
      </c>
      <c r="BE1248" s="143">
        <v>49911048.208241999</v>
      </c>
      <c r="BF1248" s="143">
        <v>5720.433</v>
      </c>
      <c r="BG1248" s="143">
        <v>0</v>
      </c>
      <c r="BH1248" s="143">
        <v>0</v>
      </c>
      <c r="BI1248" s="143">
        <v>0</v>
      </c>
      <c r="BJ1248" s="143">
        <v>0</v>
      </c>
      <c r="BK1248" s="143">
        <v>1</v>
      </c>
      <c r="BL1248" s="143">
        <v>3.8</v>
      </c>
      <c r="BM1248" s="143">
        <v>2.19999999999999</v>
      </c>
    </row>
    <row r="1249" spans="1:65" x14ac:dyDescent="0.25">
      <c r="A1249" s="142" t="s">
        <v>5781</v>
      </c>
      <c r="B1249" s="142" t="s">
        <v>1239</v>
      </c>
      <c r="C1249" s="134" t="s">
        <v>5715</v>
      </c>
      <c r="D1249" s="134" t="s">
        <v>5716</v>
      </c>
      <c r="E1249" s="134" t="s">
        <v>5717</v>
      </c>
      <c r="F1249" s="134" t="s">
        <v>5718</v>
      </c>
      <c r="G1249" s="134" t="s">
        <v>692</v>
      </c>
      <c r="H1249" s="134" t="s">
        <v>5775</v>
      </c>
      <c r="I1249" s="134" t="s">
        <v>4755</v>
      </c>
      <c r="J1249" s="134" t="s">
        <v>4407</v>
      </c>
      <c r="K1249" s="134" t="s">
        <v>4407</v>
      </c>
      <c r="L1249" s="143">
        <v>87.3</v>
      </c>
      <c r="M1249" s="144">
        <v>221</v>
      </c>
      <c r="N1249" s="143">
        <v>35.061999999999998</v>
      </c>
      <c r="O1249" s="144">
        <v>1706</v>
      </c>
      <c r="P1249" s="143">
        <v>14.083</v>
      </c>
      <c r="Q1249" s="144">
        <v>1578</v>
      </c>
      <c r="R1249" s="143">
        <v>55.44</v>
      </c>
      <c r="S1249" s="145">
        <v>683</v>
      </c>
      <c r="T1249" s="140" t="s">
        <v>4410</v>
      </c>
      <c r="U1249" s="140" t="s">
        <v>4410</v>
      </c>
      <c r="V1249" s="140" t="str">
        <f t="shared" si="19"/>
        <v>Y</v>
      </c>
      <c r="W1249" s="134">
        <v>0.96195620798682602</v>
      </c>
      <c r="X1249" s="134">
        <v>0.96068174625014402</v>
      </c>
      <c r="Y1249" s="134">
        <v>0.99547862413892096</v>
      </c>
      <c r="Z1249" s="134">
        <v>0.98719658194646598</v>
      </c>
      <c r="AA1249" s="134">
        <v>0.95717454096518895</v>
      </c>
      <c r="AB1249" s="134">
        <v>0.99562956164503302</v>
      </c>
      <c r="AC1249" s="134">
        <v>0.99554166626836105</v>
      </c>
      <c r="AD1249" s="134">
        <v>0.891791846162452</v>
      </c>
      <c r="AE1249" s="134">
        <v>0.77984104476634997</v>
      </c>
      <c r="AF1249" s="134">
        <v>0.99371890811810903</v>
      </c>
      <c r="AG1249" s="134">
        <v>0.55153339327053796</v>
      </c>
      <c r="AH1249" s="134">
        <v>0.85409308750775903</v>
      </c>
      <c r="AI1249" s="134">
        <v>0.86523005403384501</v>
      </c>
      <c r="AJ1249" s="134">
        <v>1</v>
      </c>
      <c r="AK1249" s="134">
        <v>0.85681343754551198</v>
      </c>
      <c r="AL1249" s="134">
        <v>0.999334850426429</v>
      </c>
      <c r="AM1249" s="134">
        <v>0.70553205261562901</v>
      </c>
      <c r="AN1249" s="134">
        <v>0.982071623862669</v>
      </c>
      <c r="AO1249" s="134">
        <v>0.62310978120164295</v>
      </c>
      <c r="AP1249" s="134">
        <v>0.47565110104437502</v>
      </c>
      <c r="AQ1249" s="134">
        <v>0.88326032718896996</v>
      </c>
      <c r="AR1249" s="134">
        <v>0.8490224703</v>
      </c>
      <c r="AS1249" s="134">
        <v>0.2182153188</v>
      </c>
      <c r="AT1249" s="134">
        <v>1</v>
      </c>
      <c r="AU1249" s="134">
        <v>0.71046705289483603</v>
      </c>
      <c r="AV1249" s="134">
        <v>0.68688044243164603</v>
      </c>
      <c r="AW1249" s="143">
        <v>0.01</v>
      </c>
      <c r="AX1249" s="143">
        <v>0</v>
      </c>
      <c r="AY1249" s="143">
        <v>0</v>
      </c>
      <c r="AZ1249" s="143">
        <v>0</v>
      </c>
      <c r="BA1249" s="143">
        <v>4.6760999999999999</v>
      </c>
      <c r="BB1249" s="143">
        <v>5.12</v>
      </c>
      <c r="BC1249" s="143">
        <v>26.29</v>
      </c>
      <c r="BD1249" s="143"/>
      <c r="BE1249" s="143">
        <v>22263639.227198001</v>
      </c>
      <c r="BF1249" s="143">
        <v>4726.3140000000003</v>
      </c>
      <c r="BG1249" s="143">
        <v>0</v>
      </c>
      <c r="BH1249" s="143">
        <v>0</v>
      </c>
      <c r="BI1249" s="143">
        <v>0</v>
      </c>
      <c r="BJ1249" s="143">
        <v>0</v>
      </c>
      <c r="BK1249" s="143">
        <v>0</v>
      </c>
      <c r="BL1249" s="143">
        <v>3.7811039094402399</v>
      </c>
      <c r="BM1249" s="143">
        <v>2.2314934842662302</v>
      </c>
    </row>
    <row r="1250" spans="1:65" x14ac:dyDescent="0.25">
      <c r="A1250" s="142" t="s">
        <v>5782</v>
      </c>
      <c r="B1250" s="142" t="s">
        <v>1218</v>
      </c>
      <c r="C1250" s="134" t="s">
        <v>5715</v>
      </c>
      <c r="D1250" s="134" t="s">
        <v>5716</v>
      </c>
      <c r="E1250" s="134" t="s">
        <v>5717</v>
      </c>
      <c r="F1250" s="134" t="s">
        <v>5718</v>
      </c>
      <c r="G1250" s="134" t="s">
        <v>692</v>
      </c>
      <c r="H1250" s="134" t="s">
        <v>5777</v>
      </c>
      <c r="I1250" s="134" t="s">
        <v>5777</v>
      </c>
      <c r="J1250" s="134" t="s">
        <v>4407</v>
      </c>
      <c r="K1250" s="134" t="s">
        <v>4407</v>
      </c>
      <c r="L1250" s="143">
        <v>90.1</v>
      </c>
      <c r="M1250" s="144">
        <v>130</v>
      </c>
      <c r="N1250" s="143">
        <v>33.362000000000002</v>
      </c>
      <c r="O1250" s="144">
        <v>1586</v>
      </c>
      <c r="P1250" s="143">
        <v>30.516999999999999</v>
      </c>
      <c r="Q1250" s="144">
        <v>513</v>
      </c>
      <c r="R1250" s="143">
        <v>62.417999999999999</v>
      </c>
      <c r="S1250" s="145">
        <v>250</v>
      </c>
      <c r="T1250" s="140" t="s">
        <v>4410</v>
      </c>
      <c r="U1250" s="140" t="s">
        <v>4410</v>
      </c>
      <c r="V1250" s="140" t="str">
        <f t="shared" si="19"/>
        <v>Y</v>
      </c>
      <c r="W1250" s="134">
        <v>0.99653143002619105</v>
      </c>
      <c r="X1250" s="134">
        <v>1</v>
      </c>
      <c r="Y1250" s="134">
        <v>0.99957732180335501</v>
      </c>
      <c r="Z1250" s="134">
        <v>0.999260360311648</v>
      </c>
      <c r="AA1250" s="134">
        <v>0.91580496166115899</v>
      </c>
      <c r="AB1250" s="134">
        <v>0.99380854566379695</v>
      </c>
      <c r="AC1250" s="134">
        <v>1</v>
      </c>
      <c r="AD1250" s="134">
        <v>0.83108741668025499</v>
      </c>
      <c r="AE1250" s="134">
        <v>0.70210765704198996</v>
      </c>
      <c r="AF1250" s="134">
        <v>0.99821136575880598</v>
      </c>
      <c r="AG1250" s="134">
        <v>0.16680500930188799</v>
      </c>
      <c r="AH1250" s="134">
        <v>0.90115509653979597</v>
      </c>
      <c r="AI1250" s="134">
        <v>1</v>
      </c>
      <c r="AJ1250" s="134">
        <v>1</v>
      </c>
      <c r="AK1250" s="134">
        <v>0.94176901791349099</v>
      </c>
      <c r="AL1250" s="134">
        <v>0.995521841409165</v>
      </c>
      <c r="AM1250" s="134">
        <v>0.38155437230120198</v>
      </c>
      <c r="AN1250" s="134">
        <v>1</v>
      </c>
      <c r="AO1250" s="134">
        <v>0.363016541543976</v>
      </c>
      <c r="AP1250" s="134">
        <v>0.82701526314570595</v>
      </c>
      <c r="AQ1250" s="134">
        <v>0.88972580959477598</v>
      </c>
      <c r="AR1250" s="134">
        <v>0.78094149710000005</v>
      </c>
      <c r="AT1250" s="134">
        <v>1</v>
      </c>
      <c r="AU1250" s="134">
        <v>0.48937876291791099</v>
      </c>
      <c r="AV1250" s="134">
        <v>0.38529911114399301</v>
      </c>
      <c r="AW1250" s="143">
        <v>0</v>
      </c>
      <c r="AX1250" s="143">
        <v>0</v>
      </c>
      <c r="AY1250" s="143">
        <v>0.04</v>
      </c>
      <c r="AZ1250" s="143">
        <v>-0.01</v>
      </c>
      <c r="BA1250" s="143">
        <v>2.5396999999999998</v>
      </c>
      <c r="BB1250" s="143">
        <v>5.12</v>
      </c>
      <c r="BC1250" s="143">
        <v>25.27</v>
      </c>
      <c r="BD1250" s="143"/>
      <c r="BE1250" s="143">
        <v>6558324.410902</v>
      </c>
      <c r="BF1250" s="143">
        <v>2447.02</v>
      </c>
      <c r="BG1250" s="143">
        <v>0</v>
      </c>
      <c r="BH1250" s="143">
        <v>0</v>
      </c>
      <c r="BI1250" s="143">
        <v>0</v>
      </c>
      <c r="BJ1250" s="143">
        <v>0</v>
      </c>
      <c r="BK1250" s="143">
        <v>1</v>
      </c>
      <c r="BL1250" s="143">
        <v>3.7625782001988899</v>
      </c>
      <c r="BM1250" s="143">
        <v>2.2623696663351698</v>
      </c>
    </row>
    <row r="1251" spans="1:65" x14ac:dyDescent="0.25">
      <c r="A1251" s="142" t="s">
        <v>5783</v>
      </c>
      <c r="B1251" s="142" t="s">
        <v>3364</v>
      </c>
      <c r="C1251" s="134" t="s">
        <v>5715</v>
      </c>
      <c r="D1251" s="134" t="s">
        <v>5716</v>
      </c>
      <c r="E1251" s="134" t="s">
        <v>5717</v>
      </c>
      <c r="F1251" s="134" t="s">
        <v>5718</v>
      </c>
      <c r="G1251" s="134" t="s">
        <v>692</v>
      </c>
      <c r="H1251" s="134" t="s">
        <v>5777</v>
      </c>
      <c r="I1251" s="134" t="s">
        <v>5777</v>
      </c>
      <c r="J1251" s="134" t="s">
        <v>4407</v>
      </c>
      <c r="K1251" s="134" t="s">
        <v>4407</v>
      </c>
      <c r="L1251" s="143">
        <v>78.599999999999994</v>
      </c>
      <c r="M1251" s="144">
        <v>457</v>
      </c>
      <c r="N1251" s="143">
        <v>29.622</v>
      </c>
      <c r="O1251" s="144">
        <v>1087</v>
      </c>
      <c r="P1251" s="143">
        <v>15.85</v>
      </c>
      <c r="Q1251" s="144">
        <v>1444</v>
      </c>
      <c r="R1251" s="143">
        <v>54.942999999999998</v>
      </c>
      <c r="S1251" s="145">
        <v>712</v>
      </c>
      <c r="T1251" s="140" t="s">
        <v>4410</v>
      </c>
      <c r="U1251" s="140" t="s">
        <v>4410</v>
      </c>
      <c r="V1251" s="140" t="str">
        <f t="shared" si="19"/>
        <v>Y</v>
      </c>
      <c r="W1251" s="134">
        <v>0.91965128878187097</v>
      </c>
      <c r="X1251" s="134">
        <v>0.96369221772449098</v>
      </c>
      <c r="Y1251" s="134">
        <v>0.98451460788655998</v>
      </c>
      <c r="Z1251" s="134">
        <v>0.96454830459280505</v>
      </c>
      <c r="AA1251" s="134">
        <v>0.93671719685054</v>
      </c>
      <c r="AB1251" s="134">
        <v>0.994536952056291</v>
      </c>
      <c r="AC1251" s="134">
        <v>1</v>
      </c>
      <c r="AD1251" s="134">
        <v>0.73925484756279003</v>
      </c>
      <c r="AE1251" s="134">
        <v>0.76520304635037295</v>
      </c>
      <c r="AF1251" s="134">
        <v>0.98234861709829402</v>
      </c>
      <c r="AG1251" s="134">
        <v>0.136532690559486</v>
      </c>
      <c r="AH1251" s="134">
        <v>0.91691406455661295</v>
      </c>
      <c r="AI1251" s="134">
        <v>1</v>
      </c>
      <c r="AJ1251" s="134">
        <v>1</v>
      </c>
      <c r="AK1251" s="134">
        <v>0.84224962376814405</v>
      </c>
      <c r="AL1251" s="134">
        <v>0.98918628551854204</v>
      </c>
      <c r="AM1251" s="134">
        <v>0.26027176392318002</v>
      </c>
      <c r="AN1251" s="134">
        <v>0.75796692214602701</v>
      </c>
      <c r="AO1251" s="134">
        <v>0.248843202584869</v>
      </c>
      <c r="AP1251" s="134">
        <v>0.62346854343083202</v>
      </c>
      <c r="AR1251" s="134">
        <v>0.86903197730000004</v>
      </c>
      <c r="AS1251" s="134">
        <v>0</v>
      </c>
      <c r="AT1251" s="134">
        <v>1</v>
      </c>
      <c r="AU1251" s="134">
        <v>0.28103165608512398</v>
      </c>
      <c r="AV1251" s="134">
        <v>0.25280541961916497</v>
      </c>
      <c r="AW1251" s="143">
        <v>0</v>
      </c>
      <c r="AX1251" s="143">
        <v>0</v>
      </c>
      <c r="AY1251" s="143">
        <v>0.01</v>
      </c>
      <c r="AZ1251" s="143">
        <v>-0.05</v>
      </c>
      <c r="BA1251" s="143">
        <v>5.5782999999999996</v>
      </c>
      <c r="BB1251" s="143">
        <v>5.12</v>
      </c>
      <c r="BC1251" s="143">
        <v>25.32</v>
      </c>
      <c r="BD1251" s="143">
        <v>1</v>
      </c>
      <c r="BE1251" s="143">
        <v>836867.65582300001</v>
      </c>
      <c r="BF1251" s="143">
        <v>1695.9280000000001</v>
      </c>
      <c r="BG1251" s="143">
        <v>0</v>
      </c>
      <c r="BH1251" s="143">
        <v>0</v>
      </c>
      <c r="BI1251" s="143">
        <v>0</v>
      </c>
      <c r="BJ1251" s="143">
        <v>1</v>
      </c>
      <c r="BK1251" s="143">
        <v>0</v>
      </c>
      <c r="BL1251" s="143">
        <v>3.6332731764937201</v>
      </c>
      <c r="BM1251" s="143">
        <v>2.47787803917713</v>
      </c>
    </row>
    <row r="1252" spans="1:65" x14ac:dyDescent="0.25">
      <c r="A1252" s="142" t="s">
        <v>5784</v>
      </c>
      <c r="B1252" s="142" t="s">
        <v>1219</v>
      </c>
      <c r="C1252" s="134" t="s">
        <v>5715</v>
      </c>
      <c r="D1252" s="134" t="s">
        <v>5716</v>
      </c>
      <c r="E1252" s="134" t="s">
        <v>5717</v>
      </c>
      <c r="F1252" s="134" t="s">
        <v>5718</v>
      </c>
      <c r="G1252" s="134" t="s">
        <v>692</v>
      </c>
      <c r="H1252" s="134" t="s">
        <v>5785</v>
      </c>
      <c r="I1252" s="134" t="s">
        <v>5350</v>
      </c>
      <c r="J1252" s="134" t="s">
        <v>4407</v>
      </c>
      <c r="K1252" s="134" t="s">
        <v>4407</v>
      </c>
      <c r="L1252" s="143">
        <v>93.3</v>
      </c>
      <c r="M1252" s="144">
        <v>49</v>
      </c>
      <c r="N1252" s="143">
        <v>34.825000000000003</v>
      </c>
      <c r="O1252" s="144">
        <v>1692</v>
      </c>
      <c r="P1252" s="143">
        <v>30.667000000000002</v>
      </c>
      <c r="Q1252" s="144">
        <v>507</v>
      </c>
      <c r="R1252" s="143">
        <v>63.046999999999997</v>
      </c>
      <c r="S1252" s="145">
        <v>211</v>
      </c>
      <c r="T1252" s="140" t="s">
        <v>4410</v>
      </c>
      <c r="U1252" s="140" t="s">
        <v>4410</v>
      </c>
      <c r="V1252" s="140" t="str">
        <f t="shared" si="19"/>
        <v>Y</v>
      </c>
      <c r="W1252" s="134">
        <v>0.92913650587272201</v>
      </c>
      <c r="X1252" s="134">
        <v>0.85358902565315198</v>
      </c>
      <c r="Y1252" s="134">
        <v>0.996631382857043</v>
      </c>
      <c r="Z1252" s="134">
        <v>0.993292233171157</v>
      </c>
      <c r="AA1252" s="134">
        <v>0.97916570094496902</v>
      </c>
      <c r="AB1252" s="134">
        <v>0.96030185160905002</v>
      </c>
      <c r="AC1252" s="134">
        <v>1</v>
      </c>
      <c r="AD1252" s="134">
        <v>0.81357483310534895</v>
      </c>
      <c r="AE1252" s="134">
        <v>0.71646672489645202</v>
      </c>
      <c r="AF1252" s="134">
        <v>0.99431525205271498</v>
      </c>
      <c r="AG1252" s="134">
        <v>0.28285869658412699</v>
      </c>
      <c r="AH1252" s="134">
        <v>0.85215903234205803</v>
      </c>
      <c r="AI1252" s="134">
        <v>1</v>
      </c>
      <c r="AJ1252" s="134">
        <v>0.99264624774791299</v>
      </c>
      <c r="AK1252" s="134">
        <v>0.91264139035875502</v>
      </c>
      <c r="AL1252" s="134">
        <v>0.97532576742969102</v>
      </c>
      <c r="AM1252" s="134">
        <v>0.39787527991761601</v>
      </c>
      <c r="AN1252" s="134">
        <v>1</v>
      </c>
      <c r="AO1252" s="134">
        <v>0.38765105434511099</v>
      </c>
      <c r="AP1252" s="134">
        <v>0.75667313624894195</v>
      </c>
      <c r="AQ1252" s="134">
        <v>0.89565250185397705</v>
      </c>
      <c r="AR1252" s="134">
        <v>0.88736211730000003</v>
      </c>
      <c r="AS1252" s="134">
        <v>1</v>
      </c>
      <c r="AT1252" s="134">
        <v>1</v>
      </c>
      <c r="AU1252" s="134">
        <v>0.46068656935716301</v>
      </c>
      <c r="AV1252" s="134">
        <v>0.40449749508115701</v>
      </c>
      <c r="AW1252" s="143">
        <v>0</v>
      </c>
      <c r="AX1252" s="143">
        <v>0</v>
      </c>
      <c r="AY1252" s="143">
        <v>-0.08</v>
      </c>
      <c r="AZ1252" s="143">
        <v>-0.02</v>
      </c>
      <c r="BA1252" s="143">
        <v>3.6360000000000001</v>
      </c>
      <c r="BB1252" s="143">
        <v>5.13</v>
      </c>
      <c r="BC1252" s="143">
        <v>26.22</v>
      </c>
      <c r="BD1252" s="143"/>
      <c r="BE1252" s="143">
        <v>13301067.502487</v>
      </c>
      <c r="BF1252" s="143">
        <v>4393.9440000000004</v>
      </c>
      <c r="BG1252" s="143">
        <v>0</v>
      </c>
      <c r="BH1252" s="143">
        <v>0</v>
      </c>
      <c r="BI1252" s="143">
        <v>0</v>
      </c>
      <c r="BJ1252" s="143">
        <v>0</v>
      </c>
      <c r="BK1252" s="143">
        <v>1</v>
      </c>
      <c r="BL1252" s="143">
        <v>3.8</v>
      </c>
      <c r="BM1252" s="143">
        <v>2.2000000000000002</v>
      </c>
    </row>
    <row r="1253" spans="1:65" x14ac:dyDescent="0.25">
      <c r="A1253" s="142" t="s">
        <v>5786</v>
      </c>
      <c r="B1253" s="142" t="s">
        <v>48</v>
      </c>
      <c r="C1253" s="134" t="s">
        <v>5715</v>
      </c>
      <c r="D1253" s="134" t="s">
        <v>5716</v>
      </c>
      <c r="E1253" s="134" t="s">
        <v>5717</v>
      </c>
      <c r="F1253" s="134" t="s">
        <v>5718</v>
      </c>
      <c r="G1253" s="134" t="s">
        <v>692</v>
      </c>
      <c r="H1253" s="134" t="s">
        <v>5787</v>
      </c>
      <c r="I1253" s="134" t="s">
        <v>5350</v>
      </c>
      <c r="J1253" s="134" t="s">
        <v>4407</v>
      </c>
      <c r="K1253" s="134" t="s">
        <v>4407</v>
      </c>
      <c r="L1253" s="143">
        <v>88.5</v>
      </c>
      <c r="M1253" s="144">
        <v>178</v>
      </c>
      <c r="N1253" s="143">
        <v>31.8</v>
      </c>
      <c r="O1253" s="144">
        <v>1424</v>
      </c>
      <c r="P1253" s="143">
        <v>32.75</v>
      </c>
      <c r="Q1253" s="144">
        <v>422</v>
      </c>
      <c r="R1253" s="143">
        <v>63.15</v>
      </c>
      <c r="S1253" s="145">
        <v>205</v>
      </c>
      <c r="T1253" s="140" t="s">
        <v>4410</v>
      </c>
      <c r="U1253" s="140" t="s">
        <v>4410</v>
      </c>
      <c r="V1253" s="140" t="str">
        <f t="shared" si="19"/>
        <v>Y</v>
      </c>
      <c r="W1253" s="134">
        <v>0.89662180944321501</v>
      </c>
      <c r="X1253" s="134">
        <v>0.73440400428871</v>
      </c>
      <c r="Y1253" s="134">
        <v>0.99505594594227698</v>
      </c>
      <c r="Z1253" s="134">
        <v>0.98699254341174902</v>
      </c>
      <c r="AA1253" s="134">
        <v>0.95804073304266502</v>
      </c>
      <c r="AB1253" s="134">
        <v>0.97669099544017601</v>
      </c>
      <c r="AC1253" s="134">
        <v>0.99099896474137295</v>
      </c>
      <c r="AD1253" s="134">
        <v>0.83761476007838198</v>
      </c>
      <c r="AE1253" s="134">
        <v>0.74085523970841505</v>
      </c>
      <c r="AF1253" s="134">
        <v>0.99415622700348705</v>
      </c>
      <c r="AG1253" s="134">
        <v>0.37205514177186799</v>
      </c>
      <c r="AH1253" s="134">
        <v>0.68343062705291902</v>
      </c>
      <c r="AI1253" s="134">
        <v>0.84591335425381498</v>
      </c>
      <c r="AJ1253" s="134">
        <v>0.98529249549582698</v>
      </c>
      <c r="AK1253" s="134">
        <v>0.86652264673042401</v>
      </c>
      <c r="AL1253" s="134">
        <v>0.96867779072926696</v>
      </c>
      <c r="AM1253" s="134">
        <v>0.44876670193289903</v>
      </c>
      <c r="AN1253" s="134">
        <v>0.982071623862669</v>
      </c>
      <c r="AO1253" s="134">
        <v>0.39457712311668203</v>
      </c>
      <c r="AP1253" s="134">
        <v>0.719212932968601</v>
      </c>
      <c r="AQ1253" s="134">
        <v>0.84985533486673004</v>
      </c>
      <c r="AR1253" s="134">
        <v>0.96540144809999995</v>
      </c>
      <c r="AS1253" s="134">
        <v>0.70437760760000001</v>
      </c>
      <c r="AT1253" s="134">
        <v>1</v>
      </c>
      <c r="AU1253" s="134">
        <v>0.464461402731627</v>
      </c>
      <c r="AV1253" s="134">
        <v>0.44227355061831602</v>
      </c>
      <c r="AW1253" s="143">
        <v>0</v>
      </c>
      <c r="AX1253" s="143">
        <v>0</v>
      </c>
      <c r="AY1253" s="143">
        <v>0.1</v>
      </c>
      <c r="AZ1253" s="143">
        <v>0.06</v>
      </c>
      <c r="BA1253" s="143">
        <v>6.4344999999999999</v>
      </c>
      <c r="BB1253" s="143">
        <v>5.13</v>
      </c>
      <c r="BC1253" s="143">
        <v>25.77</v>
      </c>
      <c r="BD1253" s="143">
        <v>4</v>
      </c>
      <c r="BE1253" s="143">
        <v>14923314.227039</v>
      </c>
      <c r="BF1253" s="143">
        <v>6452.6040000000003</v>
      </c>
      <c r="BG1253" s="143">
        <v>0</v>
      </c>
      <c r="BH1253" s="143">
        <v>0</v>
      </c>
      <c r="BI1253" s="143">
        <v>1</v>
      </c>
      <c r="BJ1253" s="143">
        <v>1</v>
      </c>
      <c r="BK1253" s="143">
        <v>0</v>
      </c>
      <c r="BL1253" s="143">
        <v>3.7999999999999901</v>
      </c>
      <c r="BM1253" s="143">
        <v>2.2000000000000002</v>
      </c>
    </row>
    <row r="1254" spans="1:65" x14ac:dyDescent="0.25">
      <c r="A1254" s="142" t="s">
        <v>5788</v>
      </c>
      <c r="B1254" s="142" t="s">
        <v>556</v>
      </c>
      <c r="C1254" s="134" t="s">
        <v>5715</v>
      </c>
      <c r="D1254" s="134" t="s">
        <v>5716</v>
      </c>
      <c r="E1254" s="134" t="s">
        <v>5717</v>
      </c>
      <c r="F1254" s="134" t="s">
        <v>5718</v>
      </c>
      <c r="G1254" s="134" t="s">
        <v>692</v>
      </c>
      <c r="H1254" s="134" t="s">
        <v>5785</v>
      </c>
      <c r="I1254" s="134" t="s">
        <v>5777</v>
      </c>
      <c r="J1254" s="134" t="s">
        <v>4407</v>
      </c>
      <c r="K1254" s="134" t="s">
        <v>4407</v>
      </c>
      <c r="L1254" s="143">
        <v>85.5</v>
      </c>
      <c r="M1254" s="144">
        <v>275</v>
      </c>
      <c r="N1254" s="143">
        <v>34.488</v>
      </c>
      <c r="O1254" s="144">
        <v>1669</v>
      </c>
      <c r="P1254" s="143">
        <v>30.45</v>
      </c>
      <c r="Q1254" s="144">
        <v>520</v>
      </c>
      <c r="R1254" s="143">
        <v>60.487000000000002</v>
      </c>
      <c r="S1254" s="145">
        <v>352</v>
      </c>
      <c r="T1254" s="140" t="s">
        <v>4410</v>
      </c>
      <c r="U1254" s="140" t="s">
        <v>4410</v>
      </c>
      <c r="V1254" s="140" t="str">
        <f t="shared" si="19"/>
        <v>Y</v>
      </c>
      <c r="W1254" s="134">
        <v>0.98574782736245703</v>
      </c>
      <c r="X1254" s="134">
        <v>0.94996506770381395</v>
      </c>
      <c r="Y1254" s="134">
        <v>0.99736146337852105</v>
      </c>
      <c r="Z1254" s="134">
        <v>0.99367480542375197</v>
      </c>
      <c r="AA1254" s="134">
        <v>0.99732980302301999</v>
      </c>
      <c r="AB1254" s="134">
        <v>0.985067668953863</v>
      </c>
      <c r="AC1254" s="134">
        <v>1</v>
      </c>
      <c r="AD1254" s="134">
        <v>0.84825120772174101</v>
      </c>
      <c r="AE1254" s="134">
        <v>0.79735840709536598</v>
      </c>
      <c r="AF1254" s="134">
        <v>0.99745599677497199</v>
      </c>
      <c r="AG1254" s="134">
        <v>0.24829094342647801</v>
      </c>
      <c r="AH1254" s="134">
        <v>0.88972984472760397</v>
      </c>
      <c r="AI1254" s="134">
        <v>1</v>
      </c>
      <c r="AJ1254" s="134">
        <v>1</v>
      </c>
      <c r="AK1254" s="134">
        <v>0.96361473857954305</v>
      </c>
      <c r="AL1254" s="134">
        <v>0.99406217319162204</v>
      </c>
      <c r="AM1254" s="134">
        <v>0.36811933789206402</v>
      </c>
      <c r="AN1254" s="134">
        <v>1</v>
      </c>
      <c r="AO1254" s="134">
        <v>0.301993224860436</v>
      </c>
      <c r="AP1254" s="134">
        <v>0.45215918683212603</v>
      </c>
      <c r="AQ1254" s="134">
        <v>0.53951217938804197</v>
      </c>
      <c r="AR1254" s="134">
        <v>1</v>
      </c>
      <c r="AT1254" s="134">
        <v>1</v>
      </c>
      <c r="AU1254" s="134">
        <v>0.41306495930168902</v>
      </c>
      <c r="AV1254" s="134">
        <v>0.35417387034428799</v>
      </c>
      <c r="AW1254" s="143">
        <v>0</v>
      </c>
      <c r="AX1254" s="143">
        <v>0</v>
      </c>
      <c r="AY1254" s="143">
        <v>-0.04</v>
      </c>
      <c r="AZ1254" s="143">
        <v>-0.01</v>
      </c>
      <c r="BA1254" s="143">
        <v>1.9636</v>
      </c>
      <c r="BB1254" s="143">
        <v>5.13</v>
      </c>
      <c r="BC1254" s="143">
        <v>25.92</v>
      </c>
      <c r="BD1254" s="143"/>
      <c r="BE1254" s="143">
        <v>12842455.561299</v>
      </c>
      <c r="BF1254" s="143">
        <v>2499.3980000000001</v>
      </c>
      <c r="BG1254" s="143">
        <v>0</v>
      </c>
      <c r="BH1254" s="143">
        <v>0</v>
      </c>
      <c r="BI1254" s="143">
        <v>0</v>
      </c>
      <c r="BJ1254" s="143">
        <v>0</v>
      </c>
      <c r="BK1254" s="143">
        <v>1</v>
      </c>
      <c r="BL1254" s="143">
        <v>3.8</v>
      </c>
      <c r="BM1254" s="143">
        <v>2.19999999999999</v>
      </c>
    </row>
    <row r="1255" spans="1:65" x14ac:dyDescent="0.25">
      <c r="A1255" s="142" t="s">
        <v>5789</v>
      </c>
      <c r="B1255" s="142" t="s">
        <v>3370</v>
      </c>
      <c r="C1255" s="134" t="s">
        <v>5715</v>
      </c>
      <c r="D1255" s="134" t="s">
        <v>5716</v>
      </c>
      <c r="E1255" s="134" t="s">
        <v>5717</v>
      </c>
      <c r="F1255" s="134" t="s">
        <v>5718</v>
      </c>
      <c r="G1255" s="134" t="s">
        <v>692</v>
      </c>
      <c r="H1255" s="134" t="s">
        <v>5777</v>
      </c>
      <c r="I1255" s="134" t="s">
        <v>5777</v>
      </c>
      <c r="J1255" s="134" t="s">
        <v>4407</v>
      </c>
      <c r="K1255" s="134" t="s">
        <v>4407</v>
      </c>
      <c r="L1255" s="143">
        <v>87.4</v>
      </c>
      <c r="M1255" s="144">
        <v>215</v>
      </c>
      <c r="N1255" s="143">
        <v>31.356000000000002</v>
      </c>
      <c r="O1255" s="144">
        <v>1366</v>
      </c>
      <c r="P1255" s="143">
        <v>16.332999999999998</v>
      </c>
      <c r="Q1255" s="144">
        <v>1389</v>
      </c>
      <c r="R1255" s="143">
        <v>57.459000000000003</v>
      </c>
      <c r="S1255" s="145">
        <v>536</v>
      </c>
      <c r="T1255" s="140" t="s">
        <v>4410</v>
      </c>
      <c r="U1255" s="140" t="s">
        <v>4410</v>
      </c>
      <c r="V1255" s="140" t="str">
        <f t="shared" si="19"/>
        <v>Y</v>
      </c>
      <c r="W1255" s="134">
        <v>0.94772816853653896</v>
      </c>
      <c r="X1255" s="134">
        <v>0.91874038143043701</v>
      </c>
      <c r="Y1255" s="134">
        <v>0.991533627636904</v>
      </c>
      <c r="Z1255" s="134">
        <v>0.97426563980873404</v>
      </c>
      <c r="AA1255" s="134">
        <v>0.99300283813109802</v>
      </c>
      <c r="AB1255" s="134">
        <v>0.99672217123377504</v>
      </c>
      <c r="AC1255" s="134">
        <v>0.74569361542264301</v>
      </c>
      <c r="AD1255" s="134">
        <v>0.78217441161525403</v>
      </c>
      <c r="AE1255" s="134">
        <v>0.78891987635725302</v>
      </c>
      <c r="AF1255" s="134">
        <v>0.98894815664126401</v>
      </c>
      <c r="AG1255" s="134">
        <v>0.56929297219068498</v>
      </c>
      <c r="AH1255" s="134">
        <v>0.93349679681067099</v>
      </c>
      <c r="AI1255" s="134">
        <v>0.85631387116542401</v>
      </c>
      <c r="AJ1255" s="134">
        <v>1</v>
      </c>
      <c r="AK1255" s="134">
        <v>0.89322297198893197</v>
      </c>
      <c r="AL1255" s="134">
        <v>0.988718053826249</v>
      </c>
      <c r="AM1255" s="134">
        <v>1</v>
      </c>
      <c r="AN1255" s="134">
        <v>0.99551790596566703</v>
      </c>
      <c r="AO1255" s="134">
        <v>1</v>
      </c>
      <c r="AP1255" s="134">
        <v>0.50772512781771495</v>
      </c>
      <c r="AQ1255" s="134">
        <v>0.90696709606413795</v>
      </c>
      <c r="AR1255" s="134">
        <v>0.7807380585</v>
      </c>
      <c r="AS1255" s="134">
        <v>0</v>
      </c>
      <c r="AT1255" s="134">
        <v>1</v>
      </c>
      <c r="AU1255" s="134">
        <v>1</v>
      </c>
      <c r="AV1255" s="134">
        <v>1</v>
      </c>
      <c r="AW1255" s="143">
        <v>0.03</v>
      </c>
      <c r="AX1255" s="143">
        <v>0</v>
      </c>
      <c r="AY1255" s="143">
        <v>0.03</v>
      </c>
      <c r="AZ1255" s="143">
        <v>0</v>
      </c>
      <c r="BA1255" s="143">
        <v>4.5365000000000002</v>
      </c>
      <c r="BB1255" s="143">
        <v>5.12</v>
      </c>
      <c r="BC1255" s="143">
        <v>26.14</v>
      </c>
      <c r="BD1255" s="143">
        <v>4</v>
      </c>
      <c r="BE1255" s="143">
        <v>20606670.765108</v>
      </c>
      <c r="BF1255" s="143">
        <v>8193.2350000000006</v>
      </c>
      <c r="BG1255" s="143">
        <v>0</v>
      </c>
      <c r="BH1255" s="143">
        <v>0</v>
      </c>
      <c r="BI1255" s="143">
        <v>0</v>
      </c>
      <c r="BJ1255" s="143">
        <v>1</v>
      </c>
      <c r="BK1255" s="143">
        <v>0</v>
      </c>
      <c r="BL1255" s="143">
        <v>3.7652474271155301</v>
      </c>
      <c r="BM1255" s="143">
        <v>2.2579209548074601</v>
      </c>
    </row>
    <row r="1256" spans="1:65" x14ac:dyDescent="0.25">
      <c r="A1256" s="142" t="s">
        <v>5790</v>
      </c>
      <c r="B1256" s="142" t="s">
        <v>942</v>
      </c>
      <c r="C1256" s="134" t="s">
        <v>5715</v>
      </c>
      <c r="D1256" s="134" t="s">
        <v>5716</v>
      </c>
      <c r="E1256" s="134" t="s">
        <v>5717</v>
      </c>
      <c r="F1256" s="134" t="s">
        <v>5718</v>
      </c>
      <c r="G1256" s="134" t="s">
        <v>692</v>
      </c>
      <c r="H1256" s="134" t="s">
        <v>5775</v>
      </c>
      <c r="I1256" s="134" t="s">
        <v>4755</v>
      </c>
      <c r="J1256" s="134" t="s">
        <v>4407</v>
      </c>
      <c r="K1256" s="134" t="s">
        <v>4407</v>
      </c>
      <c r="L1256" s="143">
        <v>95.9</v>
      </c>
      <c r="M1256" s="144">
        <v>12</v>
      </c>
      <c r="N1256" s="143">
        <v>29.3</v>
      </c>
      <c r="O1256" s="144">
        <v>1022</v>
      </c>
      <c r="P1256" s="143">
        <v>30.983000000000001</v>
      </c>
      <c r="Q1256" s="144">
        <v>490</v>
      </c>
      <c r="R1256" s="143">
        <v>65.861000000000004</v>
      </c>
      <c r="S1256" s="145">
        <v>104</v>
      </c>
      <c r="T1256" s="140" t="s">
        <v>4410</v>
      </c>
      <c r="U1256" s="140" t="s">
        <v>4410</v>
      </c>
      <c r="V1256" s="140" t="str">
        <f t="shared" si="19"/>
        <v>Y</v>
      </c>
      <c r="W1256" s="134">
        <v>0.96865788739458702</v>
      </c>
      <c r="X1256" s="134">
        <v>0.89608576160439901</v>
      </c>
      <c r="Y1256" s="134">
        <v>0.99547862413892096</v>
      </c>
      <c r="Z1256" s="134">
        <v>0.985844826653962</v>
      </c>
      <c r="AA1256" s="134">
        <v>0.99518226338735605</v>
      </c>
      <c r="AB1256" s="134">
        <v>0.99235173287880796</v>
      </c>
      <c r="AC1256" s="134">
        <v>1</v>
      </c>
      <c r="AD1256" s="134">
        <v>0.96723440641550895</v>
      </c>
      <c r="AE1256" s="134">
        <v>0.74655165446979199</v>
      </c>
      <c r="AF1256" s="134">
        <v>0.99566696497115503</v>
      </c>
      <c r="AG1256" s="134">
        <v>0.44870716309599001</v>
      </c>
      <c r="AH1256" s="134">
        <v>0.86390662668186702</v>
      </c>
      <c r="AI1256" s="134">
        <v>1</v>
      </c>
      <c r="AJ1256" s="134">
        <v>1</v>
      </c>
      <c r="AK1256" s="134">
        <v>0.85924073984173999</v>
      </c>
      <c r="AL1256" s="134">
        <v>0.97908576853749696</v>
      </c>
      <c r="AM1256" s="134">
        <v>0.56267153530437197</v>
      </c>
      <c r="AN1256" s="134">
        <v>1</v>
      </c>
      <c r="AO1256" s="134">
        <v>0.60147619680700803</v>
      </c>
      <c r="AP1256" s="134">
        <v>0.70952772132312802</v>
      </c>
      <c r="AQ1256" s="134">
        <v>0.81106244043189402</v>
      </c>
      <c r="AR1256" s="134">
        <v>0.97012929270000003</v>
      </c>
      <c r="AS1256" s="134">
        <v>1</v>
      </c>
      <c r="AT1256" s="134">
        <v>1</v>
      </c>
      <c r="AU1256" s="134">
        <v>0.660215594684324</v>
      </c>
      <c r="AV1256" s="134">
        <v>0.59969823283639201</v>
      </c>
      <c r="AW1256" s="143">
        <v>0</v>
      </c>
      <c r="AX1256" s="143">
        <v>0</v>
      </c>
      <c r="AY1256" s="143">
        <v>0.15</v>
      </c>
      <c r="AZ1256" s="143">
        <v>0.02</v>
      </c>
      <c r="BA1256" s="143">
        <v>3.5169000000000001</v>
      </c>
      <c r="BB1256" s="143">
        <v>5.0999999999999996</v>
      </c>
      <c r="BC1256" s="143">
        <v>26.38</v>
      </c>
      <c r="BD1256" s="143">
        <v>2</v>
      </c>
      <c r="BE1256" s="143">
        <v>2419129.2365669999</v>
      </c>
      <c r="BF1256" s="143">
        <v>5275.7179999999998</v>
      </c>
      <c r="BG1256" s="143">
        <v>0</v>
      </c>
      <c r="BH1256" s="143">
        <v>0</v>
      </c>
      <c r="BI1256" s="143">
        <v>0</v>
      </c>
      <c r="BJ1256" s="143">
        <v>0</v>
      </c>
      <c r="BK1256" s="143">
        <v>1</v>
      </c>
      <c r="BL1256" s="143">
        <v>3.6783698374853202</v>
      </c>
      <c r="BM1256" s="143">
        <v>2.4027169375244601</v>
      </c>
    </row>
    <row r="1257" spans="1:65" x14ac:dyDescent="0.25">
      <c r="A1257" s="142" t="s">
        <v>5791</v>
      </c>
      <c r="B1257" s="142" t="s">
        <v>1212</v>
      </c>
      <c r="C1257" s="134" t="s">
        <v>5715</v>
      </c>
      <c r="D1257" s="134" t="s">
        <v>5716</v>
      </c>
      <c r="E1257" s="134" t="s">
        <v>5717</v>
      </c>
      <c r="F1257" s="134" t="s">
        <v>5718</v>
      </c>
      <c r="G1257" s="134" t="s">
        <v>692</v>
      </c>
      <c r="H1257" s="134" t="s">
        <v>5775</v>
      </c>
      <c r="I1257" s="134" t="s">
        <v>4755</v>
      </c>
      <c r="J1257" s="134" t="s">
        <v>4407</v>
      </c>
      <c r="K1257" s="134" t="s">
        <v>4407</v>
      </c>
      <c r="L1257" s="143">
        <v>85.2</v>
      </c>
      <c r="M1257" s="144">
        <v>289</v>
      </c>
      <c r="N1257" s="143">
        <v>32.133000000000003</v>
      </c>
      <c r="O1257" s="144">
        <v>1465</v>
      </c>
      <c r="P1257" s="143">
        <v>21.933</v>
      </c>
      <c r="Q1257" s="144">
        <v>872</v>
      </c>
      <c r="R1257" s="143">
        <v>58.332999999999998</v>
      </c>
      <c r="S1257" s="145">
        <v>478</v>
      </c>
      <c r="T1257" s="140" t="s">
        <v>4410</v>
      </c>
      <c r="U1257" s="140" t="s">
        <v>4410</v>
      </c>
      <c r="V1257" s="140" t="str">
        <f t="shared" si="19"/>
        <v>Y</v>
      </c>
      <c r="W1257" s="134">
        <v>0.711842138800729</v>
      </c>
      <c r="X1257" s="134">
        <v>0.53949838613827295</v>
      </c>
      <c r="Y1257" s="134">
        <v>0.91137847143681605</v>
      </c>
      <c r="Z1257" s="134">
        <v>0.85000617216567498</v>
      </c>
      <c r="AA1257" s="134">
        <v>0.96104819731195301</v>
      </c>
      <c r="AB1257" s="134">
        <v>0.99162332648631302</v>
      </c>
      <c r="AC1257" s="134">
        <v>0.98728274512494796</v>
      </c>
      <c r="AD1257" s="134">
        <v>0.69251215360475105</v>
      </c>
      <c r="AE1257" s="134">
        <v>0.71298799572057303</v>
      </c>
      <c r="AF1257" s="134">
        <v>0.89937729766348495</v>
      </c>
      <c r="AG1257" s="134">
        <v>0.20863980853316799</v>
      </c>
      <c r="AH1257" s="134">
        <v>0.93886917227095001</v>
      </c>
      <c r="AI1257" s="134">
        <v>0.74226799200432603</v>
      </c>
      <c r="AJ1257" s="134">
        <v>1</v>
      </c>
      <c r="AK1257" s="134">
        <v>0.52670032525850796</v>
      </c>
      <c r="AL1257" s="134">
        <v>0.92209222542915303</v>
      </c>
      <c r="AM1257" s="134">
        <v>0.20428934900360199</v>
      </c>
      <c r="AN1257" s="134">
        <v>1</v>
      </c>
      <c r="AO1257" s="134">
        <v>0.15798971803871201</v>
      </c>
      <c r="AP1257" s="134">
        <v>0.92079456185018804</v>
      </c>
      <c r="AQ1257" s="134">
        <v>0.99532868899736504</v>
      </c>
      <c r="AR1257" s="134">
        <v>1</v>
      </c>
      <c r="AS1257" s="134">
        <v>0.8980387246</v>
      </c>
      <c r="AT1257" s="134">
        <v>1</v>
      </c>
      <c r="AU1257" s="134">
        <v>0.13676792697933901</v>
      </c>
      <c r="AV1257" s="134">
        <v>0.18454441002701799</v>
      </c>
      <c r="AW1257" s="143">
        <v>0.32</v>
      </c>
      <c r="AX1257" s="143">
        <v>0</v>
      </c>
      <c r="AY1257" s="143">
        <v>0.3</v>
      </c>
      <c r="AZ1257" s="143">
        <v>0.23</v>
      </c>
      <c r="BA1257" s="143">
        <v>8.0466999999999995</v>
      </c>
      <c r="BB1257" s="143">
        <v>5.12</v>
      </c>
      <c r="BC1257" s="143">
        <v>27.26</v>
      </c>
      <c r="BD1257" s="143">
        <v>3</v>
      </c>
      <c r="BE1257" s="143">
        <v>1201027.585987</v>
      </c>
      <c r="BF1257" s="143">
        <v>4707.7820000000002</v>
      </c>
      <c r="BG1257" s="143">
        <v>0</v>
      </c>
      <c r="BH1257" s="143">
        <v>0</v>
      </c>
      <c r="BI1257" s="143">
        <v>0</v>
      </c>
      <c r="BJ1257" s="143">
        <v>4</v>
      </c>
      <c r="BK1257" s="143">
        <v>0</v>
      </c>
      <c r="BL1257" s="143">
        <v>3.5230243725272699</v>
      </c>
      <c r="BM1257" s="143">
        <v>2.66162604578787</v>
      </c>
    </row>
    <row r="1258" spans="1:65" x14ac:dyDescent="0.25">
      <c r="A1258" s="142" t="s">
        <v>5792</v>
      </c>
      <c r="B1258" s="142" t="s">
        <v>297</v>
      </c>
      <c r="C1258" s="134" t="s">
        <v>5715</v>
      </c>
      <c r="D1258" s="134" t="s">
        <v>5716</v>
      </c>
      <c r="E1258" s="134" t="s">
        <v>5717</v>
      </c>
      <c r="F1258" s="134" t="s">
        <v>5718</v>
      </c>
      <c r="G1258" s="134" t="s">
        <v>692</v>
      </c>
      <c r="H1258" s="134" t="s">
        <v>5777</v>
      </c>
      <c r="I1258" s="134" t="s">
        <v>5777</v>
      </c>
      <c r="J1258" s="134" t="s">
        <v>4407</v>
      </c>
      <c r="K1258" s="134" t="s">
        <v>4407</v>
      </c>
      <c r="L1258" s="143">
        <v>85.5</v>
      </c>
      <c r="M1258" s="144">
        <v>275</v>
      </c>
      <c r="N1258" s="143">
        <v>32.286999999999999</v>
      </c>
      <c r="O1258" s="144">
        <v>1485</v>
      </c>
      <c r="P1258" s="143">
        <v>49.35</v>
      </c>
      <c r="Q1258" s="144">
        <v>38</v>
      </c>
      <c r="R1258" s="143">
        <v>67.521000000000001</v>
      </c>
      <c r="S1258" s="145">
        <v>63</v>
      </c>
      <c r="T1258" s="140" t="s">
        <v>4410</v>
      </c>
      <c r="U1258" s="140" t="s">
        <v>4410</v>
      </c>
      <c r="V1258" s="140" t="str">
        <f t="shared" si="19"/>
        <v>Y</v>
      </c>
      <c r="W1258" s="134">
        <v>0.92248453822217702</v>
      </c>
      <c r="X1258" s="134">
        <v>0.89157772622093201</v>
      </c>
      <c r="Y1258" s="134">
        <v>0.99468450146643705</v>
      </c>
      <c r="Z1258" s="134">
        <v>0.98622739890655797</v>
      </c>
      <c r="AA1258" s="134">
        <v>0.94059893819987195</v>
      </c>
      <c r="AB1258" s="134">
        <v>0.99308013927130201</v>
      </c>
      <c r="AC1258" s="134">
        <v>0.99162987208228304</v>
      </c>
      <c r="AD1258" s="134">
        <v>0.86945668581215896</v>
      </c>
      <c r="AE1258" s="134">
        <v>0.50896717590317697</v>
      </c>
      <c r="AF1258" s="134">
        <v>0.99670062779113799</v>
      </c>
      <c r="AG1258" s="134">
        <v>0.23274504881830499</v>
      </c>
      <c r="AH1258" s="134">
        <v>0.87594074771288999</v>
      </c>
      <c r="AI1258" s="134">
        <v>0.66393585501778596</v>
      </c>
      <c r="AJ1258" s="134">
        <v>1</v>
      </c>
      <c r="AK1258" s="134">
        <v>0.91264139035875502</v>
      </c>
      <c r="AL1258" s="134">
        <v>0.94787113508021204</v>
      </c>
      <c r="AM1258" s="134">
        <v>0.21989425812566599</v>
      </c>
      <c r="AN1258" s="134">
        <v>1</v>
      </c>
      <c r="AO1258" s="134">
        <v>0.191502280436433</v>
      </c>
      <c r="AP1258" s="134">
        <v>0.74593118395336899</v>
      </c>
      <c r="AQ1258" s="134">
        <v>0.89403613125252601</v>
      </c>
      <c r="AR1258" s="134">
        <v>1</v>
      </c>
      <c r="AS1258" s="134">
        <v>0.99295175170000005</v>
      </c>
      <c r="AU1258" s="134">
        <v>0.21974655647292199</v>
      </c>
      <c r="AV1258" s="134">
        <v>0.223590919194432</v>
      </c>
      <c r="AW1258" s="143">
        <v>0</v>
      </c>
      <c r="AX1258" s="143">
        <v>0</v>
      </c>
      <c r="AY1258" s="143">
        <v>-0.11</v>
      </c>
      <c r="AZ1258" s="143">
        <v>-0.05</v>
      </c>
      <c r="BA1258" s="143">
        <v>2.8805000000000001</v>
      </c>
      <c r="BB1258" s="143">
        <v>5.1100000000000003</v>
      </c>
      <c r="BC1258" s="143">
        <v>25.3</v>
      </c>
      <c r="BD1258" s="143"/>
      <c r="BE1258" s="143">
        <v>763550.02719399997</v>
      </c>
      <c r="BF1258" s="143">
        <v>2579.924</v>
      </c>
      <c r="BG1258" s="143">
        <v>0</v>
      </c>
      <c r="BH1258" s="143">
        <v>3.1730710000000002</v>
      </c>
      <c r="BI1258" s="143">
        <v>1</v>
      </c>
      <c r="BJ1258" s="143">
        <v>1</v>
      </c>
      <c r="BK1258" s="143">
        <v>1</v>
      </c>
      <c r="BL1258" s="143">
        <v>3.7142339426264401</v>
      </c>
      <c r="BM1258" s="143">
        <v>2.3429434289559401</v>
      </c>
    </row>
    <row r="1259" spans="1:65" x14ac:dyDescent="0.25">
      <c r="A1259" s="142" t="s">
        <v>5793</v>
      </c>
      <c r="B1259" s="142" t="s">
        <v>293</v>
      </c>
      <c r="C1259" s="134" t="s">
        <v>5715</v>
      </c>
      <c r="D1259" s="134" t="s">
        <v>5716</v>
      </c>
      <c r="E1259" s="134" t="s">
        <v>5717</v>
      </c>
      <c r="F1259" s="134" t="s">
        <v>5718</v>
      </c>
      <c r="G1259" s="134" t="s">
        <v>692</v>
      </c>
      <c r="H1259" s="134" t="s">
        <v>5775</v>
      </c>
      <c r="I1259" s="134" t="s">
        <v>5777</v>
      </c>
      <c r="J1259" s="134" t="s">
        <v>4407</v>
      </c>
      <c r="K1259" s="134" t="s">
        <v>4407</v>
      </c>
      <c r="L1259" s="143">
        <v>91.7</v>
      </c>
      <c r="M1259" s="144">
        <v>83</v>
      </c>
      <c r="N1259" s="143">
        <v>29.544</v>
      </c>
      <c r="O1259" s="144">
        <v>1069</v>
      </c>
      <c r="P1259" s="143">
        <v>31.05</v>
      </c>
      <c r="Q1259" s="144">
        <v>488</v>
      </c>
      <c r="R1259" s="143">
        <v>64.402000000000001</v>
      </c>
      <c r="S1259" s="145">
        <v>154</v>
      </c>
      <c r="T1259" s="140" t="s">
        <v>4410</v>
      </c>
      <c r="U1259" s="140" t="s">
        <v>4410</v>
      </c>
      <c r="V1259" s="140" t="str">
        <f t="shared" si="19"/>
        <v>Y</v>
      </c>
      <c r="W1259" s="134">
        <v>0.87930832692838001</v>
      </c>
      <c r="X1259" s="134">
        <v>0.78924926852779498</v>
      </c>
      <c r="Y1259" s="134">
        <v>0.98838275380736995</v>
      </c>
      <c r="Z1259" s="134">
        <v>0.96964926796074702</v>
      </c>
      <c r="AA1259" s="134">
        <v>0.91328465013382598</v>
      </c>
      <c r="AB1259" s="134">
        <v>0.99235173287880796</v>
      </c>
      <c r="AC1259" s="134">
        <v>0.95711551729488498</v>
      </c>
      <c r="AD1259" s="134">
        <v>0.78252466746766303</v>
      </c>
      <c r="AE1259" s="134">
        <v>0.64001916953638405</v>
      </c>
      <c r="AF1259" s="134">
        <v>0.99018060077278203</v>
      </c>
      <c r="AG1259" s="134">
        <v>0.29761721389360202</v>
      </c>
      <c r="AH1259" s="134">
        <v>0.90423525847035602</v>
      </c>
      <c r="AI1259" s="134">
        <v>0.79064113547043702</v>
      </c>
      <c r="AJ1259" s="134">
        <v>1</v>
      </c>
      <c r="AK1259" s="134">
        <v>0.825258507694548</v>
      </c>
      <c r="AL1259" s="134">
        <v>0.932669855023746</v>
      </c>
      <c r="AM1259" s="134">
        <v>0.31260748323265802</v>
      </c>
      <c r="AN1259" s="134">
        <v>1</v>
      </c>
      <c r="AO1259" s="134">
        <v>0.29179333948557501</v>
      </c>
      <c r="AP1259" s="134">
        <v>0.91616820581049896</v>
      </c>
      <c r="AQ1259" s="134">
        <v>0.901040403804936</v>
      </c>
      <c r="AR1259" s="134">
        <v>1</v>
      </c>
      <c r="AS1259" s="134">
        <v>1</v>
      </c>
      <c r="AT1259" s="134">
        <v>1</v>
      </c>
      <c r="AU1259" s="134">
        <v>0.33235272686117101</v>
      </c>
      <c r="AV1259" s="134">
        <v>0.32274074736438102</v>
      </c>
      <c r="AW1259" s="143">
        <v>0</v>
      </c>
      <c r="AX1259" s="143">
        <v>0</v>
      </c>
      <c r="AY1259" s="143">
        <v>0.19</v>
      </c>
      <c r="AZ1259" s="143">
        <v>0.03</v>
      </c>
      <c r="BA1259" s="143">
        <v>4.4196999999999997</v>
      </c>
      <c r="BB1259" s="143">
        <v>5.1100000000000003</v>
      </c>
      <c r="BC1259" s="143">
        <v>25.57</v>
      </c>
      <c r="BD1259" s="143">
        <v>2</v>
      </c>
      <c r="BE1259" s="143">
        <v>1221289.868126</v>
      </c>
      <c r="BF1259" s="143">
        <v>4016.5929999999998</v>
      </c>
      <c r="BG1259" s="143">
        <v>0</v>
      </c>
      <c r="BH1259" s="143">
        <v>0.186915</v>
      </c>
      <c r="BI1259" s="143">
        <v>0</v>
      </c>
      <c r="BJ1259" s="143">
        <v>0</v>
      </c>
      <c r="BK1259" s="143">
        <v>1</v>
      </c>
      <c r="BL1259" s="143">
        <v>3.5662522512272998</v>
      </c>
      <c r="BM1259" s="143">
        <v>2.5895795812878202</v>
      </c>
    </row>
    <row r="1260" spans="1:65" x14ac:dyDescent="0.25">
      <c r="A1260" s="142" t="s">
        <v>5794</v>
      </c>
      <c r="B1260" s="142" t="s">
        <v>523</v>
      </c>
      <c r="C1260" s="134" t="s">
        <v>5715</v>
      </c>
      <c r="D1260" s="134" t="s">
        <v>5716</v>
      </c>
      <c r="E1260" s="134" t="s">
        <v>5717</v>
      </c>
      <c r="F1260" s="134" t="s">
        <v>5718</v>
      </c>
      <c r="G1260" s="134" t="s">
        <v>692</v>
      </c>
      <c r="H1260" s="134" t="s">
        <v>5775</v>
      </c>
      <c r="I1260" s="134" t="s">
        <v>5777</v>
      </c>
      <c r="J1260" s="134" t="s">
        <v>4407</v>
      </c>
      <c r="K1260" s="134" t="s">
        <v>4407</v>
      </c>
      <c r="L1260" s="143">
        <v>90.2</v>
      </c>
      <c r="M1260" s="144">
        <v>125</v>
      </c>
      <c r="N1260" s="143">
        <v>30.056000000000001</v>
      </c>
      <c r="O1260" s="144">
        <v>1163</v>
      </c>
      <c r="P1260" s="143">
        <v>20.167000000000002</v>
      </c>
      <c r="Q1260" s="144">
        <v>999</v>
      </c>
      <c r="R1260" s="143">
        <v>60.103999999999999</v>
      </c>
      <c r="S1260" s="145">
        <v>369</v>
      </c>
      <c r="T1260" s="140" t="s">
        <v>4410</v>
      </c>
      <c r="U1260" s="140" t="s">
        <v>4410</v>
      </c>
      <c r="V1260" s="140" t="str">
        <f t="shared" si="19"/>
        <v>Y</v>
      </c>
      <c r="W1260" s="134">
        <v>0.85176063684730297</v>
      </c>
      <c r="X1260" s="134">
        <v>0.60015924213906802</v>
      </c>
      <c r="Y1260" s="134">
        <v>0.98206819771810105</v>
      </c>
      <c r="Z1260" s="134">
        <v>0.93802329507950899</v>
      </c>
      <c r="AA1260" s="134">
        <v>0.90607315688376</v>
      </c>
      <c r="AB1260" s="134">
        <v>0.99672217123377504</v>
      </c>
      <c r="AC1260" s="134">
        <v>0.95502184287553005</v>
      </c>
      <c r="AD1260" s="134">
        <v>0.77519741119621799</v>
      </c>
      <c r="AE1260" s="134">
        <v>0.74398203652070205</v>
      </c>
      <c r="AF1260" s="134">
        <v>0.98787473755897304</v>
      </c>
      <c r="AG1260" s="134">
        <v>0.25729240565988298</v>
      </c>
      <c r="AH1260" s="134">
        <v>0.94538765449608697</v>
      </c>
      <c r="AI1260" s="134">
        <v>0.78267923208081802</v>
      </c>
      <c r="AJ1260" s="134">
        <v>1</v>
      </c>
      <c r="AK1260" s="134">
        <v>0.71602990436429004</v>
      </c>
      <c r="AL1260" s="134">
        <v>0.97508661112502004</v>
      </c>
      <c r="AM1260" s="134">
        <v>0.26709233775811198</v>
      </c>
      <c r="AN1260" s="134">
        <v>0.99103581193133405</v>
      </c>
      <c r="AO1260" s="134">
        <v>0.23005407351463</v>
      </c>
      <c r="AP1260" s="134">
        <v>0.93706136003681795</v>
      </c>
      <c r="AR1260" s="134">
        <v>0.98268382099999996</v>
      </c>
      <c r="AS1260" s="134">
        <v>1</v>
      </c>
      <c r="AT1260" s="134">
        <v>1</v>
      </c>
      <c r="AU1260" s="134">
        <v>0.20365676478285499</v>
      </c>
      <c r="AV1260" s="134">
        <v>0.25782115082294799</v>
      </c>
      <c r="AW1260" s="143">
        <v>0.01</v>
      </c>
      <c r="AX1260" s="143">
        <v>0</v>
      </c>
      <c r="AY1260" s="143">
        <v>-0.21</v>
      </c>
      <c r="AZ1260" s="143">
        <v>-0.08</v>
      </c>
      <c r="BA1260" s="143">
        <v>3.5139</v>
      </c>
      <c r="BB1260" s="143">
        <v>5.12</v>
      </c>
      <c r="BC1260" s="143">
        <v>25.3</v>
      </c>
      <c r="BD1260" s="143">
        <v>9</v>
      </c>
      <c r="BE1260" s="143">
        <v>2052862.7193730001</v>
      </c>
      <c r="BF1260" s="143">
        <v>5050.3230000000003</v>
      </c>
      <c r="BG1260" s="143">
        <v>0</v>
      </c>
      <c r="BH1260" s="143">
        <v>0</v>
      </c>
      <c r="BI1260" s="143">
        <v>0</v>
      </c>
      <c r="BJ1260" s="143">
        <v>3</v>
      </c>
      <c r="BK1260" s="143">
        <v>0</v>
      </c>
      <c r="BL1260" s="143">
        <v>3.5</v>
      </c>
      <c r="BM1260" s="143">
        <v>2.69999999999999</v>
      </c>
    </row>
    <row r="1261" spans="1:65" x14ac:dyDescent="0.25">
      <c r="A1261" s="142" t="s">
        <v>5795</v>
      </c>
      <c r="B1261" s="142" t="s">
        <v>3378</v>
      </c>
      <c r="C1261" s="134" t="s">
        <v>5715</v>
      </c>
      <c r="D1261" s="134" t="s">
        <v>5716</v>
      </c>
      <c r="E1261" s="134" t="s">
        <v>5717</v>
      </c>
      <c r="F1261" s="134" t="s">
        <v>5718</v>
      </c>
      <c r="G1261" s="134" t="s">
        <v>692</v>
      </c>
      <c r="H1261" s="134" t="s">
        <v>5777</v>
      </c>
      <c r="I1261" s="134" t="s">
        <v>5777</v>
      </c>
      <c r="J1261" s="134" t="s">
        <v>4407</v>
      </c>
      <c r="K1261" s="134" t="s">
        <v>4407</v>
      </c>
      <c r="L1261" s="143">
        <v>78.400000000000006</v>
      </c>
      <c r="M1261" s="144">
        <v>460</v>
      </c>
      <c r="N1261" s="143">
        <v>32.610999999999997</v>
      </c>
      <c r="O1261" s="144">
        <v>1513</v>
      </c>
      <c r="P1261" s="143">
        <v>20.100000000000001</v>
      </c>
      <c r="Q1261" s="144">
        <v>1004</v>
      </c>
      <c r="R1261" s="143">
        <v>55.295999999999999</v>
      </c>
      <c r="S1261" s="145">
        <v>690</v>
      </c>
      <c r="T1261" s="140" t="s">
        <v>4410</v>
      </c>
      <c r="U1261" s="140" t="s">
        <v>4410</v>
      </c>
      <c r="V1261" s="140" t="str">
        <f t="shared" si="19"/>
        <v>Y</v>
      </c>
      <c r="W1261" s="134">
        <v>0.701882682236736</v>
      </c>
      <c r="X1261" s="134">
        <v>0.68381839278950995</v>
      </c>
      <c r="Y1261" s="134">
        <v>0.86230937533542096</v>
      </c>
      <c r="Z1261" s="134">
        <v>0.82723037072781602</v>
      </c>
      <c r="AA1261" s="134">
        <v>0.913816662105148</v>
      </c>
      <c r="AB1261" s="134">
        <v>0.994536952056291</v>
      </c>
      <c r="AC1261" s="134">
        <v>0.97505938467754605</v>
      </c>
      <c r="AD1261" s="134">
        <v>0.57773442916395201</v>
      </c>
      <c r="AE1261" s="134">
        <v>0.76121501020954296</v>
      </c>
      <c r="AF1261" s="134">
        <v>0.85723565961801396</v>
      </c>
      <c r="AG1261" s="134">
        <v>0.13593306819562401</v>
      </c>
      <c r="AH1261" s="134">
        <v>0.873863429201583</v>
      </c>
      <c r="AI1261" s="134">
        <v>0.59396328434803303</v>
      </c>
      <c r="AJ1261" s="134">
        <v>1</v>
      </c>
      <c r="AK1261" s="134">
        <v>0.45145395407544098</v>
      </c>
      <c r="AL1261" s="134">
        <v>0.89399941912584502</v>
      </c>
      <c r="AM1261" s="134">
        <v>0.25455826716168001</v>
      </c>
      <c r="AN1261" s="134">
        <v>1</v>
      </c>
      <c r="AO1261" s="134">
        <v>0.28803699638347902</v>
      </c>
      <c r="AP1261" s="134">
        <v>1</v>
      </c>
      <c r="AQ1261" s="134">
        <v>1</v>
      </c>
      <c r="AR1261" s="134">
        <v>0.21981095519999999</v>
      </c>
      <c r="AS1261" s="134">
        <v>1</v>
      </c>
      <c r="AT1261" s="134">
        <v>1</v>
      </c>
      <c r="AU1261" s="134">
        <v>0.36111806684051301</v>
      </c>
      <c r="AV1261" s="134">
        <v>0.288953166900069</v>
      </c>
      <c r="AW1261" s="143">
        <v>0.45</v>
      </c>
      <c r="AX1261" s="143">
        <v>0</v>
      </c>
      <c r="AY1261" s="143">
        <v>0.5</v>
      </c>
      <c r="AZ1261" s="143">
        <v>0.36</v>
      </c>
      <c r="BA1261" s="143">
        <v>14.08</v>
      </c>
      <c r="BB1261" s="143">
        <v>5.12</v>
      </c>
      <c r="BC1261" s="143">
        <v>24.38</v>
      </c>
      <c r="BD1261" s="143">
        <v>8</v>
      </c>
      <c r="BE1261" s="143">
        <v>1187610.6315899999</v>
      </c>
      <c r="BF1261" s="143">
        <v>3188.6129999999998</v>
      </c>
      <c r="BG1261" s="143">
        <v>1375.205647</v>
      </c>
      <c r="BH1261" s="143">
        <v>0</v>
      </c>
      <c r="BI1261" s="143">
        <v>0</v>
      </c>
      <c r="BJ1261" s="143">
        <v>3</v>
      </c>
      <c r="BK1261" s="143">
        <v>0</v>
      </c>
      <c r="BL1261" s="143">
        <v>3.5156489964269402</v>
      </c>
      <c r="BM1261" s="143">
        <v>2.67391833928842</v>
      </c>
    </row>
    <row r="1262" spans="1:65" x14ac:dyDescent="0.25">
      <c r="A1262" s="142" t="s">
        <v>5796</v>
      </c>
      <c r="B1262" s="142" t="s">
        <v>1201</v>
      </c>
      <c r="C1262" s="134" t="s">
        <v>5797</v>
      </c>
      <c r="D1262" s="134" t="s">
        <v>3453</v>
      </c>
      <c r="E1262" s="134" t="s">
        <v>5717</v>
      </c>
      <c r="F1262" s="134" t="s">
        <v>5718</v>
      </c>
      <c r="G1262" s="134" t="s">
        <v>692</v>
      </c>
      <c r="H1262" s="134" t="s">
        <v>5787</v>
      </c>
      <c r="I1262" s="134" t="s">
        <v>5777</v>
      </c>
      <c r="J1262" s="134" t="s">
        <v>4407</v>
      </c>
      <c r="K1262" s="134" t="s">
        <v>4407</v>
      </c>
      <c r="L1262" s="143">
        <v>89.2</v>
      </c>
      <c r="M1262" s="144">
        <v>156</v>
      </c>
      <c r="N1262" s="143">
        <v>30.521999999999998</v>
      </c>
      <c r="O1262" s="144">
        <v>1250</v>
      </c>
      <c r="P1262" s="143">
        <v>47.45</v>
      </c>
      <c r="Q1262" s="144">
        <v>50</v>
      </c>
      <c r="R1262" s="143">
        <v>68.709000000000003</v>
      </c>
      <c r="S1262" s="145">
        <v>37</v>
      </c>
      <c r="T1262" s="140" t="s">
        <v>4410</v>
      </c>
      <c r="U1262" s="140" t="s">
        <v>4410</v>
      </c>
      <c r="V1262" s="140" t="str">
        <f t="shared" si="19"/>
        <v>Y</v>
      </c>
      <c r="W1262" s="134">
        <v>1</v>
      </c>
      <c r="X1262" s="134">
        <v>0.87967739420356095</v>
      </c>
      <c r="Y1262" s="134">
        <v>0.99994876627919504</v>
      </c>
      <c r="Z1262" s="134">
        <v>0.99961742774740403</v>
      </c>
      <c r="AA1262" s="134">
        <v>1</v>
      </c>
      <c r="AB1262" s="134">
        <v>0.99817898401876404</v>
      </c>
      <c r="AC1262" s="134">
        <v>1</v>
      </c>
      <c r="AD1262" s="134">
        <v>0.92762382468938998</v>
      </c>
      <c r="AE1262" s="134">
        <v>0.75002651750661897</v>
      </c>
      <c r="AF1262" s="134">
        <v>0.99856917211956897</v>
      </c>
      <c r="AG1262" s="134">
        <v>0.34817174751374103</v>
      </c>
      <c r="AH1262" s="134">
        <v>0.90541718107161695</v>
      </c>
      <c r="AI1262" s="134">
        <v>1</v>
      </c>
      <c r="AJ1262" s="134">
        <v>1</v>
      </c>
      <c r="AK1262" s="134">
        <v>0.97089664546822696</v>
      </c>
      <c r="AL1262" s="134">
        <v>0.99817146831333003</v>
      </c>
      <c r="AM1262" s="134">
        <v>0.56858358728426095</v>
      </c>
      <c r="AN1262" s="134">
        <v>1</v>
      </c>
      <c r="AO1262" s="134">
        <v>0.552591992876454</v>
      </c>
      <c r="AP1262" s="134">
        <v>0.50420775659518802</v>
      </c>
      <c r="AQ1262" s="134">
        <v>0.71408020434480401</v>
      </c>
      <c r="AR1262" s="134">
        <v>0.88726965889999998</v>
      </c>
      <c r="AT1262" s="134">
        <v>1</v>
      </c>
      <c r="AU1262" s="134">
        <v>0.725431725355561</v>
      </c>
      <c r="AV1262" s="134">
        <v>0.60149165424608098</v>
      </c>
      <c r="AW1262" s="143">
        <v>0</v>
      </c>
      <c r="AX1262" s="143">
        <v>0</v>
      </c>
      <c r="AY1262" s="143">
        <v>-0.01</v>
      </c>
      <c r="AZ1262" s="143">
        <v>0</v>
      </c>
      <c r="BA1262" s="143">
        <v>0.74050000000000005</v>
      </c>
      <c r="BB1262" s="143">
        <v>5.13</v>
      </c>
      <c r="BC1262" s="143">
        <v>25.53</v>
      </c>
      <c r="BD1262" s="143">
        <v>1</v>
      </c>
      <c r="BE1262" s="143">
        <v>15635349.895137001</v>
      </c>
      <c r="BF1262" s="143">
        <v>5440.9059999999999</v>
      </c>
      <c r="BG1262" s="143">
        <v>0</v>
      </c>
      <c r="BH1262" s="143">
        <v>0</v>
      </c>
      <c r="BI1262" s="143">
        <v>1</v>
      </c>
      <c r="BJ1262" s="143">
        <v>0</v>
      </c>
      <c r="BK1262" s="143">
        <v>1</v>
      </c>
      <c r="BL1262" s="143">
        <v>3.7999999999999901</v>
      </c>
      <c r="BM1262" s="143">
        <v>2.19999999999999</v>
      </c>
    </row>
    <row r="1263" spans="1:65" x14ac:dyDescent="0.25">
      <c r="A1263" s="142" t="s">
        <v>5798</v>
      </c>
      <c r="B1263" s="142" t="s">
        <v>3381</v>
      </c>
      <c r="C1263" s="134" t="s">
        <v>5797</v>
      </c>
      <c r="D1263" s="134" t="s">
        <v>3453</v>
      </c>
      <c r="E1263" s="134" t="s">
        <v>5717</v>
      </c>
      <c r="F1263" s="134" t="s">
        <v>5718</v>
      </c>
      <c r="G1263" s="134" t="s">
        <v>692</v>
      </c>
      <c r="H1263" s="134" t="s">
        <v>5777</v>
      </c>
      <c r="I1263" s="134" t="s">
        <v>5777</v>
      </c>
      <c r="J1263" s="134" t="s">
        <v>4407</v>
      </c>
      <c r="K1263" s="134" t="s">
        <v>4407</v>
      </c>
      <c r="L1263" s="143">
        <v>90.1</v>
      </c>
      <c r="M1263" s="144">
        <v>130</v>
      </c>
      <c r="N1263" s="143">
        <v>31.478000000000002</v>
      </c>
      <c r="O1263" s="144">
        <v>1384</v>
      </c>
      <c r="P1263" s="143">
        <v>30.983000000000001</v>
      </c>
      <c r="Q1263" s="144">
        <v>490</v>
      </c>
      <c r="R1263" s="143">
        <v>63.201999999999998</v>
      </c>
      <c r="S1263" s="145">
        <v>199</v>
      </c>
      <c r="T1263" s="140" t="s">
        <v>4410</v>
      </c>
      <c r="U1263" s="140" t="s">
        <v>4410</v>
      </c>
      <c r="V1263" s="140" t="str">
        <f t="shared" si="19"/>
        <v>Y</v>
      </c>
      <c r="W1263" s="134">
        <v>0.97762727818744299</v>
      </c>
      <c r="X1263" s="134">
        <v>0.86689266769213502</v>
      </c>
      <c r="Y1263" s="134">
        <v>0.99884724128187796</v>
      </c>
      <c r="Z1263" s="134">
        <v>0.99839319653909797</v>
      </c>
      <c r="AA1263" s="134">
        <v>0.99760342395296098</v>
      </c>
      <c r="AB1263" s="134">
        <v>0.99562956164503302</v>
      </c>
      <c r="AC1263" s="134">
        <v>0.993430470721548</v>
      </c>
      <c r="AD1263" s="134">
        <v>0.90924610602334899</v>
      </c>
      <c r="AE1263" s="134">
        <v>0.71844789374002205</v>
      </c>
      <c r="AF1263" s="134">
        <v>0.99741624051266498</v>
      </c>
      <c r="AG1263" s="134">
        <v>0.42802689132420102</v>
      </c>
      <c r="AH1263" s="134">
        <v>0.92253715087170396</v>
      </c>
      <c r="AI1263" s="134">
        <v>0.72710137615285597</v>
      </c>
      <c r="AJ1263" s="134">
        <v>1</v>
      </c>
      <c r="AK1263" s="134">
        <v>0.94905092480217501</v>
      </c>
      <c r="AL1263" s="134">
        <v>0.961416449511872</v>
      </c>
      <c r="AM1263" s="134">
        <v>0.69551441621328203</v>
      </c>
      <c r="AN1263" s="134">
        <v>1</v>
      </c>
      <c r="AO1263" s="134">
        <v>0.63163560748272796</v>
      </c>
      <c r="AP1263" s="134">
        <v>0.63976375342344804</v>
      </c>
      <c r="AQ1263" s="134">
        <v>0.74910156726849497</v>
      </c>
      <c r="AR1263" s="134">
        <v>0.95428986500000001</v>
      </c>
      <c r="AT1263" s="134">
        <v>1</v>
      </c>
      <c r="AU1263" s="134">
        <v>0.82202978061632004</v>
      </c>
      <c r="AV1263" s="134">
        <v>0.69711857009032796</v>
      </c>
      <c r="AW1263" s="143">
        <v>0</v>
      </c>
      <c r="AX1263" s="143">
        <v>0</v>
      </c>
      <c r="AY1263" s="143">
        <v>0.39</v>
      </c>
      <c r="AZ1263" s="143">
        <v>0.09</v>
      </c>
      <c r="BA1263" s="143">
        <v>1.9906999999999999</v>
      </c>
      <c r="BB1263" s="143">
        <v>5.12</v>
      </c>
      <c r="BC1263" s="143">
        <v>25.57</v>
      </c>
      <c r="BD1263" s="143">
        <v>3</v>
      </c>
      <c r="BE1263" s="143">
        <v>27604074.433878999</v>
      </c>
      <c r="BF1263" s="143">
        <v>7784.3519999999999</v>
      </c>
      <c r="BG1263" s="143">
        <v>0</v>
      </c>
      <c r="BH1263" s="143">
        <v>0</v>
      </c>
      <c r="BI1263" s="143">
        <v>0</v>
      </c>
      <c r="BJ1263" s="143">
        <v>0</v>
      </c>
      <c r="BK1263" s="143">
        <v>1</v>
      </c>
      <c r="BL1263" s="143">
        <v>3.7788778790359201</v>
      </c>
      <c r="BM1263" s="143">
        <v>2.1942394215552499</v>
      </c>
    </row>
    <row r="1264" spans="1:65" x14ac:dyDescent="0.25">
      <c r="A1264" s="142" t="s">
        <v>5799</v>
      </c>
      <c r="B1264" s="142" t="s">
        <v>1209</v>
      </c>
      <c r="C1264" s="134" t="s">
        <v>5797</v>
      </c>
      <c r="D1264" s="134" t="s">
        <v>3453</v>
      </c>
      <c r="E1264" s="134" t="s">
        <v>5717</v>
      </c>
      <c r="F1264" s="134" t="s">
        <v>5718</v>
      </c>
      <c r="G1264" s="134" t="s">
        <v>692</v>
      </c>
      <c r="H1264" s="134" t="s">
        <v>5777</v>
      </c>
      <c r="I1264" s="134" t="s">
        <v>5777</v>
      </c>
      <c r="J1264" s="134" t="s">
        <v>4628</v>
      </c>
      <c r="K1264" s="134" t="s">
        <v>4407</v>
      </c>
      <c r="L1264" s="143">
        <v>93.5</v>
      </c>
      <c r="M1264" s="144">
        <v>43</v>
      </c>
      <c r="N1264" s="143">
        <v>33.762</v>
      </c>
      <c r="O1264" s="144">
        <v>1614</v>
      </c>
      <c r="P1264" s="143">
        <v>30.867000000000001</v>
      </c>
      <c r="Q1264" s="144">
        <v>496</v>
      </c>
      <c r="R1264" s="143">
        <v>63.534999999999997</v>
      </c>
      <c r="S1264" s="145">
        <v>182</v>
      </c>
      <c r="T1264" s="140" t="s">
        <v>4410</v>
      </c>
      <c r="U1264" s="140" t="s">
        <v>4410</v>
      </c>
      <c r="V1264" s="140" t="str">
        <f t="shared" si="19"/>
        <v>Y</v>
      </c>
      <c r="W1264" s="134">
        <v>1</v>
      </c>
      <c r="X1264" s="134">
        <v>0.78139712367405001</v>
      </c>
      <c r="Y1264" s="134">
        <v>0.99960293866375804</v>
      </c>
      <c r="Z1264" s="134">
        <v>0.99895430250957196</v>
      </c>
      <c r="AA1264" s="134">
        <v>0.99850154865685903</v>
      </c>
      <c r="AB1264" s="134">
        <v>0.99344434246754998</v>
      </c>
      <c r="AC1264" s="134">
        <v>1</v>
      </c>
      <c r="AD1264" s="134">
        <v>0.94022791375966897</v>
      </c>
      <c r="AE1264" s="134">
        <v>0.71329967475404799</v>
      </c>
      <c r="AF1264" s="134">
        <v>0.999443809890324</v>
      </c>
      <c r="AG1264" s="134">
        <v>0.380053258078073</v>
      </c>
      <c r="AH1264" s="134">
        <v>0.92128359659763903</v>
      </c>
      <c r="AI1264" s="134">
        <v>1</v>
      </c>
      <c r="AJ1264" s="134">
        <v>1</v>
      </c>
      <c r="AK1264" s="134">
        <v>0.99274236613427802</v>
      </c>
      <c r="AL1264" s="134">
        <v>0.98664657537200295</v>
      </c>
      <c r="AM1264" s="134">
        <v>0.45421461440653199</v>
      </c>
      <c r="AN1264" s="134">
        <v>1</v>
      </c>
      <c r="AO1264" s="134">
        <v>0.50820121923261297</v>
      </c>
      <c r="AP1264" s="134">
        <v>0.58143712777456502</v>
      </c>
      <c r="AQ1264" s="134">
        <v>0.71731294554770697</v>
      </c>
      <c r="AR1264" s="134">
        <v>0.98967740770000001</v>
      </c>
      <c r="AS1264" s="134">
        <v>1</v>
      </c>
      <c r="AT1264" s="134">
        <v>1</v>
      </c>
      <c r="AU1264" s="134">
        <v>0.53841716277396201</v>
      </c>
      <c r="AV1264" s="134">
        <v>0.51073292549668803</v>
      </c>
      <c r="AW1264" s="143">
        <v>0</v>
      </c>
      <c r="AX1264" s="143">
        <v>0</v>
      </c>
      <c r="AY1264" s="143">
        <v>0.13</v>
      </c>
      <c r="AZ1264" s="143">
        <v>0.04</v>
      </c>
      <c r="BA1264" s="143">
        <v>0.62790000000000001</v>
      </c>
      <c r="BB1264" s="143">
        <v>5.12</v>
      </c>
      <c r="BC1264" s="143">
        <v>24.83</v>
      </c>
      <c r="BD1264" s="143"/>
      <c r="BE1264" s="143">
        <v>18543978.691392001</v>
      </c>
      <c r="BF1264" s="143">
        <v>6267.9350000000004</v>
      </c>
      <c r="BG1264" s="143">
        <v>0</v>
      </c>
      <c r="BH1264" s="143">
        <v>0</v>
      </c>
      <c r="BI1264" s="143">
        <v>0</v>
      </c>
      <c r="BJ1264" s="143">
        <v>0</v>
      </c>
      <c r="BK1264" s="143">
        <v>1</v>
      </c>
      <c r="BL1264" s="143">
        <v>3.7977173334033099</v>
      </c>
      <c r="BM1264" s="143">
        <v>2.1993774545645399</v>
      </c>
    </row>
    <row r="1265" spans="1:65" x14ac:dyDescent="0.25">
      <c r="A1265" s="142" t="s">
        <v>5800</v>
      </c>
      <c r="B1265" s="142" t="s">
        <v>1380</v>
      </c>
      <c r="C1265" s="134" t="s">
        <v>5797</v>
      </c>
      <c r="D1265" s="134" t="s">
        <v>3453</v>
      </c>
      <c r="E1265" s="134" t="s">
        <v>5717</v>
      </c>
      <c r="F1265" s="134" t="s">
        <v>5718</v>
      </c>
      <c r="G1265" s="134" t="s">
        <v>692</v>
      </c>
      <c r="H1265" s="134" t="s">
        <v>5801</v>
      </c>
      <c r="I1265" s="134" t="s">
        <v>5777</v>
      </c>
      <c r="J1265" s="134" t="s">
        <v>4605</v>
      </c>
      <c r="K1265" s="134" t="s">
        <v>4571</v>
      </c>
      <c r="L1265" s="143">
        <v>84.9</v>
      </c>
      <c r="M1265" s="144">
        <v>304</v>
      </c>
      <c r="N1265" s="143">
        <v>30.143999999999998</v>
      </c>
      <c r="O1265" s="144">
        <v>1178</v>
      </c>
      <c r="P1265" s="143">
        <v>28.082999999999998</v>
      </c>
      <c r="Q1265" s="144">
        <v>618</v>
      </c>
      <c r="R1265" s="143">
        <v>60.945999999999998</v>
      </c>
      <c r="S1265" s="145">
        <v>331</v>
      </c>
      <c r="T1265" s="140" t="s">
        <v>4410</v>
      </c>
      <c r="U1265" s="140" t="s">
        <v>4410</v>
      </c>
      <c r="V1265" s="140" t="str">
        <f t="shared" si="19"/>
        <v>Y</v>
      </c>
      <c r="W1265" s="134">
        <v>0.85062389466562605</v>
      </c>
      <c r="X1265" s="134">
        <v>0.72438205880306095</v>
      </c>
      <c r="Y1265" s="134">
        <v>0.99541458198791399</v>
      </c>
      <c r="Z1265" s="134">
        <v>0.99423591139422596</v>
      </c>
      <c r="AA1265" s="134">
        <v>0.99591119844448694</v>
      </c>
      <c r="AB1265" s="134">
        <v>0.963215477179028</v>
      </c>
      <c r="AC1265" s="134">
        <v>1</v>
      </c>
      <c r="AD1265" s="134">
        <v>0.79003692906849199</v>
      </c>
      <c r="AE1265" s="134">
        <v>0.67690270463048396</v>
      </c>
      <c r="AF1265" s="134">
        <v>0.99495135224962805</v>
      </c>
      <c r="AG1265" s="134">
        <v>0.45006467123695598</v>
      </c>
      <c r="AH1265" s="134">
        <v>0.86050412222369099</v>
      </c>
      <c r="AI1265" s="134">
        <v>1</v>
      </c>
      <c r="AJ1265" s="134">
        <v>1</v>
      </c>
      <c r="AK1265" s="134">
        <v>0.97332394776445497</v>
      </c>
      <c r="AL1265" s="134">
        <v>0.84627863399488301</v>
      </c>
      <c r="AM1265" s="134">
        <v>0.55183707355969402</v>
      </c>
      <c r="AN1265" s="134">
        <v>0.99551790596566703</v>
      </c>
      <c r="AO1265" s="134">
        <v>0.59830205300190498</v>
      </c>
      <c r="AP1265" s="134">
        <v>0.663515758529307</v>
      </c>
      <c r="AQ1265" s="134">
        <v>0.74479124577238298</v>
      </c>
      <c r="AR1265" s="134">
        <v>0.69300520119999998</v>
      </c>
      <c r="AT1265" s="134">
        <v>1</v>
      </c>
      <c r="AU1265" s="134">
        <v>0.49754969830967399</v>
      </c>
      <c r="AV1265" s="134">
        <v>0.57017337448078897</v>
      </c>
      <c r="AW1265" s="143">
        <v>0</v>
      </c>
      <c r="AX1265" s="143">
        <v>0</v>
      </c>
      <c r="AY1265" s="143">
        <v>0.09</v>
      </c>
      <c r="AZ1265" s="143">
        <v>-0.06</v>
      </c>
      <c r="BA1265" s="143">
        <v>3.0146999999999999</v>
      </c>
      <c r="BB1265" s="143">
        <v>5.12</v>
      </c>
      <c r="BC1265" s="143">
        <v>23.44</v>
      </c>
      <c r="BD1265" s="143">
        <v>1</v>
      </c>
      <c r="BE1265" s="143">
        <v>33005361.262662001</v>
      </c>
      <c r="BF1265" s="143">
        <v>6200.1660000000002</v>
      </c>
      <c r="BG1265" s="143">
        <v>0</v>
      </c>
      <c r="BH1265" s="143">
        <v>0</v>
      </c>
      <c r="BI1265" s="143">
        <v>0</v>
      </c>
      <c r="BJ1265" s="143">
        <v>0</v>
      </c>
      <c r="BK1265" s="143">
        <v>1</v>
      </c>
      <c r="BL1265" s="143">
        <v>2.8198182096992701</v>
      </c>
      <c r="BM1265" s="143">
        <v>1.9326776935543399</v>
      </c>
    </row>
    <row r="1266" spans="1:65" x14ac:dyDescent="0.25">
      <c r="A1266" s="142" t="s">
        <v>5802</v>
      </c>
      <c r="B1266" s="142" t="s">
        <v>3385</v>
      </c>
      <c r="C1266" s="134" t="s">
        <v>5797</v>
      </c>
      <c r="D1266" s="134" t="s">
        <v>3453</v>
      </c>
      <c r="E1266" s="134" t="s">
        <v>5717</v>
      </c>
      <c r="F1266" s="134" t="s">
        <v>5718</v>
      </c>
      <c r="G1266" s="134" t="s">
        <v>692</v>
      </c>
      <c r="H1266" s="134" t="s">
        <v>5777</v>
      </c>
      <c r="I1266" s="134" t="s">
        <v>5777</v>
      </c>
      <c r="J1266" s="134" t="s">
        <v>4605</v>
      </c>
      <c r="K1266" s="134" t="s">
        <v>4571</v>
      </c>
      <c r="L1266" s="143">
        <v>75.900000000000006</v>
      </c>
      <c r="M1266" s="144">
        <v>507</v>
      </c>
      <c r="N1266" s="143">
        <v>32.200000000000003</v>
      </c>
      <c r="O1266" s="144">
        <v>1477</v>
      </c>
      <c r="P1266" s="143">
        <v>28.75</v>
      </c>
      <c r="Q1266" s="144">
        <v>595</v>
      </c>
      <c r="R1266" s="143">
        <v>57.482999999999997</v>
      </c>
      <c r="S1266" s="145">
        <v>534</v>
      </c>
      <c r="T1266" s="140" t="s">
        <v>4410</v>
      </c>
      <c r="U1266" s="140" t="s">
        <v>4410</v>
      </c>
      <c r="V1266" s="140" t="str">
        <f t="shared" si="19"/>
        <v>Y</v>
      </c>
      <c r="W1266" s="134">
        <v>0.66747284533374396</v>
      </c>
      <c r="X1266" s="134">
        <v>0.60885182710358599</v>
      </c>
      <c r="Y1266" s="134">
        <v>0.98524468840803803</v>
      </c>
      <c r="Z1266" s="134">
        <v>0.97434215425925297</v>
      </c>
      <c r="AA1266" s="134">
        <v>0.98486368484798403</v>
      </c>
      <c r="AB1266" s="134">
        <v>0.90931340413443495</v>
      </c>
      <c r="AC1266" s="134">
        <v>1</v>
      </c>
      <c r="AD1266" s="134">
        <v>0.59491975189914004</v>
      </c>
      <c r="AE1266" s="134">
        <v>0.70594184359059298</v>
      </c>
      <c r="AF1266" s="134">
        <v>0.99224792641274895</v>
      </c>
      <c r="AG1266" s="134">
        <v>0.29817793323613401</v>
      </c>
      <c r="AH1266" s="134">
        <v>0.79746825015642597</v>
      </c>
      <c r="AI1266" s="134">
        <v>1</v>
      </c>
      <c r="AJ1266" s="134">
        <v>1</v>
      </c>
      <c r="AK1266" s="134">
        <v>0.94176901791349099</v>
      </c>
      <c r="AL1266" s="134">
        <v>0.71288914911231505</v>
      </c>
      <c r="AM1266" s="134">
        <v>0.31511044016977602</v>
      </c>
      <c r="AN1266" s="134">
        <v>0.97310743579400305</v>
      </c>
      <c r="AO1266" s="134">
        <v>0.29696096837873098</v>
      </c>
      <c r="AP1266" s="134">
        <v>0.62306663257822303</v>
      </c>
      <c r="AR1266" s="134">
        <v>0.64976749420000002</v>
      </c>
      <c r="AT1266" s="134">
        <v>1</v>
      </c>
      <c r="AU1266" s="134">
        <v>0.26785226987392502</v>
      </c>
      <c r="AV1266" s="134">
        <v>0.26069235978761601</v>
      </c>
      <c r="AW1266" s="143">
        <v>0</v>
      </c>
      <c r="AX1266" s="143">
        <v>0</v>
      </c>
      <c r="AY1266" s="143">
        <v>-0.18</v>
      </c>
      <c r="AZ1266" s="143">
        <v>-0.05</v>
      </c>
      <c r="BA1266" s="143">
        <v>3.42</v>
      </c>
      <c r="BB1266" s="143">
        <v>5.1100000000000003</v>
      </c>
      <c r="BC1266" s="143">
        <v>24.13</v>
      </c>
      <c r="BD1266" s="143"/>
      <c r="BE1266" s="143">
        <v>9387503.3390280008</v>
      </c>
      <c r="BF1266" s="143">
        <v>3346.922</v>
      </c>
      <c r="BG1266" s="143">
        <v>0</v>
      </c>
      <c r="BH1266" s="143">
        <v>0</v>
      </c>
      <c r="BI1266" s="143">
        <v>0</v>
      </c>
      <c r="BJ1266" s="143">
        <v>0</v>
      </c>
      <c r="BK1266" s="143">
        <v>1</v>
      </c>
      <c r="BL1266" s="143">
        <v>3.16459029985266</v>
      </c>
      <c r="BM1266" s="143">
        <v>2.02670644541436</v>
      </c>
    </row>
    <row r="1267" spans="1:65" x14ac:dyDescent="0.25">
      <c r="A1267" s="142" t="s">
        <v>5803</v>
      </c>
      <c r="B1267" s="142" t="s">
        <v>948</v>
      </c>
      <c r="C1267" s="134" t="s">
        <v>5797</v>
      </c>
      <c r="D1267" s="134" t="s">
        <v>3453</v>
      </c>
      <c r="E1267" s="134" t="s">
        <v>5717</v>
      </c>
      <c r="F1267" s="134" t="s">
        <v>5718</v>
      </c>
      <c r="G1267" s="134" t="s">
        <v>692</v>
      </c>
      <c r="H1267" s="134" t="s">
        <v>5804</v>
      </c>
      <c r="I1267" s="134" t="s">
        <v>4622</v>
      </c>
      <c r="J1267" s="134" t="s">
        <v>4407</v>
      </c>
      <c r="K1267" s="134" t="s">
        <v>4407</v>
      </c>
      <c r="L1267" s="143">
        <v>92.3</v>
      </c>
      <c r="M1267" s="144">
        <v>68</v>
      </c>
      <c r="N1267" s="143">
        <v>29.233000000000001</v>
      </c>
      <c r="O1267" s="144">
        <v>1005</v>
      </c>
      <c r="P1267" s="143">
        <v>19.966999999999999</v>
      </c>
      <c r="Q1267" s="144">
        <v>1025</v>
      </c>
      <c r="R1267" s="143">
        <v>61.011000000000003</v>
      </c>
      <c r="S1267" s="145">
        <v>328</v>
      </c>
      <c r="T1267" s="140" t="s">
        <v>4410</v>
      </c>
      <c r="U1267" s="140" t="s">
        <v>4410</v>
      </c>
      <c r="V1267" s="140" t="str">
        <f t="shared" si="19"/>
        <v>Y</v>
      </c>
      <c r="W1267" s="134">
        <v>0.95639362271484596</v>
      </c>
      <c r="X1267" s="134">
        <v>0.90271433640806098</v>
      </c>
      <c r="Y1267" s="134">
        <v>0.99674665872885504</v>
      </c>
      <c r="Z1267" s="134">
        <v>0.99127735264081995</v>
      </c>
      <c r="AA1267" s="134">
        <v>0.98624571889164403</v>
      </c>
      <c r="AB1267" s="134">
        <v>0.99854318721501101</v>
      </c>
      <c r="AC1267" s="134">
        <v>0.99576812015329397</v>
      </c>
      <c r="AD1267" s="134">
        <v>0.87247645359251202</v>
      </c>
      <c r="AE1267" s="134">
        <v>0.65596289956177001</v>
      </c>
      <c r="AF1267" s="134">
        <v>0.99503086477424196</v>
      </c>
      <c r="AG1267" s="134">
        <v>0.41396242822178803</v>
      </c>
      <c r="AH1267" s="134">
        <v>0.88478725930414803</v>
      </c>
      <c r="AI1267" s="134">
        <v>0.87113399600216301</v>
      </c>
      <c r="AJ1267" s="134">
        <v>0.99632312387395705</v>
      </c>
      <c r="AK1267" s="134">
        <v>0.80341278702849706</v>
      </c>
      <c r="AL1267" s="134">
        <v>0.99215294654967301</v>
      </c>
      <c r="AM1267" s="134">
        <v>0.58010576271061198</v>
      </c>
      <c r="AN1267" s="134">
        <v>1</v>
      </c>
      <c r="AO1267" s="134">
        <v>0.55644953922627705</v>
      </c>
      <c r="AP1267" s="134">
        <v>0.64865937794087003</v>
      </c>
      <c r="AQ1267" s="134">
        <v>0.89188097050446902</v>
      </c>
      <c r="AR1267" s="134">
        <v>1</v>
      </c>
      <c r="AS1267" s="134">
        <v>0.69700120099999996</v>
      </c>
      <c r="AT1267" s="134">
        <v>1</v>
      </c>
      <c r="AU1267" s="134">
        <v>0.66010938178055201</v>
      </c>
      <c r="AV1267" s="134">
        <v>0.57190738087509896</v>
      </c>
      <c r="AW1267" s="143">
        <v>0</v>
      </c>
      <c r="AX1267" s="143">
        <v>0</v>
      </c>
      <c r="AY1267" s="143">
        <v>0.01</v>
      </c>
      <c r="AZ1267" s="143">
        <v>0</v>
      </c>
      <c r="BA1267" s="143">
        <v>6.7937000000000003</v>
      </c>
      <c r="BB1267" s="143">
        <v>5.0999999999999996</v>
      </c>
      <c r="BC1267" s="143">
        <v>25.1</v>
      </c>
      <c r="BD1267" s="143">
        <v>3</v>
      </c>
      <c r="BE1267" s="143">
        <v>5593305.4769320004</v>
      </c>
      <c r="BF1267" s="143">
        <v>7135.9660000000003</v>
      </c>
      <c r="BG1267" s="143">
        <v>0</v>
      </c>
      <c r="BH1267" s="143">
        <v>2.2966579999999999</v>
      </c>
      <c r="BI1267" s="143">
        <v>0</v>
      </c>
      <c r="BJ1267" s="143">
        <v>3</v>
      </c>
      <c r="BK1267" s="143">
        <v>0</v>
      </c>
      <c r="BL1267" s="143">
        <v>3.7824075776578501</v>
      </c>
      <c r="BM1267" s="143">
        <v>2.1952020666339598</v>
      </c>
    </row>
    <row r="1268" spans="1:65" x14ac:dyDescent="0.25">
      <c r="A1268" s="142" t="s">
        <v>5805</v>
      </c>
      <c r="B1268" s="142" t="s">
        <v>512</v>
      </c>
      <c r="C1268" s="134" t="s">
        <v>5797</v>
      </c>
      <c r="D1268" s="134" t="s">
        <v>3453</v>
      </c>
      <c r="E1268" s="134" t="s">
        <v>5717</v>
      </c>
      <c r="F1268" s="134" t="s">
        <v>5718</v>
      </c>
      <c r="G1268" s="134" t="s">
        <v>692</v>
      </c>
      <c r="H1268" s="134" t="s">
        <v>5777</v>
      </c>
      <c r="I1268" s="134" t="s">
        <v>5777</v>
      </c>
      <c r="J1268" s="134" t="s">
        <v>4628</v>
      </c>
      <c r="K1268" s="134" t="s">
        <v>4407</v>
      </c>
      <c r="L1268" s="143">
        <v>93</v>
      </c>
      <c r="M1268" s="144">
        <v>54</v>
      </c>
      <c r="N1268" s="143">
        <v>32.575000000000003</v>
      </c>
      <c r="O1268" s="144">
        <v>1509</v>
      </c>
      <c r="P1268" s="143">
        <v>32.383000000000003</v>
      </c>
      <c r="Q1268" s="144">
        <v>434</v>
      </c>
      <c r="R1268" s="143">
        <v>64.269000000000005</v>
      </c>
      <c r="S1268" s="145">
        <v>162</v>
      </c>
      <c r="T1268" s="140" t="s">
        <v>4410</v>
      </c>
      <c r="U1268" s="140" t="s">
        <v>4410</v>
      </c>
      <c r="V1268" s="140" t="str">
        <f t="shared" si="19"/>
        <v>Y</v>
      </c>
      <c r="W1268" s="134">
        <v>0.93987167966329699</v>
      </c>
      <c r="X1268" s="134">
        <v>0.80760754927829503</v>
      </c>
      <c r="Y1268" s="134">
        <v>0.99330119100469105</v>
      </c>
      <c r="Z1268" s="134">
        <v>0.98752814456538296</v>
      </c>
      <c r="AA1268" s="134">
        <v>0.97479677551646204</v>
      </c>
      <c r="AB1268" s="134">
        <v>0.99490115525253897</v>
      </c>
      <c r="AC1268" s="134">
        <v>0.99824574169635405</v>
      </c>
      <c r="AD1268" s="134">
        <v>0.850523114975687</v>
      </c>
      <c r="AE1268" s="134">
        <v>0.70335801189499403</v>
      </c>
      <c r="AF1268" s="134">
        <v>0.99491159598732104</v>
      </c>
      <c r="AG1268" s="134">
        <v>0.176208203281318</v>
      </c>
      <c r="AH1268" s="134">
        <v>0.906455840327271</v>
      </c>
      <c r="AI1268" s="134">
        <v>0.80137747677197801</v>
      </c>
      <c r="AJ1268" s="134">
        <v>1</v>
      </c>
      <c r="AK1268" s="134">
        <v>0.864095344434196</v>
      </c>
      <c r="AL1268" s="134">
        <v>0.93883278580509399</v>
      </c>
      <c r="AM1268" s="134">
        <v>0.33126811375453002</v>
      </c>
      <c r="AN1268" s="134">
        <v>0.99551790596566703</v>
      </c>
      <c r="AO1268" s="134">
        <v>0.32908560852718599</v>
      </c>
      <c r="AP1268" s="134">
        <v>0.83416643994448303</v>
      </c>
      <c r="AQ1268" s="134">
        <v>0.87140694283220499</v>
      </c>
      <c r="AR1268" s="134">
        <v>1</v>
      </c>
      <c r="AS1268" s="134">
        <v>1</v>
      </c>
      <c r="AT1268" s="134">
        <v>1</v>
      </c>
      <c r="AU1268" s="134">
        <v>0.50618241201672298</v>
      </c>
      <c r="AV1268" s="134">
        <v>0.34632777140521898</v>
      </c>
      <c r="AW1268" s="143">
        <v>0</v>
      </c>
      <c r="AX1268" s="143">
        <v>0</v>
      </c>
      <c r="AY1268" s="143">
        <v>0</v>
      </c>
      <c r="AZ1268" s="143">
        <v>0</v>
      </c>
      <c r="BA1268" s="143">
        <v>3.4626999999999999</v>
      </c>
      <c r="BB1268" s="143">
        <v>5.1100000000000003</v>
      </c>
      <c r="BC1268" s="143">
        <v>24.9</v>
      </c>
      <c r="BD1268" s="143"/>
      <c r="BE1268" s="143">
        <v>4015300.714958</v>
      </c>
      <c r="BF1268" s="143">
        <v>6548.7529999999997</v>
      </c>
      <c r="BG1268" s="143">
        <v>0</v>
      </c>
      <c r="BH1268" s="143">
        <v>0.110129</v>
      </c>
      <c r="BI1268" s="143">
        <v>0</v>
      </c>
      <c r="BJ1268" s="143">
        <v>1</v>
      </c>
      <c r="BK1268" s="143">
        <v>1</v>
      </c>
      <c r="BL1268" s="143">
        <v>3.6732633650311501</v>
      </c>
      <c r="BM1268" s="143">
        <v>2.1654354631903101</v>
      </c>
    </row>
    <row r="1269" spans="1:65" x14ac:dyDescent="0.25">
      <c r="A1269" s="142" t="s">
        <v>5806</v>
      </c>
      <c r="B1269" s="142" t="s">
        <v>302</v>
      </c>
      <c r="C1269" s="134" t="s">
        <v>5797</v>
      </c>
      <c r="D1269" s="134" t="s">
        <v>3453</v>
      </c>
      <c r="E1269" s="134" t="s">
        <v>5717</v>
      </c>
      <c r="F1269" s="134" t="s">
        <v>5718</v>
      </c>
      <c r="G1269" s="134" t="s">
        <v>692</v>
      </c>
      <c r="H1269" s="134" t="s">
        <v>5807</v>
      </c>
      <c r="I1269" s="134" t="s">
        <v>5777</v>
      </c>
      <c r="J1269" s="134" t="s">
        <v>4605</v>
      </c>
      <c r="K1269" s="134" t="s">
        <v>4571</v>
      </c>
      <c r="L1269" s="143">
        <v>85.5</v>
      </c>
      <c r="M1269" s="144">
        <v>275</v>
      </c>
      <c r="N1269" s="143">
        <v>29.777999999999999</v>
      </c>
      <c r="O1269" s="144">
        <v>1121</v>
      </c>
      <c r="P1269" s="143">
        <v>30.25</v>
      </c>
      <c r="Q1269" s="144">
        <v>538</v>
      </c>
      <c r="R1269" s="143">
        <v>61.991</v>
      </c>
      <c r="S1269" s="145">
        <v>278</v>
      </c>
      <c r="T1269" s="140" t="s">
        <v>4410</v>
      </c>
      <c r="U1269" s="140" t="s">
        <v>4410</v>
      </c>
      <c r="V1269" s="140" t="str">
        <f t="shared" si="19"/>
        <v>Y</v>
      </c>
      <c r="W1269" s="134">
        <v>0.78733516165821205</v>
      </c>
      <c r="X1269" s="134">
        <v>0.76908585855104095</v>
      </c>
      <c r="Y1269" s="134">
        <v>0.99198192269395102</v>
      </c>
      <c r="Z1269" s="134">
        <v>0.98579381702028201</v>
      </c>
      <c r="AA1269" s="134">
        <v>0.98845840860614398</v>
      </c>
      <c r="AB1269" s="134">
        <v>0.95411039727284697</v>
      </c>
      <c r="AC1269" s="134">
        <v>1</v>
      </c>
      <c r="AD1269" s="134">
        <v>0.69112471815715903</v>
      </c>
      <c r="AE1269" s="134">
        <v>0.57457407736491695</v>
      </c>
      <c r="AF1269" s="134">
        <v>0.99296353913427604</v>
      </c>
      <c r="AG1269" s="134">
        <v>0.43569387184582897</v>
      </c>
      <c r="AH1269" s="134">
        <v>0.86086228058770897</v>
      </c>
      <c r="AI1269" s="134">
        <v>1</v>
      </c>
      <c r="AJ1269" s="134">
        <v>0.99632312387395705</v>
      </c>
      <c r="AK1269" s="134">
        <v>0.85195883295305597</v>
      </c>
      <c r="AL1269" s="134">
        <v>0.71040720542998503</v>
      </c>
      <c r="AM1269" s="134">
        <v>0.55344371271478698</v>
      </c>
      <c r="AN1269" s="134">
        <v>1</v>
      </c>
      <c r="AO1269" s="134">
        <v>0.60735968367301096</v>
      </c>
      <c r="AP1269" s="134">
        <v>0.70494604161894703</v>
      </c>
      <c r="AR1269" s="134">
        <v>0.8647595267</v>
      </c>
      <c r="AT1269" s="134">
        <v>1</v>
      </c>
      <c r="AU1269" s="134">
        <v>0.69744376091593596</v>
      </c>
      <c r="AV1269" s="134">
        <v>0.66534457921228896</v>
      </c>
      <c r="AW1269" s="143">
        <v>0</v>
      </c>
      <c r="AX1269" s="143">
        <v>0</v>
      </c>
      <c r="AY1269" s="143">
        <v>-0.1</v>
      </c>
      <c r="AZ1269" s="143">
        <v>-0.06</v>
      </c>
      <c r="BA1269" s="143">
        <v>3.9279000000000002</v>
      </c>
      <c r="BB1269" s="143">
        <v>5.1100000000000003</v>
      </c>
      <c r="BC1269" s="143">
        <v>23.66</v>
      </c>
      <c r="BD1269" s="143">
        <v>2</v>
      </c>
      <c r="BE1269" s="143">
        <v>32204304.709676001</v>
      </c>
      <c r="BF1269" s="143">
        <v>7695.4690000000001</v>
      </c>
      <c r="BG1269" s="143">
        <v>0</v>
      </c>
      <c r="BH1269" s="143">
        <v>0</v>
      </c>
      <c r="BI1269" s="143">
        <v>0</v>
      </c>
      <c r="BJ1269" s="143">
        <v>1</v>
      </c>
      <c r="BK1269" s="143">
        <v>1</v>
      </c>
      <c r="BL1269" s="143">
        <v>2.8716481636345601</v>
      </c>
      <c r="BM1269" s="143">
        <v>1.9468131355367</v>
      </c>
    </row>
    <row r="1270" spans="1:65" x14ac:dyDescent="0.25">
      <c r="A1270" s="142" t="s">
        <v>5808</v>
      </c>
      <c r="B1270" s="142" t="s">
        <v>301</v>
      </c>
      <c r="C1270" s="134" t="s">
        <v>5797</v>
      </c>
      <c r="D1270" s="134" t="s">
        <v>3453</v>
      </c>
      <c r="E1270" s="134" t="s">
        <v>5717</v>
      </c>
      <c r="F1270" s="134" t="s">
        <v>5718</v>
      </c>
      <c r="G1270" s="134" t="s">
        <v>692</v>
      </c>
      <c r="H1270" s="134" t="s">
        <v>5807</v>
      </c>
      <c r="I1270" s="134" t="s">
        <v>5777</v>
      </c>
      <c r="J1270" s="134" t="s">
        <v>4605</v>
      </c>
      <c r="K1270" s="134" t="s">
        <v>4571</v>
      </c>
      <c r="L1270" s="143">
        <v>90.6</v>
      </c>
      <c r="M1270" s="144">
        <v>119</v>
      </c>
      <c r="N1270" s="143">
        <v>29.443999999999999</v>
      </c>
      <c r="O1270" s="144">
        <v>1051</v>
      </c>
      <c r="P1270" s="143">
        <v>47.183</v>
      </c>
      <c r="Q1270" s="144">
        <v>52</v>
      </c>
      <c r="R1270" s="143">
        <v>69.445999999999998</v>
      </c>
      <c r="S1270" s="145">
        <v>28</v>
      </c>
      <c r="T1270" s="140" t="s">
        <v>4410</v>
      </c>
      <c r="U1270" s="140" t="s">
        <v>4410</v>
      </c>
      <c r="V1270" s="140" t="str">
        <f t="shared" si="19"/>
        <v>Y</v>
      </c>
      <c r="W1270" s="134">
        <v>0.78369551268095605</v>
      </c>
      <c r="X1270" s="134">
        <v>0.66911074853390295</v>
      </c>
      <c r="Y1270" s="134">
        <v>0.98804973462213497</v>
      </c>
      <c r="Z1270" s="134">
        <v>0.96919018125763201</v>
      </c>
      <c r="AA1270" s="134">
        <v>0.95404710215197597</v>
      </c>
      <c r="AB1270" s="134">
        <v>0.97523418265518702</v>
      </c>
      <c r="AC1270" s="134">
        <v>1</v>
      </c>
      <c r="AD1270" s="134">
        <v>0.68416904038625603</v>
      </c>
      <c r="AE1270" s="134">
        <v>0.65049708862377298</v>
      </c>
      <c r="AF1270" s="134">
        <v>0.98859035028050002</v>
      </c>
      <c r="AG1270" s="134">
        <v>0.175233642155735</v>
      </c>
      <c r="AH1270" s="134">
        <v>0.91272361169759497</v>
      </c>
      <c r="AI1270" s="134">
        <v>1</v>
      </c>
      <c r="AJ1270" s="134">
        <v>1</v>
      </c>
      <c r="AK1270" s="134">
        <v>0.86166804213796799</v>
      </c>
      <c r="AL1270" s="134">
        <v>0.737395682270371</v>
      </c>
      <c r="AM1270" s="134">
        <v>0.24233819002875301</v>
      </c>
      <c r="AN1270" s="134">
        <v>1</v>
      </c>
      <c r="AO1270" s="134">
        <v>0.27660253268638502</v>
      </c>
      <c r="AP1270" s="134">
        <v>1</v>
      </c>
      <c r="AR1270" s="134">
        <v>0.88039102729999996</v>
      </c>
      <c r="AS1270" s="134">
        <v>1</v>
      </c>
      <c r="AT1270" s="134">
        <v>1</v>
      </c>
      <c r="AU1270" s="134">
        <v>0.36745083438932102</v>
      </c>
      <c r="AV1270" s="134">
        <v>0.29216165989116899</v>
      </c>
      <c r="AW1270" s="143">
        <v>0</v>
      </c>
      <c r="AX1270" s="143">
        <v>0</v>
      </c>
      <c r="AY1270" s="143">
        <v>-0.14000000000000001</v>
      </c>
      <c r="AZ1270" s="143">
        <v>-0.08</v>
      </c>
      <c r="BA1270" s="143">
        <v>5.7775999999999996</v>
      </c>
      <c r="BB1270" s="143">
        <v>5.1100000000000003</v>
      </c>
      <c r="BC1270" s="143">
        <v>24.47</v>
      </c>
      <c r="BD1270" s="143">
        <v>4</v>
      </c>
      <c r="BE1270" s="143">
        <v>11508424.890197</v>
      </c>
      <c r="BF1270" s="143">
        <v>4889.8729999999996</v>
      </c>
      <c r="BG1270" s="143">
        <v>0</v>
      </c>
      <c r="BH1270" s="143">
        <v>0.35697200000000001</v>
      </c>
      <c r="BI1270" s="143">
        <v>1</v>
      </c>
      <c r="BJ1270" s="143">
        <v>1</v>
      </c>
      <c r="BK1270" s="143">
        <v>1</v>
      </c>
      <c r="BL1270" s="143">
        <v>3.0724571421072699</v>
      </c>
      <c r="BM1270" s="143">
        <v>2.00157922057471</v>
      </c>
    </row>
    <row r="1271" spans="1:65" x14ac:dyDescent="0.25">
      <c r="A1271" s="142" t="s">
        <v>5809</v>
      </c>
      <c r="B1271" s="142" t="s">
        <v>1205</v>
      </c>
      <c r="C1271" s="134" t="s">
        <v>5797</v>
      </c>
      <c r="D1271" s="134" t="s">
        <v>3453</v>
      </c>
      <c r="E1271" s="134" t="s">
        <v>5717</v>
      </c>
      <c r="F1271" s="134" t="s">
        <v>5718</v>
      </c>
      <c r="G1271" s="134" t="s">
        <v>692</v>
      </c>
      <c r="H1271" s="134" t="s">
        <v>5777</v>
      </c>
      <c r="I1271" s="134" t="s">
        <v>5777</v>
      </c>
      <c r="J1271" s="134" t="s">
        <v>4628</v>
      </c>
      <c r="K1271" s="134" t="s">
        <v>4407</v>
      </c>
      <c r="L1271" s="143">
        <v>73.3</v>
      </c>
      <c r="M1271" s="144">
        <v>568</v>
      </c>
      <c r="N1271" s="143">
        <v>30.132999999999999</v>
      </c>
      <c r="O1271" s="144">
        <v>1176</v>
      </c>
      <c r="P1271" s="143">
        <v>16.850000000000001</v>
      </c>
      <c r="Q1271" s="144">
        <v>1302</v>
      </c>
      <c r="R1271" s="143">
        <v>53.338999999999999</v>
      </c>
      <c r="S1271" s="145">
        <v>810</v>
      </c>
      <c r="U1271" s="140" t="s">
        <v>4410</v>
      </c>
      <c r="V1271" s="140" t="str">
        <f t="shared" si="19"/>
        <v>Y</v>
      </c>
      <c r="W1271" s="134">
        <v>0.78610690708045605</v>
      </c>
      <c r="X1271" s="134">
        <v>0.672421863375261</v>
      </c>
      <c r="Y1271" s="134">
        <v>0.98413035498052004</v>
      </c>
      <c r="Z1271" s="134">
        <v>0.96908816199027303</v>
      </c>
      <c r="AA1271" s="134">
        <v>0.92303704346427795</v>
      </c>
      <c r="AB1271" s="134">
        <v>0.95811663243156597</v>
      </c>
      <c r="AC1271" s="134">
        <v>1</v>
      </c>
      <c r="AD1271" s="134">
        <v>0.68511267208889803</v>
      </c>
      <c r="AE1271" s="134">
        <v>0.77745563697203202</v>
      </c>
      <c r="AF1271" s="134">
        <v>0.96048267282941702</v>
      </c>
      <c r="AG1271" s="134">
        <v>0.13519473423863501</v>
      </c>
      <c r="AH1271" s="134">
        <v>0.91648427451978998</v>
      </c>
      <c r="AI1271" s="134">
        <v>1</v>
      </c>
      <c r="AJ1271" s="134">
        <v>1</v>
      </c>
      <c r="AK1271" s="134">
        <v>0.74515753191902501</v>
      </c>
      <c r="AL1271" s="134">
        <v>0.71369638437838601</v>
      </c>
      <c r="AM1271" s="134">
        <v>0.28964759732682399</v>
      </c>
      <c r="AN1271" s="134">
        <v>1</v>
      </c>
      <c r="AO1271" s="134">
        <v>0.24616464895408699</v>
      </c>
      <c r="AP1271" s="134">
        <v>0.781435248656972</v>
      </c>
      <c r="AQ1271" s="134">
        <v>0.66936061765076704</v>
      </c>
      <c r="AR1271" s="134">
        <v>0.90630603899999995</v>
      </c>
      <c r="AS1271" s="134">
        <v>0.1689233369</v>
      </c>
      <c r="AU1271" s="134">
        <v>0.37289913839668198</v>
      </c>
      <c r="AV1271" s="134">
        <v>0.27644134211120802</v>
      </c>
      <c r="AW1271" s="143">
        <v>0.04</v>
      </c>
      <c r="AX1271" s="143">
        <v>0</v>
      </c>
      <c r="AY1271" s="143">
        <v>-0.02</v>
      </c>
      <c r="AZ1271" s="143">
        <v>0</v>
      </c>
      <c r="BA1271" s="143">
        <v>6.5042999999999997</v>
      </c>
      <c r="BB1271" s="143">
        <v>5.12</v>
      </c>
      <c r="BC1271" s="143">
        <v>24.82</v>
      </c>
      <c r="BD1271" s="143">
        <v>1</v>
      </c>
      <c r="BE1271" s="143">
        <v>10585693.182235001</v>
      </c>
      <c r="BF1271" s="143">
        <v>4002.1790000000001</v>
      </c>
      <c r="BG1271" s="143">
        <v>0</v>
      </c>
      <c r="BH1271" s="143">
        <v>0</v>
      </c>
      <c r="BI1271" s="143">
        <v>0</v>
      </c>
      <c r="BJ1271" s="143">
        <v>2</v>
      </c>
      <c r="BK1271" s="143">
        <v>0</v>
      </c>
      <c r="BL1271" s="143">
        <v>3.5161683802685499</v>
      </c>
      <c r="BM1271" s="143">
        <v>2.1225913764368798</v>
      </c>
    </row>
    <row r="1272" spans="1:65" x14ac:dyDescent="0.25">
      <c r="A1272" s="142" t="s">
        <v>5810</v>
      </c>
      <c r="B1272" s="142" t="s">
        <v>3392</v>
      </c>
      <c r="C1272" s="134" t="s">
        <v>5797</v>
      </c>
      <c r="D1272" s="134" t="s">
        <v>3453</v>
      </c>
      <c r="E1272" s="134" t="s">
        <v>5717</v>
      </c>
      <c r="F1272" s="134" t="s">
        <v>5718</v>
      </c>
      <c r="G1272" s="134" t="s">
        <v>692</v>
      </c>
      <c r="H1272" s="134" t="s">
        <v>5777</v>
      </c>
      <c r="I1272" s="134" t="s">
        <v>5777</v>
      </c>
      <c r="J1272" s="134" t="s">
        <v>4605</v>
      </c>
      <c r="K1272" s="134" t="s">
        <v>4571</v>
      </c>
      <c r="L1272" s="143">
        <v>83.7</v>
      </c>
      <c r="M1272" s="144">
        <v>345</v>
      </c>
      <c r="N1272" s="143">
        <v>29.744</v>
      </c>
      <c r="O1272" s="144">
        <v>1116</v>
      </c>
      <c r="P1272" s="143">
        <v>32.283000000000001</v>
      </c>
      <c r="Q1272" s="144">
        <v>442</v>
      </c>
      <c r="R1272" s="143">
        <v>62.08</v>
      </c>
      <c r="S1272" s="145">
        <v>267</v>
      </c>
      <c r="T1272" s="140" t="s">
        <v>4410</v>
      </c>
      <c r="U1272" s="140" t="s">
        <v>4410</v>
      </c>
      <c r="V1272" s="140" t="str">
        <f t="shared" si="19"/>
        <v>Y</v>
      </c>
      <c r="W1272" s="134">
        <v>0.75968612373661604</v>
      </c>
      <c r="X1272" s="134">
        <v>0.66693621790274904</v>
      </c>
      <c r="Y1272" s="134">
        <v>0.93873727834691301</v>
      </c>
      <c r="Z1272" s="134">
        <v>0.89507318352144005</v>
      </c>
      <c r="AA1272" s="134">
        <v>0.95691101061984996</v>
      </c>
      <c r="AB1272" s="134">
        <v>0.95920924202030799</v>
      </c>
      <c r="AC1272" s="134">
        <v>1</v>
      </c>
      <c r="AD1272" s="134">
        <v>0.67672754071084695</v>
      </c>
      <c r="AE1272" s="134">
        <v>0.73924976861260105</v>
      </c>
      <c r="AF1272" s="134">
        <v>0.95034482594112002</v>
      </c>
      <c r="AG1272" s="134">
        <v>0.50304920885975801</v>
      </c>
      <c r="AH1272" s="134">
        <v>0.90556044441722405</v>
      </c>
      <c r="AI1272" s="134">
        <v>1</v>
      </c>
      <c r="AJ1272" s="134">
        <v>1</v>
      </c>
      <c r="AK1272" s="134">
        <v>0.77428515947376098</v>
      </c>
      <c r="AL1272" s="134">
        <v>0.71921079362312301</v>
      </c>
      <c r="AM1272" s="134">
        <v>0.51367153464049597</v>
      </c>
      <c r="AN1272" s="134">
        <v>1</v>
      </c>
      <c r="AO1272" s="134">
        <v>0.41128735075894801</v>
      </c>
      <c r="AP1272" s="134">
        <v>0.77965633583485205</v>
      </c>
      <c r="AQ1272" s="134">
        <v>0.87517847418171202</v>
      </c>
      <c r="AR1272" s="134">
        <v>0.9303789978</v>
      </c>
      <c r="AS1272" s="134">
        <v>0.28908550490000001</v>
      </c>
      <c r="AT1272" s="134">
        <v>1</v>
      </c>
      <c r="AU1272" s="134">
        <v>0.49804085647441898</v>
      </c>
      <c r="AV1272" s="134">
        <v>0.48691474518436201</v>
      </c>
      <c r="AW1272" s="143">
        <v>7.0000000000000007E-2</v>
      </c>
      <c r="AX1272" s="143">
        <v>0</v>
      </c>
      <c r="AY1272" s="143">
        <v>-0.26</v>
      </c>
      <c r="AZ1272" s="143">
        <v>-0.05</v>
      </c>
      <c r="BA1272" s="143">
        <v>7.3766999999999996</v>
      </c>
      <c r="BB1272" s="143">
        <v>5.1100000000000003</v>
      </c>
      <c r="BC1272" s="143">
        <v>23.66</v>
      </c>
      <c r="BD1272" s="143">
        <v>5</v>
      </c>
      <c r="BE1272" s="143">
        <v>18028652.544197999</v>
      </c>
      <c r="BF1272" s="143">
        <v>7507.3029999999999</v>
      </c>
      <c r="BG1272" s="143">
        <v>0</v>
      </c>
      <c r="BH1272" s="143">
        <v>0</v>
      </c>
      <c r="BI1272" s="143">
        <v>1</v>
      </c>
      <c r="BJ1272" s="143">
        <v>2</v>
      </c>
      <c r="BK1272" s="143">
        <v>0</v>
      </c>
      <c r="BL1272" s="143">
        <v>2.9384599656852899</v>
      </c>
      <c r="BM1272" s="143">
        <v>1.96503453609598</v>
      </c>
    </row>
    <row r="1273" spans="1:65" x14ac:dyDescent="0.25">
      <c r="A1273" s="142" t="s">
        <v>5811</v>
      </c>
      <c r="B1273" s="142" t="s">
        <v>300</v>
      </c>
      <c r="C1273" s="134" t="s">
        <v>5797</v>
      </c>
      <c r="D1273" s="134" t="s">
        <v>3453</v>
      </c>
      <c r="E1273" s="134" t="s">
        <v>5717</v>
      </c>
      <c r="F1273" s="134" t="s">
        <v>5718</v>
      </c>
      <c r="G1273" s="134" t="s">
        <v>692</v>
      </c>
      <c r="H1273" s="134" t="s">
        <v>5777</v>
      </c>
      <c r="I1273" s="134" t="s">
        <v>5777</v>
      </c>
      <c r="J1273" s="134" t="s">
        <v>4407</v>
      </c>
      <c r="K1273" s="134" t="s">
        <v>4407</v>
      </c>
      <c r="L1273" s="143">
        <v>93.6</v>
      </c>
      <c r="M1273" s="144">
        <v>40</v>
      </c>
      <c r="N1273" s="143">
        <v>33.200000000000003</v>
      </c>
      <c r="O1273" s="144">
        <v>1568</v>
      </c>
      <c r="P1273" s="143">
        <v>47.732999999999997</v>
      </c>
      <c r="Q1273" s="144">
        <v>48</v>
      </c>
      <c r="R1273" s="143">
        <v>69.378</v>
      </c>
      <c r="S1273" s="145">
        <v>30</v>
      </c>
      <c r="T1273" s="140" t="s">
        <v>4410</v>
      </c>
      <c r="U1273" s="140" t="s">
        <v>4410</v>
      </c>
      <c r="V1273" s="140" t="str">
        <f t="shared" si="19"/>
        <v>Y</v>
      </c>
      <c r="W1273" s="134">
        <v>0.91324649012634496</v>
      </c>
      <c r="X1273" s="134">
        <v>0.79122940772632699</v>
      </c>
      <c r="Y1273" s="134">
        <v>0.99141835176509097</v>
      </c>
      <c r="Z1273" s="134">
        <v>0.98184057041012796</v>
      </c>
      <c r="AA1273" s="134">
        <v>0.95601708510333205</v>
      </c>
      <c r="AB1273" s="134">
        <v>0.98834549772008795</v>
      </c>
      <c r="AC1273" s="134">
        <v>1</v>
      </c>
      <c r="AD1273" s="134">
        <v>0.78630766062381297</v>
      </c>
      <c r="AE1273" s="134">
        <v>0.69059577317846699</v>
      </c>
      <c r="AF1273" s="134">
        <v>0.98552911808285804</v>
      </c>
      <c r="AG1273" s="134">
        <v>0.26222478419734702</v>
      </c>
      <c r="AH1273" s="134">
        <v>0.87615564273130098</v>
      </c>
      <c r="AI1273" s="134">
        <v>1</v>
      </c>
      <c r="AJ1273" s="134">
        <v>1</v>
      </c>
      <c r="AK1273" s="134">
        <v>0.89565027428515998</v>
      </c>
      <c r="AL1273" s="134">
        <v>0.91624591258575405</v>
      </c>
      <c r="AM1273" s="134">
        <v>0.397926590271935</v>
      </c>
      <c r="AN1273" s="134">
        <v>0.96862534175966997</v>
      </c>
      <c r="AO1273" s="134">
        <v>0.41714666926684502</v>
      </c>
      <c r="AP1273" s="134">
        <v>0.81383169519822096</v>
      </c>
      <c r="AQ1273" s="134">
        <v>0.89619129200058201</v>
      </c>
      <c r="AR1273" s="134">
        <v>1</v>
      </c>
      <c r="AS1273" s="134">
        <v>1</v>
      </c>
      <c r="AT1273" s="134">
        <v>1</v>
      </c>
      <c r="AU1273" s="134">
        <v>0.52893593283113205</v>
      </c>
      <c r="AV1273" s="134">
        <v>0.433475748107578</v>
      </c>
      <c r="AW1273" s="143">
        <v>0</v>
      </c>
      <c r="AX1273" s="143">
        <v>0</v>
      </c>
      <c r="AY1273" s="143">
        <v>-0.05</v>
      </c>
      <c r="AZ1273" s="143">
        <v>-0.01</v>
      </c>
      <c r="BA1273" s="143">
        <v>3.9762</v>
      </c>
      <c r="BB1273" s="143">
        <v>5.12</v>
      </c>
      <c r="BC1273" s="143">
        <v>25.23</v>
      </c>
      <c r="BD1273" s="143"/>
      <c r="BE1273" s="143">
        <v>2262757.191416</v>
      </c>
      <c r="BF1273" s="143">
        <v>5162.6260000000002</v>
      </c>
      <c r="BG1273" s="143">
        <v>0</v>
      </c>
      <c r="BH1273" s="143">
        <v>0.75871500000000003</v>
      </c>
      <c r="BI1273" s="143">
        <v>1</v>
      </c>
      <c r="BJ1273" s="143">
        <v>0</v>
      </c>
      <c r="BK1273" s="143">
        <v>1</v>
      </c>
      <c r="BL1273" s="143">
        <v>3.6495857986834799</v>
      </c>
      <c r="BM1273" s="143">
        <v>2.45069033552751</v>
      </c>
    </row>
    <row r="1274" spans="1:65" x14ac:dyDescent="0.25">
      <c r="A1274" s="142" t="s">
        <v>5812</v>
      </c>
      <c r="B1274" s="142" t="s">
        <v>1224</v>
      </c>
      <c r="C1274" s="134" t="s">
        <v>5797</v>
      </c>
      <c r="D1274" s="134" t="s">
        <v>3453</v>
      </c>
      <c r="E1274" s="134" t="s">
        <v>5717</v>
      </c>
      <c r="F1274" s="134" t="s">
        <v>5718</v>
      </c>
      <c r="G1274" s="134" t="s">
        <v>692</v>
      </c>
      <c r="H1274" s="134" t="s">
        <v>5777</v>
      </c>
      <c r="I1274" s="134" t="s">
        <v>5777</v>
      </c>
      <c r="J1274" s="134" t="s">
        <v>4407</v>
      </c>
      <c r="K1274" s="134" t="s">
        <v>4407</v>
      </c>
      <c r="L1274" s="143">
        <v>93.1</v>
      </c>
      <c r="M1274" s="144">
        <v>52</v>
      </c>
      <c r="N1274" s="143">
        <v>31.378</v>
      </c>
      <c r="O1274" s="144">
        <v>1368</v>
      </c>
      <c r="P1274" s="143">
        <v>31.117000000000001</v>
      </c>
      <c r="Q1274" s="144">
        <v>485</v>
      </c>
      <c r="R1274" s="143">
        <v>64.28</v>
      </c>
      <c r="S1274" s="145">
        <v>161</v>
      </c>
      <c r="T1274" s="140" t="s">
        <v>4410</v>
      </c>
      <c r="U1274" s="140" t="s">
        <v>4410</v>
      </c>
      <c r="V1274" s="140" t="str">
        <f t="shared" si="19"/>
        <v>Y</v>
      </c>
      <c r="W1274" s="134">
        <v>0.92030459748799498</v>
      </c>
      <c r="X1274" s="134">
        <v>0.837029875105467</v>
      </c>
      <c r="Y1274" s="134">
        <v>0.99157205292750805</v>
      </c>
      <c r="Z1274" s="134">
        <v>0.97885650683988201</v>
      </c>
      <c r="AA1274" s="134">
        <v>0.96658850799627705</v>
      </c>
      <c r="AB1274" s="134">
        <v>0.99344434246754998</v>
      </c>
      <c r="AC1274" s="134">
        <v>0.99359242783534896</v>
      </c>
      <c r="AD1274" s="134">
        <v>0.82039045034440194</v>
      </c>
      <c r="AE1274" s="134">
        <v>0.68614698423076403</v>
      </c>
      <c r="AF1274" s="134">
        <v>0.98413764890211097</v>
      </c>
      <c r="AG1274" s="134">
        <v>0.48823726011922702</v>
      </c>
      <c r="AH1274" s="134">
        <v>0.87529606265765703</v>
      </c>
      <c r="AI1274" s="134">
        <v>0.77510808968467504</v>
      </c>
      <c r="AJ1274" s="134">
        <v>1</v>
      </c>
      <c r="AK1274" s="134">
        <v>0.825258507694548</v>
      </c>
      <c r="AL1274" s="134">
        <v>0.94631980718391395</v>
      </c>
      <c r="AM1274" s="134">
        <v>0.707422704255945</v>
      </c>
      <c r="AN1274" s="134">
        <v>0.96414324772533699</v>
      </c>
      <c r="AO1274" s="134">
        <v>0.67680503636302802</v>
      </c>
      <c r="AP1274" s="134">
        <v>0.784393822760443</v>
      </c>
      <c r="AR1274" s="134">
        <v>0.86860137169999996</v>
      </c>
      <c r="AS1274" s="134">
        <v>1</v>
      </c>
      <c r="AT1274" s="134">
        <v>1</v>
      </c>
      <c r="AU1274" s="134">
        <v>0.87406240585816497</v>
      </c>
      <c r="AV1274" s="134">
        <v>0.75484344834095096</v>
      </c>
      <c r="AW1274" s="143">
        <v>0</v>
      </c>
      <c r="AX1274" s="143">
        <v>0</v>
      </c>
      <c r="AY1274" s="143">
        <v>0.42</v>
      </c>
      <c r="AZ1274" s="143">
        <v>0.08</v>
      </c>
      <c r="BA1274" s="143">
        <v>6.7706999999999997</v>
      </c>
      <c r="BB1274" s="143">
        <v>5.1100000000000003</v>
      </c>
      <c r="BC1274" s="143">
        <v>26.02</v>
      </c>
      <c r="BD1274" s="143">
        <v>5</v>
      </c>
      <c r="BE1274" s="143">
        <v>16528696.560105</v>
      </c>
      <c r="BF1274" s="143">
        <v>6805.8940000000002</v>
      </c>
      <c r="BG1274" s="143">
        <v>0</v>
      </c>
      <c r="BH1274" s="143">
        <v>0</v>
      </c>
      <c r="BI1274" s="143">
        <v>0</v>
      </c>
      <c r="BJ1274" s="143">
        <v>0</v>
      </c>
      <c r="BK1274" s="143">
        <v>1</v>
      </c>
      <c r="BL1274" s="143">
        <v>3.7021387471562299</v>
      </c>
      <c r="BM1274" s="143">
        <v>2.3631020880729499</v>
      </c>
    </row>
    <row r="1275" spans="1:65" x14ac:dyDescent="0.25">
      <c r="A1275" s="142" t="s">
        <v>5813</v>
      </c>
      <c r="B1275" s="142" t="s">
        <v>27</v>
      </c>
      <c r="C1275" s="134" t="s">
        <v>5797</v>
      </c>
      <c r="D1275" s="134" t="s">
        <v>3453</v>
      </c>
      <c r="E1275" s="134" t="s">
        <v>5717</v>
      </c>
      <c r="F1275" s="134" t="s">
        <v>5718</v>
      </c>
      <c r="G1275" s="134" t="s">
        <v>692</v>
      </c>
      <c r="H1275" s="134" t="s">
        <v>5801</v>
      </c>
      <c r="I1275" s="134" t="s">
        <v>5777</v>
      </c>
      <c r="J1275" s="134" t="s">
        <v>4571</v>
      </c>
      <c r="K1275" s="134" t="s">
        <v>4571</v>
      </c>
      <c r="L1275" s="143">
        <v>60.9</v>
      </c>
      <c r="M1275" s="144">
        <v>808</v>
      </c>
      <c r="N1275" s="143">
        <v>30.2</v>
      </c>
      <c r="O1275" s="144">
        <v>1192</v>
      </c>
      <c r="P1275" s="143">
        <v>27.582999999999998</v>
      </c>
      <c r="Q1275" s="144">
        <v>641</v>
      </c>
      <c r="R1275" s="143">
        <v>52.761000000000003</v>
      </c>
      <c r="S1275" s="145">
        <v>851</v>
      </c>
      <c r="V1275" s="140" t="str">
        <f t="shared" si="19"/>
        <v>N/A</v>
      </c>
      <c r="W1275" s="134">
        <v>0.43114357915617502</v>
      </c>
      <c r="X1275" s="134">
        <v>0.33873079916030102</v>
      </c>
      <c r="Y1275" s="134">
        <v>0.96831194368184503</v>
      </c>
      <c r="Z1275" s="134">
        <v>0.93906899256993703</v>
      </c>
      <c r="AA1275" s="134">
        <v>0.943859011793589</v>
      </c>
      <c r="AB1275" s="134">
        <v>0.86815844295849498</v>
      </c>
      <c r="AC1275" s="134">
        <v>1</v>
      </c>
      <c r="AD1275" s="134">
        <v>0.38760204813225002</v>
      </c>
      <c r="AE1275" s="134">
        <v>0.38124586106219799</v>
      </c>
      <c r="AF1275" s="134">
        <v>0.97332394555459401</v>
      </c>
      <c r="AG1275" s="134">
        <v>0.25471390636239899</v>
      </c>
      <c r="AH1275" s="134">
        <v>0.66842379160054199</v>
      </c>
      <c r="AI1275" s="134">
        <v>1</v>
      </c>
      <c r="AJ1275" s="134">
        <v>1</v>
      </c>
      <c r="AK1275" s="134">
        <v>0.76700325258507696</v>
      </c>
      <c r="AL1275" s="134">
        <v>0.53334573075020097</v>
      </c>
      <c r="AM1275" s="134">
        <v>0.24115106022544799</v>
      </c>
      <c r="AN1275" s="134">
        <v>0.95517905965667205</v>
      </c>
      <c r="AO1275" s="134">
        <v>0.205958985621047</v>
      </c>
      <c r="AP1275" s="134">
        <v>0.21175453566434199</v>
      </c>
      <c r="AQ1275" s="134">
        <v>0.42097833517384098</v>
      </c>
      <c r="AR1275" s="134">
        <v>0.67045039920000005</v>
      </c>
      <c r="AT1275" s="134">
        <v>1</v>
      </c>
      <c r="AU1275" s="134">
        <v>0.18266099820588999</v>
      </c>
      <c r="AV1275" s="134">
        <v>0.223445075358636</v>
      </c>
      <c r="AW1275" s="143">
        <v>0.11</v>
      </c>
      <c r="AX1275" s="143">
        <v>0</v>
      </c>
      <c r="AY1275" s="143">
        <v>-0.15</v>
      </c>
      <c r="AZ1275" s="143">
        <v>0.06</v>
      </c>
      <c r="BA1275" s="143">
        <v>8.4438999999999993</v>
      </c>
      <c r="BB1275" s="143">
        <v>5.12</v>
      </c>
      <c r="BC1275" s="143">
        <v>23.48</v>
      </c>
      <c r="BD1275" s="143">
        <v>2</v>
      </c>
      <c r="BE1275" s="143">
        <v>15493039.034235001</v>
      </c>
      <c r="BF1275" s="143">
        <v>4881.8869999999997</v>
      </c>
      <c r="BG1275" s="143">
        <v>0</v>
      </c>
      <c r="BH1275" s="143">
        <v>0</v>
      </c>
      <c r="BI1275" s="143">
        <v>0</v>
      </c>
      <c r="BJ1275" s="143">
        <v>0</v>
      </c>
      <c r="BK1275" s="143">
        <v>1</v>
      </c>
      <c r="BL1275" s="143">
        <v>2.7</v>
      </c>
      <c r="BM1275" s="143">
        <v>1.9</v>
      </c>
    </row>
    <row r="1276" spans="1:65" x14ac:dyDescent="0.25">
      <c r="A1276" s="142" t="s">
        <v>5814</v>
      </c>
      <c r="B1276" s="142" t="s">
        <v>3397</v>
      </c>
      <c r="C1276" s="134" t="s">
        <v>5797</v>
      </c>
      <c r="D1276" s="134" t="s">
        <v>3453</v>
      </c>
      <c r="E1276" s="134" t="s">
        <v>5717</v>
      </c>
      <c r="F1276" s="134" t="s">
        <v>5718</v>
      </c>
      <c r="G1276" s="134" t="s">
        <v>692</v>
      </c>
      <c r="H1276" s="134" t="s">
        <v>5777</v>
      </c>
      <c r="I1276" s="134" t="s">
        <v>5777</v>
      </c>
      <c r="J1276" s="134" t="s">
        <v>4628</v>
      </c>
      <c r="K1276" s="134" t="s">
        <v>4407</v>
      </c>
      <c r="L1276" s="143">
        <v>85.2</v>
      </c>
      <c r="M1276" s="144">
        <v>289</v>
      </c>
      <c r="N1276" s="143">
        <v>30.756</v>
      </c>
      <c r="O1276" s="144">
        <v>1293</v>
      </c>
      <c r="P1276" s="143">
        <v>13.032999999999999</v>
      </c>
      <c r="Q1276" s="144">
        <v>1640</v>
      </c>
      <c r="R1276" s="143">
        <v>55.826000000000001</v>
      </c>
      <c r="S1276" s="145">
        <v>650</v>
      </c>
      <c r="T1276" s="140" t="s">
        <v>4410</v>
      </c>
      <c r="U1276" s="140" t="s">
        <v>4410</v>
      </c>
      <c r="V1276" s="140" t="str">
        <f t="shared" si="19"/>
        <v>Y</v>
      </c>
      <c r="W1276" s="134">
        <v>0.75211026575088402</v>
      </c>
      <c r="X1276" s="134">
        <v>0.56265173247067501</v>
      </c>
      <c r="Y1276" s="134">
        <v>0.94044079956369397</v>
      </c>
      <c r="Z1276" s="134">
        <v>0.89127296581232296</v>
      </c>
      <c r="AA1276" s="134">
        <v>0.94360292403782298</v>
      </c>
      <c r="AB1276" s="134">
        <v>0.95957344521655497</v>
      </c>
      <c r="AC1276" s="134">
        <v>0.99331220125358499</v>
      </c>
      <c r="AD1276" s="134">
        <v>0.736447051990341</v>
      </c>
      <c r="AE1276" s="134">
        <v>0.76096393859118805</v>
      </c>
      <c r="AF1276" s="134">
        <v>0.94684627485810002</v>
      </c>
      <c r="AG1276" s="134">
        <v>0.28184822751614602</v>
      </c>
      <c r="AH1276" s="134">
        <v>0.91243708500638099</v>
      </c>
      <c r="AI1276" s="134">
        <v>0.86672435753681398</v>
      </c>
      <c r="AJ1276" s="134">
        <v>1</v>
      </c>
      <c r="AK1276" s="134">
        <v>0.76700325258507696</v>
      </c>
      <c r="AL1276" s="134">
        <v>0.82797988860381899</v>
      </c>
      <c r="AM1276" s="134">
        <v>0.37604196373971099</v>
      </c>
      <c r="AN1276" s="134">
        <v>0.97310743579400305</v>
      </c>
      <c r="AO1276" s="134">
        <v>0.31703976231952202</v>
      </c>
      <c r="AP1276" s="134">
        <v>0.79263770568898695</v>
      </c>
      <c r="AQ1276" s="134">
        <v>0.949531521848481</v>
      </c>
      <c r="AR1276" s="134">
        <v>0.87927398940000001</v>
      </c>
      <c r="AS1276" s="134">
        <v>0.97059473870000001</v>
      </c>
      <c r="AT1276" s="134">
        <v>0.78466550680000002</v>
      </c>
      <c r="AU1276" s="134">
        <v>0.36809769343927001</v>
      </c>
      <c r="AV1276" s="134">
        <v>0.34395876434001399</v>
      </c>
      <c r="AW1276" s="143">
        <v>0.27</v>
      </c>
      <c r="AX1276" s="143">
        <v>0</v>
      </c>
      <c r="AY1276" s="143">
        <v>-0.18</v>
      </c>
      <c r="AZ1276" s="143">
        <v>0.01</v>
      </c>
      <c r="BA1276" s="143">
        <v>10.0907</v>
      </c>
      <c r="BB1276" s="143">
        <v>5.1100000000000003</v>
      </c>
      <c r="BC1276" s="143">
        <v>24.22</v>
      </c>
      <c r="BD1276" s="143">
        <v>7</v>
      </c>
      <c r="BE1276" s="143">
        <v>15489888.772891</v>
      </c>
      <c r="BF1276" s="143">
        <v>6947.3580000000002</v>
      </c>
      <c r="BG1276" s="143">
        <v>0</v>
      </c>
      <c r="BH1276" s="143">
        <v>0</v>
      </c>
      <c r="BI1276" s="143">
        <v>0</v>
      </c>
      <c r="BJ1276" s="143">
        <v>0</v>
      </c>
      <c r="BK1276" s="143">
        <v>0</v>
      </c>
      <c r="BL1276" s="143">
        <v>3.3608354655380102</v>
      </c>
      <c r="BM1276" s="143">
        <v>2.08022785423764</v>
      </c>
    </row>
    <row r="1277" spans="1:65" x14ac:dyDescent="0.25">
      <c r="A1277" s="142" t="s">
        <v>5815</v>
      </c>
      <c r="B1277" s="142" t="s">
        <v>14</v>
      </c>
      <c r="C1277" s="134" t="s">
        <v>5797</v>
      </c>
      <c r="D1277" s="134" t="s">
        <v>3453</v>
      </c>
      <c r="E1277" s="134" t="s">
        <v>5717</v>
      </c>
      <c r="F1277" s="134" t="s">
        <v>5718</v>
      </c>
      <c r="G1277" s="134" t="s">
        <v>692</v>
      </c>
      <c r="H1277" s="134" t="s">
        <v>4622</v>
      </c>
      <c r="I1277" s="134" t="s">
        <v>4622</v>
      </c>
      <c r="J1277" s="134" t="s">
        <v>4571</v>
      </c>
      <c r="K1277" s="134" t="s">
        <v>4571</v>
      </c>
      <c r="L1277" s="143">
        <v>83.8</v>
      </c>
      <c r="M1277" s="144">
        <v>342</v>
      </c>
      <c r="N1277" s="143">
        <v>30.2</v>
      </c>
      <c r="O1277" s="144">
        <v>1192</v>
      </c>
      <c r="P1277" s="143">
        <v>44.6</v>
      </c>
      <c r="Q1277" s="144">
        <v>79</v>
      </c>
      <c r="R1277" s="143">
        <v>66.066999999999993</v>
      </c>
      <c r="S1277" s="145">
        <v>99</v>
      </c>
      <c r="T1277" s="140" t="s">
        <v>4410</v>
      </c>
      <c r="U1277" s="140" t="s">
        <v>4410</v>
      </c>
      <c r="V1277" s="140" t="str">
        <f t="shared" si="19"/>
        <v>Y</v>
      </c>
      <c r="W1277" s="134">
        <v>0.86869983793845296</v>
      </c>
      <c r="X1277" s="134">
        <v>0.84725036519381103</v>
      </c>
      <c r="Y1277" s="134">
        <v>0.99600376977717697</v>
      </c>
      <c r="Z1277" s="134">
        <v>0.99043569368510898</v>
      </c>
      <c r="AA1277" s="134">
        <v>0.99680029802923897</v>
      </c>
      <c r="AB1277" s="134">
        <v>0.98251824658013198</v>
      </c>
      <c r="AC1277" s="134">
        <v>1</v>
      </c>
      <c r="AD1277" s="134">
        <v>0.79663012182114501</v>
      </c>
      <c r="AE1277" s="134">
        <v>0.58596849882727897</v>
      </c>
      <c r="AF1277" s="134">
        <v>0.99578623375807596</v>
      </c>
      <c r="AG1277" s="134">
        <v>0.50317315014739905</v>
      </c>
      <c r="AH1277" s="134">
        <v>0.89599761609792905</v>
      </c>
      <c r="AI1277" s="134">
        <v>1</v>
      </c>
      <c r="AJ1277" s="134">
        <v>0.98529249549582698</v>
      </c>
      <c r="AK1277" s="134">
        <v>0.94905092480217501</v>
      </c>
      <c r="AL1277" s="134">
        <v>0.84320045430697899</v>
      </c>
      <c r="AM1277" s="134">
        <v>0.57702250905494901</v>
      </c>
      <c r="AN1277" s="134">
        <v>0.99551790596566703</v>
      </c>
      <c r="AO1277" s="134">
        <v>0.53867000232286599</v>
      </c>
      <c r="AP1277" s="134">
        <v>0.63910423844502695</v>
      </c>
      <c r="AQ1277" s="134">
        <v>0.69899407862349905</v>
      </c>
      <c r="AR1277" s="134">
        <v>0.58653058179999995</v>
      </c>
      <c r="AT1277" s="134">
        <v>1</v>
      </c>
      <c r="AU1277" s="134">
        <v>0.58418216833133896</v>
      </c>
      <c r="AV1277" s="134">
        <v>0.60877459641288201</v>
      </c>
      <c r="AW1277" s="143">
        <v>0</v>
      </c>
      <c r="AX1277" s="143">
        <v>0</v>
      </c>
      <c r="AY1277" s="143">
        <v>0.14000000000000001</v>
      </c>
      <c r="AZ1277" s="143">
        <v>0.02</v>
      </c>
      <c r="BA1277" s="143">
        <v>2.7018</v>
      </c>
      <c r="BB1277" s="143">
        <v>5.0999999999999996</v>
      </c>
      <c r="BC1277" s="143">
        <v>23.56</v>
      </c>
      <c r="BD1277" s="143">
        <v>2</v>
      </c>
      <c r="BE1277" s="143">
        <v>46952141.180096</v>
      </c>
      <c r="BF1277" s="143">
        <v>7932.6180000000004</v>
      </c>
      <c r="BG1277" s="143">
        <v>0</v>
      </c>
      <c r="BH1277" s="143">
        <v>0</v>
      </c>
      <c r="BI1277" s="143">
        <v>1</v>
      </c>
      <c r="BJ1277" s="143">
        <v>0</v>
      </c>
      <c r="BK1277" s="143">
        <v>1</v>
      </c>
      <c r="BL1277" s="143">
        <v>2.7</v>
      </c>
      <c r="BM1277" s="143">
        <v>1.9</v>
      </c>
    </row>
    <row r="1278" spans="1:65" x14ac:dyDescent="0.25">
      <c r="A1278" s="142" t="s">
        <v>5816</v>
      </c>
      <c r="B1278" s="142" t="s">
        <v>306</v>
      </c>
      <c r="C1278" s="134" t="s">
        <v>5797</v>
      </c>
      <c r="D1278" s="134" t="s">
        <v>3453</v>
      </c>
      <c r="E1278" s="134" t="s">
        <v>5717</v>
      </c>
      <c r="F1278" s="134" t="s">
        <v>5718</v>
      </c>
      <c r="G1278" s="134" t="s">
        <v>692</v>
      </c>
      <c r="H1278" s="134" t="s">
        <v>5807</v>
      </c>
      <c r="I1278" s="134" t="s">
        <v>5777</v>
      </c>
      <c r="J1278" s="134" t="s">
        <v>4571</v>
      </c>
      <c r="K1278" s="134" t="s">
        <v>4571</v>
      </c>
      <c r="L1278" s="143">
        <v>79.099999999999994</v>
      </c>
      <c r="M1278" s="144">
        <v>440</v>
      </c>
      <c r="N1278" s="143">
        <v>28.655999999999999</v>
      </c>
      <c r="O1278" s="144">
        <v>925</v>
      </c>
      <c r="P1278" s="143">
        <v>27.55</v>
      </c>
      <c r="Q1278" s="144">
        <v>645</v>
      </c>
      <c r="R1278" s="143">
        <v>59.331000000000003</v>
      </c>
      <c r="S1278" s="145">
        <v>413</v>
      </c>
      <c r="T1278" s="140" t="s">
        <v>4410</v>
      </c>
      <c r="U1278" s="140" t="s">
        <v>4410</v>
      </c>
      <c r="V1278" s="140" t="str">
        <f t="shared" si="19"/>
        <v>Y</v>
      </c>
      <c r="W1278" s="134">
        <v>0.72766127520294699</v>
      </c>
      <c r="X1278" s="134">
        <v>0.68958806894873703</v>
      </c>
      <c r="Y1278" s="134">
        <v>0.99275042850603201</v>
      </c>
      <c r="Z1278" s="134">
        <v>0.98648244707495503</v>
      </c>
      <c r="AA1278" s="134">
        <v>0.95870608488192399</v>
      </c>
      <c r="AB1278" s="134">
        <v>0.95993764841280205</v>
      </c>
      <c r="AC1278" s="134">
        <v>1</v>
      </c>
      <c r="AD1278" s="134">
        <v>0.664948972596201</v>
      </c>
      <c r="AE1278" s="134">
        <v>0.60439247076369795</v>
      </c>
      <c r="AF1278" s="134">
        <v>0.99415622700348705</v>
      </c>
      <c r="AG1278" s="134">
        <v>0.22223776467538101</v>
      </c>
      <c r="AH1278" s="134">
        <v>0.88138475484597201</v>
      </c>
      <c r="AI1278" s="134">
        <v>1</v>
      </c>
      <c r="AJ1278" s="134">
        <v>0.99632312387395705</v>
      </c>
      <c r="AK1278" s="134">
        <v>0.89807757658138698</v>
      </c>
      <c r="AL1278" s="134">
        <v>0.72071988357221795</v>
      </c>
      <c r="AM1278" s="134">
        <v>0.33179514473032301</v>
      </c>
      <c r="AN1278" s="134">
        <v>1</v>
      </c>
      <c r="AO1278" s="134">
        <v>0.30409562916702498</v>
      </c>
      <c r="AP1278" s="134">
        <v>0.63214014862875501</v>
      </c>
      <c r="AQ1278" s="134">
        <v>0.64403747817414803</v>
      </c>
      <c r="AR1278" s="134">
        <v>0.77414348219999995</v>
      </c>
      <c r="AT1278" s="134">
        <v>1</v>
      </c>
      <c r="AU1278" s="134">
        <v>0.40453998470500702</v>
      </c>
      <c r="AV1278" s="134">
        <v>0.33953368348414997</v>
      </c>
      <c r="AW1278" s="143">
        <v>0</v>
      </c>
      <c r="AX1278" s="143">
        <v>0</v>
      </c>
      <c r="AY1278" s="143">
        <v>-0.28000000000000003</v>
      </c>
      <c r="AZ1278" s="143">
        <v>-0.11</v>
      </c>
      <c r="BA1278" s="143">
        <v>3.0265</v>
      </c>
      <c r="BB1278" s="143">
        <v>5.1100000000000003</v>
      </c>
      <c r="BC1278" s="143">
        <v>23.69</v>
      </c>
      <c r="BD1278" s="143">
        <v>1</v>
      </c>
      <c r="BE1278" s="143">
        <v>18708756.971694998</v>
      </c>
      <c r="BF1278" s="143">
        <v>4573.6419999999998</v>
      </c>
      <c r="BG1278" s="143">
        <v>0</v>
      </c>
      <c r="BH1278" s="143">
        <v>0</v>
      </c>
      <c r="BI1278" s="143">
        <v>0</v>
      </c>
      <c r="BJ1278" s="143">
        <v>0</v>
      </c>
      <c r="BK1278" s="143">
        <v>1</v>
      </c>
      <c r="BL1278" s="143">
        <v>2.7</v>
      </c>
      <c r="BM1278" s="143">
        <v>1.9</v>
      </c>
    </row>
    <row r="1279" spans="1:65" x14ac:dyDescent="0.25">
      <c r="A1279" s="142" t="s">
        <v>5817</v>
      </c>
      <c r="B1279" s="142" t="s">
        <v>1378</v>
      </c>
      <c r="C1279" s="134" t="s">
        <v>5797</v>
      </c>
      <c r="D1279" s="134" t="s">
        <v>3453</v>
      </c>
      <c r="E1279" s="134" t="s">
        <v>5717</v>
      </c>
      <c r="F1279" s="134" t="s">
        <v>5718</v>
      </c>
      <c r="G1279" s="134" t="s">
        <v>692</v>
      </c>
      <c r="H1279" s="134" t="s">
        <v>5807</v>
      </c>
      <c r="I1279" s="134" t="s">
        <v>5777</v>
      </c>
      <c r="J1279" s="134" t="s">
        <v>4571</v>
      </c>
      <c r="K1279" s="134" t="s">
        <v>4571</v>
      </c>
      <c r="L1279" s="143">
        <v>81.599999999999994</v>
      </c>
      <c r="M1279" s="144">
        <v>393</v>
      </c>
      <c r="N1279" s="143">
        <v>27.689</v>
      </c>
      <c r="O1279" s="144">
        <v>816</v>
      </c>
      <c r="P1279" s="143">
        <v>27.582999999999998</v>
      </c>
      <c r="Q1279" s="144">
        <v>641</v>
      </c>
      <c r="R1279" s="143">
        <v>60.497999999999998</v>
      </c>
      <c r="S1279" s="145">
        <v>351</v>
      </c>
      <c r="T1279" s="140" t="s">
        <v>4410</v>
      </c>
      <c r="U1279" s="140" t="s">
        <v>4410</v>
      </c>
      <c r="V1279" s="140" t="str">
        <f t="shared" si="19"/>
        <v>Y</v>
      </c>
      <c r="W1279" s="134">
        <v>0.82341841390680504</v>
      </c>
      <c r="X1279" s="134">
        <v>0.78571226738075495</v>
      </c>
      <c r="Y1279" s="134">
        <v>0.99418497268858397</v>
      </c>
      <c r="Z1279" s="134">
        <v>0.98696703859490897</v>
      </c>
      <c r="AA1279" s="134">
        <v>0.98687915377309099</v>
      </c>
      <c r="AB1279" s="134">
        <v>0.93152979910551703</v>
      </c>
      <c r="AC1279" s="134">
        <v>0.99613261421860799</v>
      </c>
      <c r="AD1279" s="134">
        <v>0.75477491328795498</v>
      </c>
      <c r="AE1279" s="134">
        <v>0.61771757384202697</v>
      </c>
      <c r="AF1279" s="134">
        <v>0.99598501506961101</v>
      </c>
      <c r="AG1279" s="134">
        <v>0.29617444213473099</v>
      </c>
      <c r="AH1279" s="134">
        <v>0.93704256461445501</v>
      </c>
      <c r="AI1279" s="134">
        <v>0.82824217306950099</v>
      </c>
      <c r="AJ1279" s="134">
        <v>0.99632312387395705</v>
      </c>
      <c r="AK1279" s="134">
        <v>0.98060585465313899</v>
      </c>
      <c r="AL1279" s="134">
        <v>0.74345575626934901</v>
      </c>
      <c r="AM1279" s="134">
        <v>0.407997632725079</v>
      </c>
      <c r="AN1279" s="134">
        <v>0.98655371789700097</v>
      </c>
      <c r="AO1279" s="134">
        <v>0.34711725485698097</v>
      </c>
      <c r="AP1279" s="134">
        <v>0.59924529134662696</v>
      </c>
      <c r="AQ1279" s="134">
        <v>0.80459695802608799</v>
      </c>
      <c r="AR1279" s="134">
        <v>0.72069197439999999</v>
      </c>
      <c r="AT1279" s="134">
        <v>1</v>
      </c>
      <c r="AU1279" s="134">
        <v>0.45594398988519802</v>
      </c>
      <c r="AV1279" s="134">
        <v>0.39938701358740702</v>
      </c>
      <c r="AW1279" s="143">
        <v>0</v>
      </c>
      <c r="AX1279" s="143">
        <v>0</v>
      </c>
      <c r="AY1279" s="143">
        <v>-0.32</v>
      </c>
      <c r="AZ1279" s="143">
        <v>-0.23</v>
      </c>
      <c r="BA1279" s="143">
        <v>1.4185000000000001</v>
      </c>
      <c r="BB1279" s="143">
        <v>5.0999999999999996</v>
      </c>
      <c r="BC1279" s="143">
        <v>23.19</v>
      </c>
      <c r="BD1279" s="143">
        <v>2</v>
      </c>
      <c r="BE1279" s="143">
        <v>21916618.537323002</v>
      </c>
      <c r="BF1279" s="143">
        <v>4825.9449999999997</v>
      </c>
      <c r="BG1279" s="143">
        <v>0</v>
      </c>
      <c r="BH1279" s="143">
        <v>0</v>
      </c>
      <c r="BI1279" s="143">
        <v>0</v>
      </c>
      <c r="BJ1279" s="143">
        <v>0</v>
      </c>
      <c r="BK1279" s="143">
        <v>1</v>
      </c>
      <c r="BL1279" s="143">
        <v>2.69999999999999</v>
      </c>
      <c r="BM1279" s="143">
        <v>1.9</v>
      </c>
    </row>
    <row r="1280" spans="1:65" x14ac:dyDescent="0.25">
      <c r="A1280" s="142" t="s">
        <v>5818</v>
      </c>
      <c r="B1280" s="142" t="s">
        <v>3402</v>
      </c>
      <c r="C1280" s="134" t="s">
        <v>5797</v>
      </c>
      <c r="D1280" s="134" t="s">
        <v>3453</v>
      </c>
      <c r="E1280" s="134" t="s">
        <v>5717</v>
      </c>
      <c r="F1280" s="134" t="s">
        <v>5718</v>
      </c>
      <c r="G1280" s="134" t="s">
        <v>692</v>
      </c>
      <c r="H1280" s="134" t="s">
        <v>5777</v>
      </c>
      <c r="I1280" s="134" t="s">
        <v>5777</v>
      </c>
      <c r="J1280" s="134" t="s">
        <v>4571</v>
      </c>
      <c r="K1280" s="134" t="s">
        <v>4571</v>
      </c>
      <c r="L1280" s="143">
        <v>73.5</v>
      </c>
      <c r="M1280" s="144">
        <v>561</v>
      </c>
      <c r="N1280" s="143">
        <v>31.687999999999999</v>
      </c>
      <c r="O1280" s="144">
        <v>1410</v>
      </c>
      <c r="P1280" s="143">
        <v>27.7</v>
      </c>
      <c r="Q1280" s="144">
        <v>638</v>
      </c>
      <c r="R1280" s="143">
        <v>56.503999999999998</v>
      </c>
      <c r="S1280" s="145">
        <v>601</v>
      </c>
      <c r="U1280" s="140" t="s">
        <v>4410</v>
      </c>
      <c r="V1280" s="140" t="str">
        <f t="shared" si="19"/>
        <v>Y</v>
      </c>
      <c r="W1280" s="134">
        <v>0.53971373619523699</v>
      </c>
      <c r="X1280" s="134">
        <v>0.420913497849498</v>
      </c>
      <c r="Y1280" s="134">
        <v>0.98607723637112599</v>
      </c>
      <c r="Z1280" s="134">
        <v>0.97995321396398904</v>
      </c>
      <c r="AA1280" s="134">
        <v>0.85212188774007402</v>
      </c>
      <c r="AB1280" s="134">
        <v>0.92388153198432499</v>
      </c>
      <c r="AC1280" s="134">
        <v>1</v>
      </c>
      <c r="AD1280" s="134">
        <v>0.47598118443455201</v>
      </c>
      <c r="AE1280" s="134">
        <v>0.55844863880414597</v>
      </c>
      <c r="AF1280" s="134">
        <v>0.98938547552664102</v>
      </c>
      <c r="AG1280" s="134">
        <v>0.28189815538583801</v>
      </c>
      <c r="AH1280" s="134">
        <v>0.86473039091910997</v>
      </c>
      <c r="AI1280" s="134">
        <v>1</v>
      </c>
      <c r="AJ1280" s="134">
        <v>1</v>
      </c>
      <c r="AK1280" s="134">
        <v>0.902932181173843</v>
      </c>
      <c r="AL1280" s="134">
        <v>0.66930392091578195</v>
      </c>
      <c r="AM1280" s="134">
        <v>0.28876780763409898</v>
      </c>
      <c r="AN1280" s="134">
        <v>0.982071623862669</v>
      </c>
      <c r="AO1280" s="134">
        <v>0.230911828619844</v>
      </c>
      <c r="AP1280" s="134">
        <v>0.44178813462766803</v>
      </c>
      <c r="AQ1280" s="134">
        <v>0.69576133742059598</v>
      </c>
      <c r="AR1280" s="134">
        <v>0.92066966610000001</v>
      </c>
      <c r="AT1280" s="134">
        <v>1</v>
      </c>
      <c r="AU1280" s="134">
        <v>0.27368426634169402</v>
      </c>
      <c r="AV1280" s="134">
        <v>0.28207683497000102</v>
      </c>
      <c r="AW1280" s="143">
        <v>0</v>
      </c>
      <c r="AX1280" s="143">
        <v>0</v>
      </c>
      <c r="AY1280" s="143">
        <v>-0.13</v>
      </c>
      <c r="AZ1280" s="143">
        <v>-0.03</v>
      </c>
      <c r="BA1280" s="143">
        <v>2.9552</v>
      </c>
      <c r="BB1280" s="143">
        <v>5.1100000000000003</v>
      </c>
      <c r="BC1280" s="143">
        <v>23.17</v>
      </c>
      <c r="BD1280" s="143"/>
      <c r="BE1280" s="143">
        <v>8515775.6484839991</v>
      </c>
      <c r="BF1280" s="143">
        <v>5906.2920000000004</v>
      </c>
      <c r="BG1280" s="143">
        <v>0</v>
      </c>
      <c r="BH1280" s="143">
        <v>0</v>
      </c>
      <c r="BI1280" s="143">
        <v>0</v>
      </c>
      <c r="BJ1280" s="143">
        <v>0</v>
      </c>
      <c r="BK1280" s="143">
        <v>1</v>
      </c>
      <c r="BL1280" s="143">
        <v>2.7</v>
      </c>
      <c r="BM1280" s="143">
        <v>1.8999999999999899</v>
      </c>
    </row>
    <row r="1281" spans="1:65" x14ac:dyDescent="0.25">
      <c r="A1281" s="142" t="s">
        <v>5819</v>
      </c>
      <c r="B1281" s="142" t="s">
        <v>1355</v>
      </c>
      <c r="C1281" s="134" t="s">
        <v>5797</v>
      </c>
      <c r="D1281" s="134" t="s">
        <v>3453</v>
      </c>
      <c r="E1281" s="134" t="s">
        <v>5717</v>
      </c>
      <c r="F1281" s="134" t="s">
        <v>5718</v>
      </c>
      <c r="G1281" s="134" t="s">
        <v>692</v>
      </c>
      <c r="H1281" s="134" t="s">
        <v>5820</v>
      </c>
      <c r="I1281" s="134" t="s">
        <v>4776</v>
      </c>
      <c r="J1281" s="134" t="s">
        <v>4571</v>
      </c>
      <c r="K1281" s="134" t="s">
        <v>4571</v>
      </c>
      <c r="L1281" s="143">
        <v>76.7</v>
      </c>
      <c r="M1281" s="144">
        <v>492</v>
      </c>
      <c r="N1281" s="143">
        <v>30.378</v>
      </c>
      <c r="O1281" s="144">
        <v>1225</v>
      </c>
      <c r="P1281" s="143">
        <v>28.233000000000001</v>
      </c>
      <c r="Q1281" s="144">
        <v>613</v>
      </c>
      <c r="R1281" s="143">
        <v>58.185000000000002</v>
      </c>
      <c r="S1281" s="145">
        <v>489</v>
      </c>
      <c r="T1281" s="140" t="s">
        <v>4410</v>
      </c>
      <c r="U1281" s="140" t="s">
        <v>4410</v>
      </c>
      <c r="V1281" s="140" t="str">
        <f t="shared" si="19"/>
        <v>Y</v>
      </c>
      <c r="W1281" s="134">
        <v>0.79394447341385499</v>
      </c>
      <c r="X1281" s="134">
        <v>0.74993478377978195</v>
      </c>
      <c r="Y1281" s="134">
        <v>0.99541458198791399</v>
      </c>
      <c r="Z1281" s="134">
        <v>0.99395535840898896</v>
      </c>
      <c r="AA1281" s="134">
        <v>0.96292383956473604</v>
      </c>
      <c r="AB1281" s="134">
        <v>0.87544250688344005</v>
      </c>
      <c r="AC1281" s="134">
        <v>0.95411320374443398</v>
      </c>
      <c r="AD1281" s="134">
        <v>0.72111261873126997</v>
      </c>
      <c r="AE1281" s="134">
        <v>0.459604881052949</v>
      </c>
      <c r="AF1281" s="134">
        <v>0.99614404011883895</v>
      </c>
      <c r="AG1281" s="134">
        <v>0.59474825706725798</v>
      </c>
      <c r="AH1281" s="134">
        <v>0.91078955653189497</v>
      </c>
      <c r="AI1281" s="134">
        <v>0.48865699615589497</v>
      </c>
      <c r="AJ1281" s="134">
        <v>0.99264624774791299</v>
      </c>
      <c r="AK1281" s="134">
        <v>0.98788776154182201</v>
      </c>
      <c r="AL1281" s="134">
        <v>0.79792413679921603</v>
      </c>
      <c r="AM1281" s="134">
        <v>0.72259536777421196</v>
      </c>
      <c r="AN1281" s="134">
        <v>0.99103581193133405</v>
      </c>
      <c r="AO1281" s="134">
        <v>0.66999235881464303</v>
      </c>
      <c r="AP1281" s="134">
        <v>0.548331159927954</v>
      </c>
      <c r="AQ1281" s="134">
        <v>0.540589759681252</v>
      </c>
      <c r="AR1281" s="134">
        <v>0.52680099280000003</v>
      </c>
      <c r="AT1281" s="134">
        <v>1</v>
      </c>
      <c r="AU1281" s="134">
        <v>0.70580695264694804</v>
      </c>
      <c r="AV1281" s="134">
        <v>0.68555987037158606</v>
      </c>
      <c r="AW1281" s="143">
        <v>0</v>
      </c>
      <c r="AX1281" s="143">
        <v>0</v>
      </c>
      <c r="AY1281" s="143">
        <v>-0.21</v>
      </c>
      <c r="AZ1281" s="143">
        <v>-0.16</v>
      </c>
      <c r="BA1281" s="143">
        <v>3.5097999999999998</v>
      </c>
      <c r="BB1281" s="143">
        <v>5.09</v>
      </c>
      <c r="BC1281" s="143">
        <v>23.27</v>
      </c>
      <c r="BD1281" s="143">
        <v>1</v>
      </c>
      <c r="BE1281" s="143">
        <v>75964917.331239998</v>
      </c>
      <c r="BF1281" s="143">
        <v>10651.06</v>
      </c>
      <c r="BG1281" s="143">
        <v>0</v>
      </c>
      <c r="BH1281" s="143">
        <v>0</v>
      </c>
      <c r="BI1281" s="143">
        <v>0</v>
      </c>
      <c r="BJ1281" s="143">
        <v>0</v>
      </c>
      <c r="BK1281" s="143">
        <v>1</v>
      </c>
      <c r="BL1281" s="143">
        <v>2.69999999999999</v>
      </c>
      <c r="BM1281" s="143">
        <v>1.8999999999999899</v>
      </c>
    </row>
    <row r="1282" spans="1:65" x14ac:dyDescent="0.25">
      <c r="A1282" s="142" t="s">
        <v>5821</v>
      </c>
      <c r="B1282" s="142" t="s">
        <v>3405</v>
      </c>
      <c r="C1282" s="134" t="s">
        <v>5797</v>
      </c>
      <c r="D1282" s="134" t="s">
        <v>3453</v>
      </c>
      <c r="E1282" s="134" t="s">
        <v>5717</v>
      </c>
      <c r="F1282" s="134" t="s">
        <v>5718</v>
      </c>
      <c r="G1282" s="134" t="s">
        <v>692</v>
      </c>
      <c r="H1282" s="134" t="s">
        <v>5801</v>
      </c>
      <c r="I1282" s="134" t="s">
        <v>4776</v>
      </c>
      <c r="J1282" s="134" t="s">
        <v>4571</v>
      </c>
      <c r="K1282" s="134" t="s">
        <v>4571</v>
      </c>
      <c r="L1282" s="143">
        <v>75.400000000000006</v>
      </c>
      <c r="M1282" s="144">
        <v>526</v>
      </c>
      <c r="N1282" s="143">
        <v>32.462000000000003</v>
      </c>
      <c r="O1282" s="144">
        <v>1500</v>
      </c>
      <c r="P1282" s="143">
        <v>44.667000000000002</v>
      </c>
      <c r="Q1282" s="144">
        <v>78</v>
      </c>
      <c r="R1282" s="143">
        <v>62.534999999999997</v>
      </c>
      <c r="S1282" s="145">
        <v>244</v>
      </c>
      <c r="T1282" s="140" t="s">
        <v>4410</v>
      </c>
      <c r="U1282" s="140" t="s">
        <v>4410</v>
      </c>
      <c r="V1282" s="140" t="str">
        <f t="shared" si="19"/>
        <v>Y</v>
      </c>
      <c r="W1282" s="134">
        <v>0.54904019638401103</v>
      </c>
      <c r="X1282" s="134">
        <v>0.37973423973833698</v>
      </c>
      <c r="Y1282" s="134">
        <v>0.98597476892951497</v>
      </c>
      <c r="Z1282" s="134">
        <v>0.970490926916457</v>
      </c>
      <c r="AA1282" s="134">
        <v>0.916261231573537</v>
      </c>
      <c r="AB1282" s="134">
        <v>0.92060370321809903</v>
      </c>
      <c r="AC1282" s="134">
        <v>1</v>
      </c>
      <c r="AD1282" s="134">
        <v>0.50417171119844695</v>
      </c>
      <c r="AE1282" s="134">
        <v>0.39155855956015301</v>
      </c>
      <c r="AF1282" s="134">
        <v>0.99018060077278203</v>
      </c>
      <c r="AG1282" s="134">
        <v>0.30382012158314198</v>
      </c>
      <c r="AH1282" s="134">
        <v>0.83987420045622196</v>
      </c>
      <c r="AI1282" s="134">
        <v>1</v>
      </c>
      <c r="AJ1282" s="134">
        <v>0.99264624774791299</v>
      </c>
      <c r="AK1282" s="134">
        <v>0.91749599495121104</v>
      </c>
      <c r="AL1282" s="134">
        <v>0.79213687136791699</v>
      </c>
      <c r="AM1282" s="134">
        <v>0.24435089821488401</v>
      </c>
      <c r="AN1282" s="134">
        <v>1</v>
      </c>
      <c r="AO1282" s="134">
        <v>0.19439022106805701</v>
      </c>
      <c r="AP1282" s="134">
        <v>0.33027645299762098</v>
      </c>
      <c r="AQ1282" s="134">
        <v>0.60793853479561</v>
      </c>
      <c r="AR1282" s="134">
        <v>0.85775402060000006</v>
      </c>
      <c r="AS1282" s="134">
        <v>1</v>
      </c>
      <c r="AT1282" s="134">
        <v>1</v>
      </c>
      <c r="AU1282" s="134">
        <v>0.18492960478196599</v>
      </c>
      <c r="AV1282" s="134">
        <v>0.22840799962156599</v>
      </c>
      <c r="AW1282" s="143">
        <v>0</v>
      </c>
      <c r="AX1282" s="143">
        <v>0</v>
      </c>
      <c r="AY1282" s="143">
        <v>-0.25</v>
      </c>
      <c r="AZ1282" s="143">
        <v>-7.0000000000000007E-2</v>
      </c>
      <c r="BA1282" s="143">
        <v>3.8969</v>
      </c>
      <c r="BB1282" s="143">
        <v>5.1100000000000003</v>
      </c>
      <c r="BC1282" s="143">
        <v>22.86</v>
      </c>
      <c r="BD1282" s="143"/>
      <c r="BE1282" s="143">
        <v>25782399.013958</v>
      </c>
      <c r="BF1282" s="143">
        <v>8655.3310000000001</v>
      </c>
      <c r="BG1282" s="143">
        <v>0</v>
      </c>
      <c r="BH1282" s="143">
        <v>0</v>
      </c>
      <c r="BI1282" s="143">
        <v>1</v>
      </c>
      <c r="BJ1282" s="143">
        <v>0</v>
      </c>
      <c r="BK1282" s="143">
        <v>1</v>
      </c>
      <c r="BL1282" s="143">
        <v>2.69999999999999</v>
      </c>
      <c r="BM1282" s="143">
        <v>1.8999999999999899</v>
      </c>
    </row>
    <row r="1283" spans="1:65" x14ac:dyDescent="0.25">
      <c r="A1283" s="142" t="s">
        <v>5822</v>
      </c>
      <c r="B1283" s="142" t="s">
        <v>625</v>
      </c>
      <c r="C1283" s="134" t="s">
        <v>5797</v>
      </c>
      <c r="D1283" s="134" t="s">
        <v>3453</v>
      </c>
      <c r="E1283" s="134" t="s">
        <v>5717</v>
      </c>
      <c r="F1283" s="134" t="s">
        <v>5718</v>
      </c>
      <c r="G1283" s="134" t="s">
        <v>692</v>
      </c>
      <c r="H1283" s="134" t="s">
        <v>5823</v>
      </c>
      <c r="I1283" s="134" t="s">
        <v>4776</v>
      </c>
      <c r="J1283" s="134" t="s">
        <v>4571</v>
      </c>
      <c r="K1283" s="134" t="s">
        <v>4571</v>
      </c>
      <c r="L1283" s="143">
        <v>56.1</v>
      </c>
      <c r="M1283" s="144">
        <v>955</v>
      </c>
      <c r="N1283" s="143">
        <v>34.133000000000003</v>
      </c>
      <c r="O1283" s="144">
        <v>1640</v>
      </c>
      <c r="P1283" s="143">
        <v>11.433</v>
      </c>
      <c r="Q1283" s="144">
        <v>1697</v>
      </c>
      <c r="R1283" s="143">
        <v>44.466999999999999</v>
      </c>
      <c r="S1283" s="145">
        <v>1420</v>
      </c>
      <c r="V1283" s="140" t="str">
        <f t="shared" ref="V1283:V1346" si="20">IF(OR(T1283="Y",U1283="Y"),"Y","N/A")</f>
        <v>N/A</v>
      </c>
      <c r="W1283" s="134">
        <v>0.439827100618286</v>
      </c>
      <c r="X1283" s="134">
        <v>0.36302199872709601</v>
      </c>
      <c r="Y1283" s="134">
        <v>0.97907102505098398</v>
      </c>
      <c r="Z1283" s="134">
        <v>0.96707328145993698</v>
      </c>
      <c r="AA1283" s="134">
        <v>0.968733932369642</v>
      </c>
      <c r="AB1283" s="134">
        <v>0.69188409597482603</v>
      </c>
      <c r="AC1283" s="134">
        <v>0.99341725185566698</v>
      </c>
      <c r="AD1283" s="134">
        <v>0.396154520489026</v>
      </c>
      <c r="AE1283" s="134">
        <v>0.53685989092476405</v>
      </c>
      <c r="AF1283" s="134">
        <v>0.97908860358911598</v>
      </c>
      <c r="AG1283" s="134">
        <v>0.47555166409379901</v>
      </c>
      <c r="AH1283" s="134">
        <v>0.76125843955414996</v>
      </c>
      <c r="AI1283" s="134">
        <v>0.93615705058705401</v>
      </c>
      <c r="AJ1283" s="134">
        <v>0.88233996396661396</v>
      </c>
      <c r="AK1283" s="134">
        <v>0.91749599495121104</v>
      </c>
      <c r="AL1283" s="134">
        <v>0.74315642398510495</v>
      </c>
      <c r="AM1283" s="134">
        <v>0.45541749658900998</v>
      </c>
      <c r="AN1283" s="134">
        <v>0.88794764914167901</v>
      </c>
      <c r="AO1283" s="134">
        <v>0.39018264387086798</v>
      </c>
      <c r="AP1283" s="134">
        <v>0.29016229158665602</v>
      </c>
      <c r="AQ1283" s="134">
        <v>0.36386657397643302</v>
      </c>
      <c r="AR1283" s="134">
        <v>0.40859451200000002</v>
      </c>
      <c r="AT1283" s="134">
        <v>0.4659946331</v>
      </c>
      <c r="AU1283" s="134">
        <v>0.20009690163029201</v>
      </c>
      <c r="AV1283" s="134">
        <v>0.35498869449853199</v>
      </c>
      <c r="AW1283" s="143">
        <v>0.1</v>
      </c>
      <c r="AX1283" s="143">
        <v>0</v>
      </c>
      <c r="AY1283" s="143">
        <v>-0.15</v>
      </c>
      <c r="AZ1283" s="143">
        <v>-0.01</v>
      </c>
      <c r="BA1283" s="143">
        <v>4.9850000000000003</v>
      </c>
      <c r="BB1283" s="143">
        <v>5.13</v>
      </c>
      <c r="BC1283" s="143">
        <v>24.16</v>
      </c>
      <c r="BD1283" s="143">
        <v>2</v>
      </c>
      <c r="BE1283" s="143">
        <v>87096432.025203004</v>
      </c>
      <c r="BF1283" s="143">
        <v>9568.5750000000007</v>
      </c>
      <c r="BG1283" s="143">
        <v>0</v>
      </c>
      <c r="BH1283" s="143">
        <v>0</v>
      </c>
      <c r="BI1283" s="143">
        <v>0</v>
      </c>
      <c r="BJ1283" s="143">
        <v>0</v>
      </c>
      <c r="BK1283" s="143">
        <v>0</v>
      </c>
      <c r="BL1283" s="143">
        <v>2.69999999999999</v>
      </c>
      <c r="BM1283" s="143">
        <v>1.9</v>
      </c>
    </row>
    <row r="1284" spans="1:65" x14ac:dyDescent="0.25">
      <c r="A1284" s="142" t="s">
        <v>5824</v>
      </c>
      <c r="B1284" s="142" t="s">
        <v>3408</v>
      </c>
      <c r="C1284" s="134" t="s">
        <v>5797</v>
      </c>
      <c r="D1284" s="134" t="s">
        <v>3453</v>
      </c>
      <c r="E1284" s="134" t="s">
        <v>5717</v>
      </c>
      <c r="F1284" s="134" t="s">
        <v>5718</v>
      </c>
      <c r="G1284" s="134" t="s">
        <v>692</v>
      </c>
      <c r="H1284" s="134" t="s">
        <v>4776</v>
      </c>
      <c r="I1284" s="134" t="s">
        <v>4776</v>
      </c>
      <c r="J1284" s="134" t="s">
        <v>4571</v>
      </c>
      <c r="K1284" s="134" t="s">
        <v>4571</v>
      </c>
      <c r="L1284" s="143">
        <v>47.9</v>
      </c>
      <c r="M1284" s="144">
        <v>1209</v>
      </c>
      <c r="N1284" s="143">
        <v>30.388999999999999</v>
      </c>
      <c r="O1284" s="144">
        <v>1228</v>
      </c>
      <c r="P1284" s="143">
        <v>11.1</v>
      </c>
      <c r="Q1284" s="144">
        <v>1711</v>
      </c>
      <c r="R1284" s="143">
        <v>42.87</v>
      </c>
      <c r="S1284" s="145">
        <v>1501</v>
      </c>
      <c r="V1284" s="140" t="str">
        <f t="shared" si="20"/>
        <v>N/A</v>
      </c>
      <c r="W1284" s="134">
        <v>0.23717599980309101</v>
      </c>
      <c r="X1284" s="134">
        <v>0.204991570101312</v>
      </c>
      <c r="Y1284" s="134">
        <v>0.98498851980401003</v>
      </c>
      <c r="Z1284" s="134">
        <v>0.97184268220896197</v>
      </c>
      <c r="AA1284" s="134">
        <v>0.80837160422050003</v>
      </c>
      <c r="AB1284" s="134">
        <v>0.65036493160263997</v>
      </c>
      <c r="AC1284" s="134">
        <v>1</v>
      </c>
      <c r="AD1284" s="134">
        <v>0.18909342015921801</v>
      </c>
      <c r="AE1284" s="134">
        <v>0.44822922173598001</v>
      </c>
      <c r="AF1284" s="134">
        <v>0.98739766241128901</v>
      </c>
      <c r="AG1284" s="134">
        <v>0.23111969639605401</v>
      </c>
      <c r="AH1284" s="134">
        <v>0.66928337167418595</v>
      </c>
      <c r="AI1284" s="134">
        <v>1</v>
      </c>
      <c r="AJ1284" s="134">
        <v>0.98529249549582698</v>
      </c>
      <c r="AK1284" s="134">
        <v>0.88108646050779205</v>
      </c>
      <c r="AL1284" s="134">
        <v>0.55696355273726295</v>
      </c>
      <c r="AM1284" s="134">
        <v>0.22195143731827199</v>
      </c>
      <c r="AN1284" s="134">
        <v>0.80278786248935496</v>
      </c>
      <c r="AO1284" s="134">
        <v>0.18583354699875099</v>
      </c>
      <c r="AP1284" s="134">
        <v>0.26011016527991498</v>
      </c>
      <c r="AQ1284" s="134">
        <v>0.34393133661240999</v>
      </c>
      <c r="AR1284" s="134">
        <v>0.46504204069999999</v>
      </c>
      <c r="AT1284" s="134">
        <v>0.43380514539999998</v>
      </c>
      <c r="AU1284" s="134">
        <v>0.144320459450583</v>
      </c>
      <c r="AV1284" s="134">
        <v>0.19263465890985301</v>
      </c>
      <c r="AW1284" s="143">
        <v>0.01</v>
      </c>
      <c r="AX1284" s="143">
        <v>0</v>
      </c>
      <c r="AY1284" s="143">
        <v>-0.28999999999999998</v>
      </c>
      <c r="AZ1284" s="143">
        <v>-0.06</v>
      </c>
      <c r="BA1284" s="143">
        <v>6.2305000000000001</v>
      </c>
      <c r="BB1284" s="143">
        <v>5.12</v>
      </c>
      <c r="BC1284" s="143">
        <v>23.9</v>
      </c>
      <c r="BD1284" s="143">
        <v>1</v>
      </c>
      <c r="BE1284" s="143">
        <v>31376013.408624999</v>
      </c>
      <c r="BF1284" s="143">
        <v>6567.92</v>
      </c>
      <c r="BG1284" s="143">
        <v>0</v>
      </c>
      <c r="BH1284" s="143">
        <v>0</v>
      </c>
      <c r="BI1284" s="143">
        <v>0</v>
      </c>
      <c r="BJ1284" s="143">
        <v>0</v>
      </c>
      <c r="BK1284" s="143">
        <v>0</v>
      </c>
      <c r="BL1284" s="143">
        <v>2.7</v>
      </c>
      <c r="BM1284" s="143">
        <v>1.8999999999999899</v>
      </c>
    </row>
    <row r="1285" spans="1:65" x14ac:dyDescent="0.25">
      <c r="A1285" s="142" t="s">
        <v>5825</v>
      </c>
      <c r="B1285" s="142" t="s">
        <v>738</v>
      </c>
      <c r="C1285" s="134" t="s">
        <v>5797</v>
      </c>
      <c r="D1285" s="134" t="s">
        <v>3453</v>
      </c>
      <c r="E1285" s="134" t="s">
        <v>5717</v>
      </c>
      <c r="F1285" s="134" t="s">
        <v>5718</v>
      </c>
      <c r="G1285" s="134" t="s">
        <v>692</v>
      </c>
      <c r="H1285" s="134" t="s">
        <v>5826</v>
      </c>
      <c r="I1285" s="134" t="s">
        <v>5172</v>
      </c>
      <c r="J1285" s="134" t="s">
        <v>4628</v>
      </c>
      <c r="K1285" s="134" t="s">
        <v>4407</v>
      </c>
      <c r="L1285" s="143">
        <v>86.2</v>
      </c>
      <c r="M1285" s="144">
        <v>250</v>
      </c>
      <c r="N1285" s="143">
        <v>31.178000000000001</v>
      </c>
      <c r="O1285" s="144">
        <v>1343</v>
      </c>
      <c r="P1285" s="143">
        <v>28.9</v>
      </c>
      <c r="Q1285" s="144">
        <v>587</v>
      </c>
      <c r="R1285" s="143">
        <v>61.307000000000002</v>
      </c>
      <c r="S1285" s="145">
        <v>311</v>
      </c>
      <c r="T1285" s="140" t="s">
        <v>4410</v>
      </c>
      <c r="U1285" s="140" t="s">
        <v>4410</v>
      </c>
      <c r="V1285" s="140" t="str">
        <f t="shared" si="20"/>
        <v>Y</v>
      </c>
      <c r="W1285" s="134">
        <v>0.83501108878260699</v>
      </c>
      <c r="X1285" s="134">
        <v>0.75038840224451198</v>
      </c>
      <c r="Y1285" s="134">
        <v>0.99386476193355</v>
      </c>
      <c r="Z1285" s="134">
        <v>0.98638042780759605</v>
      </c>
      <c r="AA1285" s="134">
        <v>0.89773831833499695</v>
      </c>
      <c r="AB1285" s="134">
        <v>0.91222702970441305</v>
      </c>
      <c r="AC1285" s="134">
        <v>0.99236272593240304</v>
      </c>
      <c r="AD1285" s="134">
        <v>0.760308663092227</v>
      </c>
      <c r="AE1285" s="134">
        <v>0.590323818177931</v>
      </c>
      <c r="AF1285" s="134">
        <v>0.99308280792119696</v>
      </c>
      <c r="AG1285" s="134">
        <v>0.26983929798826201</v>
      </c>
      <c r="AH1285" s="134">
        <v>0.74238349377037205</v>
      </c>
      <c r="AI1285" s="134">
        <v>0.88780739461045299</v>
      </c>
      <c r="AJ1285" s="134">
        <v>0.86395558333639699</v>
      </c>
      <c r="AK1285" s="134">
        <v>0.80826739162095296</v>
      </c>
      <c r="AL1285" s="134">
        <v>0.85537017355977296</v>
      </c>
      <c r="AM1285" s="134">
        <v>0.42108519426256402</v>
      </c>
      <c r="AN1285" s="134">
        <v>1</v>
      </c>
      <c r="AO1285" s="134">
        <v>0.40582221574545002</v>
      </c>
      <c r="AP1285" s="134">
        <v>0.68255328504655599</v>
      </c>
      <c r="AQ1285" s="134">
        <v>0.81214002072510405</v>
      </c>
      <c r="AR1285" s="134">
        <v>0.87041119700000003</v>
      </c>
      <c r="AS1285" s="134">
        <v>1</v>
      </c>
      <c r="AT1285" s="134">
        <v>1</v>
      </c>
      <c r="AU1285" s="134">
        <v>0.50895590362753595</v>
      </c>
      <c r="AV1285" s="134">
        <v>0.43249622827129802</v>
      </c>
      <c r="AW1285" s="143">
        <v>0</v>
      </c>
      <c r="AX1285" s="143">
        <v>0</v>
      </c>
      <c r="AY1285" s="143">
        <v>0.01</v>
      </c>
      <c r="AZ1285" s="143">
        <v>-0.02</v>
      </c>
      <c r="BA1285" s="143">
        <v>4.7385000000000002</v>
      </c>
      <c r="BB1285" s="143">
        <v>5.13</v>
      </c>
      <c r="BC1285" s="143">
        <v>25.53</v>
      </c>
      <c r="BD1285" s="143">
        <v>1</v>
      </c>
      <c r="BE1285" s="143">
        <v>20012643.227591999</v>
      </c>
      <c r="BF1285" s="143">
        <v>4589.6850000000004</v>
      </c>
      <c r="BG1285" s="143">
        <v>0</v>
      </c>
      <c r="BH1285" s="143">
        <v>0</v>
      </c>
      <c r="BI1285" s="143">
        <v>0</v>
      </c>
      <c r="BJ1285" s="143">
        <v>0</v>
      </c>
      <c r="BK1285" s="143">
        <v>1</v>
      </c>
      <c r="BL1285" s="143">
        <v>3.1712903906102401</v>
      </c>
      <c r="BM1285" s="143">
        <v>2.02853374289371</v>
      </c>
    </row>
    <row r="1286" spans="1:65" x14ac:dyDescent="0.25">
      <c r="A1286" s="142" t="s">
        <v>5827</v>
      </c>
      <c r="B1286" s="142" t="s">
        <v>518</v>
      </c>
      <c r="C1286" s="134" t="s">
        <v>5797</v>
      </c>
      <c r="D1286" s="134" t="s">
        <v>3453</v>
      </c>
      <c r="E1286" s="134" t="s">
        <v>5717</v>
      </c>
      <c r="F1286" s="134" t="s">
        <v>5718</v>
      </c>
      <c r="G1286" s="134" t="s">
        <v>692</v>
      </c>
      <c r="H1286" s="134" t="s">
        <v>5826</v>
      </c>
      <c r="I1286" s="134" t="s">
        <v>5172</v>
      </c>
      <c r="J1286" s="134" t="s">
        <v>4628</v>
      </c>
      <c r="K1286" s="134" t="s">
        <v>4407</v>
      </c>
      <c r="L1286" s="143">
        <v>85.7</v>
      </c>
      <c r="M1286" s="144">
        <v>264</v>
      </c>
      <c r="N1286" s="143">
        <v>31.5</v>
      </c>
      <c r="O1286" s="144">
        <v>1392</v>
      </c>
      <c r="P1286" s="143">
        <v>28.417000000000002</v>
      </c>
      <c r="Q1286" s="144">
        <v>606</v>
      </c>
      <c r="R1286" s="143">
        <v>60.872</v>
      </c>
      <c r="S1286" s="145">
        <v>335</v>
      </c>
      <c r="T1286" s="140" t="s">
        <v>4410</v>
      </c>
      <c r="U1286" s="140" t="s">
        <v>4410</v>
      </c>
      <c r="V1286" s="140" t="str">
        <f t="shared" si="20"/>
        <v>Y</v>
      </c>
      <c r="W1286" s="134">
        <v>0.964043353440871</v>
      </c>
      <c r="X1286" s="134">
        <v>0.88402657083170399</v>
      </c>
      <c r="Y1286" s="134">
        <v>0.99832209564362195</v>
      </c>
      <c r="Z1286" s="134">
        <v>0.99423591139422596</v>
      </c>
      <c r="AA1286" s="134">
        <v>0.98005832596688802</v>
      </c>
      <c r="AB1286" s="134">
        <v>0.96576489955275802</v>
      </c>
      <c r="AC1286" s="134">
        <v>1</v>
      </c>
      <c r="AD1286" s="134">
        <v>0.88065734744874602</v>
      </c>
      <c r="AE1286" s="134">
        <v>0.66891878636075097</v>
      </c>
      <c r="AF1286" s="134">
        <v>0.99833063454572701</v>
      </c>
      <c r="AG1286" s="134">
        <v>0.220946426179465</v>
      </c>
      <c r="AH1286" s="134">
        <v>0.877659907860179</v>
      </c>
      <c r="AI1286" s="134">
        <v>1</v>
      </c>
      <c r="AJ1286" s="134">
        <v>0.96323123873956695</v>
      </c>
      <c r="AK1286" s="134">
        <v>0.96846934317199895</v>
      </c>
      <c r="AL1286" s="134">
        <v>0.92890639202331204</v>
      </c>
      <c r="AM1286" s="134">
        <v>0.29865683312181102</v>
      </c>
      <c r="AN1286" s="134">
        <v>1</v>
      </c>
      <c r="AO1286" s="134">
        <v>0.32093323689747799</v>
      </c>
      <c r="AP1286" s="134">
        <v>0.70858074433843798</v>
      </c>
      <c r="AQ1286" s="134">
        <v>0.621408289753827</v>
      </c>
      <c r="AR1286" s="134">
        <v>0.87688528499999996</v>
      </c>
      <c r="AT1286" s="134">
        <v>1</v>
      </c>
      <c r="AU1286" s="134">
        <v>0.37696745141619598</v>
      </c>
      <c r="AV1286" s="134">
        <v>0.33548500227214201</v>
      </c>
      <c r="AW1286" s="143">
        <v>0</v>
      </c>
      <c r="AX1286" s="143">
        <v>0</v>
      </c>
      <c r="AY1286" s="143">
        <v>0.61</v>
      </c>
      <c r="AZ1286" s="143">
        <v>0.22</v>
      </c>
      <c r="BA1286" s="143">
        <v>1.8868</v>
      </c>
      <c r="BB1286" s="143">
        <v>5.13</v>
      </c>
      <c r="BC1286" s="143">
        <v>24.73</v>
      </c>
      <c r="BD1286" s="143">
        <v>1</v>
      </c>
      <c r="BE1286" s="143">
        <v>21153667.278862</v>
      </c>
      <c r="BF1286" s="143">
        <v>3174.6309999999999</v>
      </c>
      <c r="BG1286" s="143">
        <v>0</v>
      </c>
      <c r="BH1286" s="143">
        <v>0</v>
      </c>
      <c r="BI1286" s="143">
        <v>0</v>
      </c>
      <c r="BJ1286" s="143">
        <v>0</v>
      </c>
      <c r="BK1286" s="143">
        <v>1</v>
      </c>
      <c r="BL1286" s="143">
        <v>3.05642942138426</v>
      </c>
      <c r="BM1286" s="143">
        <v>1.9972080240138801</v>
      </c>
    </row>
    <row r="1287" spans="1:65" x14ac:dyDescent="0.25">
      <c r="A1287" s="142" t="s">
        <v>5828</v>
      </c>
      <c r="B1287" s="142" t="s">
        <v>304</v>
      </c>
      <c r="C1287" s="134" t="s">
        <v>5797</v>
      </c>
      <c r="D1287" s="134" t="s">
        <v>3453</v>
      </c>
      <c r="E1287" s="134" t="s">
        <v>5717</v>
      </c>
      <c r="F1287" s="134" t="s">
        <v>5718</v>
      </c>
      <c r="G1287" s="134" t="s">
        <v>692</v>
      </c>
      <c r="H1287" s="134" t="s">
        <v>5172</v>
      </c>
      <c r="I1287" s="134" t="s">
        <v>5172</v>
      </c>
      <c r="J1287" s="134" t="s">
        <v>4605</v>
      </c>
      <c r="K1287" s="134" t="s">
        <v>4571</v>
      </c>
      <c r="L1287" s="143">
        <v>75.099999999999994</v>
      </c>
      <c r="M1287" s="144">
        <v>532</v>
      </c>
      <c r="N1287" s="143">
        <v>32.944000000000003</v>
      </c>
      <c r="O1287" s="144">
        <v>1549</v>
      </c>
      <c r="P1287" s="143">
        <v>30.582999999999998</v>
      </c>
      <c r="Q1287" s="144">
        <v>509</v>
      </c>
      <c r="R1287" s="143">
        <v>57.58</v>
      </c>
      <c r="S1287" s="145">
        <v>523</v>
      </c>
      <c r="U1287" s="140" t="s">
        <v>4410</v>
      </c>
      <c r="V1287" s="140" t="str">
        <f t="shared" si="20"/>
        <v>Y</v>
      </c>
      <c r="W1287" s="134">
        <v>0.64884376521825904</v>
      </c>
      <c r="X1287" s="134">
        <v>0.64899948391474205</v>
      </c>
      <c r="Y1287" s="134">
        <v>0.975894534361048</v>
      </c>
      <c r="Z1287" s="134">
        <v>0.963783160087614</v>
      </c>
      <c r="AA1287" s="134">
        <v>0.86086827798933596</v>
      </c>
      <c r="AB1287" s="134">
        <v>0.86123858222979799</v>
      </c>
      <c r="AC1287" s="134">
        <v>1</v>
      </c>
      <c r="AD1287" s="134">
        <v>0.59166428523869696</v>
      </c>
      <c r="AE1287" s="134">
        <v>0.60977970811098603</v>
      </c>
      <c r="AF1287" s="134">
        <v>0.97519248988302498</v>
      </c>
      <c r="AG1287" s="134">
        <v>0.33645529962182302</v>
      </c>
      <c r="AH1287" s="134">
        <v>0.66330212699507596</v>
      </c>
      <c r="AI1287" s="134">
        <v>1</v>
      </c>
      <c r="AJ1287" s="134">
        <v>0.73526491892488099</v>
      </c>
      <c r="AK1287" s="134">
        <v>0.79127627554735702</v>
      </c>
      <c r="AL1287" s="134">
        <v>0.76126136053161297</v>
      </c>
      <c r="AM1287" s="134">
        <v>0.51578699596027899</v>
      </c>
      <c r="AN1287" s="134">
        <v>0.96414324772533699</v>
      </c>
      <c r="AO1287" s="134">
        <v>0.51304161002857096</v>
      </c>
      <c r="AP1287" s="134">
        <v>0.60480022935030597</v>
      </c>
      <c r="AQ1287" s="134">
        <v>0.783584140207219</v>
      </c>
      <c r="AR1287" s="134">
        <v>0.67452313799999997</v>
      </c>
      <c r="AS1287" s="134">
        <v>1</v>
      </c>
      <c r="AT1287" s="134">
        <v>0.33450726060000002</v>
      </c>
      <c r="AU1287" s="134">
        <v>0.60810751608290203</v>
      </c>
      <c r="AV1287" s="134">
        <v>0.53905419904278995</v>
      </c>
      <c r="AW1287" s="143">
        <v>0.03</v>
      </c>
      <c r="AX1287" s="143">
        <v>0</v>
      </c>
      <c r="AY1287" s="143">
        <v>-0.13</v>
      </c>
      <c r="AZ1287" s="143">
        <v>-0.03</v>
      </c>
      <c r="BA1287" s="143">
        <v>10.730399999999999</v>
      </c>
      <c r="BB1287" s="143">
        <v>5.13</v>
      </c>
      <c r="BC1287" s="143">
        <v>25.38</v>
      </c>
      <c r="BD1287" s="143">
        <v>5</v>
      </c>
      <c r="BE1287" s="143">
        <v>36130003.369170003</v>
      </c>
      <c r="BF1287" s="143">
        <v>6183.058</v>
      </c>
      <c r="BG1287" s="143">
        <v>0</v>
      </c>
      <c r="BH1287" s="143">
        <v>0</v>
      </c>
      <c r="BI1287" s="143">
        <v>1</v>
      </c>
      <c r="BJ1287" s="143">
        <v>1</v>
      </c>
      <c r="BK1287" s="143">
        <v>0</v>
      </c>
      <c r="BL1287" s="143">
        <v>3.0474296487973001</v>
      </c>
      <c r="BM1287" s="143">
        <v>1.9947535405810799</v>
      </c>
    </row>
    <row r="1288" spans="1:65" x14ac:dyDescent="0.25">
      <c r="A1288" s="142" t="s">
        <v>5829</v>
      </c>
      <c r="B1288" s="142" t="s">
        <v>1382</v>
      </c>
      <c r="C1288" s="134" t="s">
        <v>5797</v>
      </c>
      <c r="D1288" s="134" t="s">
        <v>3453</v>
      </c>
      <c r="E1288" s="134" t="s">
        <v>5717</v>
      </c>
      <c r="F1288" s="134" t="s">
        <v>5718</v>
      </c>
      <c r="G1288" s="134" t="s">
        <v>692</v>
      </c>
      <c r="H1288" s="134" t="s">
        <v>5826</v>
      </c>
      <c r="I1288" s="134" t="s">
        <v>5172</v>
      </c>
      <c r="J1288" s="134" t="s">
        <v>4571</v>
      </c>
      <c r="K1288" s="134" t="s">
        <v>4571</v>
      </c>
      <c r="L1288" s="143">
        <v>77.400000000000006</v>
      </c>
      <c r="M1288" s="144">
        <v>480</v>
      </c>
      <c r="N1288" s="143">
        <v>31.667000000000002</v>
      </c>
      <c r="O1288" s="144">
        <v>1409</v>
      </c>
      <c r="P1288" s="143">
        <v>11.032999999999999</v>
      </c>
      <c r="Q1288" s="144">
        <v>1718</v>
      </c>
      <c r="R1288" s="143">
        <v>52.255000000000003</v>
      </c>
      <c r="S1288" s="145">
        <v>882</v>
      </c>
      <c r="T1288" s="140" t="s">
        <v>4410</v>
      </c>
      <c r="U1288" s="140" t="s">
        <v>4410</v>
      </c>
      <c r="V1288" s="140" t="str">
        <f t="shared" si="20"/>
        <v>Y</v>
      </c>
      <c r="W1288" s="134">
        <v>0.76976638521599505</v>
      </c>
      <c r="X1288" s="134">
        <v>0.63693890875202297</v>
      </c>
      <c r="Y1288" s="134">
        <v>0.99259672734361604</v>
      </c>
      <c r="Z1288" s="134">
        <v>0.98673749524335197</v>
      </c>
      <c r="AA1288" s="134">
        <v>0.978059199401624</v>
      </c>
      <c r="AB1288" s="134">
        <v>0.89256005710706099</v>
      </c>
      <c r="AC1288" s="134">
        <v>1</v>
      </c>
      <c r="AD1288" s="134">
        <v>0.70408397565074099</v>
      </c>
      <c r="AE1288" s="134">
        <v>0.68618143835230505</v>
      </c>
      <c r="AF1288" s="134">
        <v>0.995150133561163</v>
      </c>
      <c r="AG1288" s="134">
        <v>0.32724440057210202</v>
      </c>
      <c r="AH1288" s="134">
        <v>0.87339782332835902</v>
      </c>
      <c r="AI1288" s="134">
        <v>1</v>
      </c>
      <c r="AJ1288" s="134">
        <v>0.81615619369783399</v>
      </c>
      <c r="AK1288" s="134">
        <v>0.96118743628331504</v>
      </c>
      <c r="AL1288" s="134">
        <v>0.80513682580617196</v>
      </c>
      <c r="AM1288" s="134">
        <v>0.40194898912882698</v>
      </c>
      <c r="AN1288" s="134">
        <v>0.97310743579400305</v>
      </c>
      <c r="AO1288" s="134">
        <v>0.400337156858526</v>
      </c>
      <c r="AP1288" s="134">
        <v>0.56817567539222902</v>
      </c>
      <c r="AQ1288" s="134">
        <v>0.89673008230882401</v>
      </c>
      <c r="AR1288" s="134">
        <v>0.70474403630000004</v>
      </c>
      <c r="AT1288" s="134">
        <v>0.64459492699999998</v>
      </c>
      <c r="AU1288" s="134">
        <v>0.46397339333024601</v>
      </c>
      <c r="AV1288" s="134">
        <v>0.42737267132564699</v>
      </c>
      <c r="AW1288" s="143">
        <v>0</v>
      </c>
      <c r="AX1288" s="143">
        <v>0</v>
      </c>
      <c r="AY1288" s="143">
        <v>0.38</v>
      </c>
      <c r="AZ1288" s="143">
        <v>0.06</v>
      </c>
      <c r="BA1288" s="143">
        <v>3.6187</v>
      </c>
      <c r="BB1288" s="143">
        <v>5.13</v>
      </c>
      <c r="BC1288" s="143">
        <v>24.07</v>
      </c>
      <c r="BD1288" s="143">
        <v>2</v>
      </c>
      <c r="BE1288" s="143">
        <v>34420595.043237999</v>
      </c>
      <c r="BF1288" s="143">
        <v>5939.2439999999997</v>
      </c>
      <c r="BG1288" s="143">
        <v>0</v>
      </c>
      <c r="BH1288" s="143">
        <v>0</v>
      </c>
      <c r="BI1288" s="143">
        <v>0</v>
      </c>
      <c r="BJ1288" s="143">
        <v>0</v>
      </c>
      <c r="BK1288" s="143">
        <v>0</v>
      </c>
      <c r="BL1288" s="143">
        <v>2.69999999999999</v>
      </c>
      <c r="BM1288" s="143">
        <v>1.8999999999999899</v>
      </c>
    </row>
    <row r="1289" spans="1:65" x14ac:dyDescent="0.25">
      <c r="A1289" s="142" t="s">
        <v>5830</v>
      </c>
      <c r="B1289" s="142" t="s">
        <v>623</v>
      </c>
      <c r="C1289" s="134" t="s">
        <v>5797</v>
      </c>
      <c r="D1289" s="134" t="s">
        <v>3453</v>
      </c>
      <c r="E1289" s="134" t="s">
        <v>5717</v>
      </c>
      <c r="F1289" s="134" t="s">
        <v>5718</v>
      </c>
      <c r="G1289" s="134" t="s">
        <v>692</v>
      </c>
      <c r="H1289" s="134" t="s">
        <v>5801</v>
      </c>
      <c r="I1289" s="134" t="s">
        <v>4776</v>
      </c>
      <c r="J1289" s="134" t="s">
        <v>4571</v>
      </c>
      <c r="K1289" s="134" t="s">
        <v>4571</v>
      </c>
      <c r="L1289" s="143">
        <v>72.400000000000006</v>
      </c>
      <c r="M1289" s="144">
        <v>586</v>
      </c>
      <c r="N1289" s="143">
        <v>33.688000000000002</v>
      </c>
      <c r="O1289" s="144">
        <v>1607</v>
      </c>
      <c r="P1289" s="143">
        <v>29.867000000000001</v>
      </c>
      <c r="Q1289" s="144">
        <v>551</v>
      </c>
      <c r="R1289" s="143">
        <v>56.192999999999998</v>
      </c>
      <c r="S1289" s="145">
        <v>629</v>
      </c>
      <c r="V1289" s="140" t="str">
        <f t="shared" si="20"/>
        <v>N/A</v>
      </c>
      <c r="W1289" s="134">
        <v>0.690536641820929</v>
      </c>
      <c r="X1289" s="134">
        <v>0.47874166112827299</v>
      </c>
      <c r="Y1289" s="134">
        <v>0.99223809129797802</v>
      </c>
      <c r="Z1289" s="134">
        <v>0.98339636423735</v>
      </c>
      <c r="AA1289" s="134">
        <v>0.92876862086633505</v>
      </c>
      <c r="AB1289" s="134">
        <v>0.88600439957461097</v>
      </c>
      <c r="AC1289" s="134">
        <v>1</v>
      </c>
      <c r="AD1289" s="134">
        <v>0.64025462846651804</v>
      </c>
      <c r="AE1289" s="134">
        <v>0.46388174052286502</v>
      </c>
      <c r="AF1289" s="134">
        <v>0.99296353913427604</v>
      </c>
      <c r="AG1289" s="134">
        <v>0.1453927443336</v>
      </c>
      <c r="AH1289" s="134">
        <v>0.78683094674507503</v>
      </c>
      <c r="AI1289" s="134">
        <v>1</v>
      </c>
      <c r="AJ1289" s="134">
        <v>0.99264624774791299</v>
      </c>
      <c r="AK1289" s="134">
        <v>0.87137725132288002</v>
      </c>
      <c r="AL1289" s="134">
        <v>0.80284035766426998</v>
      </c>
      <c r="AM1289" s="134">
        <v>0.150549683059889</v>
      </c>
      <c r="AN1289" s="134">
        <v>1</v>
      </c>
      <c r="AO1289" s="134">
        <v>0.123661821601375</v>
      </c>
      <c r="AP1289" s="134">
        <v>0.46688356980010298</v>
      </c>
      <c r="AQ1289" s="134">
        <v>0.541128549989494</v>
      </c>
      <c r="AR1289" s="134">
        <v>0.83975143910000005</v>
      </c>
      <c r="AT1289" s="134">
        <v>1</v>
      </c>
      <c r="AU1289" s="134">
        <v>0.116967186250934</v>
      </c>
      <c r="AV1289" s="134">
        <v>0.14157125060994499</v>
      </c>
      <c r="AW1289" s="143">
        <v>0</v>
      </c>
      <c r="AX1289" s="143">
        <v>0</v>
      </c>
      <c r="AY1289" s="143">
        <v>0.02</v>
      </c>
      <c r="AZ1289" s="143">
        <v>0</v>
      </c>
      <c r="BA1289" s="143">
        <v>3.9437000000000002</v>
      </c>
      <c r="BB1289" s="143">
        <v>5.12</v>
      </c>
      <c r="BC1289" s="143">
        <v>23.97</v>
      </c>
      <c r="BD1289" s="143"/>
      <c r="BE1289" s="143">
        <v>20328872.809739999</v>
      </c>
      <c r="BF1289" s="143">
        <v>4254.5</v>
      </c>
      <c r="BG1289" s="143">
        <v>19451.953942</v>
      </c>
      <c r="BH1289" s="143">
        <v>0</v>
      </c>
      <c r="BI1289" s="143">
        <v>0</v>
      </c>
      <c r="BJ1289" s="143">
        <v>0</v>
      </c>
      <c r="BK1289" s="143">
        <v>1</v>
      </c>
      <c r="BL1289" s="143">
        <v>2.69999999999999</v>
      </c>
      <c r="BM1289" s="143">
        <v>1.8999999999999899</v>
      </c>
    </row>
    <row r="1290" spans="1:65" x14ac:dyDescent="0.25">
      <c r="A1290" s="142" t="s">
        <v>5831</v>
      </c>
      <c r="B1290" s="142" t="s">
        <v>3415</v>
      </c>
      <c r="C1290" s="134" t="s">
        <v>5797</v>
      </c>
      <c r="D1290" s="134" t="s">
        <v>3453</v>
      </c>
      <c r="E1290" s="134" t="s">
        <v>5717</v>
      </c>
      <c r="F1290" s="134" t="s">
        <v>5718</v>
      </c>
      <c r="G1290" s="134" t="s">
        <v>692</v>
      </c>
      <c r="H1290" s="134" t="s">
        <v>5832</v>
      </c>
      <c r="I1290" s="134" t="s">
        <v>4776</v>
      </c>
      <c r="J1290" s="134" t="s">
        <v>4571</v>
      </c>
      <c r="K1290" s="134" t="s">
        <v>4571</v>
      </c>
      <c r="L1290" s="143">
        <v>74.900000000000006</v>
      </c>
      <c r="M1290" s="144">
        <v>536</v>
      </c>
      <c r="N1290" s="143">
        <v>30.966999999999999</v>
      </c>
      <c r="O1290" s="144">
        <v>1320</v>
      </c>
      <c r="P1290" s="143">
        <v>13.132999999999999</v>
      </c>
      <c r="Q1290" s="144">
        <v>1632</v>
      </c>
      <c r="R1290" s="143">
        <v>52.354999999999997</v>
      </c>
      <c r="S1290" s="145">
        <v>878</v>
      </c>
      <c r="U1290" s="140" t="s">
        <v>4410</v>
      </c>
      <c r="V1290" s="140" t="str">
        <f t="shared" si="20"/>
        <v>Y</v>
      </c>
      <c r="W1290" s="134">
        <v>0.67664407655159797</v>
      </c>
      <c r="X1290" s="134">
        <v>0.43878874184724398</v>
      </c>
      <c r="Y1290" s="134">
        <v>0.99122622531207105</v>
      </c>
      <c r="Z1290" s="134">
        <v>0.983115811252113</v>
      </c>
      <c r="AA1290" s="134">
        <v>0.93328074171823605</v>
      </c>
      <c r="AB1290" s="134">
        <v>0.88527599318211603</v>
      </c>
      <c r="AC1290" s="134">
        <v>1</v>
      </c>
      <c r="AD1290" s="134">
        <v>0.62303868055533596</v>
      </c>
      <c r="AE1290" s="134">
        <v>0.63365880224802595</v>
      </c>
      <c r="AF1290" s="134">
        <v>0.99149255742891496</v>
      </c>
      <c r="AG1290" s="134">
        <v>0.309241193308679</v>
      </c>
      <c r="AH1290" s="134">
        <v>0.781601834630404</v>
      </c>
      <c r="AI1290" s="134">
        <v>1</v>
      </c>
      <c r="AJ1290" s="134">
        <v>0.89704746847078698</v>
      </c>
      <c r="AK1290" s="134">
        <v>0.902932181173843</v>
      </c>
      <c r="AL1290" s="134">
        <v>0.76583548735753004</v>
      </c>
      <c r="AM1290" s="134">
        <v>0.32838320311993202</v>
      </c>
      <c r="AN1290" s="134">
        <v>0.94621487158800599</v>
      </c>
      <c r="AO1290" s="134">
        <v>0.27242340054491798</v>
      </c>
      <c r="AP1290" s="134">
        <v>0.57782716208636098</v>
      </c>
      <c r="AQ1290" s="134">
        <v>0.64295989788093799</v>
      </c>
      <c r="AR1290" s="134">
        <v>0.83600968799999997</v>
      </c>
      <c r="AT1290" s="134">
        <v>0.99993670940000001</v>
      </c>
      <c r="AU1290" s="134">
        <v>0.24993591882322599</v>
      </c>
      <c r="AV1290" s="134">
        <v>0.29263917287024199</v>
      </c>
      <c r="AW1290" s="143">
        <v>0</v>
      </c>
      <c r="AX1290" s="143">
        <v>0</v>
      </c>
      <c r="AY1290" s="143">
        <v>0.02</v>
      </c>
      <c r="AZ1290" s="143">
        <v>0.05</v>
      </c>
      <c r="BA1290" s="143">
        <v>5.2244999999999999</v>
      </c>
      <c r="BB1290" s="143">
        <v>5.12</v>
      </c>
      <c r="BC1290" s="143">
        <v>23.72</v>
      </c>
      <c r="BD1290" s="143">
        <v>5</v>
      </c>
      <c r="BE1290" s="143">
        <v>29250350.401687</v>
      </c>
      <c r="BF1290" s="143">
        <v>7731.9709999999995</v>
      </c>
      <c r="BG1290" s="143">
        <v>15687.712971000001</v>
      </c>
      <c r="BH1290" s="143">
        <v>0</v>
      </c>
      <c r="BI1290" s="143">
        <v>0</v>
      </c>
      <c r="BJ1290" s="143">
        <v>0</v>
      </c>
      <c r="BK1290" s="143">
        <v>0</v>
      </c>
      <c r="BL1290" s="143">
        <v>2.7</v>
      </c>
      <c r="BM1290" s="143">
        <v>1.9</v>
      </c>
    </row>
    <row r="1291" spans="1:65" x14ac:dyDescent="0.25">
      <c r="A1291" s="142" t="s">
        <v>5833</v>
      </c>
      <c r="B1291" s="142" t="s">
        <v>1357</v>
      </c>
      <c r="C1291" s="134" t="s">
        <v>5797</v>
      </c>
      <c r="D1291" s="134" t="s">
        <v>3453</v>
      </c>
      <c r="E1291" s="134" t="s">
        <v>5717</v>
      </c>
      <c r="F1291" s="134" t="s">
        <v>5718</v>
      </c>
      <c r="G1291" s="134" t="s">
        <v>692</v>
      </c>
      <c r="H1291" s="134" t="s">
        <v>5801</v>
      </c>
      <c r="I1291" s="134" t="s">
        <v>4776</v>
      </c>
      <c r="J1291" s="134" t="s">
        <v>4571</v>
      </c>
      <c r="K1291" s="134" t="s">
        <v>4571</v>
      </c>
      <c r="L1291" s="143">
        <v>60</v>
      </c>
      <c r="M1291" s="144">
        <v>831</v>
      </c>
      <c r="N1291" s="143">
        <v>29.510999999999999</v>
      </c>
      <c r="O1291" s="144">
        <v>1065</v>
      </c>
      <c r="P1291" s="143">
        <v>14.833</v>
      </c>
      <c r="Q1291" s="144">
        <v>1527</v>
      </c>
      <c r="R1291" s="143">
        <v>48.441000000000003</v>
      </c>
      <c r="S1291" s="145">
        <v>1167</v>
      </c>
      <c r="V1291" s="140" t="str">
        <f t="shared" si="20"/>
        <v>N/A</v>
      </c>
      <c r="W1291" s="134">
        <v>0.367841589680169</v>
      </c>
      <c r="X1291" s="134">
        <v>0.27525905458037297</v>
      </c>
      <c r="Y1291" s="134">
        <v>0.98533434741944703</v>
      </c>
      <c r="Z1291" s="134">
        <v>0.97102652807009104</v>
      </c>
      <c r="AA1291" s="134">
        <v>0.68215669180216498</v>
      </c>
      <c r="AB1291" s="134">
        <v>0.78439170782162804</v>
      </c>
      <c r="AC1291" s="134">
        <v>1</v>
      </c>
      <c r="AD1291" s="134">
        <v>0.33444583608890799</v>
      </c>
      <c r="AE1291" s="134">
        <v>0.36785912717900199</v>
      </c>
      <c r="AF1291" s="134">
        <v>0.985012286672866</v>
      </c>
      <c r="AG1291" s="134">
        <v>0.26108042348680599</v>
      </c>
      <c r="AH1291" s="134">
        <v>0.69238458615338305</v>
      </c>
      <c r="AI1291" s="134">
        <v>1</v>
      </c>
      <c r="AJ1291" s="134">
        <v>0.98896937162187004</v>
      </c>
      <c r="AK1291" s="134">
        <v>0.86894994902665201</v>
      </c>
      <c r="AL1291" s="134">
        <v>0.53682062333343405</v>
      </c>
      <c r="AM1291" s="134">
        <v>0.238435246416451</v>
      </c>
      <c r="AN1291" s="134">
        <v>0.91932230738200904</v>
      </c>
      <c r="AO1291" s="134">
        <v>0.19394353165801101</v>
      </c>
      <c r="AP1291" s="134">
        <v>0.28126710757624301</v>
      </c>
      <c r="AQ1291" s="134">
        <v>0.42852139803449302</v>
      </c>
      <c r="AR1291" s="134">
        <v>0.80168785070000004</v>
      </c>
      <c r="AT1291" s="134">
        <v>0.95785842799999998</v>
      </c>
      <c r="AU1291" s="134">
        <v>0.17527546360305801</v>
      </c>
      <c r="AV1291" s="134">
        <v>0.218161576856189</v>
      </c>
      <c r="AW1291" s="143">
        <v>0.03</v>
      </c>
      <c r="AX1291" s="143">
        <v>0</v>
      </c>
      <c r="AY1291" s="143">
        <v>-0.16</v>
      </c>
      <c r="AZ1291" s="143">
        <v>0.01</v>
      </c>
      <c r="BA1291" s="143">
        <v>6.6058000000000003</v>
      </c>
      <c r="BB1291" s="143">
        <v>5.1100000000000003</v>
      </c>
      <c r="BC1291" s="143">
        <v>23.34</v>
      </c>
      <c r="BD1291" s="143">
        <v>2</v>
      </c>
      <c r="BE1291" s="143">
        <v>20832115.785551</v>
      </c>
      <c r="BF1291" s="143">
        <v>8638.7810000000009</v>
      </c>
      <c r="BG1291" s="143">
        <v>28928.721568000001</v>
      </c>
      <c r="BH1291" s="143">
        <v>0</v>
      </c>
      <c r="BI1291" s="143">
        <v>0</v>
      </c>
      <c r="BJ1291" s="143">
        <v>0</v>
      </c>
      <c r="BK1291" s="143">
        <v>0</v>
      </c>
      <c r="BL1291" s="143">
        <v>2.69999999999999</v>
      </c>
      <c r="BM1291" s="143">
        <v>1.9</v>
      </c>
    </row>
    <row r="1292" spans="1:65" x14ac:dyDescent="0.25">
      <c r="A1292" s="142" t="s">
        <v>5834</v>
      </c>
      <c r="B1292" s="142" t="s">
        <v>3418</v>
      </c>
      <c r="C1292" s="134" t="s">
        <v>5797</v>
      </c>
      <c r="D1292" s="134" t="s">
        <v>3453</v>
      </c>
      <c r="E1292" s="134" t="s">
        <v>5717</v>
      </c>
      <c r="F1292" s="134" t="s">
        <v>5718</v>
      </c>
      <c r="G1292" s="134" t="s">
        <v>692</v>
      </c>
      <c r="H1292" s="134" t="s">
        <v>4776</v>
      </c>
      <c r="I1292" s="134" t="s">
        <v>4776</v>
      </c>
      <c r="J1292" s="134" t="s">
        <v>4571</v>
      </c>
      <c r="K1292" s="134" t="s">
        <v>4571</v>
      </c>
      <c r="L1292" s="143">
        <v>60.3</v>
      </c>
      <c r="M1292" s="144">
        <v>821</v>
      </c>
      <c r="N1292" s="143">
        <v>31.311</v>
      </c>
      <c r="O1292" s="144">
        <v>1358</v>
      </c>
      <c r="P1292" s="143">
        <v>31.683</v>
      </c>
      <c r="Q1292" s="144">
        <v>466</v>
      </c>
      <c r="R1292" s="143">
        <v>53.557000000000002</v>
      </c>
      <c r="S1292" s="145">
        <v>797</v>
      </c>
      <c r="V1292" s="140" t="str">
        <f t="shared" si="20"/>
        <v>N/A</v>
      </c>
      <c r="W1292" s="134">
        <v>0.38267226391632098</v>
      </c>
      <c r="X1292" s="134">
        <v>0.28188982133490698</v>
      </c>
      <c r="Y1292" s="134">
        <v>0.93369075684757896</v>
      </c>
      <c r="Z1292" s="134">
        <v>0.85370437060743298</v>
      </c>
      <c r="AA1292" s="134">
        <v>0.53884881479719304</v>
      </c>
      <c r="AB1292" s="134">
        <v>0.88272657080838501</v>
      </c>
      <c r="AC1292" s="134">
        <v>1</v>
      </c>
      <c r="AD1292" s="134">
        <v>0.347103022733949</v>
      </c>
      <c r="AE1292" s="134">
        <v>0.23508749763801101</v>
      </c>
      <c r="AF1292" s="134">
        <v>0.95082190108880504</v>
      </c>
      <c r="AG1292" s="134">
        <v>0.24659830993380699</v>
      </c>
      <c r="AH1292" s="134">
        <v>0.74675302581139902</v>
      </c>
      <c r="AI1292" s="134">
        <v>1</v>
      </c>
      <c r="AJ1292" s="134">
        <v>0.98896937162187004</v>
      </c>
      <c r="AK1292" s="134">
        <v>0.75001213651148102</v>
      </c>
      <c r="AL1292" s="134">
        <v>0.67503918652932704</v>
      </c>
      <c r="AM1292" s="134">
        <v>0.19810575028848801</v>
      </c>
      <c r="AN1292" s="134">
        <v>0.95966115369100402</v>
      </c>
      <c r="AO1292" s="134">
        <v>0.16944002518418699</v>
      </c>
      <c r="AP1292" s="134">
        <v>0.251349718348927</v>
      </c>
      <c r="AQ1292" s="134">
        <v>0.484016788630449</v>
      </c>
      <c r="AR1292" s="134">
        <v>0.90114919520000003</v>
      </c>
      <c r="AT1292" s="134">
        <v>1</v>
      </c>
      <c r="AU1292" s="134">
        <v>0.12841363214377699</v>
      </c>
      <c r="AV1292" s="134">
        <v>0.17481505185736301</v>
      </c>
      <c r="AW1292" s="143">
        <v>0.73</v>
      </c>
      <c r="AX1292" s="143">
        <v>9</v>
      </c>
      <c r="AY1292" s="143">
        <v>-0.35</v>
      </c>
      <c r="AZ1292" s="143">
        <v>0.09</v>
      </c>
      <c r="BA1292" s="143">
        <v>7.0598999999999998</v>
      </c>
      <c r="BB1292" s="143">
        <v>5.1100000000000003</v>
      </c>
      <c r="BC1292" s="143">
        <v>21.34</v>
      </c>
      <c r="BD1292" s="143">
        <v>3</v>
      </c>
      <c r="BE1292" s="143">
        <v>9645961.9878429994</v>
      </c>
      <c r="BF1292" s="143">
        <v>6840.5780000000004</v>
      </c>
      <c r="BG1292" s="143">
        <v>32170.132776999999</v>
      </c>
      <c r="BH1292" s="143">
        <v>0</v>
      </c>
      <c r="BI1292" s="143">
        <v>0</v>
      </c>
      <c r="BJ1292" s="143">
        <v>0</v>
      </c>
      <c r="BK1292" s="143">
        <v>1</v>
      </c>
      <c r="BL1292" s="143">
        <v>2.7</v>
      </c>
      <c r="BM1292" s="143">
        <v>1.9</v>
      </c>
    </row>
    <row r="1293" spans="1:65" x14ac:dyDescent="0.25">
      <c r="A1293" s="142" t="s">
        <v>5835</v>
      </c>
      <c r="B1293" s="142" t="s">
        <v>215</v>
      </c>
      <c r="C1293" s="134" t="s">
        <v>5797</v>
      </c>
      <c r="D1293" s="134" t="s">
        <v>3453</v>
      </c>
      <c r="E1293" s="134" t="s">
        <v>5717</v>
      </c>
      <c r="F1293" s="134" t="s">
        <v>5718</v>
      </c>
      <c r="G1293" s="134" t="s">
        <v>692</v>
      </c>
      <c r="H1293" s="134" t="s">
        <v>4776</v>
      </c>
      <c r="I1293" s="134" t="s">
        <v>4776</v>
      </c>
      <c r="J1293" s="134" t="s">
        <v>4571</v>
      </c>
      <c r="K1293" s="134" t="s">
        <v>4571</v>
      </c>
      <c r="L1293" s="143">
        <v>38.6</v>
      </c>
      <c r="M1293" s="144">
        <v>1461</v>
      </c>
      <c r="N1293" s="143">
        <v>33.256</v>
      </c>
      <c r="O1293" s="144">
        <v>1576</v>
      </c>
      <c r="P1293" s="143">
        <v>15.233000000000001</v>
      </c>
      <c r="Q1293" s="144">
        <v>1493</v>
      </c>
      <c r="R1293" s="143">
        <v>40.192</v>
      </c>
      <c r="S1293" s="145">
        <v>1621</v>
      </c>
      <c r="V1293" s="140" t="str">
        <f t="shared" si="20"/>
        <v>N/A</v>
      </c>
      <c r="W1293" s="134">
        <v>0.18884334294841901</v>
      </c>
      <c r="X1293" s="134">
        <v>0.180836040756928</v>
      </c>
      <c r="Y1293" s="134">
        <v>0.96943908553956404</v>
      </c>
      <c r="Z1293" s="134">
        <v>0.947638611028079</v>
      </c>
      <c r="AA1293" s="134">
        <v>0.64175494684626899</v>
      </c>
      <c r="AB1293" s="134">
        <v>0.61285200238917303</v>
      </c>
      <c r="AC1293" s="134">
        <v>1</v>
      </c>
      <c r="AD1293" s="134">
        <v>0.15758398140440699</v>
      </c>
      <c r="AE1293" s="134">
        <v>0.33927539665707701</v>
      </c>
      <c r="AF1293" s="134">
        <v>0.96286804856784003</v>
      </c>
      <c r="AG1293" s="134">
        <v>0.42476833861253499</v>
      </c>
      <c r="AH1293" s="134">
        <v>0.570324215695861</v>
      </c>
      <c r="AI1293" s="134">
        <v>1</v>
      </c>
      <c r="AJ1293" s="134">
        <v>0.98529249549582698</v>
      </c>
      <c r="AK1293" s="134">
        <v>0.77671246176998898</v>
      </c>
      <c r="AL1293" s="134">
        <v>0.37911693795206503</v>
      </c>
      <c r="AM1293" s="134">
        <v>0.38391746963441697</v>
      </c>
      <c r="AN1293" s="134">
        <v>0.77141320424902504</v>
      </c>
      <c r="AO1293" s="134">
        <v>0.31828886009471202</v>
      </c>
      <c r="AP1293" s="134">
        <v>0.13421672516935099</v>
      </c>
      <c r="AQ1293" s="134">
        <v>0.20330709428613</v>
      </c>
      <c r="AR1293" s="134">
        <v>0.2279913855</v>
      </c>
      <c r="AT1293" s="134">
        <v>0.31120536269999999</v>
      </c>
      <c r="AU1293" s="134">
        <v>0.23042422677423899</v>
      </c>
      <c r="AV1293" s="134">
        <v>0.33547820627595099</v>
      </c>
      <c r="AW1293" s="143">
        <v>0.05</v>
      </c>
      <c r="AX1293" s="143">
        <v>8</v>
      </c>
      <c r="AY1293" s="143">
        <v>-0.06</v>
      </c>
      <c r="AZ1293" s="143">
        <v>0</v>
      </c>
      <c r="BA1293" s="143">
        <v>6.3685999999999998</v>
      </c>
      <c r="BB1293" s="143">
        <v>5.12</v>
      </c>
      <c r="BC1293" s="143">
        <v>23.1</v>
      </c>
      <c r="BD1293" s="143">
        <v>4</v>
      </c>
      <c r="BE1293" s="143">
        <v>37849964.021412998</v>
      </c>
      <c r="BF1293" s="143">
        <v>9538.3729999999996</v>
      </c>
      <c r="BG1293" s="143">
        <v>31393.056821999999</v>
      </c>
      <c r="BH1293" s="143">
        <v>0</v>
      </c>
      <c r="BI1293" s="143">
        <v>0</v>
      </c>
      <c r="BJ1293" s="143">
        <v>0</v>
      </c>
      <c r="BK1293" s="143">
        <v>0</v>
      </c>
      <c r="BL1293" s="143">
        <v>2.7</v>
      </c>
      <c r="BM1293" s="143">
        <v>1.8999999999999899</v>
      </c>
    </row>
    <row r="1294" spans="1:65" x14ac:dyDescent="0.25">
      <c r="A1294" s="142" t="s">
        <v>5836</v>
      </c>
      <c r="B1294" s="142" t="s">
        <v>1362</v>
      </c>
      <c r="C1294" s="134" t="s">
        <v>5797</v>
      </c>
      <c r="D1294" s="134" t="s">
        <v>3453</v>
      </c>
      <c r="E1294" s="134" t="s">
        <v>5717</v>
      </c>
      <c r="F1294" s="134" t="s">
        <v>5718</v>
      </c>
      <c r="G1294" s="134" t="s">
        <v>692</v>
      </c>
      <c r="H1294" s="134" t="s">
        <v>4776</v>
      </c>
      <c r="I1294" s="134" t="s">
        <v>4776</v>
      </c>
      <c r="J1294" s="134" t="s">
        <v>4571</v>
      </c>
      <c r="K1294" s="134" t="s">
        <v>4571</v>
      </c>
      <c r="L1294" s="143">
        <v>57.1</v>
      </c>
      <c r="M1294" s="144">
        <v>916</v>
      </c>
      <c r="N1294" s="143">
        <v>31.443999999999999</v>
      </c>
      <c r="O1294" s="144">
        <v>1378</v>
      </c>
      <c r="P1294" s="143">
        <v>14.7</v>
      </c>
      <c r="Q1294" s="144">
        <v>1533</v>
      </c>
      <c r="R1294" s="143">
        <v>46.784999999999997</v>
      </c>
      <c r="S1294" s="145">
        <v>1277</v>
      </c>
      <c r="V1294" s="140" t="str">
        <f t="shared" si="20"/>
        <v>N/A</v>
      </c>
      <c r="W1294" s="134">
        <v>0.28572471571439501</v>
      </c>
      <c r="X1294" s="134">
        <v>0.21996132553491199</v>
      </c>
      <c r="Y1294" s="134">
        <v>0.98419439713152601</v>
      </c>
      <c r="Z1294" s="134">
        <v>0.96834852230192203</v>
      </c>
      <c r="AA1294" s="134">
        <v>0.37982131117090101</v>
      </c>
      <c r="AB1294" s="134">
        <v>0.80260186763399</v>
      </c>
      <c r="AC1294" s="134">
        <v>1</v>
      </c>
      <c r="AD1294" s="134">
        <v>0.25802807825215102</v>
      </c>
      <c r="AE1294" s="134">
        <v>0.32818810582930502</v>
      </c>
      <c r="AF1294" s="134">
        <v>0.98040056024524802</v>
      </c>
      <c r="AG1294" s="134">
        <v>0.21879788030130801</v>
      </c>
      <c r="AH1294" s="134">
        <v>0.69736298741324099</v>
      </c>
      <c r="AI1294" s="134">
        <v>1</v>
      </c>
      <c r="AJ1294" s="134">
        <v>0.98896937162187004</v>
      </c>
      <c r="AK1294" s="134">
        <v>0.86652264673042401</v>
      </c>
      <c r="AL1294" s="134">
        <v>0.53783590548939797</v>
      </c>
      <c r="AM1294" s="134">
        <v>0.20706690231838601</v>
      </c>
      <c r="AN1294" s="134">
        <v>0.85657299090134897</v>
      </c>
      <c r="AO1294" s="134">
        <v>0.16539846558761201</v>
      </c>
      <c r="AP1294" s="134">
        <v>0.298053705466717</v>
      </c>
      <c r="AQ1294" s="134">
        <v>0.54274492059094503</v>
      </c>
      <c r="AR1294" s="134">
        <v>0.74787171649999995</v>
      </c>
      <c r="AT1294" s="134">
        <v>0.99994022400000004</v>
      </c>
      <c r="AU1294" s="134">
        <v>0.162536885439791</v>
      </c>
      <c r="AV1294" s="134">
        <v>0.19296012868619999</v>
      </c>
      <c r="AW1294" s="143">
        <v>0.06</v>
      </c>
      <c r="AX1294" s="143">
        <v>5</v>
      </c>
      <c r="AY1294" s="143">
        <v>-0.13</v>
      </c>
      <c r="AZ1294" s="143">
        <v>-0.02</v>
      </c>
      <c r="BA1294" s="143">
        <v>5.5057</v>
      </c>
      <c r="BB1294" s="143">
        <v>5.12</v>
      </c>
      <c r="BC1294" s="143">
        <v>23.65</v>
      </c>
      <c r="BD1294" s="143">
        <v>7</v>
      </c>
      <c r="BE1294" s="143">
        <v>11540461.254389999</v>
      </c>
      <c r="BF1294" s="143">
        <v>7122.0609999999997</v>
      </c>
      <c r="BG1294" s="143">
        <v>29265.556616999998</v>
      </c>
      <c r="BH1294" s="143">
        <v>0</v>
      </c>
      <c r="BI1294" s="143">
        <v>0</v>
      </c>
      <c r="BJ1294" s="143">
        <v>0</v>
      </c>
      <c r="BK1294" s="143">
        <v>0</v>
      </c>
      <c r="BL1294" s="143">
        <v>2.7</v>
      </c>
      <c r="BM1294" s="143">
        <v>1.8999999999999899</v>
      </c>
    </row>
    <row r="1295" spans="1:65" x14ac:dyDescent="0.25">
      <c r="A1295" s="142" t="s">
        <v>5837</v>
      </c>
      <c r="B1295" s="142" t="s">
        <v>3423</v>
      </c>
      <c r="C1295" s="134" t="s">
        <v>5797</v>
      </c>
      <c r="D1295" s="134" t="s">
        <v>3453</v>
      </c>
      <c r="E1295" s="134" t="s">
        <v>5717</v>
      </c>
      <c r="F1295" s="134" t="s">
        <v>5718</v>
      </c>
      <c r="G1295" s="134" t="s">
        <v>692</v>
      </c>
      <c r="H1295" s="134" t="s">
        <v>4776</v>
      </c>
      <c r="I1295" s="134" t="s">
        <v>4776</v>
      </c>
      <c r="J1295" s="134" t="s">
        <v>4571</v>
      </c>
      <c r="K1295" s="134" t="s">
        <v>4571</v>
      </c>
      <c r="L1295" s="143">
        <v>62.5</v>
      </c>
      <c r="M1295" s="144">
        <v>771</v>
      </c>
      <c r="N1295" s="143">
        <v>38.033000000000001</v>
      </c>
      <c r="O1295" s="144">
        <v>1776</v>
      </c>
      <c r="P1295" s="143">
        <v>14.032999999999999</v>
      </c>
      <c r="Q1295" s="144">
        <v>1582</v>
      </c>
      <c r="R1295" s="143">
        <v>46.167000000000002</v>
      </c>
      <c r="S1295" s="145">
        <v>1310</v>
      </c>
      <c r="V1295" s="140" t="str">
        <f t="shared" si="20"/>
        <v>N/A</v>
      </c>
      <c r="W1295" s="134">
        <v>0.36793352970426801</v>
      </c>
      <c r="X1295" s="134">
        <v>0.29788910148347397</v>
      </c>
      <c r="Y1295" s="134">
        <v>0.86861112299448795</v>
      </c>
      <c r="Z1295" s="134">
        <v>0.86622723567573001</v>
      </c>
      <c r="AA1295" s="134">
        <v>0.52232695536290097</v>
      </c>
      <c r="AB1295" s="134">
        <v>0.86706583336975396</v>
      </c>
      <c r="AC1295" s="134">
        <v>1</v>
      </c>
      <c r="AD1295" s="134">
        <v>0.32801245867446299</v>
      </c>
      <c r="AE1295" s="134">
        <v>0.200172964420469</v>
      </c>
      <c r="AF1295" s="134">
        <v>0.78006875448003399</v>
      </c>
      <c r="AG1295" s="134">
        <v>0.44869143193375399</v>
      </c>
      <c r="AH1295" s="134">
        <v>0.53081934814461396</v>
      </c>
      <c r="AI1295" s="134">
        <v>1</v>
      </c>
      <c r="AJ1295" s="134">
        <v>0.99264624774791299</v>
      </c>
      <c r="AK1295" s="134">
        <v>0.701466090586922</v>
      </c>
      <c r="AL1295" s="134">
        <v>0.55617255550952005</v>
      </c>
      <c r="AM1295" s="134">
        <v>0.39652238042377602</v>
      </c>
      <c r="AN1295" s="134">
        <v>0.834162520729685</v>
      </c>
      <c r="AO1295" s="134">
        <v>0.34575632827918901</v>
      </c>
      <c r="AP1295" s="134">
        <v>0.39995221519327301</v>
      </c>
      <c r="AR1295" s="134">
        <v>0.76785500549999997</v>
      </c>
      <c r="AS1295" s="134">
        <v>1</v>
      </c>
      <c r="AT1295" s="134">
        <v>0.99990935010000004</v>
      </c>
      <c r="AU1295" s="134">
        <v>0.207905623845968</v>
      </c>
      <c r="AV1295" s="134">
        <v>0.33216938345271801</v>
      </c>
      <c r="AW1295" s="143">
        <v>1.77</v>
      </c>
      <c r="AX1295" s="143">
        <v>22</v>
      </c>
      <c r="AY1295" s="143">
        <v>-1.1399999999999999</v>
      </c>
      <c r="AZ1295" s="143">
        <v>0.25</v>
      </c>
      <c r="BA1295" s="143">
        <v>9.9747000000000003</v>
      </c>
      <c r="BB1295" s="143">
        <v>5.1100000000000003</v>
      </c>
      <c r="BC1295" s="143">
        <v>20.82</v>
      </c>
      <c r="BD1295" s="143">
        <v>21</v>
      </c>
      <c r="BE1295" s="143">
        <v>17841424.285002001</v>
      </c>
      <c r="BF1295" s="143">
        <v>9755.7659999999996</v>
      </c>
      <c r="BG1295" s="143">
        <v>21150.630197999999</v>
      </c>
      <c r="BH1295" s="143">
        <v>0</v>
      </c>
      <c r="BI1295" s="143">
        <v>0</v>
      </c>
      <c r="BJ1295" s="143">
        <v>0</v>
      </c>
      <c r="BK1295" s="143">
        <v>0</v>
      </c>
      <c r="BL1295" s="143">
        <v>2.7</v>
      </c>
      <c r="BM1295" s="143">
        <v>1.8999999999999899</v>
      </c>
    </row>
    <row r="1296" spans="1:65" x14ac:dyDescent="0.25">
      <c r="A1296" s="142" t="s">
        <v>5838</v>
      </c>
      <c r="B1296" s="142" t="s">
        <v>1211</v>
      </c>
      <c r="C1296" s="134" t="s">
        <v>5797</v>
      </c>
      <c r="D1296" s="134" t="s">
        <v>3453</v>
      </c>
      <c r="E1296" s="134" t="s">
        <v>5717</v>
      </c>
      <c r="F1296" s="134" t="s">
        <v>5718</v>
      </c>
      <c r="G1296" s="134" t="s">
        <v>692</v>
      </c>
      <c r="H1296" s="134" t="s">
        <v>4622</v>
      </c>
      <c r="I1296" s="134" t="s">
        <v>4622</v>
      </c>
      <c r="J1296" s="134" t="s">
        <v>4407</v>
      </c>
      <c r="K1296" s="134" t="s">
        <v>4407</v>
      </c>
      <c r="L1296" s="143">
        <v>95.2</v>
      </c>
      <c r="M1296" s="144">
        <v>19</v>
      </c>
      <c r="N1296" s="143">
        <v>29.25</v>
      </c>
      <c r="O1296" s="144">
        <v>1011</v>
      </c>
      <c r="P1296" s="143">
        <v>30.832999999999998</v>
      </c>
      <c r="Q1296" s="144">
        <v>499</v>
      </c>
      <c r="R1296" s="143">
        <v>65.593999999999994</v>
      </c>
      <c r="S1296" s="145">
        <v>114</v>
      </c>
      <c r="T1296" s="140" t="s">
        <v>4410</v>
      </c>
      <c r="U1296" s="140" t="s">
        <v>4410</v>
      </c>
      <c r="V1296" s="140" t="str">
        <f t="shared" si="20"/>
        <v>Y</v>
      </c>
      <c r="W1296" s="134">
        <v>0.97567472865239802</v>
      </c>
      <c r="X1296" s="134">
        <v>0.42514004059462801</v>
      </c>
      <c r="Y1296" s="134">
        <v>0.99871915697986402</v>
      </c>
      <c r="Z1296" s="134">
        <v>0.99668437381083796</v>
      </c>
      <c r="AA1296" s="134">
        <v>0.98594318937694003</v>
      </c>
      <c r="AB1296" s="134">
        <v>0.99890739041125798</v>
      </c>
      <c r="AC1296" s="134">
        <v>1</v>
      </c>
      <c r="AD1296" s="134">
        <v>0.90523682103775505</v>
      </c>
      <c r="AE1296" s="134">
        <v>1</v>
      </c>
      <c r="AF1296" s="134">
        <v>0.99952332241493802</v>
      </c>
      <c r="AG1296" s="134">
        <v>2.7647922702972701E-3</v>
      </c>
      <c r="AH1296" s="134">
        <v>1</v>
      </c>
      <c r="AI1296" s="134">
        <v>1</v>
      </c>
      <c r="AJ1296" s="134">
        <v>0.97058499099165396</v>
      </c>
      <c r="AK1296" s="134">
        <v>0.91021408806252702</v>
      </c>
      <c r="AL1296" s="134">
        <v>0.98263568466731499</v>
      </c>
      <c r="AM1296" s="134">
        <v>1.13149328422802E-2</v>
      </c>
      <c r="AN1296" s="134">
        <v>0.64143247725337305</v>
      </c>
      <c r="AO1296" s="134">
        <v>8.2698645766009701E-3</v>
      </c>
      <c r="AR1296" s="134">
        <v>1</v>
      </c>
      <c r="AS1296" s="134">
        <v>1</v>
      </c>
      <c r="AU1296" s="134">
        <v>2.6936345799227299E-2</v>
      </c>
      <c r="AV1296" s="134">
        <v>8.17937839512662E-3</v>
      </c>
      <c r="AW1296" s="143">
        <v>0</v>
      </c>
      <c r="AX1296" s="143">
        <v>0</v>
      </c>
      <c r="AY1296" s="143">
        <v>0.01</v>
      </c>
      <c r="AZ1296" s="143">
        <v>0</v>
      </c>
      <c r="BA1296" s="143">
        <v>0</v>
      </c>
      <c r="BB1296" s="143">
        <v>5.08</v>
      </c>
      <c r="BC1296" s="143">
        <v>23.05</v>
      </c>
      <c r="BD1296" s="143"/>
      <c r="BE1296" s="143">
        <v>235169.84424400001</v>
      </c>
      <c r="BF1296" s="143">
        <v>5885.8950000000004</v>
      </c>
      <c r="BG1296" s="143">
        <v>0</v>
      </c>
      <c r="BH1296" s="143">
        <v>0</v>
      </c>
      <c r="BI1296" s="143">
        <v>0</v>
      </c>
      <c r="BJ1296" s="143">
        <v>0</v>
      </c>
      <c r="BK1296" s="143">
        <v>1</v>
      </c>
      <c r="BL1296" s="143">
        <v>3.7999999999999901</v>
      </c>
      <c r="BM1296" s="143">
        <v>2.2000000000000002</v>
      </c>
    </row>
    <row r="1297" spans="1:65" x14ac:dyDescent="0.25">
      <c r="A1297" s="142" t="s">
        <v>5839</v>
      </c>
      <c r="B1297" s="142" t="s">
        <v>1190</v>
      </c>
      <c r="C1297" s="134" t="s">
        <v>5797</v>
      </c>
      <c r="D1297" s="134" t="s">
        <v>3453</v>
      </c>
      <c r="E1297" s="134" t="s">
        <v>5717</v>
      </c>
      <c r="F1297" s="134" t="s">
        <v>5718</v>
      </c>
      <c r="G1297" s="134" t="s">
        <v>692</v>
      </c>
      <c r="H1297" s="134" t="s">
        <v>4622</v>
      </c>
      <c r="I1297" s="134" t="s">
        <v>4622</v>
      </c>
      <c r="J1297" s="134" t="s">
        <v>4605</v>
      </c>
      <c r="K1297" s="134" t="s">
        <v>4571</v>
      </c>
      <c r="L1297" s="143">
        <v>51.7</v>
      </c>
      <c r="M1297" s="144">
        <v>1104</v>
      </c>
      <c r="N1297" s="143">
        <v>28.867000000000001</v>
      </c>
      <c r="O1297" s="144">
        <v>949</v>
      </c>
      <c r="P1297" s="143">
        <v>30.266999999999999</v>
      </c>
      <c r="Q1297" s="144">
        <v>534</v>
      </c>
      <c r="R1297" s="143">
        <v>51.033000000000001</v>
      </c>
      <c r="S1297" s="145">
        <v>982</v>
      </c>
      <c r="V1297" s="140" t="str">
        <f t="shared" si="20"/>
        <v>N/A</v>
      </c>
      <c r="W1297" s="134">
        <v>0.234140482309768</v>
      </c>
      <c r="X1297" s="134">
        <v>0.126735924448589</v>
      </c>
      <c r="Y1297" s="134">
        <v>0.93785349666301998</v>
      </c>
      <c r="Z1297" s="134">
        <v>0.84862891205633095</v>
      </c>
      <c r="AA1297" s="134">
        <v>0.85007125845496101</v>
      </c>
      <c r="AB1297" s="134">
        <v>0.974141573066445</v>
      </c>
      <c r="AC1297" s="134">
        <v>0.92140243651636899</v>
      </c>
      <c r="AD1297" s="134">
        <v>0.21546807257995901</v>
      </c>
      <c r="AE1297" s="134">
        <v>0.27668567559453799</v>
      </c>
      <c r="AF1297" s="134">
        <v>0.90963441333870299</v>
      </c>
      <c r="AG1297" s="134">
        <v>5.4684492927424402E-2</v>
      </c>
      <c r="AH1297" s="134">
        <v>0.79016181953044695</v>
      </c>
      <c r="AI1297" s="134">
        <v>0.63594516749713803</v>
      </c>
      <c r="AJ1297" s="134">
        <v>0.88969371621870097</v>
      </c>
      <c r="AK1297" s="134">
        <v>0.62379241710762701</v>
      </c>
      <c r="AL1297" s="134">
        <v>0.77409964886980198</v>
      </c>
      <c r="AM1297" s="134">
        <v>4.5311020416230703E-2</v>
      </c>
      <c r="AN1297" s="134">
        <v>0.66384294742503702</v>
      </c>
      <c r="AO1297" s="134">
        <v>4.2212002257757203E-2</v>
      </c>
      <c r="AP1297" s="134">
        <v>0.38363024377263799</v>
      </c>
      <c r="AQ1297" s="134">
        <v>0.38110786044579498</v>
      </c>
      <c r="AR1297" s="134">
        <v>0.78136856269999999</v>
      </c>
      <c r="AS1297" s="134">
        <v>1</v>
      </c>
      <c r="AT1297" s="134">
        <v>0.4679837764</v>
      </c>
      <c r="AU1297" s="134">
        <v>3.8572151988498102E-2</v>
      </c>
      <c r="AV1297" s="134">
        <v>4.2496564053086897E-2</v>
      </c>
      <c r="AW1297" s="143">
        <v>0.17</v>
      </c>
      <c r="AX1297" s="143">
        <v>0</v>
      </c>
      <c r="AY1297" s="143">
        <v>-0.17</v>
      </c>
      <c r="AZ1297" s="143">
        <v>0</v>
      </c>
      <c r="BA1297" s="143">
        <v>17.174399999999999</v>
      </c>
      <c r="BB1297" s="143">
        <v>5.08</v>
      </c>
      <c r="BC1297" s="143">
        <v>24.48</v>
      </c>
      <c r="BD1297" s="143">
        <v>2</v>
      </c>
      <c r="BE1297" s="143">
        <v>1670653.1620090001</v>
      </c>
      <c r="BF1297" s="143">
        <v>7997.7870000000003</v>
      </c>
      <c r="BG1297" s="143">
        <v>0</v>
      </c>
      <c r="BH1297" s="143">
        <v>0</v>
      </c>
      <c r="BI1297" s="143">
        <v>1</v>
      </c>
      <c r="BJ1297" s="143">
        <v>1</v>
      </c>
      <c r="BK1297" s="143">
        <v>0</v>
      </c>
      <c r="BL1297" s="143">
        <v>2.86662357277807</v>
      </c>
      <c r="BM1297" s="143">
        <v>1.94544279257584</v>
      </c>
    </row>
    <row r="1298" spans="1:65" x14ac:dyDescent="0.25">
      <c r="A1298" s="142" t="s">
        <v>5840</v>
      </c>
      <c r="B1298" s="142" t="s">
        <v>1354</v>
      </c>
      <c r="C1298" s="134" t="s">
        <v>5797</v>
      </c>
      <c r="D1298" s="134" t="s">
        <v>3453</v>
      </c>
      <c r="E1298" s="134" t="s">
        <v>5717</v>
      </c>
      <c r="F1298" s="134" t="s">
        <v>5718</v>
      </c>
      <c r="G1298" s="134" t="s">
        <v>692</v>
      </c>
      <c r="H1298" s="134" t="s">
        <v>5841</v>
      </c>
      <c r="I1298" s="134" t="s">
        <v>4622</v>
      </c>
      <c r="J1298" s="134" t="s">
        <v>4571</v>
      </c>
      <c r="K1298" s="134" t="s">
        <v>4571</v>
      </c>
      <c r="L1298" s="143">
        <v>55</v>
      </c>
      <c r="M1298" s="144">
        <v>1003</v>
      </c>
      <c r="N1298" s="143">
        <v>28.989000000000001</v>
      </c>
      <c r="O1298" s="144">
        <v>971</v>
      </c>
      <c r="P1298" s="143">
        <v>27.817</v>
      </c>
      <c r="Q1298" s="144">
        <v>629</v>
      </c>
      <c r="R1298" s="143">
        <v>51.276000000000003</v>
      </c>
      <c r="S1298" s="145">
        <v>964</v>
      </c>
      <c r="V1298" s="140" t="str">
        <f t="shared" si="20"/>
        <v>N/A</v>
      </c>
      <c r="W1298" s="134">
        <v>0.223845872285833</v>
      </c>
      <c r="X1298" s="134">
        <v>8.7091504947960502E-2</v>
      </c>
      <c r="Y1298" s="134">
        <v>0.96151066724492495</v>
      </c>
      <c r="Z1298" s="134">
        <v>0.95245902141078398</v>
      </c>
      <c r="AA1298" s="134">
        <v>0.84528396548076701</v>
      </c>
      <c r="AB1298" s="134">
        <v>0.95483880366534102</v>
      </c>
      <c r="AC1298" s="134">
        <v>1</v>
      </c>
      <c r="AD1298" s="134">
        <v>0.19204179887744199</v>
      </c>
      <c r="AE1298" s="134">
        <v>0.66619747930890505</v>
      </c>
      <c r="AF1298" s="134">
        <v>0.940525029151279</v>
      </c>
      <c r="AG1298" s="134">
        <v>5.8586494626555401E-2</v>
      </c>
      <c r="AH1298" s="134">
        <v>0.92884073807843004</v>
      </c>
      <c r="AI1298" s="134">
        <v>1</v>
      </c>
      <c r="AJ1298" s="134">
        <v>0.90807809684891705</v>
      </c>
      <c r="AK1298" s="134">
        <v>0.75972134569639305</v>
      </c>
      <c r="AL1298" s="134">
        <v>0.83202887441308804</v>
      </c>
      <c r="AM1298" s="134">
        <v>4.3550908058529299E-2</v>
      </c>
      <c r="AN1298" s="134">
        <v>1</v>
      </c>
      <c r="AO1298" s="134">
        <v>4.2538435013094102E-2</v>
      </c>
      <c r="AP1298" s="134">
        <v>0.46183767671341303</v>
      </c>
      <c r="AQ1298" s="134">
        <v>0.38110786044579498</v>
      </c>
      <c r="AR1298" s="134">
        <v>1</v>
      </c>
      <c r="AT1298" s="134">
        <v>0</v>
      </c>
      <c r="AU1298" s="134">
        <v>3.4881597301742201E-2</v>
      </c>
      <c r="AV1298" s="134">
        <v>4.3589698790242597E-2</v>
      </c>
      <c r="AW1298" s="143">
        <v>0.23</v>
      </c>
      <c r="AX1298" s="143">
        <v>0</v>
      </c>
      <c r="AY1298" s="143">
        <v>-0.2</v>
      </c>
      <c r="AZ1298" s="143">
        <v>0.02</v>
      </c>
      <c r="BA1298" s="143">
        <v>13.692600000000001</v>
      </c>
      <c r="BB1298" s="143">
        <v>5.08</v>
      </c>
      <c r="BC1298" s="143">
        <v>25.54</v>
      </c>
      <c r="BD1298" s="143">
        <v>1</v>
      </c>
      <c r="BE1298" s="143">
        <v>3513303.704719</v>
      </c>
      <c r="BF1298" s="143">
        <v>6992.68</v>
      </c>
      <c r="BG1298" s="143">
        <v>0</v>
      </c>
      <c r="BH1298" s="143">
        <v>0</v>
      </c>
      <c r="BI1298" s="143">
        <v>1</v>
      </c>
      <c r="BJ1298" s="143">
        <v>0</v>
      </c>
      <c r="BK1298" s="143">
        <v>0</v>
      </c>
      <c r="BL1298" s="143">
        <v>2.69999999999999</v>
      </c>
      <c r="BM1298" s="143">
        <v>1.9</v>
      </c>
    </row>
    <row r="1299" spans="1:65" x14ac:dyDescent="0.25">
      <c r="A1299" s="142" t="s">
        <v>5842</v>
      </c>
      <c r="B1299" s="142" t="s">
        <v>953</v>
      </c>
      <c r="C1299" s="134" t="s">
        <v>5797</v>
      </c>
      <c r="D1299" s="134" t="s">
        <v>3453</v>
      </c>
      <c r="E1299" s="134" t="s">
        <v>5717</v>
      </c>
      <c r="F1299" s="134" t="s">
        <v>5718</v>
      </c>
      <c r="G1299" s="134" t="s">
        <v>692</v>
      </c>
      <c r="H1299" s="134" t="s">
        <v>4622</v>
      </c>
      <c r="I1299" s="134" t="s">
        <v>4622</v>
      </c>
      <c r="J1299" s="134" t="s">
        <v>4407</v>
      </c>
      <c r="K1299" s="134" t="s">
        <v>4407</v>
      </c>
      <c r="L1299" s="143">
        <v>90.5</v>
      </c>
      <c r="M1299" s="144">
        <v>121</v>
      </c>
      <c r="N1299" s="143">
        <v>27.510999999999999</v>
      </c>
      <c r="O1299" s="144">
        <v>790</v>
      </c>
      <c r="P1299" s="143">
        <v>19.983000000000001</v>
      </c>
      <c r="Q1299" s="144">
        <v>1021</v>
      </c>
      <c r="R1299" s="143">
        <v>60.991</v>
      </c>
      <c r="S1299" s="145">
        <v>330</v>
      </c>
      <c r="T1299" s="140" t="s">
        <v>4410</v>
      </c>
      <c r="U1299" s="140" t="s">
        <v>4410</v>
      </c>
      <c r="V1299" s="140" t="str">
        <f t="shared" si="20"/>
        <v>Y</v>
      </c>
      <c r="W1299" s="134">
        <v>0.882794564353796</v>
      </c>
      <c r="X1299" s="134">
        <v>0.75185101030551105</v>
      </c>
      <c r="Y1299" s="134">
        <v>0.98929215235166601</v>
      </c>
      <c r="Z1299" s="134">
        <v>0.97281186524887098</v>
      </c>
      <c r="AA1299" s="134">
        <v>0.98455893039071196</v>
      </c>
      <c r="AB1299" s="134">
        <v>0.990530716897571</v>
      </c>
      <c r="AC1299" s="134">
        <v>1</v>
      </c>
      <c r="AD1299" s="134">
        <v>0.79940311130620101</v>
      </c>
      <c r="AE1299" s="134">
        <v>0.829863767134425</v>
      </c>
      <c r="AF1299" s="134">
        <v>0.99049865087123901</v>
      </c>
      <c r="AG1299" s="134">
        <v>0.343425508933136</v>
      </c>
      <c r="AH1299" s="134">
        <v>0.97203463677906798</v>
      </c>
      <c r="AI1299" s="134">
        <v>1</v>
      </c>
      <c r="AJ1299" s="134">
        <v>0.98896937162187004</v>
      </c>
      <c r="AK1299" s="134">
        <v>0.76457595028884895</v>
      </c>
      <c r="AL1299" s="134">
        <v>0.96173148174109302</v>
      </c>
      <c r="AM1299" s="134">
        <v>0.475026377709238</v>
      </c>
      <c r="AN1299" s="134">
        <v>1</v>
      </c>
      <c r="AO1299" s="134">
        <v>0.44996195252576898</v>
      </c>
      <c r="AP1299" s="134">
        <v>0.96595427189932004</v>
      </c>
      <c r="AQ1299" s="134">
        <v>0.84985533486673004</v>
      </c>
      <c r="AR1299" s="134">
        <v>0.72060834920000005</v>
      </c>
      <c r="AS1299" s="134">
        <v>0.63031446300000005</v>
      </c>
      <c r="AT1299" s="134">
        <v>1</v>
      </c>
      <c r="AU1299" s="134">
        <v>0.59447776060878299</v>
      </c>
      <c r="AV1299" s="134">
        <v>0.477564196252041</v>
      </c>
      <c r="AW1299" s="143">
        <v>0</v>
      </c>
      <c r="AX1299" s="143">
        <v>0</v>
      </c>
      <c r="AY1299" s="143">
        <v>0.06</v>
      </c>
      <c r="AZ1299" s="143">
        <v>0.01</v>
      </c>
      <c r="BA1299" s="143">
        <v>7.6456999999999997</v>
      </c>
      <c r="BB1299" s="143">
        <v>5.08</v>
      </c>
      <c r="BC1299" s="143">
        <v>23.52</v>
      </c>
      <c r="BD1299" s="143">
        <v>2</v>
      </c>
      <c r="BE1299" s="143">
        <v>4857935.4654240003</v>
      </c>
      <c r="BF1299" s="143">
        <v>9254.5360000000001</v>
      </c>
      <c r="BG1299" s="143">
        <v>0</v>
      </c>
      <c r="BH1299" s="143">
        <v>0</v>
      </c>
      <c r="BI1299" s="143">
        <v>0</v>
      </c>
      <c r="BJ1299" s="143">
        <v>3</v>
      </c>
      <c r="BK1299" s="143">
        <v>0</v>
      </c>
      <c r="BL1299" s="143">
        <v>3.7617382661230501</v>
      </c>
      <c r="BM1299" s="143">
        <v>2.1895649816699301</v>
      </c>
    </row>
    <row r="1300" spans="1:65" x14ac:dyDescent="0.25">
      <c r="A1300" s="142" t="s">
        <v>5843</v>
      </c>
      <c r="B1300" s="142" t="s">
        <v>202</v>
      </c>
      <c r="C1300" s="134" t="s">
        <v>5797</v>
      </c>
      <c r="D1300" s="134" t="s">
        <v>3453</v>
      </c>
      <c r="E1300" s="134" t="s">
        <v>5717</v>
      </c>
      <c r="F1300" s="134" t="s">
        <v>5718</v>
      </c>
      <c r="G1300" s="134" t="s">
        <v>692</v>
      </c>
      <c r="H1300" s="134" t="s">
        <v>4622</v>
      </c>
      <c r="I1300" s="134" t="s">
        <v>4622</v>
      </c>
      <c r="J1300" s="134" t="s">
        <v>4571</v>
      </c>
      <c r="K1300" s="134" t="s">
        <v>4571</v>
      </c>
      <c r="L1300" s="143">
        <v>78.599999999999994</v>
      </c>
      <c r="M1300" s="144">
        <v>457</v>
      </c>
      <c r="N1300" s="143">
        <v>32.049999999999997</v>
      </c>
      <c r="O1300" s="144">
        <v>1458</v>
      </c>
      <c r="P1300" s="143">
        <v>27.733000000000001</v>
      </c>
      <c r="Q1300" s="144">
        <v>637</v>
      </c>
      <c r="R1300" s="143">
        <v>58.094000000000001</v>
      </c>
      <c r="S1300" s="145">
        <v>494</v>
      </c>
      <c r="T1300" s="140" t="s">
        <v>4410</v>
      </c>
      <c r="U1300" s="140" t="s">
        <v>4410</v>
      </c>
      <c r="V1300" s="140" t="str">
        <f t="shared" si="20"/>
        <v>Y</v>
      </c>
      <c r="W1300" s="134">
        <v>0.77743503848186402</v>
      </c>
      <c r="X1300" s="134">
        <v>0.82974221528425596</v>
      </c>
      <c r="Y1300" s="134">
        <v>0.99668261657784896</v>
      </c>
      <c r="Z1300" s="134">
        <v>0.99446545474578296</v>
      </c>
      <c r="AA1300" s="134">
        <v>0.95830869760452897</v>
      </c>
      <c r="AB1300" s="134">
        <v>0.92133210961059397</v>
      </c>
      <c r="AC1300" s="134">
        <v>1</v>
      </c>
      <c r="AD1300" s="134">
        <v>0.69580106755638305</v>
      </c>
      <c r="AE1300" s="134">
        <v>0.55869322895409201</v>
      </c>
      <c r="AF1300" s="134">
        <v>0.99693916536497995</v>
      </c>
      <c r="AG1300" s="134">
        <v>0.40988399611118898</v>
      </c>
      <c r="AH1300" s="134">
        <v>0.90158488657661895</v>
      </c>
      <c r="AI1300" s="134">
        <v>1</v>
      </c>
      <c r="AJ1300" s="134">
        <v>0.97426186711769702</v>
      </c>
      <c r="AK1300" s="134">
        <v>0.98060585465313899</v>
      </c>
      <c r="AL1300" s="134">
        <v>0.72338277900130799</v>
      </c>
      <c r="AM1300" s="134">
        <v>0.61807249752577298</v>
      </c>
      <c r="AN1300" s="134">
        <v>0.99551790596566703</v>
      </c>
      <c r="AO1300" s="134">
        <v>0.60205903114530301</v>
      </c>
      <c r="AP1300" s="134">
        <v>0.56565919738426595</v>
      </c>
      <c r="AQ1300" s="134">
        <v>0.65858481358721099</v>
      </c>
      <c r="AR1300" s="134">
        <v>0.29225458160000001</v>
      </c>
      <c r="AT1300" s="134">
        <v>1</v>
      </c>
      <c r="AU1300" s="134">
        <v>0.757773201311432</v>
      </c>
      <c r="AV1300" s="134">
        <v>0.67258418365645101</v>
      </c>
      <c r="AW1300" s="143">
        <v>0</v>
      </c>
      <c r="AX1300" s="143">
        <v>0</v>
      </c>
      <c r="AY1300" s="143">
        <v>0.01</v>
      </c>
      <c r="AZ1300" s="143">
        <v>0</v>
      </c>
      <c r="BA1300" s="143">
        <v>1.6231</v>
      </c>
      <c r="BB1300" s="143">
        <v>5.09</v>
      </c>
      <c r="BC1300" s="143">
        <v>23.46</v>
      </c>
      <c r="BD1300" s="143"/>
      <c r="BE1300" s="143">
        <v>31628211.485419001</v>
      </c>
      <c r="BF1300" s="143">
        <v>6158.8119999999999</v>
      </c>
      <c r="BG1300" s="143">
        <v>0</v>
      </c>
      <c r="BH1300" s="143">
        <v>0</v>
      </c>
      <c r="BI1300" s="143">
        <v>0</v>
      </c>
      <c r="BJ1300" s="143">
        <v>0</v>
      </c>
      <c r="BK1300" s="143">
        <v>1</v>
      </c>
      <c r="BL1300" s="143">
        <v>2.69999999999999</v>
      </c>
      <c r="BM1300" s="143">
        <v>1.8999999999999899</v>
      </c>
    </row>
    <row r="1301" spans="1:65" x14ac:dyDescent="0.25">
      <c r="A1301" s="142" t="s">
        <v>5844</v>
      </c>
      <c r="B1301" s="142" t="s">
        <v>957</v>
      </c>
      <c r="C1301" s="134" t="s">
        <v>5797</v>
      </c>
      <c r="D1301" s="134" t="s">
        <v>3453</v>
      </c>
      <c r="E1301" s="134" t="s">
        <v>5717</v>
      </c>
      <c r="F1301" s="134" t="s">
        <v>5718</v>
      </c>
      <c r="G1301" s="134" t="s">
        <v>692</v>
      </c>
      <c r="H1301" s="134" t="s">
        <v>4622</v>
      </c>
      <c r="I1301" s="134" t="s">
        <v>4622</v>
      </c>
      <c r="J1301" s="134" t="s">
        <v>4605</v>
      </c>
      <c r="K1301" s="134" t="s">
        <v>4571</v>
      </c>
      <c r="L1301" s="143">
        <v>77.099999999999994</v>
      </c>
      <c r="M1301" s="144">
        <v>485</v>
      </c>
      <c r="N1301" s="143">
        <v>27.9</v>
      </c>
      <c r="O1301" s="144">
        <v>839</v>
      </c>
      <c r="P1301" s="143">
        <v>44.767000000000003</v>
      </c>
      <c r="Q1301" s="144">
        <v>76</v>
      </c>
      <c r="R1301" s="143">
        <v>64.656000000000006</v>
      </c>
      <c r="S1301" s="145">
        <v>145</v>
      </c>
      <c r="T1301" s="140" t="s">
        <v>4410</v>
      </c>
      <c r="U1301" s="140" t="s">
        <v>4410</v>
      </c>
      <c r="V1301" s="140" t="str">
        <f t="shared" si="20"/>
        <v>Y</v>
      </c>
      <c r="W1301" s="134">
        <v>0.464294051543024</v>
      </c>
      <c r="X1301" s="134">
        <v>0.42827153083029301</v>
      </c>
      <c r="Y1301" s="134">
        <v>0.98564174974427998</v>
      </c>
      <c r="Z1301" s="134">
        <v>0.97043991728277801</v>
      </c>
      <c r="AA1301" s="134">
        <v>0.94445678491952101</v>
      </c>
      <c r="AB1301" s="134">
        <v>0.916961671255627</v>
      </c>
      <c r="AC1301" s="134">
        <v>1</v>
      </c>
      <c r="AD1301" s="134">
        <v>0.40008238222513298</v>
      </c>
      <c r="AE1301" s="134">
        <v>0.53804770529312396</v>
      </c>
      <c r="AF1301" s="134">
        <v>0.98179202942599497</v>
      </c>
      <c r="AG1301" s="134">
        <v>0.28056182653464501</v>
      </c>
      <c r="AH1301" s="134">
        <v>0.80932329200543995</v>
      </c>
      <c r="AI1301" s="134">
        <v>1</v>
      </c>
      <c r="AJ1301" s="134">
        <v>0.93749310585726398</v>
      </c>
      <c r="AK1301" s="134">
        <v>0.76943055488130496</v>
      </c>
      <c r="AL1301" s="134">
        <v>0.48726274940293501</v>
      </c>
      <c r="AM1301" s="134">
        <v>0.232677808522053</v>
      </c>
      <c r="AN1301" s="134">
        <v>0.99551790596566703</v>
      </c>
      <c r="AO1301" s="134">
        <v>0.20335654453714</v>
      </c>
      <c r="AP1301" s="134">
        <v>0.72845859353078402</v>
      </c>
      <c r="AQ1301" s="134">
        <v>0.68175279231577401</v>
      </c>
      <c r="AR1301" s="134">
        <v>0.84497777939999996</v>
      </c>
      <c r="AS1301" s="134">
        <v>1</v>
      </c>
      <c r="AT1301" s="134">
        <v>1</v>
      </c>
      <c r="AU1301" s="134">
        <v>0.28907627515932099</v>
      </c>
      <c r="AV1301" s="134">
        <v>0.30698854910594697</v>
      </c>
      <c r="AW1301" s="143">
        <v>0</v>
      </c>
      <c r="AX1301" s="143">
        <v>0</v>
      </c>
      <c r="AY1301" s="143">
        <v>-0.03</v>
      </c>
      <c r="AZ1301" s="143">
        <v>-0.03</v>
      </c>
      <c r="BA1301" s="143">
        <v>7.5965999999999996</v>
      </c>
      <c r="BB1301" s="143">
        <v>5.08</v>
      </c>
      <c r="BC1301" s="143">
        <v>23.7</v>
      </c>
      <c r="BD1301" s="143">
        <v>2</v>
      </c>
      <c r="BE1301" s="143">
        <v>14360967.894200001</v>
      </c>
      <c r="BF1301" s="143">
        <v>5390.3919999999998</v>
      </c>
      <c r="BG1301" s="143">
        <v>0</v>
      </c>
      <c r="BH1301" s="143">
        <v>0</v>
      </c>
      <c r="BI1301" s="143">
        <v>1</v>
      </c>
      <c r="BJ1301" s="143">
        <v>0</v>
      </c>
      <c r="BK1301" s="143">
        <v>1</v>
      </c>
      <c r="BL1301" s="143">
        <v>2.8557616781145998</v>
      </c>
      <c r="BM1301" s="143">
        <v>1.94248045766761</v>
      </c>
    </row>
    <row r="1302" spans="1:65" x14ac:dyDescent="0.25">
      <c r="A1302" s="142" t="s">
        <v>5845</v>
      </c>
      <c r="B1302" s="142" t="s">
        <v>954</v>
      </c>
      <c r="C1302" s="134" t="s">
        <v>5797</v>
      </c>
      <c r="D1302" s="134" t="s">
        <v>3453</v>
      </c>
      <c r="E1302" s="134" t="s">
        <v>5717</v>
      </c>
      <c r="F1302" s="134" t="s">
        <v>5718</v>
      </c>
      <c r="G1302" s="134" t="s">
        <v>692</v>
      </c>
      <c r="H1302" s="134" t="s">
        <v>4622</v>
      </c>
      <c r="I1302" s="134" t="s">
        <v>4622</v>
      </c>
      <c r="J1302" s="134" t="s">
        <v>4605</v>
      </c>
      <c r="K1302" s="134" t="s">
        <v>4571</v>
      </c>
      <c r="L1302" s="143">
        <v>89.3</v>
      </c>
      <c r="M1302" s="144">
        <v>155</v>
      </c>
      <c r="N1302" s="143">
        <v>29.056000000000001</v>
      </c>
      <c r="O1302" s="144">
        <v>977</v>
      </c>
      <c r="P1302" s="143">
        <v>12.55</v>
      </c>
      <c r="Q1302" s="144">
        <v>1666</v>
      </c>
      <c r="R1302" s="143">
        <v>57.597999999999999</v>
      </c>
      <c r="S1302" s="145">
        <v>522</v>
      </c>
      <c r="T1302" s="140" t="s">
        <v>4410</v>
      </c>
      <c r="U1302" s="140" t="s">
        <v>4410</v>
      </c>
      <c r="V1302" s="140" t="str">
        <f t="shared" si="20"/>
        <v>Y</v>
      </c>
      <c r="W1302" s="134">
        <v>0.82435021536034503</v>
      </c>
      <c r="X1302" s="134">
        <v>0.84628763729753098</v>
      </c>
      <c r="Y1302" s="134">
        <v>0.99500471222147102</v>
      </c>
      <c r="Z1302" s="134">
        <v>0.98916045284312404</v>
      </c>
      <c r="AA1302" s="134">
        <v>0.98824575423626704</v>
      </c>
      <c r="AB1302" s="134">
        <v>0.97596258904768196</v>
      </c>
      <c r="AC1302" s="134">
        <v>0.99858385004343198</v>
      </c>
      <c r="AD1302" s="134">
        <v>0.76689359854486805</v>
      </c>
      <c r="AE1302" s="134">
        <v>0.61822665338703398</v>
      </c>
      <c r="AF1302" s="134">
        <v>0.995945258807304</v>
      </c>
      <c r="AG1302" s="134">
        <v>1</v>
      </c>
      <c r="AH1302" s="134">
        <v>0.89384866591381795</v>
      </c>
      <c r="AI1302" s="134">
        <v>0.92127765975200004</v>
      </c>
      <c r="AJ1302" s="134">
        <v>0.97426186711769702</v>
      </c>
      <c r="AK1302" s="134">
        <v>0.93205980872857896</v>
      </c>
      <c r="AL1302" s="134">
        <v>0.76985599707612495</v>
      </c>
      <c r="AM1302" s="134">
        <v>0.92334828411071301</v>
      </c>
      <c r="AN1302" s="134">
        <v>0.99551790596566703</v>
      </c>
      <c r="AO1302" s="134">
        <v>0.93371297738663905</v>
      </c>
      <c r="AP1302" s="134">
        <v>0.71865799593109903</v>
      </c>
      <c r="AQ1302" s="134">
        <v>0.75610583998254299</v>
      </c>
      <c r="AR1302" s="134">
        <v>0.81199844269999999</v>
      </c>
      <c r="AS1302" s="134">
        <v>1</v>
      </c>
      <c r="AT1302" s="134">
        <v>0.37498734639999998</v>
      </c>
      <c r="AU1302" s="134">
        <v>1</v>
      </c>
      <c r="AV1302" s="134">
        <v>1</v>
      </c>
      <c r="AW1302" s="143">
        <v>0</v>
      </c>
      <c r="AX1302" s="143">
        <v>0</v>
      </c>
      <c r="AY1302" s="143">
        <v>0</v>
      </c>
      <c r="AZ1302" s="143">
        <v>-0.01</v>
      </c>
      <c r="BA1302" s="143">
        <v>3.6657999999999999</v>
      </c>
      <c r="BB1302" s="143">
        <v>5.09</v>
      </c>
      <c r="BC1302" s="143">
        <v>23.33</v>
      </c>
      <c r="BD1302" s="143">
        <v>4</v>
      </c>
      <c r="BE1302" s="143">
        <v>33448181.959502999</v>
      </c>
      <c r="BF1302" s="143">
        <v>11400.13</v>
      </c>
      <c r="BG1302" s="143">
        <v>0</v>
      </c>
      <c r="BH1302" s="143">
        <v>0</v>
      </c>
      <c r="BI1302" s="143">
        <v>0</v>
      </c>
      <c r="BJ1302" s="143">
        <v>0</v>
      </c>
      <c r="BK1302" s="143">
        <v>0</v>
      </c>
      <c r="BL1302" s="143">
        <v>3.0126271195350198</v>
      </c>
      <c r="BM1302" s="143">
        <v>1.9852619416913699</v>
      </c>
    </row>
    <row r="1303" spans="1:65" x14ac:dyDescent="0.25">
      <c r="A1303" s="142" t="s">
        <v>5846</v>
      </c>
      <c r="B1303" s="142" t="s">
        <v>3432</v>
      </c>
      <c r="C1303" s="134" t="s">
        <v>5797</v>
      </c>
      <c r="D1303" s="134" t="s">
        <v>3453</v>
      </c>
      <c r="E1303" s="134" t="s">
        <v>5717</v>
      </c>
      <c r="F1303" s="134" t="s">
        <v>5718</v>
      </c>
      <c r="G1303" s="134" t="s">
        <v>692</v>
      </c>
      <c r="H1303" s="134" t="s">
        <v>5841</v>
      </c>
      <c r="I1303" s="134" t="s">
        <v>4622</v>
      </c>
      <c r="J1303" s="134" t="s">
        <v>4571</v>
      </c>
      <c r="K1303" s="134" t="s">
        <v>4571</v>
      </c>
      <c r="L1303" s="143">
        <v>71.099999999999994</v>
      </c>
      <c r="M1303" s="144">
        <v>618</v>
      </c>
      <c r="N1303" s="143">
        <v>29.510999999999999</v>
      </c>
      <c r="O1303" s="144">
        <v>1065</v>
      </c>
      <c r="P1303" s="143">
        <v>11.6</v>
      </c>
      <c r="Q1303" s="144">
        <v>1692</v>
      </c>
      <c r="R1303" s="143">
        <v>51.063000000000002</v>
      </c>
      <c r="S1303" s="145">
        <v>980</v>
      </c>
      <c r="V1303" s="140" t="str">
        <f t="shared" si="20"/>
        <v>N/A</v>
      </c>
      <c r="W1303" s="134">
        <v>0.42590663262071099</v>
      </c>
      <c r="X1303" s="134">
        <v>0.461427325822163</v>
      </c>
      <c r="Y1303" s="134">
        <v>0.94530800304020901</v>
      </c>
      <c r="Z1303" s="134">
        <v>0.98482463398037401</v>
      </c>
      <c r="AA1303" s="134">
        <v>0.92643036291427405</v>
      </c>
      <c r="AB1303" s="134">
        <v>0.91987529682560498</v>
      </c>
      <c r="AC1303" s="134">
        <v>1</v>
      </c>
      <c r="AD1303" s="134">
        <v>0.38366300245815099</v>
      </c>
      <c r="AE1303" s="134">
        <v>0.519835916164609</v>
      </c>
      <c r="AF1303" s="134">
        <v>0.91722785943934904</v>
      </c>
      <c r="AG1303" s="134">
        <v>0.43620016175973902</v>
      </c>
      <c r="AH1303" s="134">
        <v>0.84184407145832396</v>
      </c>
      <c r="AI1303" s="134">
        <v>1</v>
      </c>
      <c r="AJ1303" s="134">
        <v>0.93013935360517697</v>
      </c>
      <c r="AK1303" s="134">
        <v>0.91749599495121104</v>
      </c>
      <c r="AL1303" s="134">
        <v>0.62203961037546096</v>
      </c>
      <c r="AM1303" s="134">
        <v>0.48999602639477502</v>
      </c>
      <c r="AN1303" s="134">
        <v>0.84760880283268303</v>
      </c>
      <c r="AO1303" s="134">
        <v>0.44218727324374502</v>
      </c>
      <c r="AP1303" s="134">
        <v>0.63886622272322402</v>
      </c>
      <c r="AQ1303" s="134">
        <v>0.81914429343915196</v>
      </c>
      <c r="AR1303" s="134">
        <v>0.4896215941</v>
      </c>
      <c r="AT1303" s="134">
        <v>0.99941190270000002</v>
      </c>
      <c r="AU1303" s="134">
        <v>0.50302583212067997</v>
      </c>
      <c r="AV1303" s="134">
        <v>0.52480593328453795</v>
      </c>
      <c r="AW1303" s="143">
        <v>0.47</v>
      </c>
      <c r="AX1303" s="143">
        <v>0</v>
      </c>
      <c r="AY1303" s="143">
        <v>-0.49</v>
      </c>
      <c r="AZ1303" s="143">
        <v>-0.02</v>
      </c>
      <c r="BA1303" s="143">
        <v>4.9587000000000003</v>
      </c>
      <c r="BB1303" s="143">
        <v>5.08</v>
      </c>
      <c r="BC1303" s="143">
        <v>24.13</v>
      </c>
      <c r="BD1303" s="143">
        <v>1</v>
      </c>
      <c r="BE1303" s="143">
        <v>47952176.156687997</v>
      </c>
      <c r="BF1303" s="143">
        <v>11027.4</v>
      </c>
      <c r="BG1303" s="143">
        <v>0</v>
      </c>
      <c r="BH1303" s="143">
        <v>0</v>
      </c>
      <c r="BI1303" s="143">
        <v>0</v>
      </c>
      <c r="BJ1303" s="143">
        <v>0</v>
      </c>
      <c r="BK1303" s="143">
        <v>0</v>
      </c>
      <c r="BL1303" s="143">
        <v>2.7</v>
      </c>
      <c r="BM1303" s="143">
        <v>1.9</v>
      </c>
    </row>
    <row r="1304" spans="1:65" x14ac:dyDescent="0.25">
      <c r="A1304" s="142" t="s">
        <v>5847</v>
      </c>
      <c r="B1304" s="142" t="s">
        <v>1358</v>
      </c>
      <c r="C1304" s="134" t="s">
        <v>5797</v>
      </c>
      <c r="D1304" s="134" t="s">
        <v>3453</v>
      </c>
      <c r="E1304" s="134" t="s">
        <v>5717</v>
      </c>
      <c r="F1304" s="134" t="s">
        <v>5718</v>
      </c>
      <c r="G1304" s="134" t="s">
        <v>692</v>
      </c>
      <c r="H1304" s="134" t="s">
        <v>4776</v>
      </c>
      <c r="I1304" s="134" t="s">
        <v>4776</v>
      </c>
      <c r="J1304" s="134" t="s">
        <v>4571</v>
      </c>
      <c r="K1304" s="134" t="s">
        <v>4571</v>
      </c>
      <c r="L1304" s="143">
        <v>73.3</v>
      </c>
      <c r="M1304" s="144">
        <v>568</v>
      </c>
      <c r="N1304" s="143">
        <v>29.178000000000001</v>
      </c>
      <c r="O1304" s="144">
        <v>993</v>
      </c>
      <c r="P1304" s="143">
        <v>28.5</v>
      </c>
      <c r="Q1304" s="144">
        <v>601</v>
      </c>
      <c r="R1304" s="143">
        <v>57.540999999999997</v>
      </c>
      <c r="S1304" s="145">
        <v>530</v>
      </c>
      <c r="U1304" s="140" t="s">
        <v>4410</v>
      </c>
      <c r="V1304" s="140" t="str">
        <f t="shared" si="20"/>
        <v>Y</v>
      </c>
      <c r="W1304" s="134">
        <v>0.66169216977204104</v>
      </c>
      <c r="X1304" s="134">
        <v>0.52843272593990498</v>
      </c>
      <c r="Y1304" s="134">
        <v>0.98985572328052596</v>
      </c>
      <c r="Z1304" s="134">
        <v>0.98558977848556495</v>
      </c>
      <c r="AA1304" s="134">
        <v>0.71930497531760595</v>
      </c>
      <c r="AB1304" s="134">
        <v>0.86451641099602305</v>
      </c>
      <c r="AC1304" s="134">
        <v>1</v>
      </c>
      <c r="AD1304" s="134">
        <v>0.59499699423722796</v>
      </c>
      <c r="AE1304" s="134">
        <v>0.48004299772484099</v>
      </c>
      <c r="AF1304" s="134">
        <v>0.99391768942964498</v>
      </c>
      <c r="AG1304" s="134">
        <v>0.465937870569056</v>
      </c>
      <c r="AH1304" s="134">
        <v>0.80900094947782297</v>
      </c>
      <c r="AI1304" s="134">
        <v>1</v>
      </c>
      <c r="AJ1304" s="134">
        <v>0.99264624774791299</v>
      </c>
      <c r="AK1304" s="134">
        <v>0.93448711102480697</v>
      </c>
      <c r="AL1304" s="134">
        <v>0.68676885970532997</v>
      </c>
      <c r="AM1304" s="134">
        <v>0.40797205377534601</v>
      </c>
      <c r="AN1304" s="134">
        <v>0.95069696562233896</v>
      </c>
      <c r="AO1304" s="134">
        <v>0.34649821374829798</v>
      </c>
      <c r="AP1304" s="134">
        <v>0.54586886499890097</v>
      </c>
      <c r="AQ1304" s="134">
        <v>0.59392998952915099</v>
      </c>
      <c r="AR1304" s="134">
        <v>0.76151213620000002</v>
      </c>
      <c r="AT1304" s="134">
        <v>1</v>
      </c>
      <c r="AU1304" s="134">
        <v>0.32114949510095497</v>
      </c>
      <c r="AV1304" s="134">
        <v>0.38790871438302399</v>
      </c>
      <c r="AW1304" s="143">
        <v>0</v>
      </c>
      <c r="AX1304" s="143">
        <v>0</v>
      </c>
      <c r="AY1304" s="143">
        <v>-7.0000000000000007E-2</v>
      </c>
      <c r="AZ1304" s="143">
        <v>0.02</v>
      </c>
      <c r="BA1304" s="143">
        <v>3.3820000000000001</v>
      </c>
      <c r="BB1304" s="143">
        <v>5.09</v>
      </c>
      <c r="BC1304" s="143">
        <v>21.98</v>
      </c>
      <c r="BD1304" s="143">
        <v>3</v>
      </c>
      <c r="BE1304" s="143">
        <v>50225847.465627998</v>
      </c>
      <c r="BF1304" s="143">
        <v>13078.27</v>
      </c>
      <c r="BG1304" s="143">
        <v>0</v>
      </c>
      <c r="BH1304" s="143">
        <v>0</v>
      </c>
      <c r="BI1304" s="143">
        <v>0</v>
      </c>
      <c r="BJ1304" s="143">
        <v>0</v>
      </c>
      <c r="BK1304" s="143">
        <v>1</v>
      </c>
      <c r="BL1304" s="143">
        <v>2.7</v>
      </c>
      <c r="BM1304" s="143">
        <v>1.9</v>
      </c>
    </row>
    <row r="1305" spans="1:65" x14ac:dyDescent="0.25">
      <c r="A1305" s="142" t="s">
        <v>5848</v>
      </c>
      <c r="B1305" s="142" t="s">
        <v>858</v>
      </c>
      <c r="C1305" s="134" t="s">
        <v>5797</v>
      </c>
      <c r="D1305" s="134" t="s">
        <v>3453</v>
      </c>
      <c r="E1305" s="134" t="s">
        <v>5717</v>
      </c>
      <c r="F1305" s="134" t="s">
        <v>5718</v>
      </c>
      <c r="G1305" s="134" t="s">
        <v>692</v>
      </c>
      <c r="H1305" s="134" t="s">
        <v>4776</v>
      </c>
      <c r="I1305" s="134" t="s">
        <v>4776</v>
      </c>
      <c r="J1305" s="134" t="s">
        <v>4571</v>
      </c>
      <c r="K1305" s="134" t="s">
        <v>4571</v>
      </c>
      <c r="L1305" s="143">
        <v>55.9</v>
      </c>
      <c r="M1305" s="144">
        <v>972</v>
      </c>
      <c r="N1305" s="143">
        <v>28.544</v>
      </c>
      <c r="O1305" s="144">
        <v>908</v>
      </c>
      <c r="P1305" s="143">
        <v>28.233000000000001</v>
      </c>
      <c r="Q1305" s="144">
        <v>613</v>
      </c>
      <c r="R1305" s="143">
        <v>51.863</v>
      </c>
      <c r="S1305" s="145">
        <v>913</v>
      </c>
      <c r="V1305" s="140" t="str">
        <f t="shared" si="20"/>
        <v>N/A</v>
      </c>
      <c r="W1305" s="134">
        <v>0.42658880621812301</v>
      </c>
      <c r="X1305" s="134">
        <v>0.38560082319928701</v>
      </c>
      <c r="Y1305" s="134">
        <v>0.98363082620266695</v>
      </c>
      <c r="Z1305" s="134">
        <v>0.96357912155289605</v>
      </c>
      <c r="AA1305" s="134">
        <v>0.46375015597082397</v>
      </c>
      <c r="AB1305" s="134">
        <v>0.80806491557769899</v>
      </c>
      <c r="AC1305" s="134">
        <v>1</v>
      </c>
      <c r="AD1305" s="134">
        <v>0.382970225439419</v>
      </c>
      <c r="AE1305" s="134">
        <v>0.21369865188954801</v>
      </c>
      <c r="AF1305" s="134">
        <v>0.98819278765743002</v>
      </c>
      <c r="AG1305" s="134">
        <v>0.423674161788477</v>
      </c>
      <c r="AH1305" s="134">
        <v>0.66487802379675798</v>
      </c>
      <c r="AI1305" s="134">
        <v>1</v>
      </c>
      <c r="AJ1305" s="134">
        <v>0.98896937162187004</v>
      </c>
      <c r="AK1305" s="134">
        <v>0.84710422836059995</v>
      </c>
      <c r="AL1305" s="134">
        <v>0.53459858350210698</v>
      </c>
      <c r="AM1305" s="134">
        <v>0.40484737156672301</v>
      </c>
      <c r="AN1305" s="134">
        <v>0.96414324772533699</v>
      </c>
      <c r="AO1305" s="134">
        <v>0.32575955671102502</v>
      </c>
      <c r="AP1305" s="134">
        <v>0.25509767886122697</v>
      </c>
      <c r="AQ1305" s="134">
        <v>0.18229427646726001</v>
      </c>
      <c r="AR1305" s="134">
        <v>0.45098065999999998</v>
      </c>
      <c r="AT1305" s="134">
        <v>1</v>
      </c>
      <c r="AU1305" s="134">
        <v>0.33031799622358299</v>
      </c>
      <c r="AV1305" s="134">
        <v>0.37628275366332198</v>
      </c>
      <c r="AW1305" s="143">
        <v>0.02</v>
      </c>
      <c r="AX1305" s="143">
        <v>0</v>
      </c>
      <c r="AY1305" s="143">
        <v>-0.11</v>
      </c>
      <c r="AZ1305" s="143">
        <v>-0.04</v>
      </c>
      <c r="BA1305" s="143">
        <v>5.6281999999999996</v>
      </c>
      <c r="BB1305" s="143">
        <v>5.09</v>
      </c>
      <c r="BC1305" s="143">
        <v>21.9</v>
      </c>
      <c r="BD1305" s="143">
        <v>3</v>
      </c>
      <c r="BE1305" s="143">
        <v>36644954.811691001</v>
      </c>
      <c r="BF1305" s="143">
        <v>10769.67</v>
      </c>
      <c r="BG1305" s="143">
        <v>0</v>
      </c>
      <c r="BH1305" s="143">
        <v>0</v>
      </c>
      <c r="BI1305" s="143">
        <v>0</v>
      </c>
      <c r="BJ1305" s="143">
        <v>0</v>
      </c>
      <c r="BK1305" s="143">
        <v>1</v>
      </c>
      <c r="BL1305" s="143">
        <v>2.7</v>
      </c>
      <c r="BM1305" s="143">
        <v>1.8999999999999899</v>
      </c>
    </row>
    <row r="1306" spans="1:65" x14ac:dyDescent="0.25">
      <c r="A1306" s="142" t="s">
        <v>5849</v>
      </c>
      <c r="B1306" s="142" t="s">
        <v>863</v>
      </c>
      <c r="C1306" s="134" t="s">
        <v>5797</v>
      </c>
      <c r="D1306" s="134" t="s">
        <v>3453</v>
      </c>
      <c r="E1306" s="134" t="s">
        <v>5717</v>
      </c>
      <c r="F1306" s="134" t="s">
        <v>5718</v>
      </c>
      <c r="G1306" s="134" t="s">
        <v>692</v>
      </c>
      <c r="H1306" s="134" t="s">
        <v>4776</v>
      </c>
      <c r="I1306" s="134" t="s">
        <v>4776</v>
      </c>
      <c r="J1306" s="134" t="s">
        <v>4571</v>
      </c>
      <c r="K1306" s="134" t="s">
        <v>4571</v>
      </c>
      <c r="L1306" s="143">
        <v>57.9</v>
      </c>
      <c r="M1306" s="144">
        <v>894</v>
      </c>
      <c r="N1306" s="143">
        <v>28.189</v>
      </c>
      <c r="O1306" s="144">
        <v>865</v>
      </c>
      <c r="P1306" s="143">
        <v>27.75</v>
      </c>
      <c r="Q1306" s="144">
        <v>634</v>
      </c>
      <c r="R1306" s="143">
        <v>52.487000000000002</v>
      </c>
      <c r="S1306" s="145">
        <v>867</v>
      </c>
      <c r="V1306" s="140" t="str">
        <f t="shared" si="20"/>
        <v>N/A</v>
      </c>
      <c r="W1306" s="134">
        <v>0.48339972308575602</v>
      </c>
      <c r="X1306" s="134">
        <v>0.44080625957644098</v>
      </c>
      <c r="Y1306" s="134">
        <v>0.955413854469079</v>
      </c>
      <c r="Z1306" s="134">
        <v>0.932284711290574</v>
      </c>
      <c r="AA1306" s="134">
        <v>0.46644507848385602</v>
      </c>
      <c r="AB1306" s="134">
        <v>0.82809609137129803</v>
      </c>
      <c r="AC1306" s="134">
        <v>1</v>
      </c>
      <c r="AD1306" s="134">
        <v>0.43419412475715702</v>
      </c>
      <c r="AE1306" s="134">
        <v>0.27135904566236901</v>
      </c>
      <c r="AF1306" s="134">
        <v>0.97972470378602905</v>
      </c>
      <c r="AG1306" s="134">
        <v>0.20353021486436501</v>
      </c>
      <c r="AH1306" s="134">
        <v>0.67207700691353101</v>
      </c>
      <c r="AI1306" s="134">
        <v>1</v>
      </c>
      <c r="AJ1306" s="134">
        <v>0.98896937162187004</v>
      </c>
      <c r="AK1306" s="134">
        <v>0.82768580999077601</v>
      </c>
      <c r="AL1306" s="134">
        <v>0.57831452552623397</v>
      </c>
      <c r="AM1306" s="134">
        <v>0.20608210482106501</v>
      </c>
      <c r="AN1306" s="134">
        <v>0.93725068351934004</v>
      </c>
      <c r="AO1306" s="134">
        <v>0.172908742138529</v>
      </c>
      <c r="AP1306" s="134">
        <v>0.14485981500387499</v>
      </c>
      <c r="AQ1306" s="134">
        <v>0.33800464435320898</v>
      </c>
      <c r="AR1306" s="134">
        <v>0.753891054</v>
      </c>
      <c r="AT1306" s="134">
        <v>1</v>
      </c>
      <c r="AU1306" s="134">
        <v>0.17767701491673901</v>
      </c>
      <c r="AV1306" s="134">
        <v>0.191126698203609</v>
      </c>
      <c r="AW1306" s="143">
        <v>0.86</v>
      </c>
      <c r="AX1306" s="143">
        <v>2</v>
      </c>
      <c r="AY1306" s="143">
        <v>-0.87</v>
      </c>
      <c r="AZ1306" s="143">
        <v>0.01</v>
      </c>
      <c r="BA1306" s="143">
        <v>5.3738000000000001</v>
      </c>
      <c r="BB1306" s="143">
        <v>5.0999999999999996</v>
      </c>
      <c r="BC1306" s="143">
        <v>19.920000000000002</v>
      </c>
      <c r="BD1306" s="143">
        <v>6</v>
      </c>
      <c r="BE1306" s="143">
        <v>14956243.902663</v>
      </c>
      <c r="BF1306" s="143">
        <v>6303.1869999999999</v>
      </c>
      <c r="BG1306" s="143">
        <v>0</v>
      </c>
      <c r="BH1306" s="143">
        <v>0</v>
      </c>
      <c r="BI1306" s="143">
        <v>0</v>
      </c>
      <c r="BJ1306" s="143">
        <v>0</v>
      </c>
      <c r="BK1306" s="143">
        <v>1</v>
      </c>
      <c r="BL1306" s="143">
        <v>2.69999999999999</v>
      </c>
      <c r="BM1306" s="143">
        <v>1.9</v>
      </c>
    </row>
    <row r="1307" spans="1:65" x14ac:dyDescent="0.25">
      <c r="A1307" s="142" t="s">
        <v>5850</v>
      </c>
      <c r="B1307" s="142" t="s">
        <v>3437</v>
      </c>
      <c r="C1307" s="134" t="s">
        <v>5797</v>
      </c>
      <c r="D1307" s="134" t="s">
        <v>3453</v>
      </c>
      <c r="E1307" s="134" t="s">
        <v>5717</v>
      </c>
      <c r="F1307" s="134" t="s">
        <v>5718</v>
      </c>
      <c r="G1307" s="134" t="s">
        <v>692</v>
      </c>
      <c r="H1307" s="134" t="s">
        <v>4776</v>
      </c>
      <c r="I1307" s="134" t="s">
        <v>4776</v>
      </c>
      <c r="J1307" s="134" t="s">
        <v>4571</v>
      </c>
      <c r="K1307" s="134" t="s">
        <v>4571</v>
      </c>
      <c r="L1307" s="143">
        <v>68.599999999999994</v>
      </c>
      <c r="M1307" s="144">
        <v>665</v>
      </c>
      <c r="N1307" s="143">
        <v>32.543999999999997</v>
      </c>
      <c r="O1307" s="144">
        <v>1507</v>
      </c>
      <c r="P1307" s="143">
        <v>27.667000000000002</v>
      </c>
      <c r="Q1307" s="144">
        <v>639</v>
      </c>
      <c r="R1307" s="143">
        <v>54.573999999999998</v>
      </c>
      <c r="S1307" s="145">
        <v>740</v>
      </c>
      <c r="V1307" s="140" t="str">
        <f t="shared" si="20"/>
        <v>N/A</v>
      </c>
      <c r="W1307" s="134">
        <v>0.52309001767515095</v>
      </c>
      <c r="X1307" s="134">
        <v>0.44728278220906598</v>
      </c>
      <c r="Y1307" s="134">
        <v>0.79588485631118799</v>
      </c>
      <c r="Z1307" s="134">
        <v>0.68504101684644203</v>
      </c>
      <c r="AA1307" s="134">
        <v>0.81938666812646299</v>
      </c>
      <c r="AB1307" s="134">
        <v>0.91805428084436902</v>
      </c>
      <c r="AC1307" s="134">
        <v>0.99438467555826204</v>
      </c>
      <c r="AD1307" s="134">
        <v>0.47004502190817299</v>
      </c>
      <c r="AE1307" s="134">
        <v>0.41987291115821701</v>
      </c>
      <c r="AF1307" s="134">
        <v>0.72826634469395002</v>
      </c>
      <c r="AG1307" s="134">
        <v>0.184672086948304</v>
      </c>
      <c r="AH1307" s="134">
        <v>0.82640744596912497</v>
      </c>
      <c r="AI1307" s="134">
        <v>0.86664787853416603</v>
      </c>
      <c r="AJ1307" s="134">
        <v>0.99264624774791299</v>
      </c>
      <c r="AK1307" s="134">
        <v>0.54369144133210401</v>
      </c>
      <c r="AL1307" s="134">
        <v>0.70046152600150902</v>
      </c>
      <c r="AM1307" s="134">
        <v>0.208433823246258</v>
      </c>
      <c r="AN1307" s="134">
        <v>0.82071623862668597</v>
      </c>
      <c r="AO1307" s="134">
        <v>0.177874340677765</v>
      </c>
      <c r="AP1307" s="134">
        <v>0.61216892915509302</v>
      </c>
      <c r="AR1307" s="134">
        <v>0.84424133850000005</v>
      </c>
      <c r="AS1307" s="134">
        <v>1</v>
      </c>
      <c r="AT1307" s="134">
        <v>1</v>
      </c>
      <c r="AU1307" s="134">
        <v>0.12327138602330701</v>
      </c>
      <c r="AV1307" s="134">
        <v>0.177460263263439</v>
      </c>
      <c r="AW1307" s="143">
        <v>4.9000000000000004</v>
      </c>
      <c r="AX1307" s="143">
        <v>8</v>
      </c>
      <c r="AY1307" s="143">
        <v>-4.16</v>
      </c>
      <c r="AZ1307" s="143">
        <v>0.25</v>
      </c>
      <c r="BA1307" s="143">
        <v>9.2706999999999997</v>
      </c>
      <c r="BB1307" s="143">
        <v>5.0999999999999996</v>
      </c>
      <c r="BC1307" s="143">
        <v>18.75</v>
      </c>
      <c r="BD1307" s="143">
        <v>18</v>
      </c>
      <c r="BE1307" s="143">
        <v>12726236.061164999</v>
      </c>
      <c r="BF1307" s="143">
        <v>5524.7879999999996</v>
      </c>
      <c r="BG1307" s="143">
        <v>0</v>
      </c>
      <c r="BH1307" s="143">
        <v>0</v>
      </c>
      <c r="BI1307" s="143">
        <v>0</v>
      </c>
      <c r="BJ1307" s="143">
        <v>0</v>
      </c>
      <c r="BK1307" s="143">
        <v>1</v>
      </c>
      <c r="BL1307" s="143">
        <v>2.7</v>
      </c>
      <c r="BM1307" s="143">
        <v>1.8999999999999899</v>
      </c>
    </row>
    <row r="1308" spans="1:65" x14ac:dyDescent="0.25">
      <c r="A1308" s="142" t="s">
        <v>5851</v>
      </c>
      <c r="B1308" s="142" t="s">
        <v>621</v>
      </c>
      <c r="C1308" s="134" t="s">
        <v>5797</v>
      </c>
      <c r="D1308" s="134" t="s">
        <v>3453</v>
      </c>
      <c r="E1308" s="134" t="s">
        <v>5717</v>
      </c>
      <c r="F1308" s="134" t="s">
        <v>5718</v>
      </c>
      <c r="G1308" s="134" t="s">
        <v>692</v>
      </c>
      <c r="H1308" s="134" t="s">
        <v>5801</v>
      </c>
      <c r="I1308" s="134" t="s">
        <v>5777</v>
      </c>
      <c r="J1308" s="134" t="s">
        <v>4571</v>
      </c>
      <c r="K1308" s="134" t="s">
        <v>4571</v>
      </c>
      <c r="L1308" s="143">
        <v>62</v>
      </c>
      <c r="M1308" s="144">
        <v>782</v>
      </c>
      <c r="N1308" s="143">
        <v>29.678000000000001</v>
      </c>
      <c r="O1308" s="144">
        <v>1098</v>
      </c>
      <c r="P1308" s="143">
        <v>11.25</v>
      </c>
      <c r="Q1308" s="144">
        <v>1705</v>
      </c>
      <c r="R1308" s="143">
        <v>47.856999999999999</v>
      </c>
      <c r="S1308" s="145">
        <v>1205</v>
      </c>
      <c r="V1308" s="140" t="str">
        <f t="shared" si="20"/>
        <v>N/A</v>
      </c>
      <c r="W1308" s="134">
        <v>0.39865165391868301</v>
      </c>
      <c r="X1308" s="134">
        <v>0.26781449722304002</v>
      </c>
      <c r="Y1308" s="134">
        <v>0.92925903999791004</v>
      </c>
      <c r="Z1308" s="134">
        <v>0.92338353021351605</v>
      </c>
      <c r="AA1308" s="134">
        <v>0.84926755279268396</v>
      </c>
      <c r="AB1308" s="134">
        <v>0.88309077400463298</v>
      </c>
      <c r="AC1308" s="134">
        <v>0.99933369931287996</v>
      </c>
      <c r="AD1308" s="134">
        <v>0.35850353193538398</v>
      </c>
      <c r="AE1308" s="134">
        <v>0.388381844070122</v>
      </c>
      <c r="AF1308" s="134">
        <v>0.91058856363407203</v>
      </c>
      <c r="AG1308" s="134">
        <v>0.24681147754310101</v>
      </c>
      <c r="AH1308" s="134">
        <v>0.59306727181103802</v>
      </c>
      <c r="AI1308" s="134">
        <v>0.92011402161781797</v>
      </c>
      <c r="AJ1308" s="134">
        <v>0.99632312387395705</v>
      </c>
      <c r="AK1308" s="134">
        <v>0.67233846303218603</v>
      </c>
      <c r="AL1308" s="134">
        <v>0.55294294778090702</v>
      </c>
      <c r="AM1308" s="134">
        <v>0.23027821922319999</v>
      </c>
      <c r="AN1308" s="134">
        <v>0.92380440141634201</v>
      </c>
      <c r="AO1308" s="134">
        <v>0.182157781046664</v>
      </c>
      <c r="AP1308" s="134">
        <v>0.46719700809964698</v>
      </c>
      <c r="AQ1308" s="134">
        <v>0.89080339004962295</v>
      </c>
      <c r="AR1308" s="134">
        <v>0.80798552629999998</v>
      </c>
      <c r="AT1308" s="134">
        <v>0.62419494990000002</v>
      </c>
      <c r="AU1308" s="134">
        <v>0.191590133665133</v>
      </c>
      <c r="AV1308" s="134">
        <v>0.212339657035755</v>
      </c>
      <c r="AW1308" s="143">
        <v>0.63</v>
      </c>
      <c r="AX1308" s="143">
        <v>0</v>
      </c>
      <c r="AY1308" s="143">
        <v>-0.55000000000000004</v>
      </c>
      <c r="AZ1308" s="143">
        <v>-0.02</v>
      </c>
      <c r="BA1308" s="143">
        <v>9.3529</v>
      </c>
      <c r="BB1308" s="143">
        <v>5.1100000000000003</v>
      </c>
      <c r="BC1308" s="143">
        <v>23.05</v>
      </c>
      <c r="BD1308" s="143">
        <v>4</v>
      </c>
      <c r="BE1308" s="143">
        <v>12893341.335773</v>
      </c>
      <c r="BF1308" s="143">
        <v>7814.5219999999999</v>
      </c>
      <c r="BG1308" s="143">
        <v>0</v>
      </c>
      <c r="BH1308" s="143">
        <v>0</v>
      </c>
      <c r="BI1308" s="143">
        <v>0</v>
      </c>
      <c r="BJ1308" s="143">
        <v>0</v>
      </c>
      <c r="BK1308" s="143">
        <v>0</v>
      </c>
      <c r="BL1308" s="143">
        <v>2.7</v>
      </c>
      <c r="BM1308" s="143">
        <v>1.8999999999999899</v>
      </c>
    </row>
    <row r="1309" spans="1:65" x14ac:dyDescent="0.25">
      <c r="A1309" s="142" t="s">
        <v>5852</v>
      </c>
      <c r="B1309" s="142" t="s">
        <v>856</v>
      </c>
      <c r="C1309" s="134" t="s">
        <v>5797</v>
      </c>
      <c r="D1309" s="134" t="s">
        <v>3453</v>
      </c>
      <c r="E1309" s="134" t="s">
        <v>5717</v>
      </c>
      <c r="F1309" s="134" t="s">
        <v>5718</v>
      </c>
      <c r="G1309" s="134" t="s">
        <v>692</v>
      </c>
      <c r="H1309" s="134" t="s">
        <v>4776</v>
      </c>
      <c r="I1309" s="134" t="s">
        <v>4776</v>
      </c>
      <c r="J1309" s="134" t="s">
        <v>4571</v>
      </c>
      <c r="K1309" s="134" t="s">
        <v>4571</v>
      </c>
      <c r="L1309" s="143">
        <v>65.099999999999994</v>
      </c>
      <c r="M1309" s="144">
        <v>727</v>
      </c>
      <c r="N1309" s="143">
        <v>29.8</v>
      </c>
      <c r="O1309" s="144">
        <v>1126</v>
      </c>
      <c r="P1309" s="143">
        <v>11.282999999999999</v>
      </c>
      <c r="Q1309" s="144">
        <v>1703</v>
      </c>
      <c r="R1309" s="143">
        <v>48.860999999999997</v>
      </c>
      <c r="S1309" s="145">
        <v>1136</v>
      </c>
      <c r="V1309" s="140" t="str">
        <f t="shared" si="20"/>
        <v>N/A</v>
      </c>
      <c r="W1309" s="134">
        <v>0.52485975623204595</v>
      </c>
      <c r="X1309" s="134">
        <v>0.30516534008698099</v>
      </c>
      <c r="Y1309" s="134">
        <v>0.93255080655965805</v>
      </c>
      <c r="Z1309" s="134">
        <v>0.90491804282156696</v>
      </c>
      <c r="AA1309" s="134">
        <v>0.75829043464919299</v>
      </c>
      <c r="AB1309" s="134">
        <v>0.92388153198432499</v>
      </c>
      <c r="AC1309" s="134">
        <v>1</v>
      </c>
      <c r="AD1309" s="134">
        <v>0.49188850707800302</v>
      </c>
      <c r="AE1309" s="134">
        <v>0.30852515003709002</v>
      </c>
      <c r="AF1309" s="134">
        <v>0.93646989039596096</v>
      </c>
      <c r="AG1309" s="134">
        <v>0.20011140429011801</v>
      </c>
      <c r="AH1309" s="134">
        <v>0.68848065998558095</v>
      </c>
      <c r="AI1309" s="134">
        <v>1</v>
      </c>
      <c r="AJ1309" s="134">
        <v>0.99264624774791299</v>
      </c>
      <c r="AK1309" s="134">
        <v>0.75486674110393703</v>
      </c>
      <c r="AL1309" s="134">
        <v>0.72653824413263002</v>
      </c>
      <c r="AM1309" s="134">
        <v>0.18842761713693201</v>
      </c>
      <c r="AN1309" s="134">
        <v>0.93276858948500696</v>
      </c>
      <c r="AO1309" s="134">
        <v>0.15581789366655999</v>
      </c>
      <c r="AP1309" s="134">
        <v>0.47024401622526202</v>
      </c>
      <c r="AQ1309" s="134">
        <v>0.96084611605864201</v>
      </c>
      <c r="AR1309" s="134">
        <v>0.82977244880000001</v>
      </c>
      <c r="AT1309" s="134">
        <v>0.5576590991</v>
      </c>
      <c r="AU1309" s="134">
        <v>0.144262706759962</v>
      </c>
      <c r="AV1309" s="134">
        <v>0.169935788624721</v>
      </c>
      <c r="AW1309" s="143">
        <v>0.71</v>
      </c>
      <c r="AX1309" s="143">
        <v>4</v>
      </c>
      <c r="AY1309" s="143">
        <v>-0.7</v>
      </c>
      <c r="AZ1309" s="143">
        <v>-0.05</v>
      </c>
      <c r="BA1309" s="143">
        <v>8.6643000000000008</v>
      </c>
      <c r="BB1309" s="143">
        <v>5.0999999999999996</v>
      </c>
      <c r="BC1309" s="143">
        <v>21.75</v>
      </c>
      <c r="BD1309" s="143">
        <v>6</v>
      </c>
      <c r="BE1309" s="143">
        <v>15269098.578578001</v>
      </c>
      <c r="BF1309" s="143">
        <v>8187.9080000000004</v>
      </c>
      <c r="BG1309" s="143">
        <v>0</v>
      </c>
      <c r="BH1309" s="143">
        <v>0</v>
      </c>
      <c r="BI1309" s="143">
        <v>0</v>
      </c>
      <c r="BJ1309" s="143">
        <v>0</v>
      </c>
      <c r="BK1309" s="143">
        <v>0</v>
      </c>
      <c r="BL1309" s="143">
        <v>2.69999999999999</v>
      </c>
      <c r="BM1309" s="143">
        <v>1.8999999999999899</v>
      </c>
    </row>
    <row r="1310" spans="1:65" x14ac:dyDescent="0.25">
      <c r="A1310" s="142" t="s">
        <v>5853</v>
      </c>
      <c r="B1310" s="142" t="s">
        <v>3441</v>
      </c>
      <c r="C1310" s="134" t="s">
        <v>5797</v>
      </c>
      <c r="D1310" s="134" t="s">
        <v>3453</v>
      </c>
      <c r="E1310" s="134" t="s">
        <v>5717</v>
      </c>
      <c r="F1310" s="134" t="s">
        <v>5718</v>
      </c>
      <c r="G1310" s="134" t="s">
        <v>692</v>
      </c>
      <c r="H1310" s="134" t="s">
        <v>4776</v>
      </c>
      <c r="I1310" s="134" t="s">
        <v>4776</v>
      </c>
      <c r="J1310" s="134" t="s">
        <v>4571</v>
      </c>
      <c r="K1310" s="134" t="s">
        <v>4571</v>
      </c>
      <c r="L1310" s="143">
        <v>32</v>
      </c>
      <c r="M1310" s="144">
        <v>1605</v>
      </c>
      <c r="N1310" s="143">
        <v>35.667000000000002</v>
      </c>
      <c r="O1310" s="144">
        <v>1728</v>
      </c>
      <c r="P1310" s="143">
        <v>13.75</v>
      </c>
      <c r="Q1310" s="144">
        <v>1598</v>
      </c>
      <c r="R1310" s="143">
        <v>36.694000000000003</v>
      </c>
      <c r="S1310" s="145">
        <v>1698</v>
      </c>
      <c r="V1310" s="140" t="str">
        <f t="shared" si="20"/>
        <v>N/A</v>
      </c>
      <c r="W1310" s="134">
        <v>0.198622019767353</v>
      </c>
      <c r="X1310" s="134">
        <v>0.13661308581083001</v>
      </c>
      <c r="Y1310" s="134">
        <v>3.3501473866063697E-2</v>
      </c>
      <c r="Z1310" s="134">
        <v>0</v>
      </c>
      <c r="AA1310" s="134">
        <v>0.88013671934260396</v>
      </c>
      <c r="AB1310" s="134">
        <v>0.96175866439403901</v>
      </c>
      <c r="AC1310" s="134">
        <v>0.98635109558187095</v>
      </c>
      <c r="AD1310" s="134">
        <v>0.19335680003505501</v>
      </c>
      <c r="AE1310" s="134">
        <v>0.74904622383730801</v>
      </c>
      <c r="AF1310" s="134">
        <v>0.199468299747906</v>
      </c>
      <c r="AG1310" s="134">
        <v>2.8668562860440401E-2</v>
      </c>
      <c r="AH1310" s="134">
        <v>0.67311566616918495</v>
      </c>
      <c r="AI1310" s="134">
        <v>0.36390050108247801</v>
      </c>
      <c r="AJ1310" s="134">
        <v>0.99632312387395705</v>
      </c>
      <c r="AK1310" s="134">
        <v>0.34707995533763802</v>
      </c>
      <c r="AL1310" s="134">
        <v>0.82397599787459797</v>
      </c>
      <c r="AM1310" s="134">
        <v>7.3612093233924494E-2</v>
      </c>
      <c r="AN1310" s="134">
        <v>9.4617005064766294E-2</v>
      </c>
      <c r="AO1310" s="134">
        <v>5.5468086705620798E-2</v>
      </c>
      <c r="AP1310" s="134">
        <v>0.90307973289593702</v>
      </c>
      <c r="AQ1310" s="134">
        <v>0.85308807606963299</v>
      </c>
      <c r="AR1310" s="134">
        <v>0.76236882640000003</v>
      </c>
      <c r="AT1310" s="134">
        <v>0.29637051669999998</v>
      </c>
      <c r="AU1310" s="134">
        <v>6.2791027659527196E-2</v>
      </c>
      <c r="AV1310" s="134">
        <v>5.9989516096254102E-2</v>
      </c>
      <c r="AW1310" s="143">
        <v>3.51</v>
      </c>
      <c r="AX1310" s="143">
        <v>4</v>
      </c>
      <c r="AY1310" s="143">
        <v>-2.13</v>
      </c>
      <c r="AZ1310" s="143">
        <v>0.39</v>
      </c>
      <c r="BA1310" s="143">
        <v>35.039499999999997</v>
      </c>
      <c r="BB1310" s="143">
        <v>5.0999999999999996</v>
      </c>
      <c r="BC1310" s="143">
        <v>18.670000000000002</v>
      </c>
      <c r="BD1310" s="143">
        <v>28</v>
      </c>
      <c r="BE1310" s="143">
        <v>5227066.803882</v>
      </c>
      <c r="BF1310" s="143">
        <v>5271.18</v>
      </c>
      <c r="BG1310" s="143">
        <v>7760.2015160000001</v>
      </c>
      <c r="BH1310" s="143">
        <v>0</v>
      </c>
      <c r="BI1310" s="143">
        <v>0</v>
      </c>
      <c r="BJ1310" s="143">
        <v>1</v>
      </c>
      <c r="BK1310" s="143">
        <v>0</v>
      </c>
      <c r="BL1310" s="143">
        <v>2.69999999999999</v>
      </c>
      <c r="BM1310" s="143">
        <v>1.9</v>
      </c>
    </row>
    <row r="1311" spans="1:65" x14ac:dyDescent="0.25">
      <c r="A1311" s="142" t="s">
        <v>5854</v>
      </c>
      <c r="B1311" s="142" t="s">
        <v>211</v>
      </c>
      <c r="C1311" s="134" t="s">
        <v>5797</v>
      </c>
      <c r="D1311" s="134" t="s">
        <v>3453</v>
      </c>
      <c r="E1311" s="134" t="s">
        <v>5717</v>
      </c>
      <c r="F1311" s="134" t="s">
        <v>5718</v>
      </c>
      <c r="G1311" s="134" t="s">
        <v>692</v>
      </c>
      <c r="H1311" s="134" t="s">
        <v>5823</v>
      </c>
      <c r="I1311" s="134" t="s">
        <v>4776</v>
      </c>
      <c r="J1311" s="134" t="s">
        <v>4571</v>
      </c>
      <c r="K1311" s="134" t="s">
        <v>4571</v>
      </c>
      <c r="L1311" s="143">
        <v>37.6</v>
      </c>
      <c r="M1311" s="144">
        <v>1486</v>
      </c>
      <c r="N1311" s="143">
        <v>31.888999999999999</v>
      </c>
      <c r="O1311" s="144">
        <v>1434</v>
      </c>
      <c r="P1311" s="143">
        <v>10.8</v>
      </c>
      <c r="Q1311" s="144">
        <v>1734</v>
      </c>
      <c r="R1311" s="143">
        <v>38.837000000000003</v>
      </c>
      <c r="S1311" s="145">
        <v>1658</v>
      </c>
      <c r="V1311" s="140" t="str">
        <f t="shared" si="20"/>
        <v>N/A</v>
      </c>
      <c r="W1311" s="134">
        <v>0.208201528836408</v>
      </c>
      <c r="X1311" s="134">
        <v>0.216892132850354</v>
      </c>
      <c r="Y1311" s="134">
        <v>0.99066265438321099</v>
      </c>
      <c r="Z1311" s="134">
        <v>0.98538573995084699</v>
      </c>
      <c r="AA1311" s="134">
        <v>0.980887916172272</v>
      </c>
      <c r="AB1311" s="134">
        <v>0.44677534490042697</v>
      </c>
      <c r="AC1311" s="134">
        <v>1</v>
      </c>
      <c r="AD1311" s="134">
        <v>0.16321681880882299</v>
      </c>
      <c r="AE1311" s="134">
        <v>0.772038721322031</v>
      </c>
      <c r="AF1311" s="134">
        <v>0.988908400378957</v>
      </c>
      <c r="AG1311" s="134">
        <v>0.214821925679057</v>
      </c>
      <c r="AH1311" s="134">
        <v>0.80015443788656504</v>
      </c>
      <c r="AI1311" s="134">
        <v>1</v>
      </c>
      <c r="AJ1311" s="134">
        <v>0.91543184910100395</v>
      </c>
      <c r="AK1311" s="134">
        <v>0.88836836739647596</v>
      </c>
      <c r="AL1311" s="134">
        <v>0.56598514016636603</v>
      </c>
      <c r="AM1311" s="134">
        <v>0.161016914775444</v>
      </c>
      <c r="AN1311" s="134">
        <v>0.76693111021469296</v>
      </c>
      <c r="AO1311" s="134">
        <v>0.14318446130361401</v>
      </c>
      <c r="AP1311" s="134">
        <v>0.123389523297945</v>
      </c>
      <c r="AQ1311" s="134">
        <v>0.22108717090209601</v>
      </c>
      <c r="AR1311" s="134">
        <v>0</v>
      </c>
      <c r="AT1311" s="134">
        <v>0</v>
      </c>
      <c r="AU1311" s="134">
        <v>8.6572902082900305E-2</v>
      </c>
      <c r="AV1311" s="134">
        <v>0.14355023031688399</v>
      </c>
      <c r="AW1311" s="143">
        <v>0</v>
      </c>
      <c r="AX1311" s="143">
        <v>0</v>
      </c>
      <c r="AY1311" s="143">
        <v>0.04</v>
      </c>
      <c r="AZ1311" s="143">
        <v>0.01</v>
      </c>
      <c r="BA1311" s="143">
        <v>7.8300999999999998</v>
      </c>
      <c r="BB1311" s="143">
        <v>5.13</v>
      </c>
      <c r="BC1311" s="143">
        <v>24.03</v>
      </c>
      <c r="BD1311" s="143">
        <v>1</v>
      </c>
      <c r="BE1311" s="143">
        <v>38100716.698693998</v>
      </c>
      <c r="BF1311" s="143">
        <v>3835.4380000000001</v>
      </c>
      <c r="BG1311" s="143">
        <v>0</v>
      </c>
      <c r="BH1311" s="143">
        <v>0</v>
      </c>
      <c r="BI1311" s="143">
        <v>0</v>
      </c>
      <c r="BJ1311" s="143">
        <v>0</v>
      </c>
      <c r="BK1311" s="143">
        <v>0</v>
      </c>
      <c r="BL1311" s="143">
        <v>2.7</v>
      </c>
      <c r="BM1311" s="143">
        <v>1.8999999999999899</v>
      </c>
    </row>
    <row r="1312" spans="1:65" x14ac:dyDescent="0.25">
      <c r="A1312" s="142" t="s">
        <v>5855</v>
      </c>
      <c r="B1312" s="142" t="s">
        <v>855</v>
      </c>
      <c r="C1312" s="134" t="s">
        <v>5797</v>
      </c>
      <c r="D1312" s="134" t="s">
        <v>3453</v>
      </c>
      <c r="E1312" s="134" t="s">
        <v>5717</v>
      </c>
      <c r="F1312" s="134" t="s">
        <v>5718</v>
      </c>
      <c r="G1312" s="134" t="s">
        <v>692</v>
      </c>
      <c r="H1312" s="134" t="s">
        <v>5179</v>
      </c>
      <c r="I1312" s="134" t="s">
        <v>5172</v>
      </c>
      <c r="J1312" s="134" t="s">
        <v>4571</v>
      </c>
      <c r="K1312" s="134" t="s">
        <v>4571</v>
      </c>
      <c r="L1312" s="143">
        <v>32.4</v>
      </c>
      <c r="M1312" s="144">
        <v>1600</v>
      </c>
      <c r="N1312" s="143">
        <v>34.555999999999997</v>
      </c>
      <c r="O1312" s="144">
        <v>1674</v>
      </c>
      <c r="P1312" s="143">
        <v>11.083</v>
      </c>
      <c r="Q1312" s="144">
        <v>1713</v>
      </c>
      <c r="R1312" s="143">
        <v>36.308999999999997</v>
      </c>
      <c r="S1312" s="145">
        <v>1703</v>
      </c>
      <c r="V1312" s="140" t="str">
        <f t="shared" si="20"/>
        <v>N/A</v>
      </c>
      <c r="W1312" s="134">
        <v>0.15828964170733401</v>
      </c>
      <c r="X1312" s="134">
        <v>0.173092801251786</v>
      </c>
      <c r="Y1312" s="134">
        <v>0.980646461965751</v>
      </c>
      <c r="Z1312" s="134">
        <v>0.96801695968300605</v>
      </c>
      <c r="AA1312" s="134">
        <v>0.97869887038970205</v>
      </c>
      <c r="AB1312" s="134">
        <v>0.51160351383243796</v>
      </c>
      <c r="AC1312" s="134">
        <v>1</v>
      </c>
      <c r="AD1312" s="134">
        <v>0.12059817585426701</v>
      </c>
      <c r="AE1312" s="134">
        <v>0.50821782718716202</v>
      </c>
      <c r="AF1312" s="134">
        <v>0.976822496637614</v>
      </c>
      <c r="AG1312" s="134">
        <v>0.295336945287974</v>
      </c>
      <c r="AH1312" s="134">
        <v>0.75047787279719202</v>
      </c>
      <c r="AI1312" s="134">
        <v>1</v>
      </c>
      <c r="AJ1312" s="134">
        <v>0.66172739640401501</v>
      </c>
      <c r="AK1312" s="134">
        <v>0.80826739162095296</v>
      </c>
      <c r="AL1312" s="134">
        <v>0.52136548702381702</v>
      </c>
      <c r="AM1312" s="134">
        <v>0.273901400383955</v>
      </c>
      <c r="AN1312" s="134">
        <v>0.65039666532203799</v>
      </c>
      <c r="AO1312" s="134">
        <v>0.25729389866228097</v>
      </c>
      <c r="AP1312" s="134">
        <v>0.104326239665646</v>
      </c>
      <c r="AQ1312" s="134">
        <v>0.174751213606608</v>
      </c>
      <c r="AR1312" s="134">
        <v>0</v>
      </c>
      <c r="AT1312" s="134">
        <v>0</v>
      </c>
      <c r="AU1312" s="134">
        <v>0.18863602762196399</v>
      </c>
      <c r="AV1312" s="134">
        <v>0.24847162782718701</v>
      </c>
      <c r="AW1312" s="143">
        <v>0.02</v>
      </c>
      <c r="AX1312" s="143">
        <v>3</v>
      </c>
      <c r="AY1312" s="143">
        <v>-0.09</v>
      </c>
      <c r="AZ1312" s="143">
        <v>-0.06</v>
      </c>
      <c r="BA1312" s="143">
        <v>7.2888999999999999</v>
      </c>
      <c r="BB1312" s="143">
        <v>5.13</v>
      </c>
      <c r="BC1312" s="143">
        <v>24.28</v>
      </c>
      <c r="BD1312" s="143">
        <v>1</v>
      </c>
      <c r="BE1312" s="143">
        <v>77739061.937417999</v>
      </c>
      <c r="BF1312" s="143">
        <v>6279.5630000000001</v>
      </c>
      <c r="BG1312" s="143">
        <v>0</v>
      </c>
      <c r="BH1312" s="143">
        <v>0</v>
      </c>
      <c r="BI1312" s="143">
        <v>0</v>
      </c>
      <c r="BJ1312" s="143">
        <v>0</v>
      </c>
      <c r="BK1312" s="143">
        <v>0</v>
      </c>
      <c r="BL1312" s="143">
        <v>2.7</v>
      </c>
      <c r="BM1312" s="143">
        <v>1.9</v>
      </c>
    </row>
    <row r="1313" spans="1:65" x14ac:dyDescent="0.25">
      <c r="A1313" s="142" t="s">
        <v>5856</v>
      </c>
      <c r="B1313" s="142" t="s">
        <v>1339</v>
      </c>
      <c r="C1313" s="134" t="s">
        <v>5797</v>
      </c>
      <c r="D1313" s="134" t="s">
        <v>3453</v>
      </c>
      <c r="E1313" s="134" t="s">
        <v>5717</v>
      </c>
      <c r="F1313" s="134" t="s">
        <v>5718</v>
      </c>
      <c r="G1313" s="134" t="s">
        <v>692</v>
      </c>
      <c r="H1313" s="134" t="s">
        <v>4776</v>
      </c>
      <c r="I1313" s="134" t="s">
        <v>4776</v>
      </c>
      <c r="J1313" s="134" t="s">
        <v>4571</v>
      </c>
      <c r="K1313" s="134" t="s">
        <v>4571</v>
      </c>
      <c r="L1313" s="143">
        <v>34.5</v>
      </c>
      <c r="M1313" s="144">
        <v>1568</v>
      </c>
      <c r="N1313" s="143">
        <v>34.055999999999997</v>
      </c>
      <c r="O1313" s="144">
        <v>1633</v>
      </c>
      <c r="P1313" s="143">
        <v>11.05</v>
      </c>
      <c r="Q1313" s="144">
        <v>1717</v>
      </c>
      <c r="R1313" s="143">
        <v>37.164999999999999</v>
      </c>
      <c r="S1313" s="145">
        <v>1695</v>
      </c>
      <c r="V1313" s="140" t="str">
        <f t="shared" si="20"/>
        <v>N/A</v>
      </c>
      <c r="W1313" s="134">
        <v>0.17846245897163901</v>
      </c>
      <c r="X1313" s="134">
        <v>0.16741576385837201</v>
      </c>
      <c r="Y1313" s="134">
        <v>0.98653833985837502</v>
      </c>
      <c r="Z1313" s="134">
        <v>0.97620400588855205</v>
      </c>
      <c r="AA1313" s="134">
        <v>0.98431307423703296</v>
      </c>
      <c r="AB1313" s="134">
        <v>0.42929359148055901</v>
      </c>
      <c r="AC1313" s="134">
        <v>1</v>
      </c>
      <c r="AD1313" s="134">
        <v>0.13462001197977899</v>
      </c>
      <c r="AE1313" s="134">
        <v>0.50604244171127799</v>
      </c>
      <c r="AF1313" s="134">
        <v>0.97892957853988805</v>
      </c>
      <c r="AG1313" s="134">
        <v>0.217164684064379</v>
      </c>
      <c r="AH1313" s="134">
        <v>0.69997754347057595</v>
      </c>
      <c r="AI1313" s="134">
        <v>1</v>
      </c>
      <c r="AJ1313" s="134">
        <v>0.98529249549582698</v>
      </c>
      <c r="AK1313" s="134">
        <v>0.79127627554735702</v>
      </c>
      <c r="AL1313" s="134">
        <v>0.52096025034883697</v>
      </c>
      <c r="AM1313" s="134">
        <v>0.20160940385539</v>
      </c>
      <c r="AN1313" s="134">
        <v>0.66384294742503702</v>
      </c>
      <c r="AO1313" s="134">
        <v>0.180708639173462</v>
      </c>
      <c r="AP1313" s="134">
        <v>0.184050149345867</v>
      </c>
      <c r="AQ1313" s="134">
        <v>0.201151933376437</v>
      </c>
      <c r="AR1313" s="134">
        <v>2.9385661939999998E-2</v>
      </c>
      <c r="AT1313" s="134">
        <v>0</v>
      </c>
      <c r="AU1313" s="134">
        <v>0.11637543602301199</v>
      </c>
      <c r="AV1313" s="134">
        <v>0.17647745438123999</v>
      </c>
      <c r="AW1313" s="143">
        <v>0</v>
      </c>
      <c r="AX1313" s="143">
        <v>7</v>
      </c>
      <c r="AY1313" s="143">
        <v>-0.03</v>
      </c>
      <c r="AZ1313" s="143">
        <v>-0.03</v>
      </c>
      <c r="BA1313" s="143">
        <v>7.3158000000000003</v>
      </c>
      <c r="BB1313" s="143">
        <v>5.13</v>
      </c>
      <c r="BC1313" s="143">
        <v>23.62</v>
      </c>
      <c r="BD1313" s="143">
        <v>2</v>
      </c>
      <c r="BE1313" s="143">
        <v>48470021.286454</v>
      </c>
      <c r="BF1313" s="143">
        <v>6113.6880000000001</v>
      </c>
      <c r="BG1313" s="143">
        <v>0</v>
      </c>
      <c r="BH1313" s="143">
        <v>0</v>
      </c>
      <c r="BI1313" s="143">
        <v>0</v>
      </c>
      <c r="BJ1313" s="143">
        <v>0</v>
      </c>
      <c r="BK1313" s="143">
        <v>0</v>
      </c>
      <c r="BL1313" s="143">
        <v>2.7</v>
      </c>
      <c r="BM1313" s="143">
        <v>1.9</v>
      </c>
    </row>
    <row r="1314" spans="1:65" x14ac:dyDescent="0.25">
      <c r="A1314" s="142" t="s">
        <v>5857</v>
      </c>
      <c r="B1314" s="142" t="s">
        <v>613</v>
      </c>
      <c r="C1314" s="134" t="s">
        <v>5797</v>
      </c>
      <c r="D1314" s="134" t="s">
        <v>3453</v>
      </c>
      <c r="E1314" s="134" t="s">
        <v>5717</v>
      </c>
      <c r="F1314" s="134" t="s">
        <v>5718</v>
      </c>
      <c r="G1314" s="134" t="s">
        <v>692</v>
      </c>
      <c r="H1314" s="134" t="s">
        <v>5182</v>
      </c>
      <c r="I1314" s="134" t="s">
        <v>4776</v>
      </c>
      <c r="J1314" s="134" t="s">
        <v>4571</v>
      </c>
      <c r="K1314" s="134" t="s">
        <v>4571</v>
      </c>
      <c r="L1314" s="143">
        <v>41.3</v>
      </c>
      <c r="M1314" s="144">
        <v>1390</v>
      </c>
      <c r="N1314" s="143">
        <v>37.421999999999997</v>
      </c>
      <c r="O1314" s="144">
        <v>1767</v>
      </c>
      <c r="P1314" s="143">
        <v>11.516999999999999</v>
      </c>
      <c r="Q1314" s="144">
        <v>1694</v>
      </c>
      <c r="R1314" s="143">
        <v>38.465000000000003</v>
      </c>
      <c r="S1314" s="145">
        <v>1665</v>
      </c>
      <c r="V1314" s="140" t="str">
        <f t="shared" si="20"/>
        <v>N/A</v>
      </c>
      <c r="W1314" s="134">
        <v>0.17955066537315101</v>
      </c>
      <c r="X1314" s="134">
        <v>0.16757912188127599</v>
      </c>
      <c r="Y1314" s="134">
        <v>0.948586961171756</v>
      </c>
      <c r="Z1314" s="134">
        <v>0.95090322758356105</v>
      </c>
      <c r="AA1314" s="134">
        <v>0.97014019008378805</v>
      </c>
      <c r="AB1314" s="134">
        <v>0.61358040878166797</v>
      </c>
      <c r="AC1314" s="134">
        <v>0.97781530272906303</v>
      </c>
      <c r="AD1314" s="134">
        <v>0.152911917439365</v>
      </c>
      <c r="AE1314" s="134">
        <v>0.39780248783709998</v>
      </c>
      <c r="AF1314" s="134">
        <v>0.92752473137687497</v>
      </c>
      <c r="AG1314" s="134">
        <v>0.41895818169360299</v>
      </c>
      <c r="AH1314" s="134">
        <v>0.65624640722391103</v>
      </c>
      <c r="AI1314" s="134">
        <v>0.86987122100219705</v>
      </c>
      <c r="AJ1314" s="134">
        <v>0.959554362613524</v>
      </c>
      <c r="AK1314" s="134">
        <v>0.83011311228700402</v>
      </c>
      <c r="AL1314" s="134">
        <v>0.59649298562458397</v>
      </c>
      <c r="AM1314" s="134">
        <v>0.36954086165372901</v>
      </c>
      <c r="AN1314" s="134">
        <v>0.78037739231769099</v>
      </c>
      <c r="AO1314" s="134">
        <v>0.333691009515384</v>
      </c>
      <c r="AP1314" s="134">
        <v>0.158458865828489</v>
      </c>
      <c r="AQ1314" s="134">
        <v>0.346625287507072</v>
      </c>
      <c r="AR1314" s="134">
        <v>0.1425693777</v>
      </c>
      <c r="AT1314" s="134">
        <v>0.234300437</v>
      </c>
      <c r="AU1314" s="134">
        <v>0.19211637672700299</v>
      </c>
      <c r="AV1314" s="134">
        <v>0.32294184188476399</v>
      </c>
      <c r="AW1314" s="143">
        <v>0.3</v>
      </c>
      <c r="AX1314" s="143">
        <v>15</v>
      </c>
      <c r="AY1314" s="143">
        <v>-0.3</v>
      </c>
      <c r="AZ1314" s="143">
        <v>0</v>
      </c>
      <c r="BA1314" s="143">
        <v>8.3861000000000008</v>
      </c>
      <c r="BB1314" s="143">
        <v>5.13</v>
      </c>
      <c r="BC1314" s="143">
        <v>23.21</v>
      </c>
      <c r="BD1314" s="143">
        <v>6</v>
      </c>
      <c r="BE1314" s="143">
        <v>61029404.960955001</v>
      </c>
      <c r="BF1314" s="143">
        <v>10250.66</v>
      </c>
      <c r="BG1314" s="143">
        <v>0</v>
      </c>
      <c r="BH1314" s="143">
        <v>0</v>
      </c>
      <c r="BI1314" s="143">
        <v>0</v>
      </c>
      <c r="BJ1314" s="143">
        <v>0</v>
      </c>
      <c r="BK1314" s="143">
        <v>0</v>
      </c>
      <c r="BL1314" s="143">
        <v>2.69999999999999</v>
      </c>
      <c r="BM1314" s="143">
        <v>1.9</v>
      </c>
    </row>
    <row r="1315" spans="1:65" x14ac:dyDescent="0.25">
      <c r="A1315" s="142" t="s">
        <v>5858</v>
      </c>
      <c r="B1315" s="142" t="s">
        <v>865</v>
      </c>
      <c r="C1315" s="134" t="s">
        <v>5797</v>
      </c>
      <c r="D1315" s="134" t="s">
        <v>3453</v>
      </c>
      <c r="E1315" s="134" t="s">
        <v>5717</v>
      </c>
      <c r="F1315" s="134" t="s">
        <v>5718</v>
      </c>
      <c r="G1315" s="134" t="s">
        <v>692</v>
      </c>
      <c r="H1315" s="134" t="s">
        <v>5182</v>
      </c>
      <c r="I1315" s="134" t="s">
        <v>4776</v>
      </c>
      <c r="J1315" s="134" t="s">
        <v>4571</v>
      </c>
      <c r="K1315" s="134" t="s">
        <v>4571</v>
      </c>
      <c r="L1315" s="143">
        <v>39.4</v>
      </c>
      <c r="M1315" s="144">
        <v>1437</v>
      </c>
      <c r="N1315" s="143">
        <v>36.889000000000003</v>
      </c>
      <c r="O1315" s="144">
        <v>1753</v>
      </c>
      <c r="P1315" s="143">
        <v>10.917</v>
      </c>
      <c r="Q1315" s="144">
        <v>1727</v>
      </c>
      <c r="R1315" s="143">
        <v>37.808999999999997</v>
      </c>
      <c r="S1315" s="145">
        <v>1676</v>
      </c>
      <c r="V1315" s="140" t="str">
        <f t="shared" si="20"/>
        <v>N/A</v>
      </c>
      <c r="W1315" s="134">
        <v>0.22664106283244301</v>
      </c>
      <c r="X1315" s="134">
        <v>0.172720400335166</v>
      </c>
      <c r="Y1315" s="134">
        <v>0.980812971558368</v>
      </c>
      <c r="Z1315" s="134">
        <v>0.93991065152564701</v>
      </c>
      <c r="AA1315" s="134">
        <v>0.93215047089408398</v>
      </c>
      <c r="AB1315" s="134">
        <v>0.69880395670352402</v>
      </c>
      <c r="AC1315" s="134">
        <v>1</v>
      </c>
      <c r="AD1315" s="134">
        <v>0.19514267633892601</v>
      </c>
      <c r="AE1315" s="134">
        <v>0.23977962592596699</v>
      </c>
      <c r="AF1315" s="134">
        <v>0.97169393880000499</v>
      </c>
      <c r="AG1315" s="134">
        <v>0.173142664084346</v>
      </c>
      <c r="AH1315" s="134">
        <v>0.57412069435445701</v>
      </c>
      <c r="AI1315" s="134">
        <v>1</v>
      </c>
      <c r="AJ1315" s="134">
        <v>0.98529249549582698</v>
      </c>
      <c r="AK1315" s="134">
        <v>0.78884897325112902</v>
      </c>
      <c r="AL1315" s="134">
        <v>0.51426075001946703</v>
      </c>
      <c r="AM1315" s="134">
        <v>0.15078568711503201</v>
      </c>
      <c r="AN1315" s="134">
        <v>0.63246828918470699</v>
      </c>
      <c r="AO1315" s="134">
        <v>0.126984759393967</v>
      </c>
      <c r="AP1315" s="134">
        <v>0.28083920286742797</v>
      </c>
      <c r="AQ1315" s="134">
        <v>0.46462034141303099</v>
      </c>
      <c r="AR1315" s="134">
        <v>0.34418282169999997</v>
      </c>
      <c r="AT1315" s="134">
        <v>0</v>
      </c>
      <c r="AU1315" s="134">
        <v>0.100385929317196</v>
      </c>
      <c r="AV1315" s="134">
        <v>0.134311855354208</v>
      </c>
      <c r="AW1315" s="143">
        <v>0.03</v>
      </c>
      <c r="AX1315" s="143">
        <v>22</v>
      </c>
      <c r="AY1315" s="143">
        <v>0.05</v>
      </c>
      <c r="AZ1315" s="143">
        <v>0</v>
      </c>
      <c r="BA1315" s="143">
        <v>7.6555</v>
      </c>
      <c r="BB1315" s="143">
        <v>5.13</v>
      </c>
      <c r="BC1315" s="143">
        <v>23.48</v>
      </c>
      <c r="BD1315" s="143">
        <v>3</v>
      </c>
      <c r="BE1315" s="143">
        <v>17836377.47394</v>
      </c>
      <c r="BF1315" s="143">
        <v>4897.1360000000004</v>
      </c>
      <c r="BG1315" s="143">
        <v>0</v>
      </c>
      <c r="BH1315" s="143">
        <v>0</v>
      </c>
      <c r="BI1315" s="143">
        <v>0</v>
      </c>
      <c r="BJ1315" s="143">
        <v>0</v>
      </c>
      <c r="BK1315" s="143">
        <v>0</v>
      </c>
      <c r="BL1315" s="143">
        <v>2.69999999999999</v>
      </c>
      <c r="BM1315" s="143">
        <v>1.9</v>
      </c>
    </row>
    <row r="1316" spans="1:65" x14ac:dyDescent="0.25">
      <c r="A1316" s="142" t="s">
        <v>5859</v>
      </c>
      <c r="B1316" s="142" t="s">
        <v>866</v>
      </c>
      <c r="C1316" s="134" t="s">
        <v>5797</v>
      </c>
      <c r="D1316" s="134" t="s">
        <v>3453</v>
      </c>
      <c r="E1316" s="134" t="s">
        <v>5717</v>
      </c>
      <c r="F1316" s="134" t="s">
        <v>5718</v>
      </c>
      <c r="G1316" s="134" t="s">
        <v>692</v>
      </c>
      <c r="H1316" s="134" t="s">
        <v>4776</v>
      </c>
      <c r="I1316" s="134" t="s">
        <v>4776</v>
      </c>
      <c r="J1316" s="134" t="s">
        <v>4571</v>
      </c>
      <c r="K1316" s="134" t="s">
        <v>4571</v>
      </c>
      <c r="L1316" s="143">
        <v>37.5</v>
      </c>
      <c r="M1316" s="144">
        <v>1491</v>
      </c>
      <c r="N1316" s="143">
        <v>30.155999999999999</v>
      </c>
      <c r="O1316" s="144">
        <v>1182</v>
      </c>
      <c r="P1316" s="143">
        <v>10.967000000000001</v>
      </c>
      <c r="Q1316" s="144">
        <v>1724</v>
      </c>
      <c r="R1316" s="143">
        <v>39.436999999999998</v>
      </c>
      <c r="S1316" s="145">
        <v>1646</v>
      </c>
      <c r="V1316" s="140" t="str">
        <f t="shared" si="20"/>
        <v>N/A</v>
      </c>
      <c r="W1316" s="134">
        <v>0.19272738133857001</v>
      </c>
      <c r="X1316" s="134">
        <v>0.16188039571081</v>
      </c>
      <c r="Y1316" s="134">
        <v>0.98780637444830899</v>
      </c>
      <c r="Z1316" s="134">
        <v>0.97681612149270503</v>
      </c>
      <c r="AA1316" s="134">
        <v>0.89436536807751699</v>
      </c>
      <c r="AB1316" s="134">
        <v>0.55567210057835503</v>
      </c>
      <c r="AC1316" s="134">
        <v>1</v>
      </c>
      <c r="AD1316" s="134">
        <v>0.14804052852340099</v>
      </c>
      <c r="AF1316" s="134">
        <v>0.97582859007993805</v>
      </c>
      <c r="AG1316" s="134">
        <v>0.17633937708506001</v>
      </c>
      <c r="AH1316" s="134">
        <v>0.64872508157952102</v>
      </c>
      <c r="AI1316" s="134">
        <v>1</v>
      </c>
      <c r="AJ1316" s="134">
        <v>0.98529249549582698</v>
      </c>
      <c r="AK1316" s="134">
        <v>0.81554929850963598</v>
      </c>
      <c r="AL1316" s="134">
        <v>0.53988451735711995</v>
      </c>
      <c r="AM1316" s="134">
        <v>0.16346779831550201</v>
      </c>
      <c r="AN1316" s="134">
        <v>0.76693111021469296</v>
      </c>
      <c r="AO1316" s="134">
        <v>0.13171149305961699</v>
      </c>
      <c r="AP1316" s="134">
        <v>0.121953316147042</v>
      </c>
      <c r="AQ1316" s="134">
        <v>0.16774694105419699</v>
      </c>
      <c r="AR1316" s="134">
        <v>0.27721417809999999</v>
      </c>
      <c r="AT1316" s="134">
        <v>0</v>
      </c>
      <c r="AU1316" s="134">
        <v>0.13160364577311501</v>
      </c>
      <c r="AV1316" s="134">
        <v>0.152835811888029</v>
      </c>
      <c r="AW1316" s="143">
        <v>0</v>
      </c>
      <c r="AX1316" s="143">
        <v>1</v>
      </c>
      <c r="AY1316" s="143">
        <v>-0.24</v>
      </c>
      <c r="AZ1316" s="143">
        <v>-0.05</v>
      </c>
      <c r="BA1316" s="143">
        <v>6.9417</v>
      </c>
      <c r="BB1316" s="143">
        <v>5.12</v>
      </c>
      <c r="BC1316" s="143">
        <v>23.42</v>
      </c>
      <c r="BD1316" s="143">
        <v>1</v>
      </c>
      <c r="BE1316" s="143">
        <v>23189783.572115999</v>
      </c>
      <c r="BF1316" s="143">
        <v>5255.1279999999997</v>
      </c>
      <c r="BG1316" s="143">
        <v>0</v>
      </c>
      <c r="BH1316" s="143">
        <v>0</v>
      </c>
      <c r="BI1316" s="143">
        <v>0</v>
      </c>
      <c r="BJ1316" s="143">
        <v>0</v>
      </c>
      <c r="BK1316" s="143">
        <v>0</v>
      </c>
      <c r="BL1316" s="143">
        <v>2.7</v>
      </c>
      <c r="BM1316" s="143">
        <v>1.9</v>
      </c>
    </row>
    <row r="1317" spans="1:65" x14ac:dyDescent="0.25">
      <c r="A1317" s="142" t="s">
        <v>5860</v>
      </c>
      <c r="B1317" s="142" t="s">
        <v>1346</v>
      </c>
      <c r="C1317" s="134" t="s">
        <v>5797</v>
      </c>
      <c r="D1317" s="134" t="s">
        <v>3453</v>
      </c>
      <c r="E1317" s="134" t="s">
        <v>5717</v>
      </c>
      <c r="F1317" s="134" t="s">
        <v>5718</v>
      </c>
      <c r="G1317" s="134" t="s">
        <v>692</v>
      </c>
      <c r="H1317" s="134" t="s">
        <v>4776</v>
      </c>
      <c r="I1317" s="134" t="s">
        <v>4776</v>
      </c>
      <c r="J1317" s="134" t="s">
        <v>4571</v>
      </c>
      <c r="K1317" s="134" t="s">
        <v>4571</v>
      </c>
      <c r="L1317" s="143">
        <v>45.8</v>
      </c>
      <c r="M1317" s="144">
        <v>1276</v>
      </c>
      <c r="N1317" s="143">
        <v>34.799999999999997</v>
      </c>
      <c r="O1317" s="144">
        <v>1689</v>
      </c>
      <c r="P1317" s="143">
        <v>11.083</v>
      </c>
      <c r="Q1317" s="144">
        <v>1713</v>
      </c>
      <c r="R1317" s="143">
        <v>40.694000000000003</v>
      </c>
      <c r="S1317" s="145">
        <v>1603</v>
      </c>
      <c r="V1317" s="140" t="str">
        <f t="shared" si="20"/>
        <v>N/A</v>
      </c>
      <c r="W1317" s="134">
        <v>0.29513723604200598</v>
      </c>
      <c r="X1317" s="134">
        <v>0.22440440995305799</v>
      </c>
      <c r="Y1317" s="134">
        <v>0.98424563085233197</v>
      </c>
      <c r="Z1317" s="134">
        <v>0.98204460894484502</v>
      </c>
      <c r="AA1317" s="134">
        <v>0.88754551172511098</v>
      </c>
      <c r="AB1317" s="134">
        <v>0.70244598866599695</v>
      </c>
      <c r="AC1317" s="134">
        <v>1</v>
      </c>
      <c r="AD1317" s="134">
        <v>0.25682303506431797</v>
      </c>
      <c r="AE1317" s="134">
        <v>0.27643039670721598</v>
      </c>
      <c r="AF1317" s="134">
        <v>0.98266666719675</v>
      </c>
      <c r="AG1317" s="134">
        <v>0.21787950475085099</v>
      </c>
      <c r="AH1317" s="134">
        <v>0.71602303817860702</v>
      </c>
      <c r="AI1317" s="134">
        <v>1</v>
      </c>
      <c r="AJ1317" s="134">
        <v>0.98896937162187004</v>
      </c>
      <c r="AK1317" s="134">
        <v>0.905359483470071</v>
      </c>
      <c r="AL1317" s="134">
        <v>0.60564242974843696</v>
      </c>
      <c r="AM1317" s="134">
        <v>0.20339747278922901</v>
      </c>
      <c r="AN1317" s="134">
        <v>0.81623414459235299</v>
      </c>
      <c r="AO1317" s="134">
        <v>0.166113436144982</v>
      </c>
      <c r="AP1317" s="134">
        <v>0.260623402719669</v>
      </c>
      <c r="AQ1317" s="134">
        <v>0.20007435308322699</v>
      </c>
      <c r="AR1317" s="134">
        <v>0.67135412539999995</v>
      </c>
      <c r="AT1317" s="134">
        <v>0</v>
      </c>
      <c r="AU1317" s="134">
        <v>0.14724236787357101</v>
      </c>
      <c r="AV1317" s="134">
        <v>0.18028346396976599</v>
      </c>
      <c r="AW1317" s="143">
        <v>0.08</v>
      </c>
      <c r="AX1317" s="143">
        <v>15</v>
      </c>
      <c r="AY1317" s="143">
        <v>-0.2</v>
      </c>
      <c r="AZ1317" s="143">
        <v>-0.01</v>
      </c>
      <c r="BA1317" s="143">
        <v>5.1532</v>
      </c>
      <c r="BB1317" s="143">
        <v>5.13</v>
      </c>
      <c r="BC1317" s="143">
        <v>22.76</v>
      </c>
      <c r="BD1317" s="143">
        <v>4</v>
      </c>
      <c r="BE1317" s="143">
        <v>27868562.442937002</v>
      </c>
      <c r="BF1317" s="143">
        <v>6342.7619999999997</v>
      </c>
      <c r="BG1317" s="143">
        <v>0</v>
      </c>
      <c r="BH1317" s="143">
        <v>0</v>
      </c>
      <c r="BI1317" s="143">
        <v>0</v>
      </c>
      <c r="BJ1317" s="143">
        <v>0</v>
      </c>
      <c r="BK1317" s="143">
        <v>0</v>
      </c>
      <c r="BL1317" s="143">
        <v>2.69999999999999</v>
      </c>
      <c r="BM1317" s="143">
        <v>1.9</v>
      </c>
    </row>
    <row r="1318" spans="1:65" x14ac:dyDescent="0.25">
      <c r="A1318" s="142" t="s">
        <v>5861</v>
      </c>
      <c r="B1318" s="142" t="s">
        <v>872</v>
      </c>
      <c r="C1318" s="134" t="s">
        <v>5797</v>
      </c>
      <c r="D1318" s="134" t="s">
        <v>3453</v>
      </c>
      <c r="E1318" s="134" t="s">
        <v>5717</v>
      </c>
      <c r="F1318" s="134" t="s">
        <v>5718</v>
      </c>
      <c r="G1318" s="134" t="s">
        <v>692</v>
      </c>
      <c r="H1318" s="134" t="s">
        <v>4776</v>
      </c>
      <c r="I1318" s="134" t="s">
        <v>4776</v>
      </c>
      <c r="J1318" s="134" t="s">
        <v>4571</v>
      </c>
      <c r="K1318" s="134" t="s">
        <v>4571</v>
      </c>
      <c r="L1318" s="143">
        <v>43.4</v>
      </c>
      <c r="M1318" s="144">
        <v>1331</v>
      </c>
      <c r="N1318" s="143">
        <v>32.533000000000001</v>
      </c>
      <c r="O1318" s="144">
        <v>1504</v>
      </c>
      <c r="P1318" s="143">
        <v>10.967000000000001</v>
      </c>
      <c r="Q1318" s="144">
        <v>1724</v>
      </c>
      <c r="R1318" s="143">
        <v>40.610999999999997</v>
      </c>
      <c r="S1318" s="145">
        <v>1607</v>
      </c>
      <c r="V1318" s="140" t="str">
        <f t="shared" si="20"/>
        <v>N/A</v>
      </c>
      <c r="W1318" s="134">
        <v>0.24814113056091699</v>
      </c>
      <c r="X1318" s="134">
        <v>0.21672946702246301</v>
      </c>
      <c r="Y1318" s="134">
        <v>0.953505398369077</v>
      </c>
      <c r="Z1318" s="134">
        <v>0.92873954174985496</v>
      </c>
      <c r="AA1318" s="134">
        <v>0.69093614281774196</v>
      </c>
      <c r="AB1318" s="134">
        <v>0.72648339961831498</v>
      </c>
      <c r="AC1318" s="134">
        <v>0.99887740694863003</v>
      </c>
      <c r="AD1318" s="134">
        <v>0.20457282652103201</v>
      </c>
      <c r="AE1318" s="134">
        <v>0.29988512522844901</v>
      </c>
      <c r="AF1318" s="134">
        <v>0.95241215158108705</v>
      </c>
      <c r="AG1318" s="134">
        <v>0.22985879440276599</v>
      </c>
      <c r="AH1318" s="134">
        <v>0.66523618216077696</v>
      </c>
      <c r="AI1318" s="134">
        <v>0.75025436588613204</v>
      </c>
      <c r="AJ1318" s="134">
        <v>0.98896937162187004</v>
      </c>
      <c r="AK1318" s="134">
        <v>0.83982232147191604</v>
      </c>
      <c r="AL1318" s="134">
        <v>0.50937076715769203</v>
      </c>
      <c r="AM1318" s="134">
        <v>0.196397268241983</v>
      </c>
      <c r="AN1318" s="134">
        <v>0.78485948635202396</v>
      </c>
      <c r="AO1318" s="134">
        <v>0.158314553665173</v>
      </c>
      <c r="AP1318" s="134">
        <v>0.15453289926559199</v>
      </c>
      <c r="AR1318" s="134">
        <v>0.60899882409999995</v>
      </c>
      <c r="AT1318" s="134">
        <v>0.27029811850000002</v>
      </c>
      <c r="AU1318" s="134">
        <v>0.119505843139714</v>
      </c>
      <c r="AV1318" s="134">
        <v>0.167541758114268</v>
      </c>
      <c r="AW1318" s="143">
        <v>0.15</v>
      </c>
      <c r="AX1318" s="143">
        <v>14</v>
      </c>
      <c r="AY1318" s="143">
        <v>-0.5</v>
      </c>
      <c r="AZ1318" s="143">
        <v>-0.06</v>
      </c>
      <c r="BA1318" s="143">
        <v>6.0251999999999999</v>
      </c>
      <c r="BB1318" s="143">
        <v>5.12</v>
      </c>
      <c r="BC1318" s="143">
        <v>22.13</v>
      </c>
      <c r="BD1318" s="143">
        <v>2</v>
      </c>
      <c r="BE1318" s="143">
        <v>11828759.108337</v>
      </c>
      <c r="BF1318" s="143">
        <v>5320.2569999999996</v>
      </c>
      <c r="BG1318" s="143">
        <v>0</v>
      </c>
      <c r="BH1318" s="143">
        <v>0</v>
      </c>
      <c r="BI1318" s="143">
        <v>0</v>
      </c>
      <c r="BJ1318" s="143">
        <v>0</v>
      </c>
      <c r="BK1318" s="143">
        <v>0</v>
      </c>
      <c r="BL1318" s="143">
        <v>2.69999999999999</v>
      </c>
      <c r="BM1318" s="143">
        <v>1.8999999999999899</v>
      </c>
    </row>
    <row r="1319" spans="1:65" x14ac:dyDescent="0.25">
      <c r="A1319" s="142" t="s">
        <v>5862</v>
      </c>
      <c r="B1319" s="142" t="s">
        <v>216</v>
      </c>
      <c r="C1319" s="134" t="s">
        <v>5797</v>
      </c>
      <c r="D1319" s="134" t="s">
        <v>3453</v>
      </c>
      <c r="E1319" s="134" t="s">
        <v>5717</v>
      </c>
      <c r="F1319" s="134" t="s">
        <v>5718</v>
      </c>
      <c r="G1319" s="134" t="s">
        <v>692</v>
      </c>
      <c r="H1319" s="134" t="s">
        <v>4776</v>
      </c>
      <c r="I1319" s="134" t="s">
        <v>4776</v>
      </c>
      <c r="J1319" s="134" t="s">
        <v>4571</v>
      </c>
      <c r="K1319" s="134" t="s">
        <v>4571</v>
      </c>
      <c r="L1319" s="143">
        <v>46.4</v>
      </c>
      <c r="M1319" s="144">
        <v>1260</v>
      </c>
      <c r="N1319" s="143">
        <v>29.878</v>
      </c>
      <c r="O1319" s="144">
        <v>1142</v>
      </c>
      <c r="P1319" s="143">
        <v>11.3</v>
      </c>
      <c r="Q1319" s="144">
        <v>1700</v>
      </c>
      <c r="R1319" s="143">
        <v>42.606999999999999</v>
      </c>
      <c r="S1319" s="145">
        <v>1512</v>
      </c>
      <c r="V1319" s="140" t="str">
        <f t="shared" si="20"/>
        <v>N/A</v>
      </c>
      <c r="W1319" s="134">
        <v>0.26646167706064799</v>
      </c>
      <c r="X1319" s="134">
        <v>0.23399696379940599</v>
      </c>
      <c r="Y1319" s="134">
        <v>0.98492447765300395</v>
      </c>
      <c r="Z1319" s="134">
        <v>0.96306902521610205</v>
      </c>
      <c r="AA1319" s="134">
        <v>0.63222804047698</v>
      </c>
      <c r="AB1319" s="134">
        <v>0.67294552976996902</v>
      </c>
      <c r="AC1319" s="134">
        <v>1</v>
      </c>
      <c r="AD1319" s="134">
        <v>0.232284011793089</v>
      </c>
      <c r="AE1319" s="134">
        <v>0.46839261511532398</v>
      </c>
      <c r="AF1319" s="134">
        <v>0.98588692444362103</v>
      </c>
      <c r="AG1319" s="134">
        <v>0.380435081427074</v>
      </c>
      <c r="AH1319" s="134">
        <v>0.67322311367839005</v>
      </c>
      <c r="AI1319" s="134">
        <v>1</v>
      </c>
      <c r="AJ1319" s="134">
        <v>0.98896937162187004</v>
      </c>
      <c r="AK1319" s="134">
        <v>0.78884897325112902</v>
      </c>
      <c r="AL1319" s="134">
        <v>0.47895563566024801</v>
      </c>
      <c r="AM1319" s="134">
        <v>0.33993744934595099</v>
      </c>
      <c r="AN1319" s="134">
        <v>0.90587602527901001</v>
      </c>
      <c r="AO1319" s="134">
        <v>0.28424565681212599</v>
      </c>
      <c r="AP1319" s="134">
        <v>9.4012598356099902E-2</v>
      </c>
      <c r="AR1319" s="134">
        <v>0.45154547509999998</v>
      </c>
      <c r="AT1319" s="134">
        <v>0.388464327</v>
      </c>
      <c r="AU1319" s="134">
        <v>0.232208256448656</v>
      </c>
      <c r="AV1319" s="134">
        <v>0.30634801175931697</v>
      </c>
      <c r="AW1319" s="143">
        <v>0</v>
      </c>
      <c r="AX1319" s="143">
        <v>0</v>
      </c>
      <c r="AY1319" s="143">
        <v>-0.02</v>
      </c>
      <c r="AZ1319" s="143">
        <v>-0.03</v>
      </c>
      <c r="BA1319" s="143">
        <v>6.0598000000000001</v>
      </c>
      <c r="BB1319" s="143">
        <v>5.12</v>
      </c>
      <c r="BC1319" s="143">
        <v>22.42</v>
      </c>
      <c r="BD1319" s="143">
        <v>1</v>
      </c>
      <c r="BE1319" s="143">
        <v>30198142.56715</v>
      </c>
      <c r="BF1319" s="143">
        <v>8278.3179999999993</v>
      </c>
      <c r="BG1319" s="143">
        <v>0</v>
      </c>
      <c r="BH1319" s="143">
        <v>0</v>
      </c>
      <c r="BI1319" s="143">
        <v>0</v>
      </c>
      <c r="BJ1319" s="143">
        <v>0</v>
      </c>
      <c r="BK1319" s="143">
        <v>0</v>
      </c>
      <c r="BL1319" s="143">
        <v>2.7</v>
      </c>
      <c r="BM1319" s="143">
        <v>1.8999999999999899</v>
      </c>
    </row>
    <row r="1320" spans="1:65" x14ac:dyDescent="0.25">
      <c r="A1320" s="142" t="s">
        <v>5863</v>
      </c>
      <c r="B1320" s="142" t="s">
        <v>871</v>
      </c>
      <c r="C1320" s="134" t="s">
        <v>5797</v>
      </c>
      <c r="D1320" s="134" t="s">
        <v>3453</v>
      </c>
      <c r="E1320" s="134" t="s">
        <v>5717</v>
      </c>
      <c r="F1320" s="134" t="s">
        <v>5718</v>
      </c>
      <c r="G1320" s="134" t="s">
        <v>692</v>
      </c>
      <c r="H1320" s="134" t="s">
        <v>4776</v>
      </c>
      <c r="I1320" s="134" t="s">
        <v>4776</v>
      </c>
      <c r="J1320" s="134" t="s">
        <v>4571</v>
      </c>
      <c r="K1320" s="134" t="s">
        <v>4571</v>
      </c>
      <c r="L1320" s="143">
        <v>55.4</v>
      </c>
      <c r="M1320" s="144">
        <v>992</v>
      </c>
      <c r="N1320" s="143">
        <v>27.643999999999998</v>
      </c>
      <c r="O1320" s="144">
        <v>806</v>
      </c>
      <c r="P1320" s="143">
        <v>13.032999999999999</v>
      </c>
      <c r="Q1320" s="144">
        <v>1640</v>
      </c>
      <c r="R1320" s="143">
        <v>46.93</v>
      </c>
      <c r="S1320" s="145">
        <v>1264</v>
      </c>
      <c r="V1320" s="140" t="str">
        <f t="shared" si="20"/>
        <v>N/A</v>
      </c>
      <c r="W1320" s="134">
        <v>0.38414330430190002</v>
      </c>
      <c r="X1320" s="134">
        <v>0.29723255451430303</v>
      </c>
      <c r="Y1320" s="134">
        <v>0.98899755845703496</v>
      </c>
      <c r="Z1320" s="134">
        <v>0.97350049530354299</v>
      </c>
      <c r="AA1320" s="134">
        <v>0.409646039540214</v>
      </c>
      <c r="AB1320" s="134">
        <v>0.77601503430794105</v>
      </c>
      <c r="AC1320" s="134">
        <v>1</v>
      </c>
      <c r="AD1320" s="134">
        <v>0.35533795487000902</v>
      </c>
      <c r="AE1320" s="134">
        <v>0.30520481885232098</v>
      </c>
      <c r="AF1320" s="134">
        <v>0.98986255067432605</v>
      </c>
      <c r="AG1320" s="134">
        <v>0.25755176871654201</v>
      </c>
      <c r="AH1320" s="134">
        <v>0.78181672964881499</v>
      </c>
      <c r="AI1320" s="134">
        <v>1</v>
      </c>
      <c r="AJ1320" s="134">
        <v>0.99264624774791299</v>
      </c>
      <c r="AK1320" s="134">
        <v>0.86652264673042401</v>
      </c>
      <c r="AL1320" s="134">
        <v>0.45474762526546603</v>
      </c>
      <c r="AM1320" s="134">
        <v>0.24164654933315199</v>
      </c>
      <c r="AN1320" s="134">
        <v>0.90587602527901001</v>
      </c>
      <c r="AO1320" s="134">
        <v>0.21475324591922501</v>
      </c>
      <c r="AP1320" s="134">
        <v>0.168917956709907</v>
      </c>
      <c r="AR1320" s="134">
        <v>0.78452226849999995</v>
      </c>
      <c r="AS1320" s="134">
        <v>0</v>
      </c>
      <c r="AT1320" s="134">
        <v>1</v>
      </c>
      <c r="AU1320" s="134">
        <v>0.15689554632056299</v>
      </c>
      <c r="AV1320" s="134">
        <v>0.22731072917886799</v>
      </c>
      <c r="AW1320" s="143">
        <v>0</v>
      </c>
      <c r="AX1320" s="143">
        <v>1</v>
      </c>
      <c r="AY1320" s="143">
        <v>-0.4</v>
      </c>
      <c r="AZ1320" s="143">
        <v>-0.01</v>
      </c>
      <c r="BA1320" s="143">
        <v>5.2885999999999997</v>
      </c>
      <c r="BB1320" s="143">
        <v>5.1100000000000003</v>
      </c>
      <c r="BC1320" s="143">
        <v>20.62</v>
      </c>
      <c r="BD1320" s="143">
        <v>1</v>
      </c>
      <c r="BE1320" s="143">
        <v>12757530.777535001</v>
      </c>
      <c r="BF1320" s="143">
        <v>6721.6009999999997</v>
      </c>
      <c r="BG1320" s="143">
        <v>0</v>
      </c>
      <c r="BH1320" s="143">
        <v>0.832148</v>
      </c>
      <c r="BI1320" s="143">
        <v>0</v>
      </c>
      <c r="BJ1320" s="143">
        <v>1</v>
      </c>
      <c r="BK1320" s="143">
        <v>0</v>
      </c>
      <c r="BL1320" s="143">
        <v>2.69999999999999</v>
      </c>
      <c r="BM1320" s="143">
        <v>1.8999999999999899</v>
      </c>
    </row>
    <row r="1321" spans="1:65" x14ac:dyDescent="0.25">
      <c r="A1321" s="142" t="s">
        <v>5864</v>
      </c>
      <c r="B1321" s="142" t="s">
        <v>3453</v>
      </c>
      <c r="C1321" s="134" t="s">
        <v>5797</v>
      </c>
      <c r="D1321" s="134" t="s">
        <v>3453</v>
      </c>
      <c r="E1321" s="134" t="s">
        <v>5717</v>
      </c>
      <c r="F1321" s="134" t="s">
        <v>5718</v>
      </c>
      <c r="G1321" s="134" t="s">
        <v>692</v>
      </c>
      <c r="H1321" s="134" t="s">
        <v>4776</v>
      </c>
      <c r="I1321" s="134" t="s">
        <v>4776</v>
      </c>
      <c r="J1321" s="134" t="s">
        <v>4571</v>
      </c>
      <c r="K1321" s="134" t="s">
        <v>4571</v>
      </c>
      <c r="L1321" s="143">
        <v>52.4</v>
      </c>
      <c r="M1321" s="144">
        <v>1086</v>
      </c>
      <c r="N1321" s="143">
        <v>27.867000000000001</v>
      </c>
      <c r="O1321" s="144">
        <v>835</v>
      </c>
      <c r="P1321" s="143">
        <v>16.100000000000001</v>
      </c>
      <c r="Q1321" s="144">
        <v>1413</v>
      </c>
      <c r="R1321" s="143">
        <v>46.878</v>
      </c>
      <c r="S1321" s="145">
        <v>1270</v>
      </c>
      <c r="V1321" s="140" t="str">
        <f t="shared" si="20"/>
        <v>N/A</v>
      </c>
      <c r="W1321" s="134">
        <v>0.34171758018155901</v>
      </c>
      <c r="X1321" s="134">
        <v>0.204610632112874</v>
      </c>
      <c r="Y1321" s="134">
        <v>0.980992289581187</v>
      </c>
      <c r="Z1321" s="134">
        <v>0.92636759378376199</v>
      </c>
      <c r="AA1321" s="134">
        <v>0.55906859145265697</v>
      </c>
      <c r="AB1321" s="134">
        <v>0.90130093381699505</v>
      </c>
      <c r="AC1321" s="134">
        <v>1</v>
      </c>
      <c r="AD1321" s="134">
        <v>0.39475255637432299</v>
      </c>
      <c r="AE1321" s="134">
        <v>0.52652843028141605</v>
      </c>
      <c r="AF1321" s="134">
        <v>0.99260573277351205</v>
      </c>
      <c r="AG1321" s="134">
        <v>0.309514642009735</v>
      </c>
      <c r="AH1321" s="134">
        <v>0.852624638215283</v>
      </c>
      <c r="AI1321" s="134">
        <v>1</v>
      </c>
      <c r="AJ1321" s="134">
        <v>0.99264624774791299</v>
      </c>
      <c r="AK1321" s="134">
        <v>0.96604204087577095</v>
      </c>
      <c r="AL1321" s="134">
        <v>0.73629073376200005</v>
      </c>
      <c r="AM1321" s="134">
        <v>0.25097264650294099</v>
      </c>
      <c r="AN1321" s="134">
        <v>0.91932230738200904</v>
      </c>
      <c r="AO1321" s="134">
        <v>0.30419432400160601</v>
      </c>
      <c r="AP1321" s="134">
        <v>0</v>
      </c>
      <c r="AR1321" s="134">
        <v>0.92010185320000004</v>
      </c>
      <c r="AT1321" s="134">
        <v>0</v>
      </c>
      <c r="AU1321" s="134">
        <v>0.15742745444974501</v>
      </c>
      <c r="AV1321" s="134">
        <v>0.239465410400546</v>
      </c>
      <c r="AW1321" s="143">
        <v>0</v>
      </c>
      <c r="AX1321" s="143">
        <v>3</v>
      </c>
      <c r="AY1321" s="143">
        <v>0</v>
      </c>
      <c r="AZ1321" s="143">
        <v>0.01</v>
      </c>
      <c r="BA1321" s="143">
        <v>5.0419</v>
      </c>
      <c r="BB1321" s="143">
        <v>5.1100000000000003</v>
      </c>
      <c r="BC1321" s="143">
        <v>19.309999999999999</v>
      </c>
      <c r="BD1321" s="143">
        <v>4</v>
      </c>
      <c r="BE1321" s="143">
        <v>6048332.1483009998</v>
      </c>
      <c r="BF1321" s="143">
        <v>10190.959999999999</v>
      </c>
      <c r="BG1321" s="143">
        <v>0</v>
      </c>
      <c r="BH1321" s="143">
        <v>43.539608000000001</v>
      </c>
      <c r="BI1321" s="143">
        <v>0</v>
      </c>
      <c r="BJ1321" s="143">
        <v>1</v>
      </c>
      <c r="BK1321" s="143">
        <v>0</v>
      </c>
      <c r="BL1321" s="143">
        <v>2.69999999999999</v>
      </c>
      <c r="BM1321" s="143">
        <v>1.9</v>
      </c>
    </row>
    <row r="1322" spans="1:65" x14ac:dyDescent="0.25">
      <c r="A1322" s="142" t="s">
        <v>5865</v>
      </c>
      <c r="B1322" s="142" t="s">
        <v>1349</v>
      </c>
      <c r="C1322" s="134" t="s">
        <v>5797</v>
      </c>
      <c r="D1322" s="134" t="s">
        <v>3453</v>
      </c>
      <c r="E1322" s="134" t="s">
        <v>5717</v>
      </c>
      <c r="F1322" s="134" t="s">
        <v>5718</v>
      </c>
      <c r="G1322" s="134" t="s">
        <v>692</v>
      </c>
      <c r="H1322" s="134" t="s">
        <v>5182</v>
      </c>
      <c r="I1322" s="134" t="s">
        <v>4776</v>
      </c>
      <c r="J1322" s="134" t="s">
        <v>4571</v>
      </c>
      <c r="K1322" s="134" t="s">
        <v>4571</v>
      </c>
      <c r="L1322" s="143">
        <v>37.700000000000003</v>
      </c>
      <c r="M1322" s="144">
        <v>1485</v>
      </c>
      <c r="N1322" s="143">
        <v>33.244</v>
      </c>
      <c r="O1322" s="144">
        <v>1575</v>
      </c>
      <c r="P1322" s="143">
        <v>11.282999999999999</v>
      </c>
      <c r="Q1322" s="144">
        <v>1703</v>
      </c>
      <c r="R1322" s="143">
        <v>38.58</v>
      </c>
      <c r="S1322" s="145">
        <v>1662</v>
      </c>
      <c r="V1322" s="140" t="str">
        <f t="shared" si="20"/>
        <v>N/A</v>
      </c>
      <c r="W1322" s="134">
        <v>0.172613362926886</v>
      </c>
      <c r="X1322" s="134">
        <v>0.18552266245356999</v>
      </c>
      <c r="Y1322" s="134">
        <v>0.98715314450804004</v>
      </c>
      <c r="Z1322" s="134">
        <v>0.97515830839812401</v>
      </c>
      <c r="AA1322" s="134">
        <v>0.97794309500427701</v>
      </c>
      <c r="AB1322" s="134">
        <v>0.43111460746179497</v>
      </c>
      <c r="AC1322" s="134">
        <v>1</v>
      </c>
      <c r="AD1322" s="134">
        <v>0.14213896303884499</v>
      </c>
      <c r="AE1322" s="134">
        <v>0.228844820170756</v>
      </c>
      <c r="AF1322" s="134">
        <v>0.98274617972136402</v>
      </c>
      <c r="AG1322" s="134">
        <v>0.426920009750485</v>
      </c>
      <c r="AH1322" s="134">
        <v>0.74403102224485795</v>
      </c>
      <c r="AI1322" s="134">
        <v>1</v>
      </c>
      <c r="AJ1322" s="134">
        <v>0.959554362613524</v>
      </c>
      <c r="AK1322" s="134">
        <v>0.82040390310209199</v>
      </c>
      <c r="AL1322" s="134">
        <v>0.52592999483582803</v>
      </c>
      <c r="AM1322" s="134">
        <v>0.39702218990372001</v>
      </c>
      <c r="AN1322" s="134">
        <v>0.73555645197436204</v>
      </c>
      <c r="AO1322" s="134">
        <v>0.367496172383179</v>
      </c>
      <c r="AP1322" s="134">
        <v>0.118244187994235</v>
      </c>
      <c r="AQ1322" s="134">
        <v>9.2316312932581204E-2</v>
      </c>
      <c r="AR1322" s="134">
        <v>0</v>
      </c>
      <c r="AT1322" s="134">
        <v>0.32582826910000001</v>
      </c>
      <c r="AU1322" s="134">
        <v>0.23469508876499501</v>
      </c>
      <c r="AV1322" s="134">
        <v>0.34597285141502199</v>
      </c>
      <c r="AW1322" s="143">
        <v>0</v>
      </c>
      <c r="AX1322" s="143">
        <v>0</v>
      </c>
      <c r="AY1322" s="143">
        <v>0.08</v>
      </c>
      <c r="AZ1322" s="143">
        <v>0.04</v>
      </c>
      <c r="BA1322" s="143">
        <v>7.7328000000000001</v>
      </c>
      <c r="BB1322" s="143">
        <v>5.13</v>
      </c>
      <c r="BC1322" s="143">
        <v>22.73</v>
      </c>
      <c r="BD1322" s="143">
        <v>1</v>
      </c>
      <c r="BE1322" s="143">
        <v>74965998.372788996</v>
      </c>
      <c r="BF1322" s="143">
        <v>8157.76</v>
      </c>
      <c r="BG1322" s="143">
        <v>0</v>
      </c>
      <c r="BH1322" s="143">
        <v>0</v>
      </c>
      <c r="BI1322" s="143">
        <v>0</v>
      </c>
      <c r="BJ1322" s="143">
        <v>0</v>
      </c>
      <c r="BK1322" s="143">
        <v>0</v>
      </c>
      <c r="BL1322" s="143">
        <v>2.7</v>
      </c>
      <c r="BM1322" s="143">
        <v>1.9</v>
      </c>
    </row>
    <row r="1323" spans="1:65" x14ac:dyDescent="0.25">
      <c r="A1323" s="142" t="s">
        <v>5866</v>
      </c>
      <c r="B1323" s="142" t="s">
        <v>1330</v>
      </c>
      <c r="C1323" s="134" t="s">
        <v>5797</v>
      </c>
      <c r="D1323" s="134" t="s">
        <v>3453</v>
      </c>
      <c r="E1323" s="134" t="s">
        <v>5717</v>
      </c>
      <c r="F1323" s="134" t="s">
        <v>5718</v>
      </c>
      <c r="G1323" s="134" t="s">
        <v>692</v>
      </c>
      <c r="H1323" s="134" t="s">
        <v>4776</v>
      </c>
      <c r="I1323" s="134" t="s">
        <v>4776</v>
      </c>
      <c r="J1323" s="134" t="s">
        <v>4571</v>
      </c>
      <c r="K1323" s="134" t="s">
        <v>4571</v>
      </c>
      <c r="L1323" s="143">
        <v>51.1</v>
      </c>
      <c r="M1323" s="144">
        <v>1122</v>
      </c>
      <c r="N1323" s="143">
        <v>31.189</v>
      </c>
      <c r="O1323" s="144">
        <v>1345</v>
      </c>
      <c r="P1323" s="143">
        <v>10.95</v>
      </c>
      <c r="Q1323" s="144">
        <v>1726</v>
      </c>
      <c r="R1323" s="143">
        <v>43.62</v>
      </c>
      <c r="S1323" s="145">
        <v>1465</v>
      </c>
      <c r="V1323" s="140" t="str">
        <f t="shared" si="20"/>
        <v>N/A</v>
      </c>
      <c r="W1323" s="134">
        <v>0.41258933394402603</v>
      </c>
      <c r="X1323" s="134">
        <v>0.440876863467696</v>
      </c>
      <c r="Y1323" s="134">
        <v>0.94949635971605295</v>
      </c>
      <c r="Z1323" s="134">
        <v>0.96521142983063801</v>
      </c>
      <c r="AA1323" s="134">
        <v>0.97269387574962896</v>
      </c>
      <c r="AB1323" s="134">
        <v>0.42637996591058103</v>
      </c>
      <c r="AC1323" s="134">
        <v>0.87917076070386002</v>
      </c>
      <c r="AD1323" s="134">
        <v>0.31092381951536602</v>
      </c>
      <c r="AE1323" s="134">
        <v>0.50068283588720497</v>
      </c>
      <c r="AF1323" s="134">
        <v>0.965094399257035</v>
      </c>
      <c r="AG1323" s="134">
        <v>0.49380358485906101</v>
      </c>
      <c r="AH1323" s="134">
        <v>0.82232444061931298</v>
      </c>
      <c r="AI1323" s="134">
        <v>0.83349294113097405</v>
      </c>
      <c r="AJ1323" s="134">
        <v>0.99264624774791299</v>
      </c>
      <c r="AK1323" s="134">
        <v>0.95633283169085903</v>
      </c>
      <c r="AL1323" s="134">
        <v>0.65285545475421602</v>
      </c>
      <c r="AM1323" s="134">
        <v>0.42161425127660102</v>
      </c>
      <c r="AN1323" s="134">
        <v>0.73555645197436204</v>
      </c>
      <c r="AO1323" s="134">
        <v>0.47054536911800399</v>
      </c>
      <c r="AP1323" s="134">
        <v>0.20323927873366299</v>
      </c>
      <c r="AQ1323" s="134">
        <v>0.19037612947451801</v>
      </c>
      <c r="AR1323" s="134">
        <v>5.2294324949999998E-2</v>
      </c>
      <c r="AS1323" s="134">
        <v>1</v>
      </c>
      <c r="AT1323" s="134">
        <v>0.3318369565</v>
      </c>
      <c r="AU1323" s="134">
        <v>0.20013456543414301</v>
      </c>
      <c r="AV1323" s="134">
        <v>0.38350021497674502</v>
      </c>
      <c r="AW1323" s="143">
        <v>0.05</v>
      </c>
      <c r="AX1323" s="143">
        <v>3</v>
      </c>
      <c r="AY1323" s="143">
        <v>-0.08</v>
      </c>
      <c r="AZ1323" s="143">
        <v>-7.0000000000000007E-2</v>
      </c>
      <c r="BA1323" s="143">
        <v>4.1356000000000002</v>
      </c>
      <c r="BB1323" s="143">
        <v>5.13</v>
      </c>
      <c r="BC1323" s="143">
        <v>22.18</v>
      </c>
      <c r="BD1323" s="143">
        <v>3</v>
      </c>
      <c r="BE1323" s="143">
        <v>33552735.299022</v>
      </c>
      <c r="BF1323" s="143">
        <v>5087.1499999999996</v>
      </c>
      <c r="BG1323" s="143">
        <v>0</v>
      </c>
      <c r="BH1323" s="143">
        <v>0</v>
      </c>
      <c r="BI1323" s="143">
        <v>0</v>
      </c>
      <c r="BJ1323" s="143">
        <v>0</v>
      </c>
      <c r="BK1323" s="143">
        <v>0</v>
      </c>
      <c r="BL1323" s="143">
        <v>2.7</v>
      </c>
      <c r="BM1323" s="143">
        <v>1.8999999999999899</v>
      </c>
    </row>
    <row r="1324" spans="1:65" x14ac:dyDescent="0.25">
      <c r="A1324" s="142" t="s">
        <v>5867</v>
      </c>
      <c r="B1324" s="142" t="s">
        <v>881</v>
      </c>
      <c r="C1324" s="134" t="s">
        <v>5797</v>
      </c>
      <c r="D1324" s="134" t="s">
        <v>3453</v>
      </c>
      <c r="E1324" s="134" t="s">
        <v>5717</v>
      </c>
      <c r="F1324" s="134" t="s">
        <v>5718</v>
      </c>
      <c r="G1324" s="134" t="s">
        <v>692</v>
      </c>
      <c r="H1324" s="134" t="s">
        <v>5868</v>
      </c>
      <c r="I1324" s="134" t="s">
        <v>4776</v>
      </c>
      <c r="J1324" s="134" t="s">
        <v>4571</v>
      </c>
      <c r="K1324" s="134" t="s">
        <v>4571</v>
      </c>
      <c r="L1324" s="143">
        <v>26.6</v>
      </c>
      <c r="M1324" s="144">
        <v>1672</v>
      </c>
      <c r="N1324" s="143">
        <v>30.9</v>
      </c>
      <c r="O1324" s="144">
        <v>1309</v>
      </c>
      <c r="P1324" s="143">
        <v>10.867000000000001</v>
      </c>
      <c r="Q1324" s="144">
        <v>1730</v>
      </c>
      <c r="R1324" s="143">
        <v>35.521999999999998</v>
      </c>
      <c r="S1324" s="145">
        <v>1714</v>
      </c>
      <c r="V1324" s="140" t="str">
        <f t="shared" si="20"/>
        <v>N/A</v>
      </c>
      <c r="W1324" s="134">
        <v>0.11355290886496799</v>
      </c>
      <c r="X1324" s="134">
        <v>0.116790581877635</v>
      </c>
      <c r="Y1324" s="134">
        <v>0.79838250020045198</v>
      </c>
      <c r="Z1324" s="134">
        <v>0.83886056720672297</v>
      </c>
      <c r="AA1324" s="134">
        <v>0.74466776939165702</v>
      </c>
      <c r="AB1324" s="134">
        <v>0.54401759829844298</v>
      </c>
      <c r="AC1324" s="134">
        <v>1</v>
      </c>
      <c r="AD1324" s="134">
        <v>7.1069008971911596E-2</v>
      </c>
      <c r="AF1324" s="134">
        <v>0.76261575532724002</v>
      </c>
      <c r="AG1324" s="134">
        <v>0.141539056236413</v>
      </c>
      <c r="AH1324" s="134">
        <v>0.51294724578008899</v>
      </c>
      <c r="AI1324" s="134">
        <v>1</v>
      </c>
      <c r="AJ1324" s="134">
        <v>0.79409493694157396</v>
      </c>
      <c r="AK1324" s="134">
        <v>0.68204767221709806</v>
      </c>
      <c r="AL1324" s="134">
        <v>0.454415245477997</v>
      </c>
      <c r="AM1324" s="134">
        <v>0.13552340408931901</v>
      </c>
      <c r="AN1324" s="134">
        <v>0.71314598180269795</v>
      </c>
      <c r="AO1324" s="134">
        <v>0.11621596801980601</v>
      </c>
      <c r="AP1324" s="134">
        <v>0.106298038105246</v>
      </c>
      <c r="AQ1324" s="134">
        <v>0.179061535264357</v>
      </c>
      <c r="AR1324" s="134">
        <v>7.7531954249999993E-2</v>
      </c>
      <c r="AT1324" s="134">
        <v>0</v>
      </c>
      <c r="AU1324" s="134">
        <v>6.3360040389072295E-2</v>
      </c>
      <c r="AV1324" s="134">
        <v>0.109213341318681</v>
      </c>
      <c r="AW1324" s="143">
        <v>1.66</v>
      </c>
      <c r="AX1324" s="143">
        <v>5</v>
      </c>
      <c r="AY1324" s="143">
        <v>-1.51</v>
      </c>
      <c r="AZ1324" s="143">
        <v>0.05</v>
      </c>
      <c r="BA1324" s="143">
        <v>14.134</v>
      </c>
      <c r="BB1324" s="143">
        <v>5.12</v>
      </c>
      <c r="BC1324" s="143">
        <v>18.350000000000001</v>
      </c>
      <c r="BD1324" s="143">
        <v>8</v>
      </c>
      <c r="BE1324" s="143">
        <v>15529793.839423001</v>
      </c>
      <c r="BF1324" s="143">
        <v>4413.3119999999999</v>
      </c>
      <c r="BG1324" s="143">
        <v>0</v>
      </c>
      <c r="BH1324" s="143">
        <v>0</v>
      </c>
      <c r="BI1324" s="143">
        <v>0</v>
      </c>
      <c r="BJ1324" s="143">
        <v>0</v>
      </c>
      <c r="BK1324" s="143">
        <v>0</v>
      </c>
      <c r="BL1324" s="143">
        <v>2.7</v>
      </c>
      <c r="BM1324" s="143">
        <v>1.8999999999999899</v>
      </c>
    </row>
    <row r="1325" spans="1:65" x14ac:dyDescent="0.25">
      <c r="A1325" s="142" t="s">
        <v>5869</v>
      </c>
      <c r="B1325" s="142" t="s">
        <v>1329</v>
      </c>
      <c r="C1325" s="134" t="s">
        <v>5797</v>
      </c>
      <c r="D1325" s="134" t="s">
        <v>3453</v>
      </c>
      <c r="E1325" s="134" t="s">
        <v>5717</v>
      </c>
      <c r="F1325" s="134" t="s">
        <v>5718</v>
      </c>
      <c r="G1325" s="134" t="s">
        <v>692</v>
      </c>
      <c r="H1325" s="134" t="s">
        <v>5868</v>
      </c>
      <c r="I1325" s="134" t="s">
        <v>4776</v>
      </c>
      <c r="J1325" s="134" t="s">
        <v>4571</v>
      </c>
      <c r="K1325" s="134" t="s">
        <v>4571</v>
      </c>
      <c r="L1325" s="143">
        <v>37.9</v>
      </c>
      <c r="M1325" s="144">
        <v>1479</v>
      </c>
      <c r="N1325" s="143">
        <v>31.443999999999999</v>
      </c>
      <c r="O1325" s="144">
        <v>1378</v>
      </c>
      <c r="P1325" s="143">
        <v>12.183</v>
      </c>
      <c r="Q1325" s="144">
        <v>1671</v>
      </c>
      <c r="R1325" s="143">
        <v>39.545999999999999</v>
      </c>
      <c r="S1325" s="145">
        <v>1642</v>
      </c>
      <c r="V1325" s="140" t="str">
        <f t="shared" si="20"/>
        <v>N/A</v>
      </c>
      <c r="W1325" s="134">
        <v>0.18026886663116801</v>
      </c>
      <c r="X1325" s="134">
        <v>0.173847409181033</v>
      </c>
      <c r="Y1325" s="134">
        <v>0.97992918987447497</v>
      </c>
      <c r="Z1325" s="134">
        <v>0.96046753389845196</v>
      </c>
      <c r="AA1325" s="134">
        <v>0.61564383564497704</v>
      </c>
      <c r="AB1325" s="134">
        <v>0.59464184257681096</v>
      </c>
      <c r="AC1325" s="134">
        <v>0.99949259505920296</v>
      </c>
      <c r="AD1325" s="134">
        <v>0.14266094982694799</v>
      </c>
      <c r="AE1325" s="134">
        <v>0.35160110279078399</v>
      </c>
      <c r="AF1325" s="134">
        <v>0.981116172966775</v>
      </c>
      <c r="AG1325" s="134">
        <v>0.40561157471433201</v>
      </c>
      <c r="AH1325" s="134">
        <v>0.66312304781306697</v>
      </c>
      <c r="AI1325" s="134">
        <v>0.93633196231881599</v>
      </c>
      <c r="AJ1325" s="134">
        <v>0.84557120270618102</v>
      </c>
      <c r="AK1325" s="134">
        <v>0.825258507694548</v>
      </c>
      <c r="AL1325" s="134">
        <v>0.51060600092372999</v>
      </c>
      <c r="AM1325" s="134">
        <v>0.37409486215729798</v>
      </c>
      <c r="AN1325" s="134">
        <v>0.73555645197436204</v>
      </c>
      <c r="AO1325" s="134">
        <v>0.32748962819954502</v>
      </c>
      <c r="AP1325" s="134">
        <v>0.14370167584118701</v>
      </c>
      <c r="AQ1325" s="134">
        <v>0.55836983629721804</v>
      </c>
      <c r="AR1325" s="134">
        <v>0.1608798018</v>
      </c>
      <c r="AT1325" s="134">
        <v>0</v>
      </c>
      <c r="AU1325" s="134">
        <v>0.18515333611510501</v>
      </c>
      <c r="AV1325" s="134">
        <v>0.31218856714103499</v>
      </c>
      <c r="AW1325" s="143">
        <v>0.06</v>
      </c>
      <c r="AX1325" s="143">
        <v>6</v>
      </c>
      <c r="AY1325" s="143">
        <v>-0.16</v>
      </c>
      <c r="AZ1325" s="143">
        <v>-0.09</v>
      </c>
      <c r="BA1325" s="143">
        <v>7.0023</v>
      </c>
      <c r="BB1325" s="143">
        <v>5.12</v>
      </c>
      <c r="BC1325" s="143">
        <v>19.97</v>
      </c>
      <c r="BD1325" s="143">
        <v>2</v>
      </c>
      <c r="BE1325" s="143">
        <v>49235702.228202999</v>
      </c>
      <c r="BF1325" s="143">
        <v>10229.34</v>
      </c>
      <c r="BG1325" s="143">
        <v>0</v>
      </c>
      <c r="BH1325" s="143">
        <v>10.535887000000001</v>
      </c>
      <c r="BI1325" s="143">
        <v>0</v>
      </c>
      <c r="BJ1325" s="143">
        <v>0</v>
      </c>
      <c r="BK1325" s="143">
        <v>0</v>
      </c>
      <c r="BL1325" s="143">
        <v>2.69999999999999</v>
      </c>
      <c r="BM1325" s="143">
        <v>1.9</v>
      </c>
    </row>
    <row r="1326" spans="1:65" x14ac:dyDescent="0.25">
      <c r="A1326" s="142" t="s">
        <v>5870</v>
      </c>
      <c r="B1326" s="142" t="s">
        <v>15</v>
      </c>
      <c r="C1326" s="134" t="s">
        <v>5797</v>
      </c>
      <c r="D1326" s="134" t="s">
        <v>3453</v>
      </c>
      <c r="E1326" s="134" t="s">
        <v>5717</v>
      </c>
      <c r="F1326" s="134" t="s">
        <v>5718</v>
      </c>
      <c r="G1326" s="134" t="s">
        <v>692</v>
      </c>
      <c r="H1326" s="134" t="s">
        <v>5868</v>
      </c>
      <c r="I1326" s="134" t="s">
        <v>5199</v>
      </c>
      <c r="J1326" s="134" t="s">
        <v>4571</v>
      </c>
      <c r="K1326" s="134" t="s">
        <v>4571</v>
      </c>
      <c r="L1326" s="143">
        <v>46</v>
      </c>
      <c r="M1326" s="144">
        <v>1273</v>
      </c>
      <c r="N1326" s="143">
        <v>29.277999999999999</v>
      </c>
      <c r="O1326" s="144">
        <v>1016</v>
      </c>
      <c r="P1326" s="143">
        <v>15.15</v>
      </c>
      <c r="Q1326" s="144">
        <v>1499</v>
      </c>
      <c r="R1326" s="143">
        <v>43.957000000000001</v>
      </c>
      <c r="S1326" s="145">
        <v>1446</v>
      </c>
      <c r="V1326" s="140" t="str">
        <f t="shared" si="20"/>
        <v>N/A</v>
      </c>
      <c r="W1326" s="134">
        <v>0.36209630033704399</v>
      </c>
      <c r="X1326" s="134">
        <v>0.35740575912893002</v>
      </c>
      <c r="Y1326" s="134">
        <v>0.988677347702001</v>
      </c>
      <c r="Z1326" s="134">
        <v>0.98913494802628399</v>
      </c>
      <c r="AA1326" s="134">
        <v>0.322648638562062</v>
      </c>
      <c r="AB1326" s="134">
        <v>0.55093745902714097</v>
      </c>
      <c r="AC1326" s="134">
        <v>1</v>
      </c>
      <c r="AD1326" s="134">
        <v>0.28355682777419</v>
      </c>
      <c r="AE1326" s="134">
        <v>0.17601334778230501</v>
      </c>
      <c r="AF1326" s="134">
        <v>0.97308540798075205</v>
      </c>
      <c r="AG1326" s="134">
        <v>0.428569268826755</v>
      </c>
      <c r="AH1326" s="134">
        <v>0.81577014255777403</v>
      </c>
      <c r="AI1326" s="134">
        <v>1</v>
      </c>
      <c r="AJ1326" s="134">
        <v>0.59922050226127899</v>
      </c>
      <c r="AK1326" s="134">
        <v>0.94176901791349099</v>
      </c>
      <c r="AL1326" s="134">
        <v>0.53097392953899003</v>
      </c>
      <c r="AM1326" s="134">
        <v>0.42961405894330301</v>
      </c>
      <c r="AN1326" s="134">
        <v>0.80726995652368805</v>
      </c>
      <c r="AO1326" s="134">
        <v>0.488393589023007</v>
      </c>
      <c r="AP1326" s="134">
        <v>0.11510777217903199</v>
      </c>
      <c r="AQ1326" s="134">
        <v>0.136497109318376</v>
      </c>
      <c r="AR1326" s="134">
        <v>2.0529853059999999E-2</v>
      </c>
      <c r="AS1326" s="134">
        <v>1</v>
      </c>
      <c r="AT1326" s="134">
        <v>0.54597471860000002</v>
      </c>
      <c r="AU1326" s="134">
        <v>0.409902645577091</v>
      </c>
      <c r="AV1326" s="134">
        <v>0.49365769393066899</v>
      </c>
      <c r="AW1326" s="143">
        <v>0.57999999999999996</v>
      </c>
      <c r="AX1326" s="143">
        <v>0</v>
      </c>
      <c r="AY1326" s="143">
        <v>-0.63</v>
      </c>
      <c r="AZ1326" s="143">
        <v>0.01</v>
      </c>
      <c r="BA1326" s="143">
        <v>5.2885999999999997</v>
      </c>
      <c r="BB1326" s="143">
        <v>5.1100000000000003</v>
      </c>
      <c r="BC1326" s="143">
        <v>20.51</v>
      </c>
      <c r="BD1326" s="143">
        <v>5</v>
      </c>
      <c r="BE1326" s="143">
        <v>35286307.740174003</v>
      </c>
      <c r="BF1326" s="143">
        <v>8321.8979999999992</v>
      </c>
      <c r="BG1326" s="143">
        <v>0</v>
      </c>
      <c r="BH1326" s="143">
        <v>61.161582000000003</v>
      </c>
      <c r="BI1326" s="143">
        <v>0</v>
      </c>
      <c r="BJ1326" s="143">
        <v>0</v>
      </c>
      <c r="BK1326" s="143">
        <v>0</v>
      </c>
      <c r="BL1326" s="143">
        <v>2.7</v>
      </c>
      <c r="BM1326" s="143">
        <v>1.9</v>
      </c>
    </row>
    <row r="1327" spans="1:65" x14ac:dyDescent="0.25">
      <c r="A1327" s="142" t="s">
        <v>5871</v>
      </c>
      <c r="B1327" s="142" t="s">
        <v>879</v>
      </c>
      <c r="C1327" s="134" t="s">
        <v>5797</v>
      </c>
      <c r="D1327" s="134" t="s">
        <v>3453</v>
      </c>
      <c r="E1327" s="134" t="s">
        <v>5717</v>
      </c>
      <c r="F1327" s="134" t="s">
        <v>5718</v>
      </c>
      <c r="G1327" s="134" t="s">
        <v>692</v>
      </c>
      <c r="H1327" s="134" t="s">
        <v>5868</v>
      </c>
      <c r="I1327" s="134" t="s">
        <v>4776</v>
      </c>
      <c r="J1327" s="134" t="s">
        <v>4571</v>
      </c>
      <c r="K1327" s="134" t="s">
        <v>4571</v>
      </c>
      <c r="L1327" s="143">
        <v>45.6</v>
      </c>
      <c r="M1327" s="144">
        <v>1279</v>
      </c>
      <c r="N1327" s="143">
        <v>30.8</v>
      </c>
      <c r="O1327" s="144">
        <v>1298</v>
      </c>
      <c r="P1327" s="143">
        <v>16.899999999999999</v>
      </c>
      <c r="Q1327" s="144">
        <v>1297</v>
      </c>
      <c r="R1327" s="143">
        <v>43.9</v>
      </c>
      <c r="S1327" s="145">
        <v>1450</v>
      </c>
      <c r="V1327" s="140" t="str">
        <f t="shared" si="20"/>
        <v>N/A</v>
      </c>
      <c r="W1327" s="134">
        <v>0.33729473048738901</v>
      </c>
      <c r="X1327" s="134">
        <v>0.32752531556944797</v>
      </c>
      <c r="Y1327" s="134">
        <v>0.98959955467649896</v>
      </c>
      <c r="Z1327" s="134">
        <v>0.98650795189179397</v>
      </c>
      <c r="AA1327" s="134">
        <v>0.27052443898131101</v>
      </c>
      <c r="AB1327" s="134">
        <v>0.671852920181228</v>
      </c>
      <c r="AC1327" s="134">
        <v>1</v>
      </c>
      <c r="AD1327" s="134">
        <v>0.25614583194054502</v>
      </c>
      <c r="AE1327" s="134">
        <v>0.36858050324188402</v>
      </c>
      <c r="AF1327" s="134">
        <v>0.99061791965816004</v>
      </c>
      <c r="AG1327" s="134">
        <v>0.69693226569776301</v>
      </c>
      <c r="AH1327" s="134">
        <v>0.818098171923894</v>
      </c>
      <c r="AI1327" s="134">
        <v>1</v>
      </c>
      <c r="AJ1327" s="134">
        <v>0.86763245946244105</v>
      </c>
      <c r="AK1327" s="134">
        <v>0.97575125006068297</v>
      </c>
      <c r="AL1327" s="134">
        <v>0.585350977055623</v>
      </c>
      <c r="AM1327" s="134">
        <v>0.567076232679397</v>
      </c>
      <c r="AN1327" s="134">
        <v>0.538344314463718</v>
      </c>
      <c r="AO1327" s="134">
        <v>0.58207370280243498</v>
      </c>
      <c r="AP1327" s="134">
        <v>0.34561061702173801</v>
      </c>
      <c r="AQ1327" s="134">
        <v>0.34824165810852298</v>
      </c>
      <c r="AR1327" s="134">
        <v>1.4525122160000001E-2</v>
      </c>
      <c r="AS1327" s="134">
        <v>1</v>
      </c>
      <c r="AT1327" s="134">
        <v>1.04884009E-3</v>
      </c>
      <c r="AU1327" s="134">
        <v>0.22934760438601101</v>
      </c>
      <c r="AV1327" s="134">
        <v>0.49647148902780103</v>
      </c>
      <c r="AW1327" s="143">
        <v>0</v>
      </c>
      <c r="AX1327" s="143">
        <v>0</v>
      </c>
      <c r="AY1327" s="143">
        <v>-0.06</v>
      </c>
      <c r="AZ1327" s="143">
        <v>-0.03</v>
      </c>
      <c r="BA1327" s="143">
        <v>3.9621</v>
      </c>
      <c r="BB1327" s="143">
        <v>5.1100000000000003</v>
      </c>
      <c r="BC1327" s="143">
        <v>20.23</v>
      </c>
      <c r="BD1327" s="143"/>
      <c r="BE1327" s="143">
        <v>15759469.418980001</v>
      </c>
      <c r="BF1327" s="143">
        <v>7886.0379999999996</v>
      </c>
      <c r="BG1327" s="143">
        <v>0</v>
      </c>
      <c r="BH1327" s="143">
        <v>89.998789000000002</v>
      </c>
      <c r="BI1327" s="143">
        <v>0</v>
      </c>
      <c r="BJ1327" s="143">
        <v>0</v>
      </c>
      <c r="BK1327" s="143">
        <v>0</v>
      </c>
      <c r="BL1327" s="143">
        <v>2.69999999999999</v>
      </c>
      <c r="BM1327" s="143">
        <v>1.8999999999999899</v>
      </c>
    </row>
    <row r="1328" spans="1:65" x14ac:dyDescent="0.25">
      <c r="A1328" s="142" t="s">
        <v>5872</v>
      </c>
      <c r="B1328" s="142" t="s">
        <v>3461</v>
      </c>
      <c r="C1328" s="134" t="s">
        <v>5797</v>
      </c>
      <c r="D1328" s="134" t="s">
        <v>3453</v>
      </c>
      <c r="E1328" s="134" t="s">
        <v>5717</v>
      </c>
      <c r="F1328" s="134" t="s">
        <v>5718</v>
      </c>
      <c r="G1328" s="134" t="s">
        <v>692</v>
      </c>
      <c r="H1328" s="134" t="s">
        <v>5873</v>
      </c>
      <c r="I1328" s="134" t="s">
        <v>4788</v>
      </c>
      <c r="J1328" s="134" t="s">
        <v>4571</v>
      </c>
      <c r="K1328" s="134" t="s">
        <v>4571</v>
      </c>
      <c r="L1328" s="143">
        <v>64.7</v>
      </c>
      <c r="M1328" s="144">
        <v>736</v>
      </c>
      <c r="N1328" s="143">
        <v>29.067</v>
      </c>
      <c r="O1328" s="144">
        <v>979</v>
      </c>
      <c r="P1328" s="143">
        <v>19.649999999999999</v>
      </c>
      <c r="Q1328" s="144">
        <v>1046</v>
      </c>
      <c r="R1328" s="143">
        <v>51.761000000000003</v>
      </c>
      <c r="S1328" s="145">
        <v>924</v>
      </c>
      <c r="V1328" s="140" t="str">
        <f t="shared" si="20"/>
        <v>N/A</v>
      </c>
      <c r="W1328" s="134">
        <v>0.647283992018724</v>
      </c>
      <c r="X1328" s="134">
        <v>0.60264733711079599</v>
      </c>
      <c r="Y1328" s="134">
        <v>0.99202034798455496</v>
      </c>
      <c r="Z1328" s="134">
        <v>0.98194258967748604</v>
      </c>
      <c r="AA1328" s="134">
        <v>0.73038680316919502</v>
      </c>
      <c r="AB1328" s="134">
        <v>0.76727415759800699</v>
      </c>
      <c r="AC1328" s="134">
        <v>1</v>
      </c>
      <c r="AD1328" s="134">
        <v>0.56750980129334505</v>
      </c>
      <c r="AE1328" s="134">
        <v>0.31746900789113203</v>
      </c>
      <c r="AF1328" s="134">
        <v>0.988510837755886</v>
      </c>
      <c r="AG1328" s="134">
        <v>1</v>
      </c>
      <c r="AH1328" s="134">
        <v>0.92443539020100196</v>
      </c>
      <c r="AI1328" s="134">
        <v>1</v>
      </c>
      <c r="AJ1328" s="134">
        <v>0.97058499099165396</v>
      </c>
      <c r="AK1328" s="134">
        <v>0.97332394776445497</v>
      </c>
      <c r="AL1328" s="134">
        <v>0.749610496603212</v>
      </c>
      <c r="AM1328" s="134">
        <v>1</v>
      </c>
      <c r="AN1328" s="134">
        <v>0.89242974317601198</v>
      </c>
      <c r="AO1328" s="134">
        <v>1</v>
      </c>
      <c r="AP1328" s="134">
        <v>0.33440334541658001</v>
      </c>
      <c r="AR1328" s="134">
        <v>9.0340450050000007E-2</v>
      </c>
      <c r="AS1328" s="134">
        <v>0.99935766329999998</v>
      </c>
      <c r="AT1328" s="134">
        <v>0.23982328859999999</v>
      </c>
      <c r="AU1328" s="134">
        <v>0.52778541691315295</v>
      </c>
      <c r="AV1328" s="134">
        <v>0.992279139339587</v>
      </c>
      <c r="AW1328" s="143">
        <v>0.21</v>
      </c>
      <c r="AX1328" s="143">
        <v>0</v>
      </c>
      <c r="AY1328" s="143">
        <v>-0.25</v>
      </c>
      <c r="AZ1328" s="143">
        <v>-0.01</v>
      </c>
      <c r="BA1328" s="143">
        <v>2.3923000000000001</v>
      </c>
      <c r="BB1328" s="143">
        <v>5.1100000000000003</v>
      </c>
      <c r="BC1328" s="143">
        <v>21.01</v>
      </c>
      <c r="BD1328" s="143">
        <v>8</v>
      </c>
      <c r="BE1328" s="143">
        <v>29184251.398382001</v>
      </c>
      <c r="BF1328" s="143">
        <v>12222.08</v>
      </c>
      <c r="BG1328" s="143">
        <v>0</v>
      </c>
      <c r="BH1328" s="143">
        <v>96.599776000000006</v>
      </c>
      <c r="BI1328" s="143">
        <v>0</v>
      </c>
      <c r="BJ1328" s="143">
        <v>1</v>
      </c>
      <c r="BK1328" s="143">
        <v>0</v>
      </c>
      <c r="BL1328" s="143">
        <v>2.69999999999999</v>
      </c>
      <c r="BM1328" s="143">
        <v>1.9</v>
      </c>
    </row>
    <row r="1329" spans="1:65" x14ac:dyDescent="0.25">
      <c r="A1329" s="142" t="s">
        <v>5874</v>
      </c>
      <c r="B1329" s="142" t="s">
        <v>1172</v>
      </c>
      <c r="C1329" s="134" t="s">
        <v>5797</v>
      </c>
      <c r="D1329" s="134" t="s">
        <v>3453</v>
      </c>
      <c r="E1329" s="134" t="s">
        <v>5717</v>
      </c>
      <c r="F1329" s="134" t="s">
        <v>5718</v>
      </c>
      <c r="G1329" s="134" t="s">
        <v>692</v>
      </c>
      <c r="H1329" s="134" t="s">
        <v>4776</v>
      </c>
      <c r="I1329" s="134" t="s">
        <v>4776</v>
      </c>
      <c r="J1329" s="134" t="s">
        <v>4571</v>
      </c>
      <c r="K1329" s="134" t="s">
        <v>4571</v>
      </c>
      <c r="L1329" s="143">
        <v>67.5</v>
      </c>
      <c r="M1329" s="144">
        <v>681</v>
      </c>
      <c r="N1329" s="143">
        <v>28.667000000000002</v>
      </c>
      <c r="O1329" s="144">
        <v>927</v>
      </c>
      <c r="P1329" s="143">
        <v>44.35</v>
      </c>
      <c r="Q1329" s="144">
        <v>82</v>
      </c>
      <c r="R1329" s="143">
        <v>61.061</v>
      </c>
      <c r="S1329" s="145">
        <v>326</v>
      </c>
      <c r="V1329" s="140" t="str">
        <f t="shared" si="20"/>
        <v>N/A</v>
      </c>
      <c r="W1329" s="134">
        <v>0.58722107097311604</v>
      </c>
      <c r="X1329" s="134">
        <v>0.406748188386031</v>
      </c>
      <c r="Y1329" s="134">
        <v>0.98129969190601996</v>
      </c>
      <c r="Z1329" s="134">
        <v>0.97373003865509999</v>
      </c>
      <c r="AA1329" s="134">
        <v>0.69666674876600299</v>
      </c>
      <c r="AB1329" s="134">
        <v>0.85067668953862696</v>
      </c>
      <c r="AC1329" s="134">
        <v>1</v>
      </c>
      <c r="AD1329" s="134">
        <v>0.53426507526258604</v>
      </c>
      <c r="AE1329" s="134">
        <v>0.191066046466462</v>
      </c>
      <c r="AF1329" s="134">
        <v>0.98958425683817697</v>
      </c>
      <c r="AG1329" s="134">
        <v>0.25526179988205999</v>
      </c>
      <c r="AH1329" s="134">
        <v>0.75395200892817205</v>
      </c>
      <c r="AI1329" s="134">
        <v>1</v>
      </c>
      <c r="AJ1329" s="134">
        <v>0.99264624774791299</v>
      </c>
      <c r="AK1329" s="134">
        <v>0.905359483470071</v>
      </c>
      <c r="AL1329" s="134">
        <v>0.64256887175862099</v>
      </c>
      <c r="AM1329" s="134">
        <v>0.25027344094791798</v>
      </c>
      <c r="AN1329" s="134">
        <v>0.91484021334767596</v>
      </c>
      <c r="AO1329" s="134">
        <v>0.21652374969916499</v>
      </c>
      <c r="AP1329" s="134">
        <v>0.24091049759528299</v>
      </c>
      <c r="AQ1329" s="134">
        <v>0.72485600824672303</v>
      </c>
      <c r="AR1329" s="134">
        <v>0.92783228039999999</v>
      </c>
      <c r="AT1329" s="134">
        <v>1</v>
      </c>
      <c r="AU1329" s="134">
        <v>0.16214526370785401</v>
      </c>
      <c r="AV1329" s="134">
        <v>0.222891716066177</v>
      </c>
      <c r="AW1329" s="143">
        <v>0</v>
      </c>
      <c r="AX1329" s="143">
        <v>6</v>
      </c>
      <c r="AY1329" s="143">
        <v>0.1</v>
      </c>
      <c r="AZ1329" s="143">
        <v>-0.01</v>
      </c>
      <c r="BA1329" s="143">
        <v>3.0924999999999998</v>
      </c>
      <c r="BB1329" s="143">
        <v>5.1100000000000003</v>
      </c>
      <c r="BC1329" s="143">
        <v>19.989999999999998</v>
      </c>
      <c r="BD1329" s="143">
        <v>2</v>
      </c>
      <c r="BE1329" s="143">
        <v>7105889.8243429996</v>
      </c>
      <c r="BF1329" s="143">
        <v>5738.7579999999998</v>
      </c>
      <c r="BG1329" s="143">
        <v>0</v>
      </c>
      <c r="BH1329" s="143">
        <v>0</v>
      </c>
      <c r="BI1329" s="143">
        <v>1</v>
      </c>
      <c r="BJ1329" s="143">
        <v>0</v>
      </c>
      <c r="BK1329" s="143">
        <v>1</v>
      </c>
      <c r="BL1329" s="143">
        <v>2.69999999999999</v>
      </c>
      <c r="BM1329" s="143">
        <v>1.9</v>
      </c>
    </row>
    <row r="1330" spans="1:65" x14ac:dyDescent="0.25">
      <c r="A1330" s="142" t="s">
        <v>5875</v>
      </c>
      <c r="B1330" s="142" t="s">
        <v>51</v>
      </c>
      <c r="C1330" s="134" t="s">
        <v>5797</v>
      </c>
      <c r="D1330" s="134" t="s">
        <v>3453</v>
      </c>
      <c r="E1330" s="134" t="s">
        <v>5717</v>
      </c>
      <c r="F1330" s="134" t="s">
        <v>5718</v>
      </c>
      <c r="G1330" s="134" t="s">
        <v>692</v>
      </c>
      <c r="H1330" s="134" t="s">
        <v>4776</v>
      </c>
      <c r="I1330" s="134" t="s">
        <v>4776</v>
      </c>
      <c r="J1330" s="134" t="s">
        <v>4571</v>
      </c>
      <c r="K1330" s="134" t="s">
        <v>4571</v>
      </c>
      <c r="L1330" s="143">
        <v>75.5</v>
      </c>
      <c r="M1330" s="144">
        <v>521</v>
      </c>
      <c r="N1330" s="143">
        <v>30.710999999999999</v>
      </c>
      <c r="O1330" s="144">
        <v>1285</v>
      </c>
      <c r="P1330" s="143">
        <v>28.082999999999998</v>
      </c>
      <c r="Q1330" s="144">
        <v>618</v>
      </c>
      <c r="R1330" s="143">
        <v>57.624000000000002</v>
      </c>
      <c r="S1330" s="145">
        <v>520</v>
      </c>
      <c r="T1330" s="140" t="s">
        <v>4410</v>
      </c>
      <c r="U1330" s="140" t="s">
        <v>4410</v>
      </c>
      <c r="V1330" s="140" t="str">
        <f t="shared" si="20"/>
        <v>Y</v>
      </c>
      <c r="W1330" s="134">
        <v>0.75436632427245998</v>
      </c>
      <c r="X1330" s="134">
        <v>0.56521204645535394</v>
      </c>
      <c r="Y1330" s="134">
        <v>0.961549092535529</v>
      </c>
      <c r="Z1330" s="134">
        <v>0.94325178253164899</v>
      </c>
      <c r="AA1330" s="134">
        <v>0.80781315930473496</v>
      </c>
      <c r="AB1330" s="134">
        <v>0.84011479684745705</v>
      </c>
      <c r="AC1330" s="134">
        <v>1</v>
      </c>
      <c r="AD1330" s="134">
        <v>0.66400157807330096</v>
      </c>
      <c r="AE1330" s="134">
        <v>0.41147156358097398</v>
      </c>
      <c r="AF1330" s="134">
        <v>0.94585236830042396</v>
      </c>
      <c r="AG1330" s="134">
        <v>0.42918180946863799</v>
      </c>
      <c r="AH1330" s="134">
        <v>0.80212430888866704</v>
      </c>
      <c r="AI1330" s="134">
        <v>1</v>
      </c>
      <c r="AJ1330" s="134">
        <v>0.99632312387395705</v>
      </c>
      <c r="AK1330" s="134">
        <v>0.82768580999077601</v>
      </c>
      <c r="AL1330" s="134">
        <v>0.75469062165572598</v>
      </c>
      <c r="AM1330" s="134">
        <v>0.39767189002115699</v>
      </c>
      <c r="AN1330" s="134">
        <v>0.94621487158800599</v>
      </c>
      <c r="AO1330" s="134">
        <v>0.37473839668631698</v>
      </c>
      <c r="AP1330" s="134">
        <v>0.28785881699713201</v>
      </c>
      <c r="AQ1330" s="134">
        <v>0.443607523594162</v>
      </c>
      <c r="AR1330" s="134">
        <v>0.93875397670000005</v>
      </c>
      <c r="AS1330" s="134">
        <v>1</v>
      </c>
      <c r="AT1330" s="134">
        <v>1</v>
      </c>
      <c r="AU1330" s="134">
        <v>0.257169108283262</v>
      </c>
      <c r="AV1330" s="134">
        <v>0.36767348652340098</v>
      </c>
      <c r="AW1330" s="143">
        <v>1.36</v>
      </c>
      <c r="AX1330" s="143">
        <v>10</v>
      </c>
      <c r="AY1330" s="143">
        <v>-1.06</v>
      </c>
      <c r="AZ1330" s="143">
        <v>0.13</v>
      </c>
      <c r="BA1330" s="143">
        <v>6.9546999999999999</v>
      </c>
      <c r="BB1330" s="143">
        <v>5.0999999999999996</v>
      </c>
      <c r="BC1330" s="143">
        <v>18.059999999999999</v>
      </c>
      <c r="BD1330" s="143">
        <v>6</v>
      </c>
      <c r="BE1330" s="143">
        <v>23043331.789797999</v>
      </c>
      <c r="BF1330" s="143">
        <v>9290.4950000000008</v>
      </c>
      <c r="BG1330" s="143">
        <v>0</v>
      </c>
      <c r="BH1330" s="143">
        <v>0</v>
      </c>
      <c r="BI1330" s="143">
        <v>0</v>
      </c>
      <c r="BJ1330" s="143">
        <v>0</v>
      </c>
      <c r="BK1330" s="143">
        <v>1</v>
      </c>
      <c r="BL1330" s="143">
        <v>2.7</v>
      </c>
      <c r="BM1330" s="143">
        <v>1.9</v>
      </c>
    </row>
    <row r="1331" spans="1:65" x14ac:dyDescent="0.25">
      <c r="A1331" s="142" t="s">
        <v>5876</v>
      </c>
      <c r="B1331" s="142" t="s">
        <v>1345</v>
      </c>
      <c r="C1331" s="134" t="s">
        <v>5797</v>
      </c>
      <c r="D1331" s="134" t="s">
        <v>3453</v>
      </c>
      <c r="E1331" s="134" t="s">
        <v>5717</v>
      </c>
      <c r="F1331" s="134" t="s">
        <v>5718</v>
      </c>
      <c r="G1331" s="134" t="s">
        <v>692</v>
      </c>
      <c r="H1331" s="134" t="s">
        <v>4776</v>
      </c>
      <c r="I1331" s="134" t="s">
        <v>4776</v>
      </c>
      <c r="J1331" s="134" t="s">
        <v>4571</v>
      </c>
      <c r="K1331" s="134" t="s">
        <v>4571</v>
      </c>
      <c r="L1331" s="143">
        <v>64</v>
      </c>
      <c r="M1331" s="144">
        <v>745</v>
      </c>
      <c r="N1331" s="143">
        <v>32.011000000000003</v>
      </c>
      <c r="O1331" s="144">
        <v>1450</v>
      </c>
      <c r="P1331" s="143">
        <v>12.882999999999999</v>
      </c>
      <c r="Q1331" s="144">
        <v>1650</v>
      </c>
      <c r="R1331" s="143">
        <v>48.290999999999997</v>
      </c>
      <c r="S1331" s="145">
        <v>1177</v>
      </c>
      <c r="V1331" s="140" t="str">
        <f t="shared" si="20"/>
        <v>N/A</v>
      </c>
      <c r="W1331" s="134">
        <v>0.59463250598551898</v>
      </c>
      <c r="X1331" s="134">
        <v>0.44680678277227198</v>
      </c>
      <c r="Y1331" s="134">
        <v>0.79165807434474</v>
      </c>
      <c r="Z1331" s="134">
        <v>0.81437594304060301</v>
      </c>
      <c r="AA1331" s="134">
        <v>0.83499890209739003</v>
      </c>
      <c r="AB1331" s="134">
        <v>0.94099908220794504</v>
      </c>
      <c r="AC1331" s="134">
        <v>1</v>
      </c>
      <c r="AD1331" s="134">
        <v>0.56340508700508096</v>
      </c>
      <c r="AE1331" s="134">
        <v>0.302890479790553</v>
      </c>
      <c r="AF1331" s="134">
        <v>0.78611170635070504</v>
      </c>
      <c r="AG1331" s="134">
        <v>0.33027628212569199</v>
      </c>
      <c r="AH1331" s="134">
        <v>0.856456932710281</v>
      </c>
      <c r="AI1331" s="134">
        <v>1</v>
      </c>
      <c r="AJ1331" s="134">
        <v>0.99632312387395705</v>
      </c>
      <c r="AK1331" s="134">
        <v>0.62621971940385501</v>
      </c>
      <c r="AL1331" s="134">
        <v>0.80821600549057104</v>
      </c>
      <c r="AM1331" s="134">
        <v>0.40653655101911401</v>
      </c>
      <c r="AN1331" s="134">
        <v>0.90587602527901001</v>
      </c>
      <c r="AO1331" s="134">
        <v>0.40076576835072403</v>
      </c>
      <c r="AP1331" s="134">
        <v>0.71457887576244605</v>
      </c>
      <c r="AR1331" s="134">
        <v>0.94536672830000001</v>
      </c>
      <c r="AT1331" s="134">
        <v>0</v>
      </c>
      <c r="AU1331" s="134">
        <v>0.21451442579815799</v>
      </c>
      <c r="AV1331" s="134">
        <v>0.38333988357358301</v>
      </c>
      <c r="AW1331" s="143">
        <v>3.87</v>
      </c>
      <c r="AX1331" s="143">
        <v>6</v>
      </c>
      <c r="AY1331" s="143">
        <v>-3.2</v>
      </c>
      <c r="AZ1331" s="143">
        <v>0.37</v>
      </c>
      <c r="BA1331" s="143">
        <v>10.216799999999999</v>
      </c>
      <c r="BB1331" s="143">
        <v>5.0999999999999996</v>
      </c>
      <c r="BC1331" s="143">
        <v>18.32</v>
      </c>
      <c r="BD1331" s="143">
        <v>20</v>
      </c>
      <c r="BE1331" s="143">
        <v>8792723.6470599994</v>
      </c>
      <c r="BF1331" s="143">
        <v>9742.0840000000007</v>
      </c>
      <c r="BG1331" s="143">
        <v>11752.847002</v>
      </c>
      <c r="BH1331" s="143">
        <v>0</v>
      </c>
      <c r="BI1331" s="143">
        <v>0</v>
      </c>
      <c r="BJ1331" s="143">
        <v>0</v>
      </c>
      <c r="BK1331" s="143">
        <v>0</v>
      </c>
      <c r="BL1331" s="143">
        <v>2.69999999999999</v>
      </c>
      <c r="BM1331" s="143">
        <v>1.8999999999999899</v>
      </c>
    </row>
    <row r="1332" spans="1:65" x14ac:dyDescent="0.25">
      <c r="A1332" s="142" t="s">
        <v>5877</v>
      </c>
      <c r="B1332" s="142" t="s">
        <v>602</v>
      </c>
      <c r="C1332" s="134" t="s">
        <v>5797</v>
      </c>
      <c r="D1332" s="134" t="s">
        <v>3453</v>
      </c>
      <c r="E1332" s="134" t="s">
        <v>5717</v>
      </c>
      <c r="F1332" s="134" t="s">
        <v>5718</v>
      </c>
      <c r="G1332" s="134" t="s">
        <v>692</v>
      </c>
      <c r="H1332" s="134" t="s">
        <v>4776</v>
      </c>
      <c r="I1332" s="134" t="s">
        <v>4776</v>
      </c>
      <c r="J1332" s="134" t="s">
        <v>4571</v>
      </c>
      <c r="K1332" s="134" t="s">
        <v>4571</v>
      </c>
      <c r="L1332" s="143">
        <v>56.1</v>
      </c>
      <c r="M1332" s="144">
        <v>955</v>
      </c>
      <c r="N1332" s="143">
        <v>26.456</v>
      </c>
      <c r="O1332" s="144">
        <v>695</v>
      </c>
      <c r="P1332" s="143">
        <v>27.483000000000001</v>
      </c>
      <c r="Q1332" s="144">
        <v>648</v>
      </c>
      <c r="R1332" s="143">
        <v>52.375999999999998</v>
      </c>
      <c r="S1332" s="145">
        <v>877</v>
      </c>
      <c r="V1332" s="140" t="str">
        <f t="shared" si="20"/>
        <v>N/A</v>
      </c>
      <c r="W1332" s="134">
        <v>0.61651914944322606</v>
      </c>
      <c r="X1332" s="134">
        <v>0.39636987783488198</v>
      </c>
      <c r="Y1332" s="134">
        <v>0.92887478709186899</v>
      </c>
      <c r="Z1332" s="134">
        <v>0.90109232029561104</v>
      </c>
      <c r="AA1332" s="134">
        <v>0.72564350765083796</v>
      </c>
      <c r="AB1332" s="134">
        <v>0.937357050245473</v>
      </c>
      <c r="AC1332" s="134">
        <v>1</v>
      </c>
      <c r="AD1332" s="134">
        <v>0.57821774252161895</v>
      </c>
      <c r="AE1332" s="134">
        <v>0.34518717810557498</v>
      </c>
      <c r="AF1332" s="134">
        <v>0.94577285577581005</v>
      </c>
      <c r="AG1332" s="134">
        <v>0.13999906013788599</v>
      </c>
      <c r="AH1332" s="134">
        <v>0.82658652515113396</v>
      </c>
      <c r="AI1332" s="134">
        <v>1</v>
      </c>
      <c r="AJ1332" s="134">
        <v>0.99632312387395705</v>
      </c>
      <c r="AK1332" s="134">
        <v>0.81312199621340797</v>
      </c>
      <c r="AL1332" s="134">
        <v>0.70275875604550297</v>
      </c>
      <c r="AM1332" s="134">
        <v>0.119846608115979</v>
      </c>
      <c r="AN1332" s="134">
        <v>0.982071623862669</v>
      </c>
      <c r="AO1332" s="134">
        <v>0.10832278678978401</v>
      </c>
      <c r="AP1332" s="134">
        <v>0.35564711418913397</v>
      </c>
      <c r="AQ1332" s="134">
        <v>0.32776763059789499</v>
      </c>
      <c r="AR1332" s="134">
        <v>0.92209853180000001</v>
      </c>
      <c r="AU1332" s="134">
        <v>7.5306299498211798E-2</v>
      </c>
      <c r="AV1332" s="134">
        <v>0.10160713616316699</v>
      </c>
      <c r="AW1332" s="143">
        <v>0.2</v>
      </c>
      <c r="AX1332" s="143">
        <v>1</v>
      </c>
      <c r="AY1332" s="143">
        <v>-0.12</v>
      </c>
      <c r="AZ1332" s="143">
        <v>0.06</v>
      </c>
      <c r="BA1332" s="143">
        <v>3.3302</v>
      </c>
      <c r="BB1332" s="143">
        <v>5.0999999999999996</v>
      </c>
      <c r="BC1332" s="143">
        <v>18.739999999999998</v>
      </c>
      <c r="BD1332" s="143">
        <v>3</v>
      </c>
      <c r="BE1332" s="143">
        <v>6464234.4626759999</v>
      </c>
      <c r="BF1332" s="143">
        <v>3885.9659999999999</v>
      </c>
      <c r="BG1332" s="143">
        <v>0</v>
      </c>
      <c r="BH1332" s="143">
        <v>0</v>
      </c>
      <c r="BI1332" s="143">
        <v>0</v>
      </c>
      <c r="BJ1332" s="143">
        <v>0</v>
      </c>
      <c r="BK1332" s="143">
        <v>1</v>
      </c>
      <c r="BL1332" s="143">
        <v>2.69999999999999</v>
      </c>
      <c r="BM1332" s="143">
        <v>1.8999999999999899</v>
      </c>
    </row>
    <row r="1333" spans="1:65" x14ac:dyDescent="0.25">
      <c r="A1333" s="142" t="s">
        <v>5878</v>
      </c>
      <c r="B1333" s="142" t="s">
        <v>53</v>
      </c>
      <c r="C1333" s="134" t="s">
        <v>5797</v>
      </c>
      <c r="D1333" s="134" t="s">
        <v>3453</v>
      </c>
      <c r="E1333" s="134" t="s">
        <v>5717</v>
      </c>
      <c r="F1333" s="134" t="s">
        <v>5718</v>
      </c>
      <c r="G1333" s="134" t="s">
        <v>692</v>
      </c>
      <c r="H1333" s="134" t="s">
        <v>4786</v>
      </c>
      <c r="I1333" s="134" t="s">
        <v>4776</v>
      </c>
      <c r="J1333" s="134" t="s">
        <v>4571</v>
      </c>
      <c r="K1333" s="134" t="s">
        <v>4571</v>
      </c>
      <c r="L1333" s="143">
        <v>79</v>
      </c>
      <c r="M1333" s="144">
        <v>445</v>
      </c>
      <c r="N1333" s="143">
        <v>28.710999999999999</v>
      </c>
      <c r="O1333" s="144">
        <v>931</v>
      </c>
      <c r="P1333" s="143">
        <v>15.117000000000001</v>
      </c>
      <c r="Q1333" s="144">
        <v>1502</v>
      </c>
      <c r="R1333" s="143">
        <v>55.134999999999998</v>
      </c>
      <c r="S1333" s="145">
        <v>702</v>
      </c>
      <c r="T1333" s="140" t="s">
        <v>4410</v>
      </c>
      <c r="U1333" s="140" t="s">
        <v>4410</v>
      </c>
      <c r="V1333" s="140" t="str">
        <f t="shared" si="20"/>
        <v>Y</v>
      </c>
      <c r="W1333" s="134">
        <v>0.73683924156210101</v>
      </c>
      <c r="X1333" s="134">
        <v>0.64373361035863697</v>
      </c>
      <c r="Y1333" s="134">
        <v>0.99111094944025901</v>
      </c>
      <c r="Z1333" s="134">
        <v>0.98816576498637498</v>
      </c>
      <c r="AA1333" s="134">
        <v>0.77394730848895099</v>
      </c>
      <c r="AB1333" s="134">
        <v>0.78912634937284198</v>
      </c>
      <c r="AC1333" s="134">
        <v>1</v>
      </c>
      <c r="AD1333" s="134">
        <v>0.62648406511605703</v>
      </c>
      <c r="AE1333" s="134">
        <v>0.47895195054272299</v>
      </c>
      <c r="AF1333" s="134">
        <v>0.99045889460893199</v>
      </c>
      <c r="AG1333" s="134">
        <v>0.64233946260098995</v>
      </c>
      <c r="AH1333" s="134">
        <v>0.83869227785496103</v>
      </c>
      <c r="AI1333" s="134">
        <v>1</v>
      </c>
      <c r="AJ1333" s="134">
        <v>0.99264624774791299</v>
      </c>
      <c r="AK1333" s="134">
        <v>0.96361473857954305</v>
      </c>
      <c r="AL1333" s="134">
        <v>0.693247551284773</v>
      </c>
      <c r="AM1333" s="134">
        <v>0.73563598015777298</v>
      </c>
      <c r="AN1333" s="134">
        <v>0.94173277755367302</v>
      </c>
      <c r="AO1333" s="134">
        <v>0.65043205748428901</v>
      </c>
      <c r="AP1333" s="134">
        <v>0.47751266860873098</v>
      </c>
      <c r="AQ1333" s="134">
        <v>0.74856277712189101</v>
      </c>
      <c r="AR1333" s="134">
        <v>0.76161606950000005</v>
      </c>
      <c r="AT1333" s="134">
        <v>1</v>
      </c>
      <c r="AU1333" s="134">
        <v>0.71428640302882396</v>
      </c>
      <c r="AV1333" s="134">
        <v>0.75325660454434296</v>
      </c>
      <c r="AW1333" s="143">
        <v>0</v>
      </c>
      <c r="AX1333" s="143">
        <v>0</v>
      </c>
      <c r="AY1333" s="143">
        <v>-0.15</v>
      </c>
      <c r="AZ1333" s="143">
        <v>-0.08</v>
      </c>
      <c r="BA1333" s="143">
        <v>4.7386999999999997</v>
      </c>
      <c r="BB1333" s="143">
        <v>5.09</v>
      </c>
      <c r="BC1333" s="143">
        <v>18.920000000000002</v>
      </c>
      <c r="BD1333" s="143">
        <v>5</v>
      </c>
      <c r="BE1333" s="143">
        <v>66780837.980218999</v>
      </c>
      <c r="BF1333" s="143">
        <v>16322.71</v>
      </c>
      <c r="BG1333" s="143">
        <v>0</v>
      </c>
      <c r="BH1333" s="143">
        <v>9.6584859999999999</v>
      </c>
      <c r="BI1333" s="143">
        <v>0</v>
      </c>
      <c r="BJ1333" s="143">
        <v>1</v>
      </c>
      <c r="BK1333" s="143">
        <v>0</v>
      </c>
      <c r="BL1333" s="143">
        <v>2.7269652807136402</v>
      </c>
      <c r="BM1333" s="143">
        <v>2.0617916842818902</v>
      </c>
    </row>
    <row r="1334" spans="1:65" x14ac:dyDescent="0.25">
      <c r="A1334" s="142" t="s">
        <v>5879</v>
      </c>
      <c r="B1334" s="142" t="s">
        <v>80</v>
      </c>
      <c r="C1334" s="134" t="s">
        <v>5797</v>
      </c>
      <c r="D1334" s="134" t="s">
        <v>3453</v>
      </c>
      <c r="E1334" s="134" t="s">
        <v>5717</v>
      </c>
      <c r="F1334" s="134" t="s">
        <v>5718</v>
      </c>
      <c r="G1334" s="134" t="s">
        <v>692</v>
      </c>
      <c r="H1334" s="134" t="s">
        <v>4786</v>
      </c>
      <c r="I1334" s="134" t="s">
        <v>4776</v>
      </c>
      <c r="J1334" s="134" t="s">
        <v>4571</v>
      </c>
      <c r="K1334" s="134" t="s">
        <v>4571</v>
      </c>
      <c r="L1334" s="143">
        <v>71.599999999999994</v>
      </c>
      <c r="M1334" s="144">
        <v>605</v>
      </c>
      <c r="N1334" s="143">
        <v>27.356000000000002</v>
      </c>
      <c r="O1334" s="144">
        <v>774</v>
      </c>
      <c r="P1334" s="143">
        <v>13.167</v>
      </c>
      <c r="Q1334" s="144">
        <v>1630</v>
      </c>
      <c r="R1334" s="143">
        <v>52.47</v>
      </c>
      <c r="S1334" s="145">
        <v>870</v>
      </c>
      <c r="V1334" s="140" t="str">
        <f t="shared" si="20"/>
        <v>N/A</v>
      </c>
      <c r="W1334" s="134">
        <v>0.73564124166669398</v>
      </c>
      <c r="X1334" s="134">
        <v>0.645972630491771</v>
      </c>
      <c r="Y1334" s="134">
        <v>0.98500132823421205</v>
      </c>
      <c r="Z1334" s="134">
        <v>0.96523693464747795</v>
      </c>
      <c r="AA1334" s="134">
        <v>0.79363856727304005</v>
      </c>
      <c r="AB1334" s="134">
        <v>0.86014597264105597</v>
      </c>
      <c r="AC1334" s="134">
        <v>1</v>
      </c>
      <c r="AD1334" s="134">
        <v>0.66218047759089804</v>
      </c>
      <c r="AE1334" s="134">
        <v>0.28251012778447798</v>
      </c>
      <c r="AF1334" s="134">
        <v>0.98986255067432605</v>
      </c>
      <c r="AG1334" s="134">
        <v>0.36615489647996902</v>
      </c>
      <c r="AH1334" s="134">
        <v>0.80699526263931898</v>
      </c>
      <c r="AI1334" s="134">
        <v>1</v>
      </c>
      <c r="AJ1334" s="134">
        <v>0.99632312387395705</v>
      </c>
      <c r="AK1334" s="134">
        <v>0.91749599495121104</v>
      </c>
      <c r="AL1334" s="134">
        <v>0.66131771081030899</v>
      </c>
      <c r="AM1334" s="134">
        <v>0.41168172409781201</v>
      </c>
      <c r="AN1334" s="134">
        <v>0.96862534175966997</v>
      </c>
      <c r="AO1334" s="134">
        <v>0.33786805565566203</v>
      </c>
      <c r="AP1334" s="134">
        <v>0.51152134230645596</v>
      </c>
      <c r="AR1334" s="134">
        <v>0.58764600010000001</v>
      </c>
      <c r="AT1334" s="134">
        <v>1</v>
      </c>
      <c r="AU1334" s="134">
        <v>0.31763945956418099</v>
      </c>
      <c r="AV1334" s="134">
        <v>0.38840333130583599</v>
      </c>
      <c r="AW1334" s="143">
        <v>0</v>
      </c>
      <c r="AX1334" s="143">
        <v>0</v>
      </c>
      <c r="AY1334" s="143">
        <v>-0.26</v>
      </c>
      <c r="AZ1334" s="143">
        <v>-0.08</v>
      </c>
      <c r="BA1334" s="143">
        <v>5.8869999999999996</v>
      </c>
      <c r="BB1334" s="143">
        <v>5.09</v>
      </c>
      <c r="BC1334" s="143">
        <v>18.41</v>
      </c>
      <c r="BD1334" s="143">
        <v>6</v>
      </c>
      <c r="BE1334" s="143">
        <v>41657938.435955003</v>
      </c>
      <c r="BF1334" s="143">
        <v>8499.5969999999998</v>
      </c>
      <c r="BG1334" s="143">
        <v>0</v>
      </c>
      <c r="BH1334" s="143">
        <v>0</v>
      </c>
      <c r="BI1334" s="143">
        <v>0</v>
      </c>
      <c r="BJ1334" s="143">
        <v>1</v>
      </c>
      <c r="BK1334" s="143">
        <v>0</v>
      </c>
      <c r="BL1334" s="143">
        <v>2.69999999999999</v>
      </c>
      <c r="BM1334" s="143">
        <v>1.8999999999999899</v>
      </c>
    </row>
    <row r="1335" spans="1:65" x14ac:dyDescent="0.25">
      <c r="A1335" s="142" t="s">
        <v>5880</v>
      </c>
      <c r="B1335" s="142" t="s">
        <v>603</v>
      </c>
      <c r="C1335" s="134" t="s">
        <v>5797</v>
      </c>
      <c r="D1335" s="134" t="s">
        <v>3453</v>
      </c>
      <c r="E1335" s="134" t="s">
        <v>5717</v>
      </c>
      <c r="F1335" s="134" t="s">
        <v>5718</v>
      </c>
      <c r="G1335" s="134" t="s">
        <v>692</v>
      </c>
      <c r="H1335" s="134" t="s">
        <v>4786</v>
      </c>
      <c r="I1335" s="134" t="s">
        <v>4776</v>
      </c>
      <c r="J1335" s="134" t="s">
        <v>4571</v>
      </c>
      <c r="K1335" s="134" t="s">
        <v>4571</v>
      </c>
      <c r="L1335" s="143">
        <v>59.1</v>
      </c>
      <c r="M1335" s="144">
        <v>859</v>
      </c>
      <c r="N1335" s="143">
        <v>29.489000000000001</v>
      </c>
      <c r="O1335" s="144">
        <v>1057</v>
      </c>
      <c r="P1335" s="143">
        <v>14.083</v>
      </c>
      <c r="Q1335" s="144">
        <v>1578</v>
      </c>
      <c r="R1335" s="143">
        <v>47.898000000000003</v>
      </c>
      <c r="S1335" s="145">
        <v>1203</v>
      </c>
      <c r="V1335" s="140" t="str">
        <f t="shared" si="20"/>
        <v>N/A</v>
      </c>
      <c r="W1335" s="134">
        <v>0.52587761782442199</v>
      </c>
      <c r="X1335" s="134">
        <v>0.46419518294469803</v>
      </c>
      <c r="Y1335" s="134">
        <v>0.95233983122075405</v>
      </c>
      <c r="Z1335" s="134">
        <v>0.91073314106102099</v>
      </c>
      <c r="AA1335" s="134">
        <v>0.70165345613493701</v>
      </c>
      <c r="AB1335" s="134">
        <v>0.91040601372317598</v>
      </c>
      <c r="AC1335" s="134">
        <v>0.92750321433368199</v>
      </c>
      <c r="AD1335" s="134">
        <v>0.54658245833371299</v>
      </c>
      <c r="AE1335" s="134">
        <v>0.37492870356322999</v>
      </c>
      <c r="AF1335" s="134">
        <v>0.93865648482284803</v>
      </c>
      <c r="AG1335" s="134">
        <v>0.448045875236258</v>
      </c>
      <c r="AH1335" s="134">
        <v>0.84216641398594105</v>
      </c>
      <c r="AI1335" s="134">
        <v>0.77142127191162602</v>
      </c>
      <c r="AJ1335" s="134">
        <v>0.99264624774791299</v>
      </c>
      <c r="AK1335" s="134">
        <v>0.85924073984173999</v>
      </c>
      <c r="AL1335" s="134">
        <v>0.74419265844858795</v>
      </c>
      <c r="AM1335" s="134">
        <v>0.57384725868685504</v>
      </c>
      <c r="AN1335" s="134">
        <v>0.94173277755367302</v>
      </c>
      <c r="AO1335" s="134">
        <v>0.574636897245553</v>
      </c>
      <c r="AP1335" s="134">
        <v>0.23142171694977701</v>
      </c>
      <c r="AR1335" s="134">
        <v>0.64503454869999999</v>
      </c>
      <c r="AT1335" s="134">
        <v>0.34191200970000002</v>
      </c>
      <c r="AU1335" s="134">
        <v>0.50045263240382498</v>
      </c>
      <c r="AV1335" s="134">
        <v>0.53332496349328296</v>
      </c>
      <c r="AW1335" s="143">
        <v>0.1</v>
      </c>
      <c r="AX1335" s="143">
        <v>6</v>
      </c>
      <c r="AY1335" s="143">
        <v>-0.11</v>
      </c>
      <c r="AZ1335" s="143">
        <v>-0.02</v>
      </c>
      <c r="BA1335" s="143">
        <v>8.0454000000000008</v>
      </c>
      <c r="BB1335" s="143">
        <v>5.0999999999999996</v>
      </c>
      <c r="BC1335" s="143">
        <v>18</v>
      </c>
      <c r="BD1335" s="143">
        <v>12</v>
      </c>
      <c r="BE1335" s="143">
        <v>20648683.685713001</v>
      </c>
      <c r="BF1335" s="143">
        <v>14022.45</v>
      </c>
      <c r="BG1335" s="143">
        <v>0</v>
      </c>
      <c r="BH1335" s="143">
        <v>4.8256480000000002</v>
      </c>
      <c r="BI1335" s="143">
        <v>0</v>
      </c>
      <c r="BJ1335" s="143">
        <v>1</v>
      </c>
      <c r="BK1335" s="143">
        <v>0</v>
      </c>
      <c r="BL1335" s="143">
        <v>2.69999999999999</v>
      </c>
      <c r="BM1335" s="143">
        <v>1.9</v>
      </c>
    </row>
    <row r="1336" spans="1:65" x14ac:dyDescent="0.25">
      <c r="A1336" s="142" t="s">
        <v>5881</v>
      </c>
      <c r="B1336" s="142" t="s">
        <v>1360</v>
      </c>
      <c r="C1336" s="134" t="s">
        <v>5882</v>
      </c>
      <c r="D1336" s="134" t="s">
        <v>5883</v>
      </c>
      <c r="E1336" s="134" t="s">
        <v>5717</v>
      </c>
      <c r="F1336" s="134" t="s">
        <v>5718</v>
      </c>
      <c r="G1336" s="134" t="s">
        <v>692</v>
      </c>
      <c r="H1336" s="134" t="s">
        <v>5884</v>
      </c>
      <c r="I1336" s="134" t="s">
        <v>4776</v>
      </c>
      <c r="J1336" s="134" t="s">
        <v>4571</v>
      </c>
      <c r="K1336" s="134" t="s">
        <v>4571</v>
      </c>
      <c r="L1336" s="143">
        <v>80.7</v>
      </c>
      <c r="M1336" s="144">
        <v>413</v>
      </c>
      <c r="N1336" s="143">
        <v>27.544</v>
      </c>
      <c r="O1336" s="144">
        <v>794</v>
      </c>
      <c r="P1336" s="143">
        <v>54.232999999999997</v>
      </c>
      <c r="Q1336" s="144">
        <v>15</v>
      </c>
      <c r="R1336" s="143">
        <v>69.13</v>
      </c>
      <c r="S1336" s="145">
        <v>33</v>
      </c>
      <c r="T1336" s="140" t="s">
        <v>4410</v>
      </c>
      <c r="U1336" s="140" t="s">
        <v>4410</v>
      </c>
      <c r="V1336" s="140" t="str">
        <f t="shared" si="20"/>
        <v>Y</v>
      </c>
      <c r="W1336" s="134">
        <v>0.70513596929876798</v>
      </c>
      <c r="X1336" s="134">
        <v>0.45812520951596603</v>
      </c>
      <c r="Y1336" s="134">
        <v>0.97846902883151998</v>
      </c>
      <c r="Z1336" s="134">
        <v>0.95717741252612998</v>
      </c>
      <c r="AA1336" s="134">
        <v>0.76859016385118195</v>
      </c>
      <c r="AB1336" s="134">
        <v>0.95119677170286798</v>
      </c>
      <c r="AC1336" s="134">
        <v>1</v>
      </c>
      <c r="AD1336" s="134">
        <v>0.64093193611307597</v>
      </c>
      <c r="AE1336" s="134">
        <v>0.49563456796669098</v>
      </c>
      <c r="AF1336" s="134">
        <v>0.98318349860674203</v>
      </c>
      <c r="AG1336" s="134">
        <v>0.39148115165163899</v>
      </c>
      <c r="AH1336" s="134">
        <v>0.86089809642411097</v>
      </c>
      <c r="AI1336" s="134">
        <v>1</v>
      </c>
      <c r="AJ1336" s="134">
        <v>0.97426186711769702</v>
      </c>
      <c r="AK1336" s="134">
        <v>0.88836836739647596</v>
      </c>
      <c r="AL1336" s="134">
        <v>0.75827941860165704</v>
      </c>
      <c r="AM1336" s="134">
        <v>0.35333219377959701</v>
      </c>
      <c r="AN1336" s="134">
        <v>1</v>
      </c>
      <c r="AO1336" s="134">
        <v>0.29676119423896802</v>
      </c>
      <c r="AP1336" s="134">
        <v>0.61905411337746896</v>
      </c>
      <c r="AQ1336" s="134">
        <v>0.524964843974979</v>
      </c>
      <c r="AR1336" s="134">
        <v>1</v>
      </c>
      <c r="AS1336" s="134">
        <v>1</v>
      </c>
      <c r="AT1336" s="134">
        <v>1</v>
      </c>
      <c r="AU1336" s="134">
        <v>0.265985725415264</v>
      </c>
      <c r="AV1336" s="134">
        <v>0.32634533879097599</v>
      </c>
      <c r="AW1336" s="143">
        <v>0.06</v>
      </c>
      <c r="AX1336" s="143">
        <v>0</v>
      </c>
      <c r="AY1336" s="143">
        <v>-0.05</v>
      </c>
      <c r="AZ1336" s="143">
        <v>0.02</v>
      </c>
      <c r="BA1336" s="143">
        <v>7.4086999999999996</v>
      </c>
      <c r="BB1336" s="143">
        <v>5.09</v>
      </c>
      <c r="BC1336" s="143">
        <v>22.12</v>
      </c>
      <c r="BD1336" s="143">
        <v>1</v>
      </c>
      <c r="BE1336" s="143">
        <v>10864494.436737999</v>
      </c>
      <c r="BF1336" s="143">
        <v>12215.33</v>
      </c>
      <c r="BG1336" s="143">
        <v>29905.706279999999</v>
      </c>
      <c r="BH1336" s="143">
        <v>0</v>
      </c>
      <c r="BI1336" s="143">
        <v>1</v>
      </c>
      <c r="BJ1336" s="143">
        <v>3</v>
      </c>
      <c r="BK1336" s="143">
        <v>1</v>
      </c>
      <c r="BL1336" s="143">
        <v>2.7</v>
      </c>
      <c r="BM1336" s="143">
        <v>1.8999999999999899</v>
      </c>
    </row>
    <row r="1337" spans="1:65" x14ac:dyDescent="0.25">
      <c r="A1337" s="142" t="s">
        <v>5885</v>
      </c>
      <c r="B1337" s="142" t="s">
        <v>1347</v>
      </c>
      <c r="C1337" s="134" t="s">
        <v>5882</v>
      </c>
      <c r="D1337" s="134" t="s">
        <v>5883</v>
      </c>
      <c r="E1337" s="134" t="s">
        <v>5717</v>
      </c>
      <c r="F1337" s="134" t="s">
        <v>5718</v>
      </c>
      <c r="G1337" s="134" t="s">
        <v>692</v>
      </c>
      <c r="H1337" s="134" t="s">
        <v>4776</v>
      </c>
      <c r="I1337" s="134" t="s">
        <v>4776</v>
      </c>
      <c r="J1337" s="134" t="s">
        <v>4571</v>
      </c>
      <c r="K1337" s="134" t="s">
        <v>4571</v>
      </c>
      <c r="L1337" s="143">
        <v>71.8</v>
      </c>
      <c r="M1337" s="144">
        <v>597</v>
      </c>
      <c r="N1337" s="143">
        <v>25.856000000000002</v>
      </c>
      <c r="O1337" s="144">
        <v>649</v>
      </c>
      <c r="P1337" s="143">
        <v>22.917000000000002</v>
      </c>
      <c r="Q1337" s="144">
        <v>816</v>
      </c>
      <c r="R1337" s="143">
        <v>56.286999999999999</v>
      </c>
      <c r="S1337" s="145">
        <v>624</v>
      </c>
      <c r="V1337" s="140" t="str">
        <f t="shared" si="20"/>
        <v>N/A</v>
      </c>
      <c r="W1337" s="134">
        <v>0.59556013806587205</v>
      </c>
      <c r="X1337" s="134">
        <v>0.42966180451250602</v>
      </c>
      <c r="Y1337" s="134">
        <v>0.98117160760400601</v>
      </c>
      <c r="Z1337" s="134">
        <v>0.95284159366337895</v>
      </c>
      <c r="AA1337" s="134">
        <v>0.61037792932107404</v>
      </c>
      <c r="AB1337" s="134">
        <v>0.92388153198432499</v>
      </c>
      <c r="AC1337" s="134">
        <v>1</v>
      </c>
      <c r="AD1337" s="134">
        <v>0.55548487297454296</v>
      </c>
      <c r="AE1337" s="134">
        <v>0.50273905331234903</v>
      </c>
      <c r="AF1337" s="134">
        <v>0.98278593598367103</v>
      </c>
      <c r="AG1337" s="134">
        <v>0.45920717912778902</v>
      </c>
      <c r="AH1337" s="134">
        <v>0.91053884567708199</v>
      </c>
      <c r="AI1337" s="134">
        <v>1</v>
      </c>
      <c r="AJ1337" s="134">
        <v>0.99264624774791299</v>
      </c>
      <c r="AK1337" s="134">
        <v>0.85438613524928397</v>
      </c>
      <c r="AL1337" s="134">
        <v>0.55082228854664605</v>
      </c>
      <c r="AM1337" s="134">
        <v>0.456676686670281</v>
      </c>
      <c r="AN1337" s="134">
        <v>0.96862534175966997</v>
      </c>
      <c r="AO1337" s="134">
        <v>0.35403101937483999</v>
      </c>
      <c r="AP1337" s="134">
        <v>0.42427763246581102</v>
      </c>
      <c r="AQ1337" s="134">
        <v>0.34554770721386202</v>
      </c>
      <c r="AR1337" s="134">
        <v>0.99939552720000002</v>
      </c>
      <c r="AS1337" s="134">
        <v>0.66143530640000003</v>
      </c>
      <c r="AT1337" s="134">
        <v>1</v>
      </c>
      <c r="AU1337" s="134">
        <v>0.32723312047345199</v>
      </c>
      <c r="AV1337" s="134">
        <v>0.41123371332165198</v>
      </c>
      <c r="AW1337" s="143">
        <v>0.05</v>
      </c>
      <c r="AX1337" s="143">
        <v>0</v>
      </c>
      <c r="AY1337" s="143">
        <v>-0.14000000000000001</v>
      </c>
      <c r="AZ1337" s="143">
        <v>-0.05</v>
      </c>
      <c r="BA1337" s="143">
        <v>5.9550000000000001</v>
      </c>
      <c r="BB1337" s="143">
        <v>5.08</v>
      </c>
      <c r="BC1337" s="143">
        <v>19.77</v>
      </c>
      <c r="BD1337" s="143">
        <v>3</v>
      </c>
      <c r="BE1337" s="143">
        <v>12570299.425225001</v>
      </c>
      <c r="BF1337" s="143">
        <v>15325.75</v>
      </c>
      <c r="BG1337" s="143">
        <v>28405.113678000002</v>
      </c>
      <c r="BH1337" s="143">
        <v>0</v>
      </c>
      <c r="BI1337" s="143">
        <v>0</v>
      </c>
      <c r="BJ1337" s="143">
        <v>4</v>
      </c>
      <c r="BK1337" s="143">
        <v>0</v>
      </c>
      <c r="BL1337" s="143">
        <v>2.7</v>
      </c>
      <c r="BM1337" s="143">
        <v>1.8999999999999899</v>
      </c>
    </row>
    <row r="1338" spans="1:65" x14ac:dyDescent="0.25">
      <c r="A1338" s="142" t="s">
        <v>5886</v>
      </c>
      <c r="B1338" s="142" t="s">
        <v>1302</v>
      </c>
      <c r="C1338" s="134" t="s">
        <v>5882</v>
      </c>
      <c r="D1338" s="134" t="s">
        <v>5883</v>
      </c>
      <c r="E1338" s="134" t="s">
        <v>5717</v>
      </c>
      <c r="F1338" s="134" t="s">
        <v>5718</v>
      </c>
      <c r="G1338" s="134" t="s">
        <v>692</v>
      </c>
      <c r="H1338" s="134" t="s">
        <v>4786</v>
      </c>
      <c r="I1338" s="134" t="s">
        <v>4788</v>
      </c>
      <c r="J1338" s="134" t="s">
        <v>4571</v>
      </c>
      <c r="K1338" s="134" t="s">
        <v>4571</v>
      </c>
      <c r="L1338" s="143">
        <v>78.5</v>
      </c>
      <c r="M1338" s="144">
        <v>459</v>
      </c>
      <c r="N1338" s="143">
        <v>25.321999999999999</v>
      </c>
      <c r="O1338" s="144">
        <v>601</v>
      </c>
      <c r="P1338" s="143">
        <v>36.817</v>
      </c>
      <c r="Q1338" s="144">
        <v>263</v>
      </c>
      <c r="R1338" s="143">
        <v>63.332000000000001</v>
      </c>
      <c r="S1338" s="145">
        <v>189</v>
      </c>
      <c r="T1338" s="140" t="s">
        <v>4410</v>
      </c>
      <c r="U1338" s="140" t="s">
        <v>4410</v>
      </c>
      <c r="V1338" s="140" t="str">
        <f t="shared" si="20"/>
        <v>Y</v>
      </c>
      <c r="W1338" s="134">
        <v>0.64247809452647697</v>
      </c>
      <c r="X1338" s="134">
        <v>0.60051237696117898</v>
      </c>
      <c r="Y1338" s="134">
        <v>0.98404069596911004</v>
      </c>
      <c r="Z1338" s="134">
        <v>0.96470133349384402</v>
      </c>
      <c r="AA1338" s="134">
        <v>0.59128256342976104</v>
      </c>
      <c r="AB1338" s="134">
        <v>0.83428754570750097</v>
      </c>
      <c r="AC1338" s="134">
        <v>0.98942275616467001</v>
      </c>
      <c r="AD1338" s="134">
        <v>0.57585960397007896</v>
      </c>
      <c r="AE1338" s="134">
        <v>0.45604735086641901</v>
      </c>
      <c r="AF1338" s="134">
        <v>0.98902766916587803</v>
      </c>
      <c r="AG1338" s="134">
        <v>0.64670434875642901</v>
      </c>
      <c r="AH1338" s="134">
        <v>0.92192828165287199</v>
      </c>
      <c r="AI1338" s="134">
        <v>0.74116758673742</v>
      </c>
      <c r="AJ1338" s="134">
        <v>0.98529249549582698</v>
      </c>
      <c r="AK1338" s="134">
        <v>0.94176901791349099</v>
      </c>
      <c r="AL1338" s="134">
        <v>0.56227520078786797</v>
      </c>
      <c r="AM1338" s="134">
        <v>0.73291541883026101</v>
      </c>
      <c r="AN1338" s="134">
        <v>0.95966115369100402</v>
      </c>
      <c r="AO1338" s="134">
        <v>0.70779388718512903</v>
      </c>
      <c r="AP1338" s="134">
        <v>0.303860969039075</v>
      </c>
      <c r="AR1338" s="134">
        <v>0.98717452930000005</v>
      </c>
      <c r="AS1338" s="134">
        <v>1</v>
      </c>
      <c r="AT1338" s="134">
        <v>1</v>
      </c>
      <c r="AU1338" s="134">
        <v>0.65874981727756698</v>
      </c>
      <c r="AV1338" s="134">
        <v>0.72685477875970605</v>
      </c>
      <c r="AW1338" s="143">
        <v>0</v>
      </c>
      <c r="AX1338" s="143">
        <v>0</v>
      </c>
      <c r="AY1338" s="143">
        <v>-0.12</v>
      </c>
      <c r="AZ1338" s="143">
        <v>-7.0000000000000007E-2</v>
      </c>
      <c r="BA1338" s="143">
        <v>4.03</v>
      </c>
      <c r="BB1338" s="143">
        <v>5.08</v>
      </c>
      <c r="BC1338" s="143">
        <v>18.239999999999998</v>
      </c>
      <c r="BD1338" s="143">
        <v>1</v>
      </c>
      <c r="BE1338" s="143">
        <v>25637022.791072998</v>
      </c>
      <c r="BF1338" s="143">
        <v>14250.64</v>
      </c>
      <c r="BG1338" s="143">
        <v>7513.4613149999996</v>
      </c>
      <c r="BH1338" s="143">
        <v>2.9751219999999998</v>
      </c>
      <c r="BI1338" s="143">
        <v>0</v>
      </c>
      <c r="BJ1338" s="143">
        <v>3</v>
      </c>
      <c r="BK1338" s="143">
        <v>1</v>
      </c>
      <c r="BL1338" s="143">
        <v>2.6986463184983198</v>
      </c>
      <c r="BM1338" s="143">
        <v>2.5438381222303699</v>
      </c>
    </row>
    <row r="1339" spans="1:65" x14ac:dyDescent="0.25">
      <c r="A1339" s="142" t="s">
        <v>5887</v>
      </c>
      <c r="B1339" s="142" t="s">
        <v>3474</v>
      </c>
      <c r="C1339" s="134" t="s">
        <v>5882</v>
      </c>
      <c r="D1339" s="134" t="s">
        <v>5883</v>
      </c>
      <c r="E1339" s="134" t="s">
        <v>5717</v>
      </c>
      <c r="F1339" s="134" t="s">
        <v>5718</v>
      </c>
      <c r="G1339" s="134" t="s">
        <v>692</v>
      </c>
      <c r="H1339" s="134" t="s">
        <v>4788</v>
      </c>
      <c r="I1339" s="134" t="s">
        <v>4788</v>
      </c>
      <c r="J1339" s="134" t="s">
        <v>4571</v>
      </c>
      <c r="K1339" s="134" t="s">
        <v>4571</v>
      </c>
      <c r="L1339" s="143">
        <v>61.9</v>
      </c>
      <c r="M1339" s="144">
        <v>785</v>
      </c>
      <c r="N1339" s="143">
        <v>27.388999999999999</v>
      </c>
      <c r="O1339" s="144">
        <v>779</v>
      </c>
      <c r="P1339" s="143">
        <v>36.950000000000003</v>
      </c>
      <c r="Q1339" s="144">
        <v>258</v>
      </c>
      <c r="R1339" s="143">
        <v>57.154000000000003</v>
      </c>
      <c r="S1339" s="145">
        <v>556</v>
      </c>
      <c r="V1339" s="140" t="str">
        <f t="shared" si="20"/>
        <v>N/A</v>
      </c>
      <c r="W1339" s="134">
        <v>0.26434994299550701</v>
      </c>
      <c r="X1339" s="134">
        <v>0.26430391485230298</v>
      </c>
      <c r="Y1339" s="134">
        <v>0.765387984001758</v>
      </c>
      <c r="Z1339" s="134">
        <v>0.74632909171226103</v>
      </c>
      <c r="AA1339" s="134">
        <v>0.38006531842864399</v>
      </c>
      <c r="AB1339" s="134">
        <v>0.81862680826886902</v>
      </c>
      <c r="AC1339" s="134">
        <v>0.979069441700679</v>
      </c>
      <c r="AD1339" s="134">
        <v>0.22545971916288399</v>
      </c>
      <c r="AE1339" s="134">
        <v>0.30464058997085403</v>
      </c>
      <c r="AF1339" s="134">
        <v>0.67793491661322802</v>
      </c>
      <c r="AG1339" s="134">
        <v>0.145695196921136</v>
      </c>
      <c r="AH1339" s="134">
        <v>0.92074635905161095</v>
      </c>
      <c r="AI1339" s="134">
        <v>0.67223086385375996</v>
      </c>
      <c r="AJ1339" s="134">
        <v>0.97058499099165396</v>
      </c>
      <c r="AK1339" s="134">
        <v>0.69418418369823798</v>
      </c>
      <c r="AL1339" s="134">
        <v>0.80137383899454495</v>
      </c>
      <c r="AM1339" s="134">
        <v>0.19446609900983899</v>
      </c>
      <c r="AN1339" s="134">
        <v>1</v>
      </c>
      <c r="AO1339" s="134">
        <v>0.16425944624411001</v>
      </c>
      <c r="AP1339" s="134">
        <v>0.50303296221734894</v>
      </c>
      <c r="AQ1339" s="134">
        <v>0.49533138284061001</v>
      </c>
      <c r="AR1339" s="134">
        <v>0.87501175369999995</v>
      </c>
      <c r="AS1339" s="134">
        <v>1</v>
      </c>
      <c r="AT1339" s="134">
        <v>1</v>
      </c>
      <c r="AU1339" s="134">
        <v>0.17601725200796201</v>
      </c>
      <c r="AV1339" s="134">
        <v>0.19821825009535099</v>
      </c>
      <c r="AW1339" s="143">
        <v>2.54</v>
      </c>
      <c r="AX1339" s="143">
        <v>2</v>
      </c>
      <c r="AY1339" s="143">
        <v>-2.38</v>
      </c>
      <c r="AZ1339" s="143">
        <v>0.22</v>
      </c>
      <c r="BA1339" s="143">
        <v>16.138300000000001</v>
      </c>
      <c r="BB1339" s="143">
        <v>5.08</v>
      </c>
      <c r="BC1339" s="143">
        <v>14.96</v>
      </c>
      <c r="BD1339" s="143">
        <v>4</v>
      </c>
      <c r="BE1339" s="143">
        <v>26712648.508118998</v>
      </c>
      <c r="BF1339" s="143">
        <v>10441.18</v>
      </c>
      <c r="BG1339" s="143">
        <v>0</v>
      </c>
      <c r="BH1339" s="143">
        <v>0</v>
      </c>
      <c r="BI1339" s="143">
        <v>0</v>
      </c>
      <c r="BJ1339" s="143">
        <v>3</v>
      </c>
      <c r="BK1339" s="143">
        <v>1</v>
      </c>
      <c r="BL1339" s="143">
        <v>2.84687624143859</v>
      </c>
      <c r="BM1339" s="143">
        <v>3.1</v>
      </c>
    </row>
    <row r="1340" spans="1:65" x14ac:dyDescent="0.25">
      <c r="A1340" s="142" t="s">
        <v>5888</v>
      </c>
      <c r="B1340" s="142" t="s">
        <v>885</v>
      </c>
      <c r="C1340" s="134" t="s">
        <v>5882</v>
      </c>
      <c r="D1340" s="134" t="s">
        <v>5883</v>
      </c>
      <c r="E1340" s="134" t="s">
        <v>5717</v>
      </c>
      <c r="F1340" s="134" t="s">
        <v>5718</v>
      </c>
      <c r="G1340" s="134" t="s">
        <v>692</v>
      </c>
      <c r="H1340" s="134" t="s">
        <v>5199</v>
      </c>
      <c r="I1340" s="134" t="s">
        <v>5199</v>
      </c>
      <c r="J1340" s="134" t="s">
        <v>4571</v>
      </c>
      <c r="K1340" s="134" t="s">
        <v>4571</v>
      </c>
      <c r="L1340" s="143">
        <v>30.3</v>
      </c>
      <c r="M1340" s="144">
        <v>1630</v>
      </c>
      <c r="N1340" s="143">
        <v>33.133000000000003</v>
      </c>
      <c r="O1340" s="144">
        <v>1564</v>
      </c>
      <c r="P1340" s="143">
        <v>14.95</v>
      </c>
      <c r="Q1340" s="144">
        <v>1517</v>
      </c>
      <c r="R1340" s="143">
        <v>37.372</v>
      </c>
      <c r="S1340" s="145">
        <v>1689</v>
      </c>
      <c r="V1340" s="140" t="str">
        <f t="shared" si="20"/>
        <v>N/A</v>
      </c>
      <c r="W1340" s="134">
        <v>0.107841402135349</v>
      </c>
      <c r="X1340" s="134">
        <v>0.120976746580381</v>
      </c>
      <c r="Y1340" s="134">
        <v>0.84738755415084099</v>
      </c>
      <c r="Z1340" s="134">
        <v>0.93355995213256004</v>
      </c>
      <c r="AA1340" s="134">
        <v>0.53412946091434699</v>
      </c>
      <c r="AB1340" s="134">
        <v>0.196567749078566</v>
      </c>
      <c r="AC1340" s="134">
        <v>1</v>
      </c>
      <c r="AD1340" s="134">
        <v>8.6125620668552394E-2</v>
      </c>
      <c r="AE1340" s="134">
        <v>0.117034600593175</v>
      </c>
      <c r="AF1340" s="134">
        <v>0.73323587748233099</v>
      </c>
      <c r="AG1340" s="134">
        <v>0.224223382061502</v>
      </c>
      <c r="AH1340" s="134">
        <v>0.64596726217657896</v>
      </c>
      <c r="AI1340" s="134">
        <v>1</v>
      </c>
      <c r="AJ1340" s="134">
        <v>0.50362172298415298</v>
      </c>
      <c r="AK1340" s="134">
        <v>0.65049274236613397</v>
      </c>
      <c r="AL1340" s="134">
        <v>0.49264130198096101</v>
      </c>
      <c r="AM1340" s="134">
        <v>0.216025587157752</v>
      </c>
      <c r="AN1340" s="134">
        <v>0.63695038321903996</v>
      </c>
      <c r="AO1340" s="134">
        <v>0.18132295651646499</v>
      </c>
      <c r="AP1340" s="134">
        <v>0.19117686994105601</v>
      </c>
      <c r="AQ1340" s="134">
        <v>0.16182024879499601</v>
      </c>
      <c r="AR1340" s="134">
        <v>0</v>
      </c>
      <c r="AT1340" s="134">
        <v>0.91392902249999997</v>
      </c>
      <c r="AU1340" s="134">
        <v>9.91903097727804E-2</v>
      </c>
      <c r="AV1340" s="134">
        <v>0.17766652254564699</v>
      </c>
      <c r="AW1340" s="143">
        <v>3.2</v>
      </c>
      <c r="AX1340" s="143">
        <v>0</v>
      </c>
      <c r="AY1340" s="143">
        <v>-2.9</v>
      </c>
      <c r="AZ1340" s="143">
        <v>0.13</v>
      </c>
      <c r="BA1340" s="143">
        <v>15.0192</v>
      </c>
      <c r="BB1340" s="143">
        <v>5.12</v>
      </c>
      <c r="BC1340" s="143">
        <v>17.489999999999998</v>
      </c>
      <c r="BD1340" s="143">
        <v>5</v>
      </c>
      <c r="BE1340" s="143">
        <v>88803057.844813004</v>
      </c>
      <c r="BF1340" s="143">
        <v>7893.7139999999999</v>
      </c>
      <c r="BG1340" s="143">
        <v>0</v>
      </c>
      <c r="BH1340" s="143">
        <v>0</v>
      </c>
      <c r="BI1340" s="143">
        <v>0</v>
      </c>
      <c r="BJ1340" s="143">
        <v>2</v>
      </c>
      <c r="BK1340" s="143">
        <v>0</v>
      </c>
      <c r="BL1340" s="143">
        <v>2.7</v>
      </c>
      <c r="BM1340" s="143">
        <v>1.8999999999999899</v>
      </c>
    </row>
    <row r="1341" spans="1:65" x14ac:dyDescent="0.25">
      <c r="A1341" s="142" t="s">
        <v>5889</v>
      </c>
      <c r="B1341" s="142" t="s">
        <v>596</v>
      </c>
      <c r="C1341" s="134" t="s">
        <v>5882</v>
      </c>
      <c r="D1341" s="134" t="s">
        <v>5883</v>
      </c>
      <c r="E1341" s="134" t="s">
        <v>5717</v>
      </c>
      <c r="F1341" s="134" t="s">
        <v>5718</v>
      </c>
      <c r="G1341" s="134" t="s">
        <v>692</v>
      </c>
      <c r="H1341" s="134" t="s">
        <v>5890</v>
      </c>
      <c r="I1341" s="134" t="s">
        <v>5199</v>
      </c>
      <c r="J1341" s="134" t="s">
        <v>4571</v>
      </c>
      <c r="K1341" s="134" t="s">
        <v>4571</v>
      </c>
      <c r="L1341" s="143">
        <v>36.299999999999997</v>
      </c>
      <c r="M1341" s="144">
        <v>1528</v>
      </c>
      <c r="N1341" s="143">
        <v>30.821999999999999</v>
      </c>
      <c r="O1341" s="144">
        <v>1301</v>
      </c>
      <c r="P1341" s="143">
        <v>16.033000000000001</v>
      </c>
      <c r="Q1341" s="144">
        <v>1421</v>
      </c>
      <c r="R1341" s="143">
        <v>40.503999999999998</v>
      </c>
      <c r="S1341" s="145">
        <v>1610</v>
      </c>
      <c r="V1341" s="140" t="str">
        <f t="shared" si="20"/>
        <v>N/A</v>
      </c>
      <c r="W1341" s="134">
        <v>0.240134544252983</v>
      </c>
      <c r="X1341" s="134">
        <v>0.251061878169415</v>
      </c>
      <c r="Y1341" s="134">
        <v>0.98096667272078497</v>
      </c>
      <c r="Z1341" s="134">
        <v>0.98462059544565605</v>
      </c>
      <c r="AA1341" s="134">
        <v>0.211760681739149</v>
      </c>
      <c r="AB1341" s="134">
        <v>0.379033550398438</v>
      </c>
      <c r="AC1341" s="134">
        <v>1</v>
      </c>
      <c r="AD1341" s="134">
        <v>0.19105813494815899</v>
      </c>
      <c r="AE1341" s="134">
        <v>0.26760684400363599</v>
      </c>
      <c r="AF1341" s="134">
        <v>0.97042173840617896</v>
      </c>
      <c r="AG1341" s="134">
        <v>0.44161318307741398</v>
      </c>
      <c r="AH1341" s="134">
        <v>0.75782011925957204</v>
      </c>
      <c r="AI1341" s="134">
        <v>1</v>
      </c>
      <c r="AJ1341" s="134">
        <v>0.742618671176968</v>
      </c>
      <c r="AK1341" s="134">
        <v>0.89807757658138698</v>
      </c>
      <c r="AL1341" s="134">
        <v>0.44549861006201402</v>
      </c>
      <c r="AM1341" s="134">
        <v>0.45518601459272401</v>
      </c>
      <c r="AN1341" s="134">
        <v>0.72659226390569698</v>
      </c>
      <c r="AO1341" s="134">
        <v>0.40108338097361101</v>
      </c>
      <c r="AP1341" s="134">
        <v>0.225760486468747</v>
      </c>
      <c r="AQ1341" s="134">
        <v>0.266345547742738</v>
      </c>
      <c r="AR1341" s="134">
        <v>4.6259900040000003E-2</v>
      </c>
      <c r="AT1341" s="134">
        <v>0.29726222359999999</v>
      </c>
      <c r="AU1341" s="134">
        <v>0.31372483897576198</v>
      </c>
      <c r="AV1341" s="134">
        <v>0.41746875750441698</v>
      </c>
      <c r="AW1341" s="143">
        <v>0.2</v>
      </c>
      <c r="AX1341" s="143">
        <v>0</v>
      </c>
      <c r="AY1341" s="143">
        <v>-0.26</v>
      </c>
      <c r="AZ1341" s="143">
        <v>-0.05</v>
      </c>
      <c r="BA1341" s="143">
        <v>4.9554999999999998</v>
      </c>
      <c r="BB1341" s="143">
        <v>5.1100000000000003</v>
      </c>
      <c r="BC1341" s="143">
        <v>17.54</v>
      </c>
      <c r="BD1341" s="143">
        <v>3</v>
      </c>
      <c r="BE1341" s="143">
        <v>101229282.790341</v>
      </c>
      <c r="BF1341" s="143">
        <v>11178.49</v>
      </c>
      <c r="BG1341" s="143">
        <v>0</v>
      </c>
      <c r="BH1341" s="143">
        <v>4.9583539999999999</v>
      </c>
      <c r="BI1341" s="143">
        <v>0</v>
      </c>
      <c r="BJ1341" s="143">
        <v>2</v>
      </c>
      <c r="BK1341" s="143">
        <v>0</v>
      </c>
      <c r="BL1341" s="143">
        <v>2.7241521994867699</v>
      </c>
      <c r="BM1341" s="143">
        <v>2.0449131969206298</v>
      </c>
    </row>
    <row r="1342" spans="1:65" x14ac:dyDescent="0.25">
      <c r="A1342" s="142" t="s">
        <v>5891</v>
      </c>
      <c r="B1342" s="142" t="s">
        <v>15</v>
      </c>
      <c r="C1342" s="134" t="s">
        <v>5882</v>
      </c>
      <c r="D1342" s="134" t="s">
        <v>5883</v>
      </c>
      <c r="E1342" s="134" t="s">
        <v>5717</v>
      </c>
      <c r="F1342" s="134" t="s">
        <v>5718</v>
      </c>
      <c r="G1342" s="134" t="s">
        <v>692</v>
      </c>
      <c r="H1342" s="134" t="s">
        <v>5890</v>
      </c>
      <c r="I1342" s="134" t="s">
        <v>4788</v>
      </c>
      <c r="J1342" s="134" t="s">
        <v>4571</v>
      </c>
      <c r="K1342" s="134" t="s">
        <v>4571</v>
      </c>
      <c r="L1342" s="143">
        <v>27.4</v>
      </c>
      <c r="M1342" s="144">
        <v>1664</v>
      </c>
      <c r="N1342" s="143">
        <v>27.7</v>
      </c>
      <c r="O1342" s="144">
        <v>818</v>
      </c>
      <c r="P1342" s="143">
        <v>14.882999999999999</v>
      </c>
      <c r="Q1342" s="144">
        <v>1523</v>
      </c>
      <c r="R1342" s="143">
        <v>38.194000000000003</v>
      </c>
      <c r="S1342" s="145">
        <v>1670</v>
      </c>
      <c r="V1342" s="140" t="str">
        <f t="shared" si="20"/>
        <v>N/A</v>
      </c>
      <c r="W1342" s="134">
        <v>0.27304265846002801</v>
      </c>
      <c r="X1342" s="134">
        <v>0.28036468499112999</v>
      </c>
      <c r="Y1342" s="134">
        <v>0.98888228258522304</v>
      </c>
      <c r="Z1342" s="134">
        <v>0.97951963207771398</v>
      </c>
      <c r="AA1342" s="134">
        <v>0.15231052971499701</v>
      </c>
      <c r="AB1342" s="134">
        <v>0.25301924449689001</v>
      </c>
      <c r="AC1342" s="134">
        <v>1</v>
      </c>
      <c r="AD1342" s="134">
        <v>0.18286668429064401</v>
      </c>
      <c r="AE1342" s="134">
        <v>0.46500155632792001</v>
      </c>
      <c r="AF1342" s="134">
        <v>0.98298471729520698</v>
      </c>
      <c r="AG1342" s="134">
        <v>0.22388910965346301</v>
      </c>
      <c r="AH1342" s="134">
        <v>0.76673826252363397</v>
      </c>
      <c r="AI1342" s="134">
        <v>1</v>
      </c>
      <c r="AJ1342" s="134">
        <v>0.83454057432805095</v>
      </c>
      <c r="AK1342" s="134">
        <v>0.89565027428515998</v>
      </c>
      <c r="AL1342" s="134">
        <v>0.38565024838770101</v>
      </c>
      <c r="AM1342" s="134">
        <v>0.24958454456363199</v>
      </c>
      <c r="AN1342" s="134">
        <v>0.61005781901304301</v>
      </c>
      <c r="AO1342" s="134">
        <v>0.24402660634856699</v>
      </c>
      <c r="AP1342" s="134">
        <v>8.6586184427002694E-2</v>
      </c>
      <c r="AQ1342" s="134">
        <v>0.106863648345645</v>
      </c>
      <c r="AR1342" s="134">
        <v>2.0529853059999999E-2</v>
      </c>
      <c r="AT1342" s="134">
        <v>0</v>
      </c>
      <c r="AU1342" s="134">
        <v>0.15452057911206199</v>
      </c>
      <c r="AV1342" s="134">
        <v>0.21863008071673001</v>
      </c>
      <c r="AW1342" s="143">
        <v>0</v>
      </c>
      <c r="AX1342" s="143">
        <v>0</v>
      </c>
      <c r="AY1342" s="143">
        <v>-7.0000000000000007E-2</v>
      </c>
      <c r="AZ1342" s="143">
        <v>-0.03</v>
      </c>
      <c r="BA1342" s="143">
        <v>5.4394999999999998</v>
      </c>
      <c r="BB1342" s="143">
        <v>5.0999999999999996</v>
      </c>
      <c r="BC1342" s="143">
        <v>17.260000000000002</v>
      </c>
      <c r="BD1342" s="143">
        <v>1</v>
      </c>
      <c r="BE1342" s="143">
        <v>55516860.682608001</v>
      </c>
      <c r="BF1342" s="143">
        <v>5634.5460000000003</v>
      </c>
      <c r="BG1342" s="143">
        <v>0</v>
      </c>
      <c r="BH1342" s="143">
        <v>0</v>
      </c>
      <c r="BI1342" s="143">
        <v>0</v>
      </c>
      <c r="BJ1342" s="143">
        <v>2</v>
      </c>
      <c r="BK1342" s="143">
        <v>0</v>
      </c>
      <c r="BL1342" s="143">
        <v>2.7104009942223799</v>
      </c>
      <c r="BM1342" s="143">
        <v>1.96240596533431</v>
      </c>
    </row>
    <row r="1343" spans="1:65" x14ac:dyDescent="0.25">
      <c r="A1343" s="142" t="s">
        <v>5892</v>
      </c>
      <c r="B1343" s="142" t="s">
        <v>3480</v>
      </c>
      <c r="C1343" s="134" t="s">
        <v>5882</v>
      </c>
      <c r="D1343" s="134" t="s">
        <v>5883</v>
      </c>
      <c r="E1343" s="134" t="s">
        <v>5717</v>
      </c>
      <c r="F1343" s="134" t="s">
        <v>5718</v>
      </c>
      <c r="G1343" s="134" t="s">
        <v>692</v>
      </c>
      <c r="H1343" s="134" t="s">
        <v>4788</v>
      </c>
      <c r="I1343" s="134" t="s">
        <v>4788</v>
      </c>
      <c r="J1343" s="134" t="s">
        <v>4571</v>
      </c>
      <c r="K1343" s="134" t="s">
        <v>4571</v>
      </c>
      <c r="L1343" s="143">
        <v>49</v>
      </c>
      <c r="M1343" s="144">
        <v>1173</v>
      </c>
      <c r="N1343" s="143">
        <v>28.167000000000002</v>
      </c>
      <c r="O1343" s="144">
        <v>864</v>
      </c>
      <c r="P1343" s="143">
        <v>16.317</v>
      </c>
      <c r="Q1343" s="144">
        <v>1392</v>
      </c>
      <c r="R1343" s="143">
        <v>45.716999999999999</v>
      </c>
      <c r="S1343" s="145">
        <v>1338</v>
      </c>
      <c r="V1343" s="140" t="str">
        <f t="shared" si="20"/>
        <v>N/A</v>
      </c>
      <c r="W1343" s="134">
        <v>0.47945774109902201</v>
      </c>
      <c r="X1343" s="134">
        <v>0.49249038456016803</v>
      </c>
      <c r="Y1343" s="134">
        <v>0.98302882998320296</v>
      </c>
      <c r="Z1343" s="134">
        <v>0.971460109956366</v>
      </c>
      <c r="AA1343" s="134">
        <v>0.56937262952229395</v>
      </c>
      <c r="AB1343" s="134">
        <v>0.59245662339932703</v>
      </c>
      <c r="AC1343" s="134">
        <v>1</v>
      </c>
      <c r="AD1343" s="134">
        <v>0.40610665745923502</v>
      </c>
      <c r="AE1343" s="134">
        <v>0.37157630616633402</v>
      </c>
      <c r="AF1343" s="134">
        <v>0.97169393880000499</v>
      </c>
      <c r="AG1343" s="134">
        <v>0.29770521406695699</v>
      </c>
      <c r="AH1343" s="134">
        <v>0.8008349387782</v>
      </c>
      <c r="AI1343" s="134">
        <v>1</v>
      </c>
      <c r="AJ1343" s="134">
        <v>0.97426186711769702</v>
      </c>
      <c r="AK1343" s="134">
        <v>0.78642167095490101</v>
      </c>
      <c r="AL1343" s="134">
        <v>0.49790461686762799</v>
      </c>
      <c r="AM1343" s="134">
        <v>0.31543317965837198</v>
      </c>
      <c r="AN1343" s="134">
        <v>0.75348482811169404</v>
      </c>
      <c r="AO1343" s="134">
        <v>0.31668218742337001</v>
      </c>
      <c r="AP1343" s="134">
        <v>0.33320521187346902</v>
      </c>
      <c r="AR1343" s="134">
        <v>0.12554145759999999</v>
      </c>
      <c r="AS1343" s="134">
        <v>1</v>
      </c>
      <c r="AT1343" s="134">
        <v>0</v>
      </c>
      <c r="AU1343" s="134">
        <v>0.24933088717103299</v>
      </c>
      <c r="AV1343" s="134">
        <v>0.32299493195838802</v>
      </c>
      <c r="AW1343" s="143">
        <v>0.64</v>
      </c>
      <c r="AX1343" s="143">
        <v>0</v>
      </c>
      <c r="AY1343" s="143">
        <v>-0.89</v>
      </c>
      <c r="AZ1343" s="143">
        <v>-0.11</v>
      </c>
      <c r="BA1343" s="143">
        <v>6.4950999999999999</v>
      </c>
      <c r="BB1343" s="143">
        <v>5.0999999999999996</v>
      </c>
      <c r="BC1343" s="143">
        <v>17.72</v>
      </c>
      <c r="BD1343" s="143">
        <v>3</v>
      </c>
      <c r="BE1343" s="143">
        <v>58170056.580973998</v>
      </c>
      <c r="BF1343" s="143">
        <v>6755.2439999999997</v>
      </c>
      <c r="BG1343" s="143">
        <v>0</v>
      </c>
      <c r="BH1343" s="143">
        <v>7.8877620000000004</v>
      </c>
      <c r="BI1343" s="143">
        <v>0</v>
      </c>
      <c r="BJ1343" s="143">
        <v>2</v>
      </c>
      <c r="BK1343" s="143">
        <v>0</v>
      </c>
      <c r="BL1343" s="143">
        <v>2.7593500001254601</v>
      </c>
      <c r="BM1343" s="143">
        <v>2.2561000007527401</v>
      </c>
    </row>
    <row r="1344" spans="1:65" x14ac:dyDescent="0.25">
      <c r="A1344" s="142" t="s">
        <v>5893</v>
      </c>
      <c r="B1344" s="142" t="s">
        <v>1306</v>
      </c>
      <c r="C1344" s="134" t="s">
        <v>5882</v>
      </c>
      <c r="D1344" s="134" t="s">
        <v>5883</v>
      </c>
      <c r="E1344" s="134" t="s">
        <v>5717</v>
      </c>
      <c r="F1344" s="134" t="s">
        <v>5718</v>
      </c>
      <c r="G1344" s="134" t="s">
        <v>692</v>
      </c>
      <c r="H1344" s="134" t="s">
        <v>4786</v>
      </c>
      <c r="I1344" s="134" t="s">
        <v>4788</v>
      </c>
      <c r="J1344" s="134" t="s">
        <v>4571</v>
      </c>
      <c r="K1344" s="134" t="s">
        <v>4571</v>
      </c>
      <c r="L1344" s="143">
        <v>75.400000000000006</v>
      </c>
      <c r="M1344" s="144">
        <v>526</v>
      </c>
      <c r="N1344" s="143">
        <v>26.443999999999999</v>
      </c>
      <c r="O1344" s="144">
        <v>693</v>
      </c>
      <c r="P1344" s="143">
        <v>33.25</v>
      </c>
      <c r="Q1344" s="144">
        <v>387</v>
      </c>
      <c r="R1344" s="143">
        <v>60.734999999999999</v>
      </c>
      <c r="S1344" s="145">
        <v>339</v>
      </c>
      <c r="U1344" s="140" t="s">
        <v>4410</v>
      </c>
      <c r="V1344" s="140" t="str">
        <f t="shared" si="20"/>
        <v>Y</v>
      </c>
      <c r="W1344" s="134">
        <v>0.78993342950204304</v>
      </c>
      <c r="X1344" s="134">
        <v>0.78795301800142004</v>
      </c>
      <c r="Y1344" s="134">
        <v>0.98482201021139304</v>
      </c>
      <c r="Z1344" s="134">
        <v>0.97000633539650305</v>
      </c>
      <c r="AA1344" s="134">
        <v>0.77407329977897199</v>
      </c>
      <c r="AB1344" s="134">
        <v>0.63652521014524399</v>
      </c>
      <c r="AC1344" s="134">
        <v>1</v>
      </c>
      <c r="AD1344" s="134">
        <v>0.67346611625165997</v>
      </c>
      <c r="AE1344" s="134">
        <v>0.30443932332027102</v>
      </c>
      <c r="AF1344" s="134">
        <v>0.98787473755897304</v>
      </c>
      <c r="AG1344" s="134">
        <v>0.49702078049811499</v>
      </c>
      <c r="AH1344" s="134">
        <v>0.87629890607690897</v>
      </c>
      <c r="AI1344" s="134">
        <v>1</v>
      </c>
      <c r="AJ1344" s="134">
        <v>0.98896937162187004</v>
      </c>
      <c r="AK1344" s="134">
        <v>0.87380455361910803</v>
      </c>
      <c r="AL1344" s="134">
        <v>0.63050805688604805</v>
      </c>
      <c r="AM1344" s="134">
        <v>0.49446682001388798</v>
      </c>
      <c r="AN1344" s="134">
        <v>0.982071623862669</v>
      </c>
      <c r="AO1344" s="134">
        <v>0.48933996917855699</v>
      </c>
      <c r="AP1344" s="134">
        <v>0.50975342997302597</v>
      </c>
      <c r="AQ1344" s="134">
        <v>0.605244583739312</v>
      </c>
      <c r="AR1344" s="134">
        <v>0.82432968250000005</v>
      </c>
      <c r="AT1344" s="134">
        <v>1</v>
      </c>
      <c r="AU1344" s="134">
        <v>0.28444430941008098</v>
      </c>
      <c r="AV1344" s="134">
        <v>0.45405921046133602</v>
      </c>
      <c r="AW1344" s="143">
        <v>0.03</v>
      </c>
      <c r="AX1344" s="143">
        <v>1</v>
      </c>
      <c r="AY1344" s="143">
        <v>-0.01</v>
      </c>
      <c r="AZ1344" s="143">
        <v>0.03</v>
      </c>
      <c r="BA1344" s="143">
        <v>3.6097999999999999</v>
      </c>
      <c r="BB1344" s="143">
        <v>5.09</v>
      </c>
      <c r="BC1344" s="143">
        <v>17.18</v>
      </c>
      <c r="BD1344" s="143">
        <v>2</v>
      </c>
      <c r="BE1344" s="143">
        <v>33899365.553021997</v>
      </c>
      <c r="BF1344" s="143">
        <v>7557.3140000000003</v>
      </c>
      <c r="BG1344" s="143">
        <v>0</v>
      </c>
      <c r="BH1344" s="143">
        <v>24.77713</v>
      </c>
      <c r="BI1344" s="143">
        <v>0</v>
      </c>
      <c r="BJ1344" s="143">
        <v>1</v>
      </c>
      <c r="BK1344" s="143">
        <v>1</v>
      </c>
      <c r="BL1344" s="143">
        <v>2.8186854079278798</v>
      </c>
      <c r="BM1344" s="143">
        <v>2.6121124475673501</v>
      </c>
    </row>
    <row r="1345" spans="1:65" x14ac:dyDescent="0.25">
      <c r="A1345" s="142" t="s">
        <v>5894</v>
      </c>
      <c r="B1345" s="142" t="s">
        <v>886</v>
      </c>
      <c r="C1345" s="134" t="s">
        <v>5882</v>
      </c>
      <c r="D1345" s="134" t="s">
        <v>5883</v>
      </c>
      <c r="E1345" s="134" t="s">
        <v>5717</v>
      </c>
      <c r="F1345" s="134" t="s">
        <v>5718</v>
      </c>
      <c r="G1345" s="134" t="s">
        <v>692</v>
      </c>
      <c r="H1345" s="134" t="s">
        <v>4788</v>
      </c>
      <c r="I1345" s="134" t="s">
        <v>4788</v>
      </c>
      <c r="J1345" s="134" t="s">
        <v>4571</v>
      </c>
      <c r="K1345" s="134" t="s">
        <v>4571</v>
      </c>
      <c r="L1345" s="143">
        <v>58.5</v>
      </c>
      <c r="M1345" s="144">
        <v>874</v>
      </c>
      <c r="N1345" s="143">
        <v>31.989000000000001</v>
      </c>
      <c r="O1345" s="144">
        <v>1446</v>
      </c>
      <c r="P1345" s="143">
        <v>16.016999999999999</v>
      </c>
      <c r="Q1345" s="144">
        <v>1424</v>
      </c>
      <c r="R1345" s="143">
        <v>47.509</v>
      </c>
      <c r="S1345" s="145">
        <v>1228</v>
      </c>
      <c r="V1345" s="140" t="str">
        <f t="shared" si="20"/>
        <v>N/A</v>
      </c>
      <c r="W1345" s="134">
        <v>0.51116507582853699</v>
      </c>
      <c r="X1345" s="134">
        <v>0.51243806042475304</v>
      </c>
      <c r="Y1345" s="134">
        <v>0.79090237696286003</v>
      </c>
      <c r="Z1345" s="134">
        <v>0.85258215866648601</v>
      </c>
      <c r="AA1345" s="134">
        <v>0.68394684612081502</v>
      </c>
      <c r="AB1345" s="134">
        <v>0.78184228544789702</v>
      </c>
      <c r="AC1345" s="134">
        <v>0.913975908249122</v>
      </c>
      <c r="AD1345" s="134">
        <v>0.4767530852015</v>
      </c>
      <c r="AE1345" s="134">
        <v>0.339026144398275</v>
      </c>
      <c r="AF1345" s="134">
        <v>0.85314076460038801</v>
      </c>
      <c r="AG1345" s="134">
        <v>0.54515658780559995</v>
      </c>
      <c r="AH1345" s="134">
        <v>0.79625051171876304</v>
      </c>
      <c r="AI1345" s="134">
        <v>0.91730932674404597</v>
      </c>
      <c r="AJ1345" s="134">
        <v>0.98529249549582698</v>
      </c>
      <c r="AK1345" s="134">
        <v>0.67476576532841404</v>
      </c>
      <c r="AL1345" s="134">
        <v>0.63568951491674797</v>
      </c>
      <c r="AM1345" s="134">
        <v>0.639174526689541</v>
      </c>
      <c r="AN1345" s="134">
        <v>0.82519833266101905</v>
      </c>
      <c r="AO1345" s="134">
        <v>0.60608768192884699</v>
      </c>
      <c r="AP1345" s="134">
        <v>0.42333911310815697</v>
      </c>
      <c r="AR1345" s="134">
        <v>0.52783619800000003</v>
      </c>
      <c r="AS1345" s="134">
        <v>1</v>
      </c>
      <c r="AT1345" s="134">
        <v>6.4782230499999998E-3</v>
      </c>
      <c r="AU1345" s="134">
        <v>0.45134626743419398</v>
      </c>
      <c r="AV1345" s="134">
        <v>0.56813610000117598</v>
      </c>
      <c r="AW1345" s="143">
        <v>0.67</v>
      </c>
      <c r="AX1345" s="143">
        <v>0</v>
      </c>
      <c r="AY1345" s="143">
        <v>-0.28000000000000003</v>
      </c>
      <c r="AZ1345" s="143">
        <v>0.24</v>
      </c>
      <c r="BA1345" s="143">
        <v>7.8956</v>
      </c>
      <c r="BB1345" s="143">
        <v>5.0999999999999996</v>
      </c>
      <c r="BC1345" s="143">
        <v>16.75</v>
      </c>
      <c r="BD1345" s="143">
        <v>14</v>
      </c>
      <c r="BE1345" s="143">
        <v>91185051.858193994</v>
      </c>
      <c r="BF1345" s="143">
        <v>16275.21</v>
      </c>
      <c r="BG1345" s="143">
        <v>0</v>
      </c>
      <c r="BH1345" s="143">
        <v>6.0916259999999998</v>
      </c>
      <c r="BI1345" s="143">
        <v>0</v>
      </c>
      <c r="BJ1345" s="143">
        <v>1</v>
      </c>
      <c r="BK1345" s="143">
        <v>0</v>
      </c>
      <c r="BL1345" s="143">
        <v>2.7964514929383202</v>
      </c>
      <c r="BM1345" s="143">
        <v>2.4787089576299599</v>
      </c>
    </row>
    <row r="1346" spans="1:65" x14ac:dyDescent="0.25">
      <c r="A1346" s="142" t="s">
        <v>5895</v>
      </c>
      <c r="B1346" s="142" t="s">
        <v>965</v>
      </c>
      <c r="C1346" s="134" t="s">
        <v>5882</v>
      </c>
      <c r="D1346" s="134" t="s">
        <v>5883</v>
      </c>
      <c r="E1346" s="134" t="s">
        <v>5717</v>
      </c>
      <c r="F1346" s="134" t="s">
        <v>5718</v>
      </c>
      <c r="G1346" s="134" t="s">
        <v>692</v>
      </c>
      <c r="H1346" s="134" t="s">
        <v>4788</v>
      </c>
      <c r="I1346" s="134" t="s">
        <v>4788</v>
      </c>
      <c r="J1346" s="134" t="s">
        <v>4571</v>
      </c>
      <c r="K1346" s="134" t="s">
        <v>4571</v>
      </c>
      <c r="L1346" s="143">
        <v>47.6</v>
      </c>
      <c r="M1346" s="144">
        <v>1218</v>
      </c>
      <c r="N1346" s="143">
        <v>25.611000000000001</v>
      </c>
      <c r="O1346" s="144">
        <v>631</v>
      </c>
      <c r="P1346" s="143">
        <v>34.167000000000002</v>
      </c>
      <c r="Q1346" s="144">
        <v>351</v>
      </c>
      <c r="R1346" s="143">
        <v>52.052</v>
      </c>
      <c r="S1346" s="145">
        <v>891</v>
      </c>
      <c r="V1346" s="140" t="str">
        <f t="shared" si="20"/>
        <v>N/A</v>
      </c>
      <c r="W1346" s="134">
        <v>0.24094415100007499</v>
      </c>
      <c r="X1346" s="134">
        <v>0.10470566452365</v>
      </c>
      <c r="Y1346" s="134">
        <v>0.87634741483610701</v>
      </c>
      <c r="Z1346" s="134">
        <v>0.82230794107775196</v>
      </c>
      <c r="AA1346" s="134">
        <v>0.17065093498858599</v>
      </c>
      <c r="AB1346" s="134">
        <v>0.94973995891787899</v>
      </c>
      <c r="AC1346" s="134">
        <v>0.99067915586700295</v>
      </c>
      <c r="AD1346" s="134">
        <v>0.21276511336082701</v>
      </c>
      <c r="AE1346" s="134">
        <v>0.217535226347566</v>
      </c>
      <c r="AF1346" s="134">
        <v>0.87763062218152998</v>
      </c>
      <c r="AG1346" s="134">
        <v>2.80260657139892E-2</v>
      </c>
      <c r="AH1346" s="134">
        <v>0.79274055975138102</v>
      </c>
      <c r="AI1346" s="134">
        <v>0.43457825416953699</v>
      </c>
      <c r="AJ1346" s="134">
        <v>0.96323123873956695</v>
      </c>
      <c r="AK1346" s="134">
        <v>0.56796446429438296</v>
      </c>
      <c r="AL1346" s="134">
        <v>0.857867974329385</v>
      </c>
      <c r="AM1346" s="134">
        <v>1.7975752741174598E-2</v>
      </c>
      <c r="AN1346" s="134">
        <v>0.33665008291873999</v>
      </c>
      <c r="AO1346" s="134">
        <v>1.4965015107724199E-2</v>
      </c>
      <c r="AP1346" s="134">
        <v>0.22493146661566901</v>
      </c>
      <c r="AQ1346" s="134">
        <v>0.55298193434625897</v>
      </c>
      <c r="AR1346" s="134">
        <v>1</v>
      </c>
      <c r="AS1346" s="134">
        <v>1</v>
      </c>
      <c r="AT1346" s="134">
        <v>1</v>
      </c>
      <c r="AU1346" s="134">
        <v>4.9762600520659199E-3</v>
      </c>
      <c r="AV1346" s="134">
        <v>1.20329016610306E-2</v>
      </c>
      <c r="AW1346" s="143">
        <v>0.24</v>
      </c>
      <c r="AX1346" s="143">
        <v>4</v>
      </c>
      <c r="AY1346" s="143">
        <v>-0.52</v>
      </c>
      <c r="AZ1346" s="143">
        <v>-0.13</v>
      </c>
      <c r="BA1346" s="143">
        <v>21.476299999999998</v>
      </c>
      <c r="BB1346" s="143">
        <v>5.08</v>
      </c>
      <c r="BC1346" s="143">
        <v>14.29</v>
      </c>
      <c r="BD1346" s="143">
        <v>1</v>
      </c>
      <c r="BE1346" s="143">
        <v>8607968.7317200005</v>
      </c>
      <c r="BF1346" s="143">
        <v>6856.6819999999998</v>
      </c>
      <c r="BG1346" s="143">
        <v>0</v>
      </c>
      <c r="BH1346" s="143">
        <v>0</v>
      </c>
      <c r="BI1346" s="143">
        <v>0</v>
      </c>
      <c r="BJ1346" s="143">
        <v>2</v>
      </c>
      <c r="BK1346" s="143">
        <v>1</v>
      </c>
      <c r="BL1346" s="143">
        <v>2.6052869489149799</v>
      </c>
      <c r="BM1346" s="143">
        <v>3.1</v>
      </c>
    </row>
    <row r="1347" spans="1:65" x14ac:dyDescent="0.25">
      <c r="A1347" s="142" t="s">
        <v>5896</v>
      </c>
      <c r="B1347" s="142" t="s">
        <v>964</v>
      </c>
      <c r="C1347" s="134" t="s">
        <v>5882</v>
      </c>
      <c r="D1347" s="134" t="s">
        <v>5883</v>
      </c>
      <c r="E1347" s="134" t="s">
        <v>5717</v>
      </c>
      <c r="F1347" s="134" t="s">
        <v>5718</v>
      </c>
      <c r="G1347" s="134" t="s">
        <v>692</v>
      </c>
      <c r="H1347" s="134" t="s">
        <v>4788</v>
      </c>
      <c r="I1347" s="134" t="s">
        <v>4788</v>
      </c>
      <c r="J1347" s="134" t="s">
        <v>4571</v>
      </c>
      <c r="K1347" s="134" t="s">
        <v>4571</v>
      </c>
      <c r="L1347" s="143">
        <v>61.1</v>
      </c>
      <c r="M1347" s="144">
        <v>803</v>
      </c>
      <c r="N1347" s="143">
        <v>31.289000000000001</v>
      </c>
      <c r="O1347" s="144">
        <v>1354</v>
      </c>
      <c r="P1347" s="143">
        <v>20.016999999999999</v>
      </c>
      <c r="Q1347" s="144">
        <v>1019</v>
      </c>
      <c r="R1347" s="143">
        <v>49.942999999999998</v>
      </c>
      <c r="S1347" s="145">
        <v>1059</v>
      </c>
      <c r="V1347" s="140" t="str">
        <f t="shared" ref="V1347:V1410" si="21">IF(OR(T1347="Y",U1347="Y"),"Y","N/A")</f>
        <v>N/A</v>
      </c>
      <c r="W1347" s="134">
        <v>0.51840000737606995</v>
      </c>
      <c r="X1347" s="134">
        <v>0.56393921519356105</v>
      </c>
      <c r="Y1347" s="134">
        <v>0.75496192181785404</v>
      </c>
      <c r="Z1347" s="134">
        <v>0.78328557131299803</v>
      </c>
      <c r="AA1347" s="134">
        <v>0.73255853513812597</v>
      </c>
      <c r="AB1347" s="134">
        <v>0.90421455938697304</v>
      </c>
      <c r="AC1347" s="134">
        <v>0.98171085197667396</v>
      </c>
      <c r="AD1347" s="134">
        <v>0.50089868471012999</v>
      </c>
      <c r="AE1347" s="134">
        <v>0.24260918487123401</v>
      </c>
      <c r="AF1347" s="134">
        <v>0.72309803059403399</v>
      </c>
      <c r="AG1347" s="134">
        <v>0.30024653544841501</v>
      </c>
      <c r="AH1347" s="134">
        <v>0.941053938291463</v>
      </c>
      <c r="AI1347" s="134">
        <v>0.45830222205384902</v>
      </c>
      <c r="AJ1347" s="134">
        <v>0.98161561936978303</v>
      </c>
      <c r="AK1347" s="134">
        <v>0.70874799747560602</v>
      </c>
      <c r="AL1347" s="134">
        <v>0.76120564644116295</v>
      </c>
      <c r="AM1347" s="134">
        <v>0.31631885559581602</v>
      </c>
      <c r="AN1347" s="134">
        <v>0.87450136703867998</v>
      </c>
      <c r="AO1347" s="134">
        <v>0.33209954980590001</v>
      </c>
      <c r="AP1347" s="134">
        <v>0.70520128836917195</v>
      </c>
      <c r="AQ1347" s="134">
        <v>0.64619263908384095</v>
      </c>
      <c r="AR1347" s="134">
        <v>0.66843834550000003</v>
      </c>
      <c r="AS1347" s="134">
        <v>1</v>
      </c>
      <c r="AT1347" s="134">
        <v>1.59823737E-3</v>
      </c>
      <c r="AU1347" s="134">
        <v>0.22567459839319601</v>
      </c>
      <c r="AV1347" s="134">
        <v>0.32874985069131502</v>
      </c>
      <c r="AW1347" s="143">
        <v>2.0299999999999998</v>
      </c>
      <c r="AX1347" s="143">
        <v>5</v>
      </c>
      <c r="AY1347" s="143">
        <v>-1.04</v>
      </c>
      <c r="AZ1347" s="143">
        <v>0.84</v>
      </c>
      <c r="BA1347" s="143">
        <v>12.154999999999999</v>
      </c>
      <c r="BB1347" s="143">
        <v>5.09</v>
      </c>
      <c r="BC1347" s="143">
        <v>14.04</v>
      </c>
      <c r="BD1347" s="143">
        <v>9</v>
      </c>
      <c r="BE1347" s="143">
        <v>46153631.742605999</v>
      </c>
      <c r="BF1347" s="143">
        <v>8781.1530000000002</v>
      </c>
      <c r="BG1347" s="143">
        <v>0</v>
      </c>
      <c r="BH1347" s="143">
        <v>26.189938000000001</v>
      </c>
      <c r="BI1347" s="143">
        <v>0</v>
      </c>
      <c r="BJ1347" s="143">
        <v>2</v>
      </c>
      <c r="BK1347" s="143">
        <v>0</v>
      </c>
      <c r="BL1347" s="143">
        <v>2.9</v>
      </c>
      <c r="BM1347" s="143">
        <v>3.1</v>
      </c>
    </row>
    <row r="1348" spans="1:65" x14ac:dyDescent="0.25">
      <c r="A1348" s="142" t="s">
        <v>5897</v>
      </c>
      <c r="B1348" s="142" t="s">
        <v>264</v>
      </c>
      <c r="C1348" s="134" t="s">
        <v>5882</v>
      </c>
      <c r="D1348" s="134" t="s">
        <v>5883</v>
      </c>
      <c r="E1348" s="134" t="s">
        <v>5717</v>
      </c>
      <c r="F1348" s="134" t="s">
        <v>5718</v>
      </c>
      <c r="G1348" s="134" t="s">
        <v>692</v>
      </c>
      <c r="H1348" s="134" t="s">
        <v>5890</v>
      </c>
      <c r="I1348" s="134" t="s">
        <v>5199</v>
      </c>
      <c r="J1348" s="134" t="s">
        <v>4571</v>
      </c>
      <c r="K1348" s="134" t="s">
        <v>4571</v>
      </c>
      <c r="L1348" s="143">
        <v>27.4</v>
      </c>
      <c r="M1348" s="144">
        <v>1664</v>
      </c>
      <c r="N1348" s="143">
        <v>30.95</v>
      </c>
      <c r="O1348" s="144">
        <v>1317</v>
      </c>
      <c r="P1348" s="143">
        <v>30.817</v>
      </c>
      <c r="Q1348" s="144">
        <v>500</v>
      </c>
      <c r="R1348" s="143">
        <v>42.421999999999997</v>
      </c>
      <c r="S1348" s="145">
        <v>1521</v>
      </c>
      <c r="V1348" s="140" t="str">
        <f t="shared" si="21"/>
        <v>N/A</v>
      </c>
      <c r="W1348" s="134">
        <v>0.31343640114078303</v>
      </c>
      <c r="X1348" s="134">
        <v>0.31331882050274901</v>
      </c>
      <c r="Y1348" s="134">
        <v>0.97845622040131897</v>
      </c>
      <c r="Z1348" s="134">
        <v>0.93656952051964504</v>
      </c>
      <c r="AA1348" s="134">
        <v>0.23228240817076201</v>
      </c>
      <c r="AB1348" s="134">
        <v>8.8035196596885495E-2</v>
      </c>
      <c r="AC1348" s="134">
        <v>1</v>
      </c>
      <c r="AD1348" s="134">
        <v>0.24070624875980201</v>
      </c>
      <c r="AE1348" s="134">
        <v>0.29794273148535899</v>
      </c>
      <c r="AF1348" s="134">
        <v>0.97543102745686705</v>
      </c>
      <c r="AG1348" s="134">
        <v>0.238512293513028</v>
      </c>
      <c r="AH1348" s="134">
        <v>0.60356131187678197</v>
      </c>
      <c r="AI1348" s="134">
        <v>1</v>
      </c>
      <c r="AJ1348" s="134">
        <v>0.55509798874875904</v>
      </c>
      <c r="AK1348" s="134">
        <v>0.71360260206806203</v>
      </c>
      <c r="AL1348" s="134">
        <v>0.35160417723488402</v>
      </c>
      <c r="AM1348" s="134">
        <v>0.24587586004151901</v>
      </c>
      <c r="AN1348" s="134">
        <v>0.76693111021469296</v>
      </c>
      <c r="AO1348" s="134">
        <v>0.203018128683807</v>
      </c>
      <c r="AP1348" s="134">
        <v>8.5650131901428995E-3</v>
      </c>
      <c r="AQ1348" s="134">
        <v>0.17529000375321299</v>
      </c>
      <c r="AR1348" s="134">
        <v>0.16317107950000001</v>
      </c>
      <c r="AU1348" s="134">
        <v>0.18602333285200201</v>
      </c>
      <c r="AV1348" s="134">
        <v>0.23642162885680201</v>
      </c>
      <c r="AW1348" s="143">
        <v>0</v>
      </c>
      <c r="AX1348" s="143">
        <v>0</v>
      </c>
      <c r="AY1348" s="143">
        <v>-0.27</v>
      </c>
      <c r="AZ1348" s="143">
        <v>-0.13</v>
      </c>
      <c r="BA1348" s="143">
        <v>6.6102999999999996</v>
      </c>
      <c r="BB1348" s="143">
        <v>5.1100000000000003</v>
      </c>
      <c r="BC1348" s="143">
        <v>16.739999999999998</v>
      </c>
      <c r="BD1348" s="143"/>
      <c r="BE1348" s="143">
        <v>50861903.753688999</v>
      </c>
      <c r="BF1348" s="143">
        <v>5338.9629999999997</v>
      </c>
      <c r="BG1348" s="143">
        <v>0</v>
      </c>
      <c r="BH1348" s="143">
        <v>0</v>
      </c>
      <c r="BI1348" s="143">
        <v>0</v>
      </c>
      <c r="BJ1348" s="143">
        <v>1</v>
      </c>
      <c r="BK1348" s="143">
        <v>1</v>
      </c>
      <c r="BL1348" s="143">
        <v>2.7795290521491598</v>
      </c>
      <c r="BM1348" s="143">
        <v>2.3771743128949301</v>
      </c>
    </row>
    <row r="1349" spans="1:65" x14ac:dyDescent="0.25">
      <c r="A1349" s="142" t="s">
        <v>5898</v>
      </c>
      <c r="B1349" s="142" t="s">
        <v>3488</v>
      </c>
      <c r="C1349" s="134" t="s">
        <v>5882</v>
      </c>
      <c r="D1349" s="134" t="s">
        <v>5883</v>
      </c>
      <c r="E1349" s="134" t="s">
        <v>5717</v>
      </c>
      <c r="F1349" s="134" t="s">
        <v>5718</v>
      </c>
      <c r="G1349" s="134" t="s">
        <v>692</v>
      </c>
      <c r="H1349" s="134" t="s">
        <v>5890</v>
      </c>
      <c r="I1349" s="134" t="s">
        <v>4788</v>
      </c>
      <c r="J1349" s="134" t="s">
        <v>4571</v>
      </c>
      <c r="K1349" s="134" t="s">
        <v>4571</v>
      </c>
      <c r="L1349" s="143">
        <v>55.6</v>
      </c>
      <c r="M1349" s="144">
        <v>980</v>
      </c>
      <c r="N1349" s="143">
        <v>27.933</v>
      </c>
      <c r="O1349" s="144">
        <v>843</v>
      </c>
      <c r="P1349" s="143">
        <v>16.266999999999999</v>
      </c>
      <c r="Q1349" s="144">
        <v>1400</v>
      </c>
      <c r="R1349" s="143">
        <v>47.978000000000002</v>
      </c>
      <c r="S1349" s="145">
        <v>1198</v>
      </c>
      <c r="V1349" s="140" t="str">
        <f t="shared" si="21"/>
        <v>N/A</v>
      </c>
      <c r="W1349" s="134">
        <v>0.46466715698965699</v>
      </c>
      <c r="X1349" s="134">
        <v>0.462732920981205</v>
      </c>
      <c r="Y1349" s="134">
        <v>0.97493390209594599</v>
      </c>
      <c r="Z1349" s="134">
        <v>0.95493298864423504</v>
      </c>
      <c r="AA1349" s="134">
        <v>0.55570924154833501</v>
      </c>
      <c r="AB1349" s="134">
        <v>0.65145754119138199</v>
      </c>
      <c r="AC1349" s="134">
        <v>0.98772528176943297</v>
      </c>
      <c r="AD1349" s="134">
        <v>0.44331394679071001</v>
      </c>
      <c r="AE1349" s="134">
        <v>0.312676928537717</v>
      </c>
      <c r="AF1349" s="134">
        <v>0.93686745301903096</v>
      </c>
      <c r="AG1349" s="134">
        <v>0.36388413542215098</v>
      </c>
      <c r="AH1349" s="134">
        <v>0.64714918477784</v>
      </c>
      <c r="AI1349" s="134">
        <v>0.89874145191154697</v>
      </c>
      <c r="AJ1349" s="134">
        <v>0.80512556531970403</v>
      </c>
      <c r="AK1349" s="134">
        <v>0.73302102043788497</v>
      </c>
      <c r="AL1349" s="134">
        <v>0.595709416942234</v>
      </c>
      <c r="AM1349" s="134">
        <v>0.30903502872382599</v>
      </c>
      <c r="AN1349" s="134">
        <v>0.82519833266101905</v>
      </c>
      <c r="AO1349" s="134">
        <v>0.29010369888700499</v>
      </c>
      <c r="AP1349" s="134">
        <v>0.58892800232363396</v>
      </c>
      <c r="AQ1349" s="134">
        <v>0.80729090892074895</v>
      </c>
      <c r="AR1349" s="134">
        <v>0.1585274908</v>
      </c>
      <c r="AS1349" s="134">
        <v>1</v>
      </c>
      <c r="AT1349" s="134">
        <v>0</v>
      </c>
      <c r="AU1349" s="134">
        <v>0.18066134484184401</v>
      </c>
      <c r="AV1349" s="134">
        <v>0.29236101522522601</v>
      </c>
      <c r="AW1349" s="143">
        <v>0.08</v>
      </c>
      <c r="AX1349" s="143">
        <v>0</v>
      </c>
      <c r="AY1349" s="143">
        <v>0</v>
      </c>
      <c r="AZ1349" s="143">
        <v>0.09</v>
      </c>
      <c r="BA1349" s="143">
        <v>10.980499999999999</v>
      </c>
      <c r="BB1349" s="143">
        <v>5.09</v>
      </c>
      <c r="BC1349" s="143">
        <v>16.38</v>
      </c>
      <c r="BD1349" s="143">
        <v>8</v>
      </c>
      <c r="BE1349" s="143">
        <v>42853720.650342003</v>
      </c>
      <c r="BF1349" s="143">
        <v>8142.8869999999997</v>
      </c>
      <c r="BG1349" s="143">
        <v>0</v>
      </c>
      <c r="BH1349" s="143">
        <v>24.024142000000001</v>
      </c>
      <c r="BI1349" s="143">
        <v>0</v>
      </c>
      <c r="BJ1349" s="143">
        <v>1</v>
      </c>
      <c r="BK1349" s="143">
        <v>0</v>
      </c>
      <c r="BL1349" s="143">
        <v>2.7978703169445001</v>
      </c>
      <c r="BM1349" s="143">
        <v>2.4872219016669899</v>
      </c>
    </row>
    <row r="1350" spans="1:65" x14ac:dyDescent="0.25">
      <c r="A1350" s="142" t="s">
        <v>5899</v>
      </c>
      <c r="B1350" s="142" t="s">
        <v>1171</v>
      </c>
      <c r="C1350" s="134" t="s">
        <v>5882</v>
      </c>
      <c r="D1350" s="134" t="s">
        <v>5883</v>
      </c>
      <c r="E1350" s="134" t="s">
        <v>5717</v>
      </c>
      <c r="F1350" s="134" t="s">
        <v>5718</v>
      </c>
      <c r="G1350" s="134" t="s">
        <v>692</v>
      </c>
      <c r="H1350" s="134" t="s">
        <v>4788</v>
      </c>
      <c r="I1350" s="134" t="s">
        <v>4788</v>
      </c>
      <c r="J1350" s="134" t="s">
        <v>4571</v>
      </c>
      <c r="K1350" s="134" t="s">
        <v>4571</v>
      </c>
      <c r="L1350" s="143">
        <v>53.9</v>
      </c>
      <c r="M1350" s="144">
        <v>1046</v>
      </c>
      <c r="N1350" s="143">
        <v>30.577999999999999</v>
      </c>
      <c r="O1350" s="144">
        <v>1263</v>
      </c>
      <c r="P1350" s="143">
        <v>38.283000000000001</v>
      </c>
      <c r="Q1350" s="144">
        <v>212</v>
      </c>
      <c r="R1350" s="143">
        <v>53.868000000000002</v>
      </c>
      <c r="S1350" s="145">
        <v>782</v>
      </c>
      <c r="V1350" s="140" t="str">
        <f t="shared" si="21"/>
        <v>N/A</v>
      </c>
      <c r="W1350" s="134">
        <v>0.15998989071113101</v>
      </c>
      <c r="X1350" s="134">
        <v>0.13841290820865601</v>
      </c>
      <c r="Y1350" s="134">
        <v>0.98652553142817301</v>
      </c>
      <c r="Z1350" s="134">
        <v>0.98482463398037401</v>
      </c>
      <c r="AA1350" s="134">
        <v>0</v>
      </c>
      <c r="AB1350" s="134">
        <v>0.13173958014655601</v>
      </c>
      <c r="AC1350" s="134">
        <v>1</v>
      </c>
      <c r="AD1350" s="134">
        <v>0.14814703724127701</v>
      </c>
      <c r="AE1350" s="134">
        <v>0.24423785280135199</v>
      </c>
      <c r="AF1350" s="134">
        <v>0.96803636266775706</v>
      </c>
      <c r="AG1350" s="134">
        <v>0.13749612255832699</v>
      </c>
      <c r="AH1350" s="134">
        <v>0.94603233955132104</v>
      </c>
      <c r="AI1350" s="134">
        <v>1</v>
      </c>
      <c r="AJ1350" s="134">
        <v>0.95220061036143699</v>
      </c>
      <c r="AK1350" s="134">
        <v>0.83011311228700402</v>
      </c>
      <c r="AL1350" s="134">
        <v>0.71986360085899903</v>
      </c>
      <c r="AM1350" s="134">
        <v>0.12833285365811201</v>
      </c>
      <c r="AN1350" s="134">
        <v>0.76244901618035898</v>
      </c>
      <c r="AO1350" s="134">
        <v>0.17518803774745501</v>
      </c>
      <c r="AP1350" s="134">
        <v>0.27090159665604302</v>
      </c>
      <c r="AQ1350" s="134">
        <v>0.32992279134595198</v>
      </c>
      <c r="AR1350" s="134">
        <v>0.88807372969999998</v>
      </c>
      <c r="AS1350" s="134">
        <v>1</v>
      </c>
      <c r="AT1350" s="134">
        <v>1</v>
      </c>
      <c r="AU1350" s="134">
        <v>0.146726279300392</v>
      </c>
      <c r="AV1350" s="134">
        <v>0.162360087077946</v>
      </c>
      <c r="AW1350" s="143">
        <v>0.01</v>
      </c>
      <c r="AX1350" s="143">
        <v>3</v>
      </c>
      <c r="AY1350" s="143">
        <v>0.13</v>
      </c>
      <c r="AZ1350" s="143">
        <v>0.2</v>
      </c>
      <c r="BA1350" s="143">
        <v>4.4713000000000003</v>
      </c>
      <c r="BB1350" s="143">
        <v>5.08</v>
      </c>
      <c r="BC1350" s="143">
        <v>14.25</v>
      </c>
      <c r="BD1350" s="143">
        <v>2</v>
      </c>
      <c r="BE1350" s="143">
        <v>128602141.360956</v>
      </c>
      <c r="BF1350" s="143">
        <v>16754.099999999999</v>
      </c>
      <c r="BG1350" s="143">
        <v>0</v>
      </c>
      <c r="BH1350" s="143">
        <v>69.582222000000002</v>
      </c>
      <c r="BI1350" s="143">
        <v>0</v>
      </c>
      <c r="BJ1350" s="143">
        <v>1</v>
      </c>
      <c r="BK1350" s="143">
        <v>1</v>
      </c>
      <c r="BL1350" s="143">
        <v>2.8334476687830601</v>
      </c>
      <c r="BM1350" s="143">
        <v>3.1</v>
      </c>
    </row>
    <row r="1351" spans="1:65" x14ac:dyDescent="0.25">
      <c r="A1351" s="142" t="s">
        <v>5900</v>
      </c>
      <c r="B1351" s="142" t="s">
        <v>1172</v>
      </c>
      <c r="C1351" s="134" t="s">
        <v>5882</v>
      </c>
      <c r="D1351" s="134" t="s">
        <v>5883</v>
      </c>
      <c r="E1351" s="134" t="s">
        <v>5717</v>
      </c>
      <c r="F1351" s="134" t="s">
        <v>5718</v>
      </c>
      <c r="G1351" s="134" t="s">
        <v>692</v>
      </c>
      <c r="H1351" s="134" t="s">
        <v>4788</v>
      </c>
      <c r="I1351" s="134" t="s">
        <v>4788</v>
      </c>
      <c r="J1351" s="134" t="s">
        <v>4571</v>
      </c>
      <c r="K1351" s="134" t="s">
        <v>4571</v>
      </c>
      <c r="L1351" s="143">
        <v>37.9</v>
      </c>
      <c r="M1351" s="144">
        <v>1479</v>
      </c>
      <c r="N1351" s="143">
        <v>29.667000000000002</v>
      </c>
      <c r="O1351" s="144">
        <v>1096</v>
      </c>
      <c r="P1351" s="143">
        <v>37.783000000000001</v>
      </c>
      <c r="Q1351" s="144">
        <v>233</v>
      </c>
      <c r="R1351" s="143">
        <v>48.671999999999997</v>
      </c>
      <c r="S1351" s="145">
        <v>1149</v>
      </c>
      <c r="V1351" s="140" t="str">
        <f t="shared" si="21"/>
        <v>N/A</v>
      </c>
      <c r="W1351" s="134">
        <v>0.19861998853426199</v>
      </c>
      <c r="X1351" s="134">
        <v>0.154236947653275</v>
      </c>
      <c r="Y1351" s="134">
        <v>0.99212281542616598</v>
      </c>
      <c r="Z1351" s="134">
        <v>0.97911155500827896</v>
      </c>
      <c r="AA1351" s="134">
        <v>0</v>
      </c>
      <c r="AB1351" s="134">
        <v>0</v>
      </c>
      <c r="AC1351" s="134">
        <v>1</v>
      </c>
      <c r="AD1351" s="134">
        <v>0.182762684119606</v>
      </c>
      <c r="AE1351" s="134">
        <v>0.177128160348588</v>
      </c>
      <c r="AF1351" s="134">
        <v>0.97980421631064296</v>
      </c>
      <c r="AG1351" s="134">
        <v>0.217084290447322</v>
      </c>
      <c r="AH1351" s="134">
        <v>0.90212212412264603</v>
      </c>
      <c r="AI1351" s="134">
        <v>1</v>
      </c>
      <c r="AJ1351" s="134">
        <v>0.95220061036143699</v>
      </c>
      <c r="AK1351" s="134">
        <v>0.74030292732656899</v>
      </c>
      <c r="AL1351" s="134">
        <v>0.55784188299225801</v>
      </c>
      <c r="AM1351" s="134">
        <v>0.172975292616388</v>
      </c>
      <c r="AO1351" s="134">
        <v>0.25352024652406902</v>
      </c>
      <c r="AP1351" s="134">
        <v>0.17576188757637801</v>
      </c>
      <c r="AQ1351" s="134">
        <v>0.30837118338047698</v>
      </c>
      <c r="AR1351" s="134">
        <v>0.92783228039999999</v>
      </c>
      <c r="AT1351" s="134">
        <v>1</v>
      </c>
      <c r="AU1351" s="134">
        <v>0.298803001119749</v>
      </c>
      <c r="AV1351" s="134">
        <v>0.26686752885532</v>
      </c>
      <c r="AW1351" s="143">
        <v>0</v>
      </c>
      <c r="AX1351" s="143">
        <v>0</v>
      </c>
      <c r="AY1351" s="143">
        <v>0.11</v>
      </c>
      <c r="AZ1351" s="143">
        <v>0.19</v>
      </c>
      <c r="BA1351" s="143">
        <v>3.8348</v>
      </c>
      <c r="BB1351" s="143">
        <v>5.08</v>
      </c>
      <c r="BC1351" s="143">
        <v>13.91</v>
      </c>
      <c r="BD1351" s="143">
        <v>2</v>
      </c>
      <c r="BE1351" s="143">
        <v>132700741.415622</v>
      </c>
      <c r="BF1351" s="143">
        <v>16515.689999999999</v>
      </c>
      <c r="BG1351" s="143">
        <v>0</v>
      </c>
      <c r="BH1351" s="143">
        <v>62.761333999999998</v>
      </c>
      <c r="BI1351" s="143">
        <v>0</v>
      </c>
      <c r="BJ1351" s="143">
        <v>1</v>
      </c>
      <c r="BK1351" s="143">
        <v>1</v>
      </c>
      <c r="BL1351" s="143">
        <v>2.8077295853648199</v>
      </c>
      <c r="BM1351" s="143">
        <v>3.0999999999999899</v>
      </c>
    </row>
    <row r="1352" spans="1:65" x14ac:dyDescent="0.25">
      <c r="A1352" s="142" t="s">
        <v>5901</v>
      </c>
      <c r="B1352" s="142" t="s">
        <v>3492</v>
      </c>
      <c r="C1352" s="134" t="s">
        <v>5882</v>
      </c>
      <c r="D1352" s="134" t="s">
        <v>5883</v>
      </c>
      <c r="E1352" s="134" t="s">
        <v>5717</v>
      </c>
      <c r="F1352" s="134" t="s">
        <v>5718</v>
      </c>
      <c r="G1352" s="134" t="s">
        <v>692</v>
      </c>
      <c r="H1352" s="134" t="s">
        <v>5890</v>
      </c>
      <c r="I1352" s="134" t="s">
        <v>5199</v>
      </c>
      <c r="J1352" s="134" t="s">
        <v>4571</v>
      </c>
      <c r="K1352" s="134" t="s">
        <v>4571</v>
      </c>
      <c r="L1352" s="143">
        <v>62.9</v>
      </c>
      <c r="M1352" s="144">
        <v>762</v>
      </c>
      <c r="N1352" s="143">
        <v>40.389000000000003</v>
      </c>
      <c r="O1352" s="144">
        <v>1789</v>
      </c>
      <c r="P1352" s="143">
        <v>35.5</v>
      </c>
      <c r="Q1352" s="144">
        <v>294</v>
      </c>
      <c r="R1352" s="143">
        <v>52.67</v>
      </c>
      <c r="S1352" s="145">
        <v>859</v>
      </c>
      <c r="V1352" s="140" t="str">
        <f t="shared" si="21"/>
        <v>N/A</v>
      </c>
      <c r="W1352" s="134">
        <v>0.50784914126171199</v>
      </c>
      <c r="X1352" s="134">
        <v>0.55035604173544295</v>
      </c>
      <c r="Y1352" s="134">
        <v>0.77472532961854701</v>
      </c>
      <c r="Z1352" s="134">
        <v>0.49824373831241803</v>
      </c>
      <c r="AA1352" s="134">
        <v>0.65281026341036796</v>
      </c>
      <c r="AB1352" s="134">
        <v>0.85504712789359405</v>
      </c>
      <c r="AC1352" s="134">
        <v>0.96328573316821597</v>
      </c>
      <c r="AD1352" s="134">
        <v>0.45706412819810399</v>
      </c>
      <c r="AE1352" s="134">
        <v>0.43182280583419702</v>
      </c>
      <c r="AF1352" s="134">
        <v>0.74273762417371603</v>
      </c>
      <c r="AG1352" s="134">
        <v>8.0535494910137298E-2</v>
      </c>
      <c r="AH1352" s="134">
        <v>0.59120484831814202</v>
      </c>
      <c r="AI1352" s="134">
        <v>0.82773289402269801</v>
      </c>
      <c r="AJ1352" s="134">
        <v>0.93013935360517697</v>
      </c>
      <c r="AK1352" s="134">
        <v>0.174741492305452</v>
      </c>
      <c r="AL1352" s="134">
        <v>0.87018402640265002</v>
      </c>
      <c r="AM1352" s="134">
        <v>7.3435131646653801E-2</v>
      </c>
      <c r="AN1352" s="134">
        <v>0.74452064004302798</v>
      </c>
      <c r="AO1352" s="134">
        <v>7.23506418273617E-2</v>
      </c>
      <c r="AP1352" s="134">
        <v>0.59232221187263001</v>
      </c>
      <c r="AR1352" s="134">
        <v>0.92198373079999996</v>
      </c>
      <c r="AS1352" s="134">
        <v>1</v>
      </c>
      <c r="AT1352" s="134">
        <v>1</v>
      </c>
      <c r="AU1352" s="134">
        <v>8.7484913876895401E-2</v>
      </c>
      <c r="AV1352" s="134">
        <v>9.1925057832131896E-2</v>
      </c>
      <c r="AW1352" s="143">
        <v>2.66</v>
      </c>
      <c r="AX1352" s="143">
        <v>0</v>
      </c>
      <c r="AY1352" s="143">
        <v>0.35</v>
      </c>
      <c r="AZ1352" s="143">
        <v>2.57</v>
      </c>
      <c r="BA1352" s="143">
        <v>23.5807</v>
      </c>
      <c r="BB1352" s="143">
        <v>5.0999999999999996</v>
      </c>
      <c r="BC1352" s="143">
        <v>13.68</v>
      </c>
      <c r="BD1352" s="143">
        <v>10</v>
      </c>
      <c r="BE1352" s="143">
        <v>108963161.44534899</v>
      </c>
      <c r="BF1352" s="143">
        <v>9783.0010000000002</v>
      </c>
      <c r="BG1352" s="143">
        <v>0</v>
      </c>
      <c r="BH1352" s="143">
        <v>35.144098999999997</v>
      </c>
      <c r="BI1352" s="143">
        <v>0</v>
      </c>
      <c r="BJ1352" s="143">
        <v>1</v>
      </c>
      <c r="BK1352" s="143">
        <v>1</v>
      </c>
      <c r="BL1352" s="143">
        <v>2.9</v>
      </c>
      <c r="BM1352" s="143">
        <v>3.1</v>
      </c>
    </row>
    <row r="1353" spans="1:65" x14ac:dyDescent="0.25">
      <c r="A1353" s="142" t="s">
        <v>5902</v>
      </c>
      <c r="B1353" s="142" t="s">
        <v>1177</v>
      </c>
      <c r="C1353" s="134" t="s">
        <v>5882</v>
      </c>
      <c r="D1353" s="134" t="s">
        <v>5883</v>
      </c>
      <c r="E1353" s="134" t="s">
        <v>5717</v>
      </c>
      <c r="F1353" s="134" t="s">
        <v>5718</v>
      </c>
      <c r="G1353" s="134" t="s">
        <v>692</v>
      </c>
      <c r="H1353" s="134" t="s">
        <v>5903</v>
      </c>
      <c r="I1353" s="134" t="s">
        <v>4743</v>
      </c>
      <c r="J1353" s="134" t="s">
        <v>4571</v>
      </c>
      <c r="K1353" s="134" t="s">
        <v>4571</v>
      </c>
      <c r="L1353" s="143">
        <v>69.099999999999994</v>
      </c>
      <c r="M1353" s="144">
        <v>657</v>
      </c>
      <c r="N1353" s="143">
        <v>21.422000000000001</v>
      </c>
      <c r="O1353" s="144">
        <v>149</v>
      </c>
      <c r="P1353" s="143">
        <v>45.883000000000003</v>
      </c>
      <c r="Q1353" s="144">
        <v>69</v>
      </c>
      <c r="R1353" s="143">
        <v>64.52</v>
      </c>
      <c r="S1353" s="145">
        <v>149</v>
      </c>
      <c r="V1353" s="140" t="str">
        <f t="shared" si="21"/>
        <v>N/A</v>
      </c>
      <c r="W1353" s="134">
        <v>0.225686169465874</v>
      </c>
      <c r="X1353" s="134">
        <v>0.11779022684123799</v>
      </c>
      <c r="Y1353" s="134">
        <v>0.98938181136307601</v>
      </c>
      <c r="Z1353" s="134">
        <v>0.96225287107723201</v>
      </c>
      <c r="AA1353" s="134">
        <v>0</v>
      </c>
      <c r="AB1353" s="134">
        <v>0.983610856168874</v>
      </c>
      <c r="AC1353" s="134">
        <v>1</v>
      </c>
      <c r="AD1353" s="134">
        <v>0.285470012830145</v>
      </c>
      <c r="AE1353" s="134">
        <v>1</v>
      </c>
      <c r="AF1353" s="134">
        <v>0.97662371532607894</v>
      </c>
      <c r="AG1353" s="134">
        <v>3.5757139278682099E-2</v>
      </c>
      <c r="AH1353" s="134">
        <v>1</v>
      </c>
      <c r="AI1353" s="134">
        <v>1</v>
      </c>
      <c r="AJ1353" s="134">
        <v>0.88601684009265702</v>
      </c>
      <c r="AK1353" s="134">
        <v>0.69175688140200997</v>
      </c>
      <c r="AL1353" s="134">
        <v>0.94775580215109301</v>
      </c>
      <c r="AM1353" s="134">
        <v>4.8934368916499903E-2</v>
      </c>
      <c r="AN1353" s="134">
        <v>0.704181793734032</v>
      </c>
      <c r="AO1353" s="134">
        <v>3.5011027785075199E-2</v>
      </c>
      <c r="AR1353" s="134">
        <v>1</v>
      </c>
      <c r="AS1353" s="134">
        <v>1</v>
      </c>
      <c r="AU1353" s="134">
        <v>1.13348683744067E-2</v>
      </c>
      <c r="AV1353" s="134">
        <v>2.90893343422849E-2</v>
      </c>
      <c r="AW1353" s="143">
        <v>0</v>
      </c>
      <c r="AX1353" s="143">
        <v>0</v>
      </c>
      <c r="AY1353" s="143">
        <v>-0.15</v>
      </c>
      <c r="AZ1353" s="143">
        <v>-0.05</v>
      </c>
      <c r="BA1353" s="143">
        <v>3.6402999999999999</v>
      </c>
      <c r="BB1353" s="143">
        <v>5.07</v>
      </c>
      <c r="BC1353" s="143">
        <v>12.27</v>
      </c>
      <c r="BD1353" s="143">
        <v>6</v>
      </c>
      <c r="BE1353" s="143">
        <v>2369633.2522769999</v>
      </c>
      <c r="BF1353" s="143">
        <v>32454.87</v>
      </c>
      <c r="BG1353" s="143">
        <v>0</v>
      </c>
      <c r="BH1353" s="143">
        <v>4.3718959999999996</v>
      </c>
      <c r="BI1353" s="143">
        <v>0</v>
      </c>
      <c r="BJ1353" s="143">
        <v>7</v>
      </c>
      <c r="BK1353" s="143">
        <v>1</v>
      </c>
      <c r="BL1353" s="143">
        <v>2.3008326379148798</v>
      </c>
      <c r="BM1353" s="143">
        <v>3.1</v>
      </c>
    </row>
    <row r="1354" spans="1:65" x14ac:dyDescent="0.25">
      <c r="A1354" s="142" t="s">
        <v>5904</v>
      </c>
      <c r="B1354" s="142" t="s">
        <v>1184</v>
      </c>
      <c r="C1354" s="134" t="s">
        <v>5882</v>
      </c>
      <c r="D1354" s="134" t="s">
        <v>5883</v>
      </c>
      <c r="E1354" s="134" t="s">
        <v>5717</v>
      </c>
      <c r="F1354" s="134" t="s">
        <v>5718</v>
      </c>
      <c r="G1354" s="134" t="s">
        <v>692</v>
      </c>
      <c r="H1354" s="134" t="s">
        <v>4788</v>
      </c>
      <c r="I1354" s="134" t="s">
        <v>4788</v>
      </c>
      <c r="J1354" s="134" t="s">
        <v>4571</v>
      </c>
      <c r="K1354" s="134" t="s">
        <v>4571</v>
      </c>
      <c r="L1354" s="143">
        <v>27.5</v>
      </c>
      <c r="M1354" s="144">
        <v>1663</v>
      </c>
      <c r="N1354" s="143">
        <v>29.363</v>
      </c>
      <c r="O1354" s="144">
        <v>1035</v>
      </c>
      <c r="P1354" s="143">
        <v>21.632999999999999</v>
      </c>
      <c r="Q1354" s="144">
        <v>888</v>
      </c>
      <c r="R1354" s="143">
        <v>39.923000000000002</v>
      </c>
      <c r="S1354" s="145">
        <v>1628</v>
      </c>
      <c r="V1354" s="140" t="str">
        <f t="shared" si="21"/>
        <v>N/A</v>
      </c>
      <c r="W1354" s="134">
        <v>0.27347873213246798</v>
      </c>
      <c r="X1354" s="134">
        <v>0.29969296168553899</v>
      </c>
      <c r="Y1354" s="134">
        <v>0.98716595293824105</v>
      </c>
      <c r="Z1354" s="134">
        <v>0.96906265717343398</v>
      </c>
      <c r="AA1354" s="134">
        <v>0</v>
      </c>
      <c r="AB1354" s="134">
        <v>0</v>
      </c>
      <c r="AC1354" s="134">
        <v>1</v>
      </c>
      <c r="AD1354" s="134">
        <v>0.16506436355582199</v>
      </c>
      <c r="AE1354" s="134">
        <v>0.23224076848695899</v>
      </c>
      <c r="AF1354" s="134">
        <v>0.96103926050171595</v>
      </c>
      <c r="AG1354" s="134">
        <v>0.288694743200969</v>
      </c>
      <c r="AH1354" s="134">
        <v>0.18698731868680499</v>
      </c>
      <c r="AI1354" s="134">
        <v>1</v>
      </c>
      <c r="AJ1354" s="134">
        <v>0.94116998198330704</v>
      </c>
      <c r="AK1354" s="134">
        <v>0.50728190688868402</v>
      </c>
      <c r="AL1354" s="134">
        <v>0.54948443609264297</v>
      </c>
      <c r="AM1354" s="134">
        <v>0.202259468178795</v>
      </c>
      <c r="AO1354" s="134">
        <v>0.282552281732737</v>
      </c>
      <c r="AP1354" s="134">
        <v>0.18041736707922601</v>
      </c>
      <c r="AQ1354" s="134">
        <v>0.11548429149950699</v>
      </c>
      <c r="AR1354" s="134">
        <v>0.59895678640000005</v>
      </c>
      <c r="AT1354" s="134">
        <v>0.73165123850000002</v>
      </c>
      <c r="AU1354" s="134">
        <v>0.25134900038379399</v>
      </c>
      <c r="AV1354" s="134">
        <v>0.21366958824256299</v>
      </c>
      <c r="AW1354" s="143">
        <v>0.13</v>
      </c>
      <c r="AX1354" s="143">
        <v>0</v>
      </c>
      <c r="AY1354" s="143">
        <v>0.46</v>
      </c>
      <c r="AZ1354" s="143">
        <v>0.4</v>
      </c>
      <c r="BA1354" s="143">
        <v>11.116300000000001</v>
      </c>
      <c r="BB1354" s="143">
        <v>5.08</v>
      </c>
      <c r="BC1354" s="143">
        <v>12.68</v>
      </c>
      <c r="BD1354" s="143"/>
      <c r="BE1354" s="143">
        <v>43037249.754749</v>
      </c>
      <c r="BF1354" s="143">
        <v>7386.1149999999998</v>
      </c>
      <c r="BG1354" s="143">
        <v>0</v>
      </c>
      <c r="BH1354" s="143">
        <v>84.499047000000004</v>
      </c>
      <c r="BI1354" s="143">
        <v>0</v>
      </c>
      <c r="BJ1354" s="143">
        <v>1</v>
      </c>
      <c r="BK1354" s="143">
        <v>0</v>
      </c>
      <c r="BL1354" s="143">
        <v>2.88825516764734</v>
      </c>
      <c r="BM1354" s="143">
        <v>3.0999999999999899</v>
      </c>
    </row>
    <row r="1355" spans="1:65" x14ac:dyDescent="0.25">
      <c r="A1355" s="142" t="s">
        <v>5905</v>
      </c>
      <c r="B1355" s="142" t="s">
        <v>1160</v>
      </c>
      <c r="C1355" s="134" t="s">
        <v>5882</v>
      </c>
      <c r="D1355" s="134" t="s">
        <v>5883</v>
      </c>
      <c r="E1355" s="134" t="s">
        <v>5717</v>
      </c>
      <c r="F1355" s="134" t="s">
        <v>5718</v>
      </c>
      <c r="G1355" s="134" t="s">
        <v>692</v>
      </c>
      <c r="H1355" s="134" t="s">
        <v>5903</v>
      </c>
      <c r="I1355" s="134" t="s">
        <v>4788</v>
      </c>
      <c r="J1355" s="134" t="s">
        <v>4571</v>
      </c>
      <c r="K1355" s="134" t="s">
        <v>4571</v>
      </c>
      <c r="L1355" s="143">
        <v>35.6</v>
      </c>
      <c r="M1355" s="144">
        <v>1545</v>
      </c>
      <c r="N1355" s="143">
        <v>27.356000000000002</v>
      </c>
      <c r="O1355" s="144">
        <v>774</v>
      </c>
      <c r="P1355" s="143">
        <v>21.4</v>
      </c>
      <c r="Q1355" s="144">
        <v>901</v>
      </c>
      <c r="R1355" s="143">
        <v>43.215000000000003</v>
      </c>
      <c r="S1355" s="145">
        <v>1483</v>
      </c>
      <c r="V1355" s="140" t="str">
        <f t="shared" si="21"/>
        <v>N/A</v>
      </c>
      <c r="W1355" s="134">
        <v>0.26921677748047002</v>
      </c>
      <c r="X1355" s="134">
        <v>0.27781763807752102</v>
      </c>
      <c r="Y1355" s="134">
        <v>0.99275042850603201</v>
      </c>
      <c r="Z1355" s="134">
        <v>0.97564289991807895</v>
      </c>
      <c r="AA1355" s="134">
        <v>0.14015381957429199</v>
      </c>
      <c r="AB1355" s="134">
        <v>0.30437189516775198</v>
      </c>
      <c r="AC1355" s="134">
        <v>1</v>
      </c>
      <c r="AD1355" s="134">
        <v>0.17703410384416299</v>
      </c>
      <c r="AE1355" s="134">
        <v>0.26066826150724498</v>
      </c>
      <c r="AF1355" s="134">
        <v>0.97885006601527402</v>
      </c>
      <c r="AG1355" s="134">
        <v>0.174094849016596</v>
      </c>
      <c r="AH1355" s="134">
        <v>0.88568265521419498</v>
      </c>
      <c r="AI1355" s="134">
        <v>1</v>
      </c>
      <c r="AJ1355" s="134">
        <v>0.92646247747913402</v>
      </c>
      <c r="AK1355" s="134">
        <v>0.55340065051701504</v>
      </c>
      <c r="AL1355" s="134">
        <v>0.59398118490403795</v>
      </c>
      <c r="AM1355" s="134">
        <v>0.123334729309696</v>
      </c>
      <c r="AO1355" s="134">
        <v>0.20216855516606499</v>
      </c>
      <c r="AP1355" s="134">
        <v>0.18882843334955901</v>
      </c>
      <c r="AQ1355" s="134">
        <v>0.158587507592093</v>
      </c>
      <c r="AR1355" s="134">
        <v>0.87971239310000005</v>
      </c>
      <c r="AT1355" s="134">
        <v>0.77786980620000001</v>
      </c>
      <c r="AU1355" s="134">
        <v>0.237802893199064</v>
      </c>
      <c r="AV1355" s="134">
        <v>0.18254931385218601</v>
      </c>
      <c r="AW1355" s="143">
        <v>0.03</v>
      </c>
      <c r="AX1355" s="143">
        <v>0</v>
      </c>
      <c r="AY1355" s="143">
        <v>0.4</v>
      </c>
      <c r="AZ1355" s="143">
        <v>0.38</v>
      </c>
      <c r="BA1355" s="143">
        <v>11.2174</v>
      </c>
      <c r="BB1355" s="143">
        <v>5.08</v>
      </c>
      <c r="BC1355" s="143">
        <v>12.26</v>
      </c>
      <c r="BD1355" s="143">
        <v>2</v>
      </c>
      <c r="BE1355" s="143">
        <v>72402995.936866999</v>
      </c>
      <c r="BF1355" s="143">
        <v>8945.2829999999994</v>
      </c>
      <c r="BG1355" s="143">
        <v>0</v>
      </c>
      <c r="BH1355" s="143">
        <v>78.029714999999996</v>
      </c>
      <c r="BI1355" s="143">
        <v>0</v>
      </c>
      <c r="BJ1355" s="143">
        <v>1</v>
      </c>
      <c r="BK1355" s="143">
        <v>0</v>
      </c>
      <c r="BL1355" s="143">
        <v>2.8846812398925801</v>
      </c>
      <c r="BM1355" s="143">
        <v>3.0999999999999899</v>
      </c>
    </row>
    <row r="1356" spans="1:65" x14ac:dyDescent="0.25">
      <c r="A1356" s="142" t="s">
        <v>5906</v>
      </c>
      <c r="B1356" s="142" t="s">
        <v>566</v>
      </c>
      <c r="C1356" s="134" t="s">
        <v>5882</v>
      </c>
      <c r="D1356" s="134" t="s">
        <v>5883</v>
      </c>
      <c r="E1356" s="134" t="s">
        <v>5717</v>
      </c>
      <c r="F1356" s="134" t="s">
        <v>5718</v>
      </c>
      <c r="G1356" s="134" t="s">
        <v>692</v>
      </c>
      <c r="H1356" s="134" t="s">
        <v>5907</v>
      </c>
      <c r="I1356" s="134" t="s">
        <v>5199</v>
      </c>
      <c r="J1356" s="134" t="s">
        <v>4571</v>
      </c>
      <c r="K1356" s="134" t="s">
        <v>4571</v>
      </c>
      <c r="L1356" s="143">
        <v>59.6</v>
      </c>
      <c r="M1356" s="144">
        <v>846</v>
      </c>
      <c r="N1356" s="143">
        <v>24.766999999999999</v>
      </c>
      <c r="O1356" s="144">
        <v>545</v>
      </c>
      <c r="P1356" s="143">
        <v>33.466999999999999</v>
      </c>
      <c r="Q1356" s="144">
        <v>377</v>
      </c>
      <c r="R1356" s="143">
        <v>56.1</v>
      </c>
      <c r="S1356" s="145">
        <v>636</v>
      </c>
      <c r="V1356" s="140" t="str">
        <f t="shared" si="21"/>
        <v>N/A</v>
      </c>
      <c r="W1356" s="134">
        <v>0.90093518636450598</v>
      </c>
      <c r="X1356" s="134">
        <v>0.82520949161201695</v>
      </c>
      <c r="Y1356" s="134">
        <v>0.97307667971674905</v>
      </c>
      <c r="Z1356" s="134">
        <v>0.91670126820151299</v>
      </c>
      <c r="AA1356" s="134">
        <v>0.20973046865238201</v>
      </c>
      <c r="AB1356" s="134">
        <v>0.98688868493509896</v>
      </c>
      <c r="AC1356" s="134">
        <v>0.99809612850663598</v>
      </c>
      <c r="AD1356" s="134">
        <v>0.851029632391616</v>
      </c>
      <c r="AE1356" s="134">
        <v>0.41058894677768099</v>
      </c>
      <c r="AF1356" s="134">
        <v>0.97336370181690102</v>
      </c>
      <c r="AG1356" s="134">
        <v>4.57586820679542E-2</v>
      </c>
      <c r="AH1356" s="134">
        <v>0.89352632338620097</v>
      </c>
      <c r="AI1356" s="134">
        <v>0.62798026629793502</v>
      </c>
      <c r="AJ1356" s="134">
        <v>0.94116998198330704</v>
      </c>
      <c r="AK1356" s="134">
        <v>0.70874799747560602</v>
      </c>
      <c r="AL1356" s="134">
        <v>0.96265224041881403</v>
      </c>
      <c r="AM1356" s="134">
        <v>4.1856811676815403E-2</v>
      </c>
      <c r="AO1356" s="134">
        <v>3.05326171010919E-2</v>
      </c>
      <c r="AP1356" s="134">
        <v>0.73663185071258497</v>
      </c>
      <c r="AQ1356" s="134">
        <v>0.62895135261447899</v>
      </c>
      <c r="AR1356" s="134">
        <v>0.98171196689999995</v>
      </c>
      <c r="AT1356" s="134">
        <v>1</v>
      </c>
      <c r="AU1356" s="134">
        <v>3.8845286127529702E-2</v>
      </c>
      <c r="AV1356" s="134">
        <v>4.0785830129429802E-2</v>
      </c>
      <c r="AW1356" s="143">
        <v>0</v>
      </c>
      <c r="AX1356" s="143">
        <v>0</v>
      </c>
      <c r="AY1356" s="143">
        <v>0.61</v>
      </c>
      <c r="AZ1356" s="143">
        <v>0.64</v>
      </c>
      <c r="BA1356" s="143">
        <v>5.0063000000000004</v>
      </c>
      <c r="BB1356" s="143">
        <v>5.0999999999999996</v>
      </c>
      <c r="BC1356" s="143">
        <v>12.06</v>
      </c>
      <c r="BD1356" s="143">
        <v>1</v>
      </c>
      <c r="BE1356" s="143">
        <v>5773885.2732720003</v>
      </c>
      <c r="BF1356" s="143">
        <v>4655.5119999999997</v>
      </c>
      <c r="BG1356" s="143">
        <v>0</v>
      </c>
      <c r="BH1356" s="143">
        <v>11.556933000000001</v>
      </c>
      <c r="BI1356" s="143">
        <v>0</v>
      </c>
      <c r="BJ1356" s="143">
        <v>1</v>
      </c>
      <c r="BK1356" s="143">
        <v>1</v>
      </c>
      <c r="BL1356" s="143">
        <v>2.9</v>
      </c>
      <c r="BM1356" s="143">
        <v>3.0999999999999899</v>
      </c>
    </row>
    <row r="1357" spans="1:65" x14ac:dyDescent="0.25">
      <c r="A1357" s="142" t="s">
        <v>5908</v>
      </c>
      <c r="B1357" s="142" t="s">
        <v>1163</v>
      </c>
      <c r="C1357" s="134" t="s">
        <v>5882</v>
      </c>
      <c r="D1357" s="134" t="s">
        <v>5883</v>
      </c>
      <c r="E1357" s="134" t="s">
        <v>5717</v>
      </c>
      <c r="F1357" s="134" t="s">
        <v>5718</v>
      </c>
      <c r="G1357" s="134" t="s">
        <v>692</v>
      </c>
      <c r="H1357" s="134" t="s">
        <v>5909</v>
      </c>
      <c r="I1357" s="134" t="s">
        <v>4733</v>
      </c>
      <c r="J1357" s="134" t="s">
        <v>4571</v>
      </c>
      <c r="K1357" s="134" t="s">
        <v>4571</v>
      </c>
      <c r="L1357" s="143">
        <v>39.6</v>
      </c>
      <c r="M1357" s="144">
        <v>1426</v>
      </c>
      <c r="N1357" s="143">
        <v>31.324999999999999</v>
      </c>
      <c r="O1357" s="144">
        <v>1362</v>
      </c>
      <c r="P1357" s="143">
        <v>38.1</v>
      </c>
      <c r="Q1357" s="144">
        <v>219</v>
      </c>
      <c r="R1357" s="143">
        <v>48.792000000000002</v>
      </c>
      <c r="S1357" s="145">
        <v>1143</v>
      </c>
      <c r="V1357" s="140" t="str">
        <f t="shared" si="21"/>
        <v>N/A</v>
      </c>
      <c r="W1357" s="134">
        <v>0.28321240110239598</v>
      </c>
      <c r="X1357" s="134">
        <v>0.32483233087407798</v>
      </c>
      <c r="Y1357" s="134">
        <v>0.99686193460066796</v>
      </c>
      <c r="Z1357" s="134">
        <v>0.99316470908695798</v>
      </c>
      <c r="AA1357" s="134">
        <v>0.25396787357669198</v>
      </c>
      <c r="AB1357" s="134">
        <v>0</v>
      </c>
      <c r="AC1357" s="134">
        <v>0.971016280489711</v>
      </c>
      <c r="AD1357" s="134">
        <v>0.19061109099687401</v>
      </c>
      <c r="AE1357" s="134">
        <v>0.19775207911486101</v>
      </c>
      <c r="AF1357" s="134">
        <v>0.98242812962290804</v>
      </c>
      <c r="AG1357" s="134">
        <v>0.58443048463234704</v>
      </c>
      <c r="AH1357" s="134">
        <v>0.51044013723195902</v>
      </c>
      <c r="AI1357" s="134">
        <v>0.58567845412134401</v>
      </c>
      <c r="AJ1357" s="134">
        <v>0.77938743243740105</v>
      </c>
      <c r="AK1357" s="134">
        <v>0.73302102043788497</v>
      </c>
      <c r="AL1357" s="134">
        <v>0.36412651429945497</v>
      </c>
      <c r="AM1357" s="134">
        <v>0.26983257964382701</v>
      </c>
      <c r="AN1357" s="134">
        <v>0.704181793734032</v>
      </c>
      <c r="AO1357" s="134">
        <v>0.35780710284532302</v>
      </c>
      <c r="AP1357" s="134">
        <v>0.17764394696045899</v>
      </c>
      <c r="AR1357" s="134">
        <v>0.44712915489999999</v>
      </c>
      <c r="AT1357" s="134">
        <v>1</v>
      </c>
      <c r="AU1357" s="134">
        <v>0.13566476811470199</v>
      </c>
      <c r="AV1357" s="134">
        <v>0.106625076369349</v>
      </c>
      <c r="AW1357" s="143">
        <v>0.01</v>
      </c>
      <c r="AX1357" s="143">
        <v>0</v>
      </c>
      <c r="AY1357" s="143">
        <v>0.03</v>
      </c>
      <c r="AZ1357" s="143">
        <v>0.04</v>
      </c>
      <c r="BA1357" s="143">
        <v>15.8523</v>
      </c>
      <c r="BB1357" s="143">
        <v>5.08</v>
      </c>
      <c r="BC1357" s="143">
        <v>11.79</v>
      </c>
      <c r="BD1357" s="143"/>
      <c r="BE1357" s="143">
        <v>98200562.233670995</v>
      </c>
      <c r="BF1357" s="143">
        <v>8999.2000000000007</v>
      </c>
      <c r="BG1357" s="143">
        <v>0</v>
      </c>
      <c r="BH1357" s="143">
        <v>77.794488999999999</v>
      </c>
      <c r="BI1357" s="143">
        <v>0</v>
      </c>
      <c r="BJ1357" s="143">
        <v>1</v>
      </c>
      <c r="BK1357" s="143">
        <v>1</v>
      </c>
      <c r="BL1357" s="143">
        <v>2.8999999999999901</v>
      </c>
      <c r="BM1357" s="143">
        <v>3.1</v>
      </c>
    </row>
    <row r="1358" spans="1:65" x14ac:dyDescent="0.25">
      <c r="A1358" s="142" t="s">
        <v>5910</v>
      </c>
      <c r="B1358" s="142" t="s">
        <v>1162</v>
      </c>
      <c r="C1358" s="134" t="s">
        <v>5882</v>
      </c>
      <c r="D1358" s="134" t="s">
        <v>5883</v>
      </c>
      <c r="E1358" s="134" t="s">
        <v>5717</v>
      </c>
      <c r="F1358" s="134" t="s">
        <v>5718</v>
      </c>
      <c r="G1358" s="134" t="s">
        <v>692</v>
      </c>
      <c r="H1358" s="134" t="s">
        <v>5911</v>
      </c>
      <c r="I1358" s="134" t="s">
        <v>4788</v>
      </c>
      <c r="J1358" s="134" t="s">
        <v>4571</v>
      </c>
      <c r="K1358" s="134" t="s">
        <v>4571</v>
      </c>
      <c r="L1358" s="143">
        <v>57.1</v>
      </c>
      <c r="M1358" s="144">
        <v>916</v>
      </c>
      <c r="N1358" s="143">
        <v>28.789000000000001</v>
      </c>
      <c r="O1358" s="144">
        <v>941</v>
      </c>
      <c r="P1358" s="143">
        <v>38.517000000000003</v>
      </c>
      <c r="Q1358" s="144">
        <v>201</v>
      </c>
      <c r="R1358" s="143">
        <v>55.609000000000002</v>
      </c>
      <c r="S1358" s="145">
        <v>670</v>
      </c>
      <c r="V1358" s="140" t="str">
        <f t="shared" si="21"/>
        <v>N/A</v>
      </c>
      <c r="W1358" s="134">
        <v>0.38268883450205998</v>
      </c>
      <c r="X1358" s="134">
        <v>0.41332207978372099</v>
      </c>
      <c r="Y1358" s="134">
        <v>0.97784141575165395</v>
      </c>
      <c r="Z1358" s="134">
        <v>0.97758126599789597</v>
      </c>
      <c r="AA1358" s="134">
        <v>0.40842791482187601</v>
      </c>
      <c r="AB1358" s="134">
        <v>0.55020905263464603</v>
      </c>
      <c r="AC1358" s="134">
        <v>0.99443084499229795</v>
      </c>
      <c r="AD1358" s="134">
        <v>0.313006854096884</v>
      </c>
      <c r="AE1358" s="134">
        <v>0.193516382654839</v>
      </c>
      <c r="AF1358" s="134">
        <v>0.95662631538563403</v>
      </c>
      <c r="AG1358" s="134">
        <v>0.28199184612560502</v>
      </c>
      <c r="AH1358" s="134">
        <v>0.83360642908589699</v>
      </c>
      <c r="AI1358" s="134">
        <v>0.85223294600680699</v>
      </c>
      <c r="AJ1358" s="134">
        <v>0.86395558333639699</v>
      </c>
      <c r="AK1358" s="134">
        <v>0.79370357784358503</v>
      </c>
      <c r="AL1358" s="134">
        <v>0.58365026873048698</v>
      </c>
      <c r="AM1358" s="134">
        <v>0.19548568182127599</v>
      </c>
      <c r="AN1358" s="134">
        <v>0.87898346107301395</v>
      </c>
      <c r="AO1358" s="134">
        <v>0.18824044728150499</v>
      </c>
      <c r="AP1358" s="134">
        <v>0.25181771618485399</v>
      </c>
      <c r="AR1358" s="134">
        <v>0.84071207960000005</v>
      </c>
      <c r="AT1358" s="134">
        <v>1</v>
      </c>
      <c r="AU1358" s="134">
        <v>0.13379199392208899</v>
      </c>
      <c r="AV1358" s="134">
        <v>0.169386546271834</v>
      </c>
      <c r="AW1358" s="143">
        <v>0.08</v>
      </c>
      <c r="AX1358" s="143">
        <v>0</v>
      </c>
      <c r="AY1358" s="143">
        <v>0.04</v>
      </c>
      <c r="AZ1358" s="143">
        <v>0.08</v>
      </c>
      <c r="BA1358" s="143">
        <v>6.2286000000000001</v>
      </c>
      <c r="BB1358" s="143">
        <v>5.09</v>
      </c>
      <c r="BC1358" s="143">
        <v>11.87</v>
      </c>
      <c r="BD1358" s="143">
        <v>2</v>
      </c>
      <c r="BE1358" s="143">
        <v>122663783.50473601</v>
      </c>
      <c r="BF1358" s="143">
        <v>10569.35</v>
      </c>
      <c r="BG1358" s="143">
        <v>0</v>
      </c>
      <c r="BH1358" s="143">
        <v>82.114287000000004</v>
      </c>
      <c r="BI1358" s="143">
        <v>0</v>
      </c>
      <c r="BJ1358" s="143">
        <v>1</v>
      </c>
      <c r="BK1358" s="143">
        <v>1</v>
      </c>
      <c r="BL1358" s="143">
        <v>2.8957866585037899</v>
      </c>
      <c r="BM1358" s="143">
        <v>3.0999999999999899</v>
      </c>
    </row>
    <row r="1359" spans="1:65" x14ac:dyDescent="0.25">
      <c r="A1359" s="142" t="s">
        <v>5912</v>
      </c>
      <c r="B1359" s="142" t="s">
        <v>59</v>
      </c>
      <c r="C1359" s="134" t="s">
        <v>5882</v>
      </c>
      <c r="D1359" s="134" t="s">
        <v>5883</v>
      </c>
      <c r="E1359" s="134" t="s">
        <v>5717</v>
      </c>
      <c r="F1359" s="134" t="s">
        <v>5718</v>
      </c>
      <c r="G1359" s="134" t="s">
        <v>692</v>
      </c>
      <c r="H1359" s="134" t="s">
        <v>5907</v>
      </c>
      <c r="I1359" s="134" t="s">
        <v>4733</v>
      </c>
      <c r="J1359" s="134" t="s">
        <v>4571</v>
      </c>
      <c r="K1359" s="134" t="s">
        <v>4571</v>
      </c>
      <c r="L1359" s="143">
        <v>63.6</v>
      </c>
      <c r="M1359" s="144">
        <v>747</v>
      </c>
      <c r="N1359" s="143">
        <v>33.588999999999999</v>
      </c>
      <c r="O1359" s="144">
        <v>1604</v>
      </c>
      <c r="P1359" s="143">
        <v>26.15</v>
      </c>
      <c r="Q1359" s="144">
        <v>687</v>
      </c>
      <c r="R1359" s="143">
        <v>52.054000000000002</v>
      </c>
      <c r="S1359" s="145">
        <v>890</v>
      </c>
      <c r="V1359" s="140" t="str">
        <f t="shared" si="21"/>
        <v>N/A</v>
      </c>
      <c r="W1359" s="134">
        <v>0.69586584910150595</v>
      </c>
      <c r="X1359" s="134">
        <v>0.64205999818472104</v>
      </c>
      <c r="Y1359" s="134">
        <v>0.96040914224760798</v>
      </c>
      <c r="Z1359" s="134">
        <v>0.74803791444052103</v>
      </c>
      <c r="AA1359" s="134">
        <v>0.38270565150572999</v>
      </c>
      <c r="AB1359" s="134">
        <v>0.98324665297262603</v>
      </c>
      <c r="AC1359" s="134">
        <v>0.37975506021102301</v>
      </c>
      <c r="AD1359" s="134">
        <v>0.65555624157111103</v>
      </c>
      <c r="AE1359" s="134">
        <v>0.49728097465245402</v>
      </c>
      <c r="AF1359" s="134">
        <v>0.91297393937249505</v>
      </c>
      <c r="AG1359" s="134">
        <v>1.9362971129523801E-2</v>
      </c>
      <c r="AH1359" s="134">
        <v>0.89452916680545302</v>
      </c>
      <c r="AI1359" s="134">
        <v>0</v>
      </c>
      <c r="AJ1359" s="134">
        <v>0.94484685810934999</v>
      </c>
      <c r="AK1359" s="134">
        <v>0.41018981503956498</v>
      </c>
      <c r="AL1359" s="134">
        <v>0.98458677782919801</v>
      </c>
      <c r="AM1359" s="134">
        <v>2.9675556986477999E-2</v>
      </c>
      <c r="AN1359" s="134">
        <v>0.87898346107301395</v>
      </c>
      <c r="AO1359" s="134">
        <v>2.71559709749912E-2</v>
      </c>
      <c r="AP1359" s="134">
        <v>0.70311551761217195</v>
      </c>
      <c r="AQ1359" s="134">
        <v>0.68067521186092705</v>
      </c>
      <c r="AR1359" s="134">
        <v>1</v>
      </c>
      <c r="AS1359" s="134">
        <v>0.60680019240000005</v>
      </c>
      <c r="AT1359" s="134">
        <v>1</v>
      </c>
      <c r="AU1359" s="134">
        <v>2.1946638974600599E-2</v>
      </c>
      <c r="AV1359" s="134">
        <v>2.4920720455866002E-2</v>
      </c>
      <c r="AW1359" s="143">
        <v>0.49</v>
      </c>
      <c r="AX1359" s="143">
        <v>0</v>
      </c>
      <c r="AY1359" s="143">
        <v>-0.02</v>
      </c>
      <c r="AZ1359" s="143">
        <v>0.42</v>
      </c>
      <c r="BA1359" s="143">
        <v>31.8628</v>
      </c>
      <c r="BB1359" s="143">
        <v>5.09</v>
      </c>
      <c r="BC1359" s="143">
        <v>11.48</v>
      </c>
      <c r="BD1359" s="143">
        <v>42</v>
      </c>
      <c r="BE1359" s="143">
        <v>57779570.707805</v>
      </c>
      <c r="BF1359" s="143">
        <v>7281.857</v>
      </c>
      <c r="BG1359" s="143">
        <v>0</v>
      </c>
      <c r="BH1359" s="143">
        <v>8.4753089999999993</v>
      </c>
      <c r="BI1359" s="143">
        <v>0</v>
      </c>
      <c r="BJ1359" s="143">
        <v>6</v>
      </c>
      <c r="BK1359" s="143">
        <v>0</v>
      </c>
      <c r="BL1359" s="143">
        <v>2.9</v>
      </c>
      <c r="BM1359" s="143">
        <v>3.1</v>
      </c>
    </row>
    <row r="1360" spans="1:65" x14ac:dyDescent="0.25">
      <c r="A1360" s="142" t="s">
        <v>5913</v>
      </c>
      <c r="B1360" s="142" t="s">
        <v>1173</v>
      </c>
      <c r="C1360" s="134" t="s">
        <v>5882</v>
      </c>
      <c r="D1360" s="134" t="s">
        <v>5883</v>
      </c>
      <c r="E1360" s="134" t="s">
        <v>5717</v>
      </c>
      <c r="F1360" s="134" t="s">
        <v>5718</v>
      </c>
      <c r="G1360" s="134" t="s">
        <v>692</v>
      </c>
      <c r="H1360" s="134" t="s">
        <v>5890</v>
      </c>
      <c r="I1360" s="134" t="s">
        <v>5199</v>
      </c>
      <c r="J1360" s="134" t="s">
        <v>4571</v>
      </c>
      <c r="K1360" s="134" t="s">
        <v>4571</v>
      </c>
      <c r="L1360" s="143">
        <v>48</v>
      </c>
      <c r="M1360" s="144">
        <v>1204</v>
      </c>
      <c r="N1360" s="143">
        <v>32.043999999999997</v>
      </c>
      <c r="O1360" s="144">
        <v>1455</v>
      </c>
      <c r="P1360" s="143">
        <v>15.833</v>
      </c>
      <c r="Q1360" s="144">
        <v>1447</v>
      </c>
      <c r="R1360" s="143">
        <v>43.93</v>
      </c>
      <c r="S1360" s="145">
        <v>1448</v>
      </c>
      <c r="V1360" s="140" t="str">
        <f t="shared" si="21"/>
        <v>N/A</v>
      </c>
      <c r="W1360" s="134">
        <v>0.53233041772508805</v>
      </c>
      <c r="X1360" s="134">
        <v>0.57982693657931195</v>
      </c>
      <c r="Y1360" s="134">
        <v>0.89579061188176601</v>
      </c>
      <c r="Z1360" s="134">
        <v>0.747680847004765</v>
      </c>
      <c r="AA1360" s="134">
        <v>0.66389737158340201</v>
      </c>
      <c r="AB1360" s="134">
        <v>0.53964715994347601</v>
      </c>
      <c r="AC1360" s="134">
        <v>0.99708431126036201</v>
      </c>
      <c r="AD1360" s="134">
        <v>0.45698636324609199</v>
      </c>
      <c r="AE1360" s="134">
        <v>0.33711956929638998</v>
      </c>
      <c r="AF1360" s="134">
        <v>0.79275100215598204</v>
      </c>
      <c r="AG1360" s="134">
        <v>0.25588448836439798</v>
      </c>
      <c r="AH1360" s="134">
        <v>0.66297978446745998</v>
      </c>
      <c r="AI1360" s="134">
        <v>0.79926144150454703</v>
      </c>
      <c r="AJ1360" s="134">
        <v>0.78674118468948795</v>
      </c>
      <c r="AK1360" s="134">
        <v>0.52184572066605195</v>
      </c>
      <c r="AL1360" s="134">
        <v>0.54308322043214197</v>
      </c>
      <c r="AM1360" s="134">
        <v>0.20604009810476201</v>
      </c>
      <c r="AN1360" s="134">
        <v>0.68177132356236803</v>
      </c>
      <c r="AO1360" s="134">
        <v>0.20070038671089999</v>
      </c>
      <c r="AP1360" s="134">
        <v>0.55527620812088596</v>
      </c>
      <c r="AQ1360" s="134">
        <v>0.84338985246092402</v>
      </c>
      <c r="AR1360" s="134">
        <v>0.27647282350000002</v>
      </c>
      <c r="AT1360" s="134">
        <v>0.41835211560000002</v>
      </c>
      <c r="AU1360" s="134">
        <v>0.14613077432115301</v>
      </c>
      <c r="AV1360" s="134">
        <v>0.180397781880096</v>
      </c>
      <c r="AW1360" s="143">
        <v>1.34</v>
      </c>
      <c r="AX1360" s="143">
        <v>0</v>
      </c>
      <c r="AY1360" s="143">
        <v>-0.33</v>
      </c>
      <c r="AZ1360" s="143">
        <v>0.79</v>
      </c>
      <c r="BA1360" s="143">
        <v>20.7498</v>
      </c>
      <c r="BB1360" s="143">
        <v>5.0999999999999996</v>
      </c>
      <c r="BC1360" s="143">
        <v>15.47</v>
      </c>
      <c r="BD1360" s="143">
        <v>12</v>
      </c>
      <c r="BE1360" s="143">
        <v>42878598.266012996</v>
      </c>
      <c r="BF1360" s="143">
        <v>4994.5749999999998</v>
      </c>
      <c r="BG1360" s="143">
        <v>0</v>
      </c>
      <c r="BH1360" s="143">
        <v>6.2766250000000001</v>
      </c>
      <c r="BI1360" s="143">
        <v>0</v>
      </c>
      <c r="BJ1360" s="143">
        <v>1</v>
      </c>
      <c r="BK1360" s="143">
        <v>0</v>
      </c>
      <c r="BL1360" s="143">
        <v>2.8605461986505398</v>
      </c>
      <c r="BM1360" s="143">
        <v>2.8632771919032098</v>
      </c>
    </row>
    <row r="1361" spans="1:65" x14ac:dyDescent="0.25">
      <c r="A1361" s="142" t="s">
        <v>5914</v>
      </c>
      <c r="B1361" s="142" t="s">
        <v>504</v>
      </c>
      <c r="C1361" s="134" t="s">
        <v>5882</v>
      </c>
      <c r="D1361" s="134" t="s">
        <v>5883</v>
      </c>
      <c r="E1361" s="134" t="s">
        <v>5717</v>
      </c>
      <c r="F1361" s="134" t="s">
        <v>5718</v>
      </c>
      <c r="G1361" s="134" t="s">
        <v>692</v>
      </c>
      <c r="H1361" s="134" t="s">
        <v>5199</v>
      </c>
      <c r="I1361" s="134" t="s">
        <v>5199</v>
      </c>
      <c r="J1361" s="134" t="s">
        <v>4571</v>
      </c>
      <c r="K1361" s="134" t="s">
        <v>4571</v>
      </c>
      <c r="L1361" s="143">
        <v>30.5</v>
      </c>
      <c r="M1361" s="144">
        <v>1627</v>
      </c>
      <c r="N1361" s="143">
        <v>32.988999999999997</v>
      </c>
      <c r="O1361" s="144">
        <v>1553</v>
      </c>
      <c r="P1361" s="143">
        <v>15.483000000000001</v>
      </c>
      <c r="Q1361" s="144">
        <v>1473</v>
      </c>
      <c r="R1361" s="143">
        <v>37.664999999999999</v>
      </c>
      <c r="S1361" s="145">
        <v>1681</v>
      </c>
      <c r="V1361" s="140" t="str">
        <f t="shared" si="21"/>
        <v>N/A</v>
      </c>
      <c r="W1361" s="134">
        <v>0.34384449504137699</v>
      </c>
      <c r="X1361" s="134">
        <v>0.38186631574206897</v>
      </c>
      <c r="Y1361" s="134">
        <v>0.96307329572948996</v>
      </c>
      <c r="Z1361" s="134">
        <v>0.93432509663775098</v>
      </c>
      <c r="AA1361" s="134">
        <v>0.25201233708341397</v>
      </c>
      <c r="AB1361" s="134">
        <v>0</v>
      </c>
      <c r="AC1361" s="134">
        <v>1</v>
      </c>
      <c r="AD1361" s="134">
        <v>0.24775296587640699</v>
      </c>
      <c r="AE1361" s="134">
        <v>0.354682756744155</v>
      </c>
      <c r="AF1361" s="134">
        <v>0.89130677641515399</v>
      </c>
      <c r="AG1361" s="134">
        <v>0.27904370002703699</v>
      </c>
      <c r="AH1361" s="134">
        <v>0.54210133661119897</v>
      </c>
      <c r="AI1361" s="134">
        <v>1</v>
      </c>
      <c r="AJ1361" s="134">
        <v>0.57348236937897601</v>
      </c>
      <c r="AK1361" s="134">
        <v>0.75001213651148102</v>
      </c>
      <c r="AL1361" s="134">
        <v>0.271910647017923</v>
      </c>
      <c r="AM1361" s="134">
        <v>0.29372205170761301</v>
      </c>
      <c r="AN1361" s="134">
        <v>0.69073551163103397</v>
      </c>
      <c r="AO1361" s="134">
        <v>0.23020940067565299</v>
      </c>
      <c r="AP1361" s="134">
        <v>7.9386953654153505E-2</v>
      </c>
      <c r="AQ1361" s="134">
        <v>0.156971136990641</v>
      </c>
      <c r="AR1361" s="134">
        <v>0.31301787310000001</v>
      </c>
      <c r="AT1361" s="134">
        <v>0.28993672399999998</v>
      </c>
      <c r="AU1361" s="134">
        <v>0.21765415516652101</v>
      </c>
      <c r="AV1361" s="134">
        <v>0.27216681292063499</v>
      </c>
      <c r="AW1361" s="143">
        <v>1.1499999999999999</v>
      </c>
      <c r="AX1361" s="143">
        <v>0</v>
      </c>
      <c r="AY1361" s="143">
        <v>0.05</v>
      </c>
      <c r="AZ1361" s="143">
        <v>0.88</v>
      </c>
      <c r="BA1361" s="143">
        <v>12.324999999999999</v>
      </c>
      <c r="BB1361" s="143">
        <v>5.1100000000000003</v>
      </c>
      <c r="BC1361" s="143">
        <v>16.43</v>
      </c>
      <c r="BD1361" s="143">
        <v>1</v>
      </c>
      <c r="BE1361" s="143">
        <v>79521555.890025005</v>
      </c>
      <c r="BF1361" s="143">
        <v>5641.0190000000002</v>
      </c>
      <c r="BG1361" s="143">
        <v>0</v>
      </c>
      <c r="BH1361" s="143">
        <v>0</v>
      </c>
      <c r="BI1361" s="143">
        <v>0</v>
      </c>
      <c r="BJ1361" s="143">
        <v>1</v>
      </c>
      <c r="BK1361" s="143">
        <v>0</v>
      </c>
      <c r="BL1361" s="143">
        <v>2.85937443884248</v>
      </c>
      <c r="BM1361" s="143">
        <v>2.8562466330548801</v>
      </c>
    </row>
    <row r="1362" spans="1:65" x14ac:dyDescent="0.25">
      <c r="A1362" s="142" t="s">
        <v>5915</v>
      </c>
      <c r="B1362" s="142" t="s">
        <v>1159</v>
      </c>
      <c r="C1362" s="134" t="s">
        <v>5882</v>
      </c>
      <c r="D1362" s="134" t="s">
        <v>5883</v>
      </c>
      <c r="E1362" s="134" t="s">
        <v>5717</v>
      </c>
      <c r="F1362" s="134" t="s">
        <v>5718</v>
      </c>
      <c r="G1362" s="134" t="s">
        <v>692</v>
      </c>
      <c r="H1362" s="134" t="s">
        <v>5890</v>
      </c>
      <c r="I1362" s="134" t="s">
        <v>5199</v>
      </c>
      <c r="J1362" s="134" t="s">
        <v>4571</v>
      </c>
      <c r="K1362" s="134" t="s">
        <v>4571</v>
      </c>
      <c r="L1362" s="143">
        <v>68.900000000000006</v>
      </c>
      <c r="M1362" s="144">
        <v>661</v>
      </c>
      <c r="N1362" s="143">
        <v>29.338000000000001</v>
      </c>
      <c r="O1362" s="144">
        <v>1029</v>
      </c>
      <c r="P1362" s="143">
        <v>50.982999999999997</v>
      </c>
      <c r="Q1362" s="144">
        <v>28</v>
      </c>
      <c r="R1362" s="143">
        <v>63.515000000000001</v>
      </c>
      <c r="S1362" s="145">
        <v>183</v>
      </c>
      <c r="V1362" s="140" t="str">
        <f t="shared" si="21"/>
        <v>N/A</v>
      </c>
      <c r="W1362" s="134">
        <v>0.88345610489928805</v>
      </c>
      <c r="X1362" s="134">
        <v>0.88421750128926502</v>
      </c>
      <c r="Y1362" s="134">
        <v>0.93899344695094</v>
      </c>
      <c r="Z1362" s="134">
        <v>0.77665431893467396</v>
      </c>
      <c r="AA1362" s="134">
        <v>0.54212374223283799</v>
      </c>
      <c r="AB1362" s="134">
        <v>0.95811663243156597</v>
      </c>
      <c r="AC1362" s="134">
        <v>1</v>
      </c>
      <c r="AD1362" s="134">
        <v>0.82853915118286803</v>
      </c>
      <c r="AE1362" s="134">
        <v>7.3872000840755195E-2</v>
      </c>
      <c r="AF1362" s="134">
        <v>0.95225312653185801</v>
      </c>
      <c r="AG1362" s="134">
        <v>2.1992701889240799E-2</v>
      </c>
      <c r="AH1362" s="134">
        <v>0.71899575259996096</v>
      </c>
      <c r="AI1362" s="134">
        <v>1</v>
      </c>
      <c r="AJ1362" s="134">
        <v>0.91910872522704701</v>
      </c>
      <c r="AK1362" s="134">
        <v>0.56068255740569894</v>
      </c>
      <c r="AL1362" s="134">
        <v>0.924975501038244</v>
      </c>
      <c r="AM1362" s="134">
        <v>3.5759411357439701E-2</v>
      </c>
      <c r="AN1362" s="134">
        <v>0.870019273004348</v>
      </c>
      <c r="AO1362" s="134">
        <v>3.5556425540754E-2</v>
      </c>
      <c r="AP1362" s="134">
        <v>0.59598166900712501</v>
      </c>
      <c r="AQ1362" s="134">
        <v>0.50718476735901197</v>
      </c>
      <c r="AR1362" s="134">
        <v>0.96808251879999996</v>
      </c>
      <c r="AT1362" s="134">
        <v>1</v>
      </c>
      <c r="AU1362" s="134">
        <v>4.89876220329057E-2</v>
      </c>
      <c r="AV1362" s="134">
        <v>4.0065258990750002E-2</v>
      </c>
      <c r="AW1362" s="143">
        <v>0.28000000000000003</v>
      </c>
      <c r="AX1362" s="143">
        <v>0</v>
      </c>
      <c r="AY1362" s="143">
        <v>0.24</v>
      </c>
      <c r="AZ1362" s="143">
        <v>0.46</v>
      </c>
      <c r="BA1362" s="143">
        <v>11.243499999999999</v>
      </c>
      <c r="BB1362" s="143">
        <v>5.09</v>
      </c>
      <c r="BC1362" s="143">
        <v>12.48</v>
      </c>
      <c r="BD1362" s="143"/>
      <c r="BE1362" s="143">
        <v>31874303.848278999</v>
      </c>
      <c r="BF1362" s="143">
        <v>6157.4210000000003</v>
      </c>
      <c r="BG1362" s="143">
        <v>0</v>
      </c>
      <c r="BH1362" s="143">
        <v>22.598604999999999</v>
      </c>
      <c r="BI1362" s="143">
        <v>1</v>
      </c>
      <c r="BJ1362" s="143">
        <v>1</v>
      </c>
      <c r="BK1362" s="143">
        <v>1</v>
      </c>
      <c r="BL1362" s="143">
        <v>2.8999999999999901</v>
      </c>
      <c r="BM1362" s="143">
        <v>3.1</v>
      </c>
    </row>
    <row r="1363" spans="1:65" x14ac:dyDescent="0.25">
      <c r="A1363" s="142" t="s">
        <v>5916</v>
      </c>
      <c r="B1363" s="142" t="s">
        <v>1176</v>
      </c>
      <c r="C1363" s="134" t="s">
        <v>5882</v>
      </c>
      <c r="D1363" s="134" t="s">
        <v>5883</v>
      </c>
      <c r="E1363" s="134" t="s">
        <v>5717</v>
      </c>
      <c r="F1363" s="134" t="s">
        <v>5718</v>
      </c>
      <c r="G1363" s="134" t="s">
        <v>692</v>
      </c>
      <c r="H1363" s="134" t="s">
        <v>5890</v>
      </c>
      <c r="I1363" s="134" t="s">
        <v>5199</v>
      </c>
      <c r="J1363" s="134" t="s">
        <v>4571</v>
      </c>
      <c r="K1363" s="134" t="s">
        <v>4571</v>
      </c>
      <c r="L1363" s="143">
        <v>66.099999999999994</v>
      </c>
      <c r="M1363" s="144">
        <v>707</v>
      </c>
      <c r="N1363" s="143">
        <v>37.456000000000003</v>
      </c>
      <c r="O1363" s="144">
        <v>1769</v>
      </c>
      <c r="P1363" s="143">
        <v>34.299999999999997</v>
      </c>
      <c r="Q1363" s="144">
        <v>346</v>
      </c>
      <c r="R1363" s="143">
        <v>54.314999999999998</v>
      </c>
      <c r="S1363" s="145">
        <v>755</v>
      </c>
      <c r="V1363" s="140" t="str">
        <f t="shared" si="21"/>
        <v>N/A</v>
      </c>
      <c r="W1363" s="134">
        <v>0.62390481986748003</v>
      </c>
      <c r="X1363" s="134">
        <v>0.66688937937358295</v>
      </c>
      <c r="Y1363" s="134">
        <v>0.72893519164869902</v>
      </c>
      <c r="Z1363" s="134">
        <v>0.762346116687598</v>
      </c>
      <c r="AA1363" s="134">
        <v>0.71799518923294203</v>
      </c>
      <c r="AB1363" s="134">
        <v>0.86415220779977597</v>
      </c>
      <c r="AC1363" s="134">
        <v>0.99703310951777302</v>
      </c>
      <c r="AD1363" s="134">
        <v>0.60405901517069605</v>
      </c>
      <c r="AE1363" s="134">
        <v>0.168364191670379</v>
      </c>
      <c r="AF1363" s="134">
        <v>0.72874341984163504</v>
      </c>
      <c r="AG1363" s="134">
        <v>0.35987747119320002</v>
      </c>
      <c r="AH1363" s="134">
        <v>0.65076658425442702</v>
      </c>
      <c r="AI1363" s="134">
        <v>0.62643534861454497</v>
      </c>
      <c r="AJ1363" s="134">
        <v>0.86395558333639699</v>
      </c>
      <c r="AK1363" s="134">
        <v>0.54611874362833202</v>
      </c>
      <c r="AL1363" s="134">
        <v>0.83292058557356696</v>
      </c>
      <c r="AM1363" s="134">
        <v>0.31349726305644998</v>
      </c>
      <c r="AN1363" s="134">
        <v>0.91484021334767596</v>
      </c>
      <c r="AO1363" s="134">
        <v>0.34423539713271001</v>
      </c>
      <c r="AP1363" s="134">
        <v>0.70240954366064601</v>
      </c>
      <c r="AR1363" s="134">
        <v>0.79960317479999998</v>
      </c>
      <c r="AS1363" s="134">
        <v>1</v>
      </c>
      <c r="AT1363" s="134">
        <v>0.3784500562</v>
      </c>
      <c r="AU1363" s="134">
        <v>0.21495859579662599</v>
      </c>
      <c r="AV1363" s="134">
        <v>0.31985580232849498</v>
      </c>
      <c r="AW1363" s="143">
        <v>3.41</v>
      </c>
      <c r="AX1363" s="143">
        <v>0</v>
      </c>
      <c r="AY1363" s="143">
        <v>0.27</v>
      </c>
      <c r="AZ1363" s="143">
        <v>2.4300000000000002</v>
      </c>
      <c r="BA1363" s="143">
        <v>20.189299999999999</v>
      </c>
      <c r="BB1363" s="143">
        <v>5.0999999999999996</v>
      </c>
      <c r="BC1363" s="143">
        <v>13.42</v>
      </c>
      <c r="BD1363" s="143">
        <v>11</v>
      </c>
      <c r="BE1363" s="143">
        <v>55025116.677353002</v>
      </c>
      <c r="BF1363" s="143">
        <v>10436.719999999999</v>
      </c>
      <c r="BG1363" s="143">
        <v>0</v>
      </c>
      <c r="BH1363" s="143">
        <v>14.955088999999999</v>
      </c>
      <c r="BI1363" s="143">
        <v>1</v>
      </c>
      <c r="BJ1363" s="143">
        <v>1</v>
      </c>
      <c r="BK1363" s="143">
        <v>0</v>
      </c>
      <c r="BL1363" s="143">
        <v>2.9</v>
      </c>
      <c r="BM1363" s="143">
        <v>3.0999999999999899</v>
      </c>
    </row>
    <row r="1364" spans="1:65" x14ac:dyDescent="0.25">
      <c r="A1364" s="142" t="s">
        <v>5917</v>
      </c>
      <c r="B1364" s="142" t="s">
        <v>505</v>
      </c>
      <c r="C1364" s="134" t="s">
        <v>5882</v>
      </c>
      <c r="D1364" s="134" t="s">
        <v>5883</v>
      </c>
      <c r="E1364" s="134" t="s">
        <v>5717</v>
      </c>
      <c r="F1364" s="134" t="s">
        <v>5718</v>
      </c>
      <c r="G1364" s="134" t="s">
        <v>692</v>
      </c>
      <c r="H1364" s="134" t="s">
        <v>5918</v>
      </c>
      <c r="I1364" s="134" t="s">
        <v>4733</v>
      </c>
      <c r="J1364" s="134" t="s">
        <v>4571</v>
      </c>
      <c r="K1364" s="134" t="s">
        <v>4571</v>
      </c>
      <c r="L1364" s="143">
        <v>52.9</v>
      </c>
      <c r="M1364" s="144">
        <v>1070</v>
      </c>
      <c r="N1364" s="143">
        <v>31.132999999999999</v>
      </c>
      <c r="O1364" s="144">
        <v>1336</v>
      </c>
      <c r="P1364" s="143">
        <v>39.482999999999997</v>
      </c>
      <c r="Q1364" s="144">
        <v>180</v>
      </c>
      <c r="R1364" s="143">
        <v>53.75</v>
      </c>
      <c r="S1364" s="145">
        <v>788</v>
      </c>
      <c r="V1364" s="140" t="str">
        <f t="shared" si="21"/>
        <v>N/A</v>
      </c>
      <c r="W1364" s="134">
        <v>0.52033684158141402</v>
      </c>
      <c r="X1364" s="134">
        <v>0.43406439552243198</v>
      </c>
      <c r="Y1364" s="134">
        <v>0.98808815991273902</v>
      </c>
      <c r="Z1364" s="134">
        <v>0.97350049530354299</v>
      </c>
      <c r="AA1364" s="134">
        <v>0.46686935309537297</v>
      </c>
      <c r="AB1364" s="134">
        <v>0.99490115525253897</v>
      </c>
      <c r="AC1364" s="134">
        <v>0.71143787931257896</v>
      </c>
      <c r="AD1364" s="134">
        <v>0.68747896341766501</v>
      </c>
      <c r="AE1364" s="134">
        <v>0.37115432845994101</v>
      </c>
      <c r="AF1364" s="134">
        <v>0.97916811611373</v>
      </c>
      <c r="AG1364" s="134">
        <v>0.11730092556498201</v>
      </c>
      <c r="AH1364" s="134">
        <v>0.97640416882009395</v>
      </c>
      <c r="AI1364" s="134">
        <v>0.47184465255920299</v>
      </c>
      <c r="AJ1364" s="134">
        <v>0.87866308784057101</v>
      </c>
      <c r="AK1364" s="134">
        <v>0.95633283169085903</v>
      </c>
      <c r="AL1364" s="134">
        <v>0.95048674496074104</v>
      </c>
      <c r="AM1364" s="134">
        <v>0.230145338779398</v>
      </c>
      <c r="AN1364" s="134">
        <v>0.95517905965667205</v>
      </c>
      <c r="AO1364" s="134">
        <v>0.21417348599106101</v>
      </c>
      <c r="AP1364" s="134">
        <v>0.60030553114210705</v>
      </c>
      <c r="AR1364" s="134">
        <v>0.36454663259999998</v>
      </c>
      <c r="AS1364" s="134">
        <v>0</v>
      </c>
      <c r="AT1364" s="134">
        <v>7.3721368159999995E-2</v>
      </c>
      <c r="AU1364" s="134">
        <v>7.9871793089725293E-2</v>
      </c>
      <c r="AV1364" s="134">
        <v>0.15641838125773599</v>
      </c>
      <c r="AW1364" s="143">
        <v>0.04</v>
      </c>
      <c r="AX1364" s="143">
        <v>0</v>
      </c>
      <c r="AY1364" s="143">
        <v>0.53</v>
      </c>
      <c r="AZ1364" s="143">
        <v>0.47</v>
      </c>
      <c r="BA1364" s="143">
        <v>5.1474000000000002</v>
      </c>
      <c r="BB1364" s="143">
        <v>5.0999999999999996</v>
      </c>
      <c r="BC1364" s="143">
        <v>10.41</v>
      </c>
      <c r="BD1364" s="143">
        <v>37</v>
      </c>
      <c r="BE1364" s="143">
        <v>78142489.957914993</v>
      </c>
      <c r="BF1364" s="143">
        <v>32162.22</v>
      </c>
      <c r="BG1364" s="143">
        <v>0</v>
      </c>
      <c r="BH1364" s="143">
        <v>0</v>
      </c>
      <c r="BI1364" s="143">
        <v>1</v>
      </c>
      <c r="BJ1364" s="143">
        <v>3</v>
      </c>
      <c r="BK1364" s="143">
        <v>0</v>
      </c>
      <c r="BL1364" s="143">
        <v>2.9</v>
      </c>
      <c r="BM1364" s="143">
        <v>3.1</v>
      </c>
    </row>
    <row r="1365" spans="1:65" x14ac:dyDescent="0.25">
      <c r="A1365" s="142" t="s">
        <v>5919</v>
      </c>
      <c r="B1365" s="142" t="s">
        <v>1166</v>
      </c>
      <c r="C1365" s="134" t="s">
        <v>5882</v>
      </c>
      <c r="D1365" s="134" t="s">
        <v>5883</v>
      </c>
      <c r="E1365" s="134" t="s">
        <v>5717</v>
      </c>
      <c r="F1365" s="134" t="s">
        <v>5718</v>
      </c>
      <c r="G1365" s="134" t="s">
        <v>692</v>
      </c>
      <c r="H1365" s="134" t="s">
        <v>5909</v>
      </c>
      <c r="I1365" s="134" t="s">
        <v>4733</v>
      </c>
      <c r="J1365" s="134" t="s">
        <v>4571</v>
      </c>
      <c r="K1365" s="134" t="s">
        <v>4571</v>
      </c>
      <c r="L1365" s="143">
        <v>56.5</v>
      </c>
      <c r="M1365" s="144">
        <v>942</v>
      </c>
      <c r="N1365" s="143">
        <v>30.244</v>
      </c>
      <c r="O1365" s="144">
        <v>1203</v>
      </c>
      <c r="P1365" s="143">
        <v>35.35</v>
      </c>
      <c r="Q1365" s="144">
        <v>300</v>
      </c>
      <c r="R1365" s="143">
        <v>53.869</v>
      </c>
      <c r="S1365" s="145">
        <v>781</v>
      </c>
      <c r="V1365" s="140" t="str">
        <f t="shared" si="21"/>
        <v>N/A</v>
      </c>
      <c r="W1365" s="134">
        <v>0.36065348340072301</v>
      </c>
      <c r="X1365" s="134">
        <v>0.36953693818290501</v>
      </c>
      <c r="Y1365" s="134">
        <v>0.99117499159126599</v>
      </c>
      <c r="Z1365" s="134">
        <v>0.98836980352109305</v>
      </c>
      <c r="AA1365" s="134">
        <v>0.20355296262030101</v>
      </c>
      <c r="AB1365" s="134">
        <v>0.63033375580904105</v>
      </c>
      <c r="AC1365" s="134">
        <v>1</v>
      </c>
      <c r="AD1365" s="134">
        <v>0.32765666311445102</v>
      </c>
      <c r="AE1365" s="134">
        <v>0.46733181478577901</v>
      </c>
      <c r="AF1365" s="134">
        <v>0.96581001197856198</v>
      </c>
      <c r="AG1365" s="134">
        <v>0.39881252098291098</v>
      </c>
      <c r="AH1365" s="134">
        <v>0.73908843682140202</v>
      </c>
      <c r="AI1365" s="134">
        <v>1</v>
      </c>
      <c r="AJ1365" s="134">
        <v>0.80880244144574798</v>
      </c>
      <c r="AK1365" s="134">
        <v>0.75001213651148102</v>
      </c>
      <c r="AL1365" s="134">
        <v>0.58185037027679698</v>
      </c>
      <c r="AM1365" s="134">
        <v>0.29935528210412898</v>
      </c>
      <c r="AN1365" s="134">
        <v>0.87898346107301395</v>
      </c>
      <c r="AO1365" s="134">
        <v>0.25441982282172598</v>
      </c>
      <c r="AP1365" s="134">
        <v>0.25185996310091202</v>
      </c>
      <c r="AQ1365" s="134">
        <v>0.67367093930851696</v>
      </c>
      <c r="AR1365" s="134">
        <v>0.8272574037</v>
      </c>
      <c r="AT1365" s="134">
        <v>0.72778170590000002</v>
      </c>
      <c r="AU1365" s="134">
        <v>0.185769202964992</v>
      </c>
      <c r="AV1365" s="134">
        <v>0.25222542134096798</v>
      </c>
      <c r="AW1365" s="143">
        <v>0.11</v>
      </c>
      <c r="AX1365" s="143">
        <v>0</v>
      </c>
      <c r="AY1365" s="143">
        <v>0.04</v>
      </c>
      <c r="AZ1365" s="143">
        <v>0.09</v>
      </c>
      <c r="BA1365" s="143">
        <v>5.3681000000000001</v>
      </c>
      <c r="BB1365" s="143">
        <v>5.08</v>
      </c>
      <c r="BC1365" s="143">
        <v>11.38</v>
      </c>
      <c r="BD1365" s="143">
        <v>4</v>
      </c>
      <c r="BE1365" s="143">
        <v>162335404.138605</v>
      </c>
      <c r="BF1365" s="143">
        <v>15272.18</v>
      </c>
      <c r="BG1365" s="143">
        <v>0</v>
      </c>
      <c r="BH1365" s="143">
        <v>22.984577999999999</v>
      </c>
      <c r="BI1365" s="143">
        <v>1</v>
      </c>
      <c r="BJ1365" s="143">
        <v>1</v>
      </c>
      <c r="BK1365" s="143">
        <v>0</v>
      </c>
      <c r="BL1365" s="143">
        <v>2.89494036151082</v>
      </c>
      <c r="BM1365" s="143">
        <v>3.1</v>
      </c>
    </row>
    <row r="1366" spans="1:65" x14ac:dyDescent="0.25">
      <c r="A1366" s="142" t="s">
        <v>5920</v>
      </c>
      <c r="B1366" s="142" t="s">
        <v>482</v>
      </c>
      <c r="C1366" s="134" t="s">
        <v>5882</v>
      </c>
      <c r="D1366" s="134" t="s">
        <v>5883</v>
      </c>
      <c r="E1366" s="134" t="s">
        <v>5717</v>
      </c>
      <c r="F1366" s="134" t="s">
        <v>5718</v>
      </c>
      <c r="G1366" s="134" t="s">
        <v>692</v>
      </c>
      <c r="H1366" s="134" t="s">
        <v>4733</v>
      </c>
      <c r="I1366" s="134" t="s">
        <v>4733</v>
      </c>
      <c r="J1366" s="134" t="s">
        <v>4571</v>
      </c>
      <c r="K1366" s="134" t="s">
        <v>4571</v>
      </c>
      <c r="L1366" s="143">
        <v>77.900000000000006</v>
      </c>
      <c r="M1366" s="144">
        <v>471</v>
      </c>
      <c r="N1366" s="143">
        <v>33.732999999999997</v>
      </c>
      <c r="O1366" s="144">
        <v>1610</v>
      </c>
      <c r="P1366" s="143">
        <v>33.25</v>
      </c>
      <c r="Q1366" s="144">
        <v>387</v>
      </c>
      <c r="R1366" s="143">
        <v>59.139000000000003</v>
      </c>
      <c r="S1366" s="145">
        <v>423</v>
      </c>
      <c r="T1366" s="140" t="s">
        <v>4410</v>
      </c>
      <c r="U1366" s="140" t="s">
        <v>4410</v>
      </c>
      <c r="V1366" s="140" t="str">
        <f t="shared" si="21"/>
        <v>Y</v>
      </c>
      <c r="W1366" s="134">
        <v>0.87494010671364397</v>
      </c>
      <c r="X1366" s="134">
        <v>0.88267459860683795</v>
      </c>
      <c r="Y1366" s="134">
        <v>0.98629497968454904</v>
      </c>
      <c r="Z1366" s="134">
        <v>0.96704777664309705</v>
      </c>
      <c r="AA1366" s="134">
        <v>0.63587041247702003</v>
      </c>
      <c r="AB1366" s="134">
        <v>0.974141573066445</v>
      </c>
      <c r="AC1366" s="134">
        <v>1</v>
      </c>
      <c r="AD1366" s="134">
        <v>0.74827788149746799</v>
      </c>
      <c r="AE1366" s="134">
        <v>0.120446354595498</v>
      </c>
      <c r="AF1366" s="134">
        <v>0.95078214482649803</v>
      </c>
      <c r="AG1366" s="134">
        <v>0.34520736711811201</v>
      </c>
      <c r="AH1366" s="134">
        <v>0.87457974592961996</v>
      </c>
      <c r="AI1366" s="134">
        <v>1</v>
      </c>
      <c r="AJ1366" s="134">
        <v>0.96323123873956695</v>
      </c>
      <c r="AK1366" s="134">
        <v>0.83011311228700402</v>
      </c>
      <c r="AL1366" s="134">
        <v>0.94136211027374705</v>
      </c>
      <c r="AM1366" s="134">
        <v>0.29000925593669802</v>
      </c>
      <c r="AN1366" s="134">
        <v>1</v>
      </c>
      <c r="AO1366" s="134">
        <v>0.30227816066666002</v>
      </c>
      <c r="AP1366" s="134">
        <v>0.70798947264127099</v>
      </c>
      <c r="AQ1366" s="134">
        <v>0.73132149065252905</v>
      </c>
      <c r="AR1366" s="134">
        <v>0.65267921210000002</v>
      </c>
      <c r="AT1366" s="134">
        <v>1</v>
      </c>
      <c r="AU1366" s="134">
        <v>0.27164499929960001</v>
      </c>
      <c r="AV1366" s="134">
        <v>0.27947881543110498</v>
      </c>
      <c r="AW1366" s="143">
        <v>1.3</v>
      </c>
      <c r="AX1366" s="143">
        <v>0</v>
      </c>
      <c r="AY1366" s="143">
        <v>0.5</v>
      </c>
      <c r="AZ1366" s="143">
        <v>1.57</v>
      </c>
      <c r="BA1366" s="143">
        <v>6.0850999999999997</v>
      </c>
      <c r="BB1366" s="143">
        <v>5.09</v>
      </c>
      <c r="BC1366" s="143">
        <v>10.5</v>
      </c>
      <c r="BD1366" s="143">
        <v>4</v>
      </c>
      <c r="BE1366" s="143">
        <v>134614966.31840801</v>
      </c>
      <c r="BF1366" s="143">
        <v>9312.4179999999997</v>
      </c>
      <c r="BG1366" s="143">
        <v>0</v>
      </c>
      <c r="BH1366" s="143">
        <v>0</v>
      </c>
      <c r="BI1366" s="143">
        <v>0</v>
      </c>
      <c r="BJ1366" s="143">
        <v>1</v>
      </c>
      <c r="BK1366" s="143">
        <v>1</v>
      </c>
      <c r="BL1366" s="143">
        <v>2.9</v>
      </c>
      <c r="BM1366" s="143">
        <v>3.0999999999999899</v>
      </c>
    </row>
    <row r="1367" spans="1:65" x14ac:dyDescent="0.25">
      <c r="A1367" s="142" t="s">
        <v>5921</v>
      </c>
      <c r="B1367" s="142" t="s">
        <v>1146</v>
      </c>
      <c r="C1367" s="134" t="s">
        <v>5882</v>
      </c>
      <c r="D1367" s="134" t="s">
        <v>5883</v>
      </c>
      <c r="E1367" s="134" t="s">
        <v>5717</v>
      </c>
      <c r="F1367" s="134" t="s">
        <v>5718</v>
      </c>
      <c r="G1367" s="134" t="s">
        <v>692</v>
      </c>
      <c r="H1367" s="134" t="s">
        <v>5909</v>
      </c>
      <c r="I1367" s="134" t="s">
        <v>4733</v>
      </c>
      <c r="J1367" s="134" t="s">
        <v>4571</v>
      </c>
      <c r="K1367" s="134" t="s">
        <v>4571</v>
      </c>
      <c r="L1367" s="143">
        <v>66.5</v>
      </c>
      <c r="M1367" s="144">
        <v>702</v>
      </c>
      <c r="N1367" s="143">
        <v>37.322000000000003</v>
      </c>
      <c r="O1367" s="144">
        <v>1765</v>
      </c>
      <c r="P1367" s="143">
        <v>21.433</v>
      </c>
      <c r="Q1367" s="144">
        <v>898</v>
      </c>
      <c r="R1367" s="143">
        <v>50.204000000000001</v>
      </c>
      <c r="S1367" s="145">
        <v>1037</v>
      </c>
      <c r="V1367" s="140" t="str">
        <f t="shared" si="21"/>
        <v>N/A</v>
      </c>
      <c r="W1367" s="134">
        <v>0.62958660644977404</v>
      </c>
      <c r="X1367" s="134">
        <v>0.60588634830503796</v>
      </c>
      <c r="Y1367" s="134">
        <v>0.98655114828857604</v>
      </c>
      <c r="Z1367" s="134">
        <v>0.96666520439050097</v>
      </c>
      <c r="AA1367" s="134">
        <v>0.29916938372004598</v>
      </c>
      <c r="AB1367" s="134">
        <v>0.87507830368719297</v>
      </c>
      <c r="AC1367" s="134">
        <v>0.92871434926579099</v>
      </c>
      <c r="AD1367" s="134">
        <v>0.59255241534252301</v>
      </c>
      <c r="AE1367" s="134">
        <v>0.25665532288252901</v>
      </c>
      <c r="AF1367" s="134">
        <v>0.95928998496020601</v>
      </c>
      <c r="AG1367" s="134">
        <v>0.24159938261415601</v>
      </c>
      <c r="AH1367" s="134">
        <v>0.58633389456748997</v>
      </c>
      <c r="AI1367" s="134">
        <v>0.89670098933223896</v>
      </c>
      <c r="AJ1367" s="134">
        <v>0.89337059234474403</v>
      </c>
      <c r="AK1367" s="134">
        <v>0.69903878829069399</v>
      </c>
      <c r="AL1367" s="134">
        <v>0.76572334489341998</v>
      </c>
      <c r="AM1367" s="134">
        <v>0.171971291583424</v>
      </c>
      <c r="AN1367" s="134">
        <v>0.77589529828335801</v>
      </c>
      <c r="AO1367" s="134">
        <v>0.17468151152685801</v>
      </c>
      <c r="AP1367" s="134">
        <v>0.66054442477652897</v>
      </c>
      <c r="AQ1367" s="134">
        <v>0.62841256246787502</v>
      </c>
      <c r="AR1367" s="134">
        <v>0.97976811590000001</v>
      </c>
      <c r="AS1367" s="134">
        <v>1</v>
      </c>
      <c r="AT1367" s="134">
        <v>0.49543359349999999</v>
      </c>
      <c r="AU1367" s="134">
        <v>8.6596223219962701E-2</v>
      </c>
      <c r="AV1367" s="134">
        <v>0.158844881826778</v>
      </c>
      <c r="AW1367" s="143">
        <v>0.54</v>
      </c>
      <c r="AX1367" s="143">
        <v>0</v>
      </c>
      <c r="AY1367" s="143">
        <v>3.63</v>
      </c>
      <c r="AZ1367" s="143">
        <v>3.53</v>
      </c>
      <c r="BA1367" s="143">
        <v>11.6973</v>
      </c>
      <c r="BB1367" s="143">
        <v>5.08</v>
      </c>
      <c r="BC1367" s="143">
        <v>10.37</v>
      </c>
      <c r="BD1367" s="143">
        <v>4</v>
      </c>
      <c r="BE1367" s="143">
        <v>84809358.420155004</v>
      </c>
      <c r="BF1367" s="143">
        <v>10439</v>
      </c>
      <c r="BG1367" s="143">
        <v>0</v>
      </c>
      <c r="BH1367" s="143">
        <v>18.599644999999999</v>
      </c>
      <c r="BI1367" s="143">
        <v>0</v>
      </c>
      <c r="BJ1367" s="143">
        <v>3</v>
      </c>
      <c r="BK1367" s="143">
        <v>0</v>
      </c>
      <c r="BL1367" s="143">
        <v>2.8447782403430599</v>
      </c>
      <c r="BM1367" s="143">
        <v>3.0999999999999899</v>
      </c>
    </row>
    <row r="1368" spans="1:65" x14ac:dyDescent="0.25">
      <c r="A1368" s="142" t="s">
        <v>5922</v>
      </c>
      <c r="B1368" s="142" t="s">
        <v>3514</v>
      </c>
      <c r="C1368" s="134" t="s">
        <v>5882</v>
      </c>
      <c r="D1368" s="134" t="s">
        <v>5883</v>
      </c>
      <c r="E1368" s="134" t="s">
        <v>5717</v>
      </c>
      <c r="F1368" s="134" t="s">
        <v>5718</v>
      </c>
      <c r="G1368" s="134" t="s">
        <v>692</v>
      </c>
      <c r="H1368" s="134" t="s">
        <v>4733</v>
      </c>
      <c r="I1368" s="134" t="s">
        <v>4733</v>
      </c>
      <c r="J1368" s="134" t="s">
        <v>4571</v>
      </c>
      <c r="K1368" s="134" t="s">
        <v>4571</v>
      </c>
      <c r="L1368" s="143">
        <v>76.900000000000006</v>
      </c>
      <c r="M1368" s="144">
        <v>488</v>
      </c>
      <c r="N1368" s="143">
        <v>27.088000000000001</v>
      </c>
      <c r="O1368" s="144">
        <v>746</v>
      </c>
      <c r="P1368" s="143">
        <v>38.35</v>
      </c>
      <c r="Q1368" s="144">
        <v>211</v>
      </c>
      <c r="R1368" s="143">
        <v>62.720999999999997</v>
      </c>
      <c r="S1368" s="145">
        <v>232</v>
      </c>
      <c r="T1368" s="140" t="s">
        <v>4410</v>
      </c>
      <c r="U1368" s="140" t="s">
        <v>4410</v>
      </c>
      <c r="V1368" s="140" t="str">
        <f t="shared" si="21"/>
        <v>Y</v>
      </c>
      <c r="W1368" s="134">
        <v>0.56141061971948503</v>
      </c>
      <c r="X1368" s="134">
        <v>0.42912916045053801</v>
      </c>
      <c r="Y1368" s="134">
        <v>0.98733246253085905</v>
      </c>
      <c r="Z1368" s="134">
        <v>0.97133258587216798</v>
      </c>
      <c r="AA1368" s="134">
        <v>0.64396813795627605</v>
      </c>
      <c r="AB1368" s="134">
        <v>0.99235173287880796</v>
      </c>
      <c r="AC1368" s="134">
        <v>0.99716062067457101</v>
      </c>
      <c r="AD1368" s="134">
        <v>0.50633031575349396</v>
      </c>
      <c r="AE1368" s="134">
        <v>0.72890352567288297</v>
      </c>
      <c r="AF1368" s="134">
        <v>0.97566956503071001</v>
      </c>
      <c r="AG1368" s="134">
        <v>9.4898302299322404E-2</v>
      </c>
      <c r="AH1368" s="134">
        <v>0.952515005940056</v>
      </c>
      <c r="AI1368" s="134">
        <v>0.66140598259473204</v>
      </c>
      <c r="AJ1368" s="134">
        <v>0.85660183108431098</v>
      </c>
      <c r="AK1368" s="134">
        <v>0.77185785717753297</v>
      </c>
      <c r="AL1368" s="134">
        <v>0.935880558056711</v>
      </c>
      <c r="AM1368" s="134">
        <v>8.3017806939179095E-2</v>
      </c>
      <c r="AN1368" s="134">
        <v>1</v>
      </c>
      <c r="AO1368" s="134">
        <v>7.2377274736966896E-2</v>
      </c>
      <c r="AP1368" s="134">
        <v>0.74207590460747697</v>
      </c>
      <c r="AQ1368" s="134">
        <v>0.59608515043884502</v>
      </c>
      <c r="AR1368" s="134">
        <v>1</v>
      </c>
      <c r="AS1368" s="134">
        <v>0.96041906990000003</v>
      </c>
      <c r="AT1368" s="134">
        <v>1</v>
      </c>
      <c r="AU1368" s="134">
        <v>0</v>
      </c>
      <c r="AV1368" s="134">
        <v>5.3167866084689999E-2</v>
      </c>
      <c r="AW1368" s="143">
        <v>0</v>
      </c>
      <c r="AX1368" s="143">
        <v>0</v>
      </c>
      <c r="AY1368" s="143">
        <v>0.97</v>
      </c>
      <c r="AZ1368" s="143">
        <v>0.62</v>
      </c>
      <c r="BA1368" s="143">
        <v>1.6578999999999999</v>
      </c>
      <c r="BB1368" s="143">
        <v>5.09</v>
      </c>
      <c r="BC1368" s="143">
        <v>9.1999999999999993</v>
      </c>
      <c r="BD1368" s="143"/>
      <c r="BE1368" s="143">
        <v>31442082.609017</v>
      </c>
      <c r="BF1368" s="143">
        <v>5293.3890000000001</v>
      </c>
      <c r="BG1368" s="143">
        <v>0</v>
      </c>
      <c r="BH1368" s="143">
        <v>0</v>
      </c>
      <c r="BI1368" s="143">
        <v>0</v>
      </c>
      <c r="BJ1368" s="143">
        <v>4</v>
      </c>
      <c r="BK1368" s="143">
        <v>1</v>
      </c>
      <c r="BL1368" s="143">
        <v>2.8999999999999901</v>
      </c>
      <c r="BM1368" s="143">
        <v>3.0999999999999899</v>
      </c>
    </row>
    <row r="1369" spans="1:65" x14ac:dyDescent="0.25">
      <c r="A1369" s="142" t="s">
        <v>5923</v>
      </c>
      <c r="B1369" s="142" t="s">
        <v>1156</v>
      </c>
      <c r="C1369" s="134" t="s">
        <v>5882</v>
      </c>
      <c r="D1369" s="134" t="s">
        <v>5883</v>
      </c>
      <c r="E1369" s="134" t="s">
        <v>5717</v>
      </c>
      <c r="F1369" s="134" t="s">
        <v>5718</v>
      </c>
      <c r="G1369" s="134" t="s">
        <v>692</v>
      </c>
      <c r="H1369" s="134" t="s">
        <v>5924</v>
      </c>
      <c r="I1369" s="134" t="s">
        <v>4733</v>
      </c>
      <c r="J1369" s="134" t="s">
        <v>4571</v>
      </c>
      <c r="K1369" s="134" t="s">
        <v>4571</v>
      </c>
      <c r="L1369" s="143">
        <v>70.3</v>
      </c>
      <c r="M1369" s="144">
        <v>641</v>
      </c>
      <c r="N1369" s="143">
        <v>26.966999999999999</v>
      </c>
      <c r="O1369" s="144">
        <v>735</v>
      </c>
      <c r="P1369" s="143">
        <v>52.832999999999998</v>
      </c>
      <c r="Q1369" s="144">
        <v>21</v>
      </c>
      <c r="R1369" s="143">
        <v>65.388999999999996</v>
      </c>
      <c r="S1369" s="145">
        <v>118</v>
      </c>
      <c r="V1369" s="140" t="str">
        <f t="shared" si="21"/>
        <v>N/A</v>
      </c>
      <c r="W1369" s="134">
        <v>0.55353381851533701</v>
      </c>
      <c r="X1369" s="134">
        <v>0.47563105210881301</v>
      </c>
      <c r="Y1369" s="134">
        <v>0.99450518344361805</v>
      </c>
      <c r="Z1369" s="134">
        <v>0.98941550101152098</v>
      </c>
      <c r="AA1369" s="134">
        <v>0.28603723995553598</v>
      </c>
      <c r="AB1369" s="134">
        <v>0.90712818495695102</v>
      </c>
      <c r="AC1369" s="134">
        <v>1</v>
      </c>
      <c r="AD1369" s="134">
        <v>0.51907707842524697</v>
      </c>
      <c r="AE1369" s="134">
        <v>0.59168424428390998</v>
      </c>
      <c r="AF1369" s="134">
        <v>0.97996324135987101</v>
      </c>
      <c r="AG1369" s="134">
        <v>0.29800699160238903</v>
      </c>
      <c r="AH1369" s="134">
        <v>0.92558149696586101</v>
      </c>
      <c r="AI1369" s="134">
        <v>1</v>
      </c>
      <c r="AJ1369" s="134">
        <v>0.83821745045409402</v>
      </c>
      <c r="AK1369" s="134">
        <v>0.79127627554735702</v>
      </c>
      <c r="AL1369" s="134">
        <v>0.85182251932678898</v>
      </c>
      <c r="AM1369" s="134">
        <v>0.33278457226915797</v>
      </c>
      <c r="AN1369" s="134">
        <v>0.90139393124467804</v>
      </c>
      <c r="AO1369" s="134">
        <v>0.313349393658371</v>
      </c>
      <c r="AP1369" s="134">
        <v>0.46393276030470998</v>
      </c>
      <c r="AQ1369" s="134">
        <v>0.63649441547513197</v>
      </c>
      <c r="AR1369" s="134">
        <v>0.96563203419999999</v>
      </c>
      <c r="AT1369" s="134">
        <v>1</v>
      </c>
      <c r="AU1369" s="134">
        <v>0.323306304635127</v>
      </c>
      <c r="AV1369" s="134">
        <v>0.32987643786656401</v>
      </c>
      <c r="AW1369" s="143">
        <v>0.1</v>
      </c>
      <c r="AX1369" s="143">
        <v>0</v>
      </c>
      <c r="AY1369" s="143">
        <v>-0.1</v>
      </c>
      <c r="AZ1369" s="143">
        <v>0.2</v>
      </c>
      <c r="BA1369" s="143">
        <v>4.7866</v>
      </c>
      <c r="BB1369" s="143">
        <v>5.07</v>
      </c>
      <c r="BC1369" s="143">
        <v>10.19</v>
      </c>
      <c r="BD1369" s="143">
        <v>8</v>
      </c>
      <c r="BE1369" s="143">
        <v>108535171.400003</v>
      </c>
      <c r="BF1369" s="143">
        <v>17295.5</v>
      </c>
      <c r="BG1369" s="143">
        <v>0</v>
      </c>
      <c r="BH1369" s="143">
        <v>33.061025000000001</v>
      </c>
      <c r="BI1369" s="143">
        <v>1</v>
      </c>
      <c r="BJ1369" s="143">
        <v>1</v>
      </c>
      <c r="BK1369" s="143">
        <v>1</v>
      </c>
      <c r="BL1369" s="143">
        <v>2.88020851505593</v>
      </c>
      <c r="BM1369" s="143">
        <v>3.0999999999999899</v>
      </c>
    </row>
    <row r="1370" spans="1:65" x14ac:dyDescent="0.25">
      <c r="A1370" s="142" t="s">
        <v>5925</v>
      </c>
      <c r="B1370" s="142" t="s">
        <v>469</v>
      </c>
      <c r="C1370" s="134" t="s">
        <v>5882</v>
      </c>
      <c r="D1370" s="134" t="s">
        <v>5883</v>
      </c>
      <c r="E1370" s="134" t="s">
        <v>5717</v>
      </c>
      <c r="F1370" s="134" t="s">
        <v>5718</v>
      </c>
      <c r="G1370" s="134" t="s">
        <v>692</v>
      </c>
      <c r="H1370" s="134" t="s">
        <v>5909</v>
      </c>
      <c r="I1370" s="134" t="s">
        <v>4733</v>
      </c>
      <c r="J1370" s="134" t="s">
        <v>4571</v>
      </c>
      <c r="K1370" s="134" t="s">
        <v>4571</v>
      </c>
      <c r="L1370" s="143">
        <v>75.900000000000006</v>
      </c>
      <c r="M1370" s="144">
        <v>507</v>
      </c>
      <c r="N1370" s="143">
        <v>25.210999999999999</v>
      </c>
      <c r="O1370" s="144">
        <v>589</v>
      </c>
      <c r="P1370" s="143">
        <v>35.1</v>
      </c>
      <c r="Q1370" s="144">
        <v>306</v>
      </c>
      <c r="R1370" s="143">
        <v>61.93</v>
      </c>
      <c r="S1370" s="145">
        <v>279</v>
      </c>
      <c r="T1370" s="140" t="s">
        <v>4410</v>
      </c>
      <c r="U1370" s="140" t="s">
        <v>4410</v>
      </c>
      <c r="V1370" s="140" t="str">
        <f t="shared" si="21"/>
        <v>Y</v>
      </c>
      <c r="W1370" s="134">
        <v>0.64996735783834902</v>
      </c>
      <c r="X1370" s="134">
        <v>0.63000542204544097</v>
      </c>
      <c r="Y1370" s="134">
        <v>0.99450518344361805</v>
      </c>
      <c r="Z1370" s="134">
        <v>0.98701804822858796</v>
      </c>
      <c r="AA1370" s="134">
        <v>0.42490159328156002</v>
      </c>
      <c r="AB1370" s="134">
        <v>0.96066605480529699</v>
      </c>
      <c r="AC1370" s="134">
        <v>1</v>
      </c>
      <c r="AD1370" s="134">
        <v>0.63593909172098495</v>
      </c>
      <c r="AE1370" s="134">
        <v>0.84021990284171499</v>
      </c>
      <c r="AF1370" s="134">
        <v>0.98334252365596997</v>
      </c>
      <c r="AG1370" s="134">
        <v>0.242397791111503</v>
      </c>
      <c r="AH1370" s="134">
        <v>0.84059051718425903</v>
      </c>
      <c r="AI1370" s="134">
        <v>1</v>
      </c>
      <c r="AJ1370" s="134">
        <v>0.89704746847078698</v>
      </c>
      <c r="AK1370" s="134">
        <v>0.88351376280402005</v>
      </c>
      <c r="AL1370" s="134">
        <v>0.90097825180955604</v>
      </c>
      <c r="AM1370" s="134">
        <v>0.230780267608026</v>
      </c>
      <c r="AN1370" s="134">
        <v>0.982071623862669</v>
      </c>
      <c r="AO1370" s="134">
        <v>0.20206692742607399</v>
      </c>
      <c r="AP1370" s="134">
        <v>0.63509010040789904</v>
      </c>
      <c r="AQ1370" s="134">
        <v>0.60739974464900504</v>
      </c>
      <c r="AR1370" s="134">
        <v>0.92677494230000002</v>
      </c>
      <c r="AT1370" s="134">
        <v>1</v>
      </c>
      <c r="AU1370" s="134">
        <v>0.20214249386253999</v>
      </c>
      <c r="AV1370" s="134">
        <v>0.21266605432257499</v>
      </c>
      <c r="AW1370" s="143">
        <v>0</v>
      </c>
      <c r="AX1370" s="143">
        <v>0</v>
      </c>
      <c r="AY1370" s="143">
        <v>0.54</v>
      </c>
      <c r="AZ1370" s="143">
        <v>0.36</v>
      </c>
      <c r="BA1370" s="143">
        <v>8.0761000000000003</v>
      </c>
      <c r="BB1370" s="143">
        <v>5.08</v>
      </c>
      <c r="BC1370" s="143">
        <v>10.130000000000001</v>
      </c>
      <c r="BD1370" s="143">
        <v>5</v>
      </c>
      <c r="BE1370" s="143">
        <v>49855905.068833999</v>
      </c>
      <c r="BF1370" s="143">
        <v>6880.9359999999997</v>
      </c>
      <c r="BG1370" s="143">
        <v>0</v>
      </c>
      <c r="BH1370" s="143">
        <v>34.892234999999999</v>
      </c>
      <c r="BI1370" s="143">
        <v>0</v>
      </c>
      <c r="BJ1370" s="143">
        <v>1</v>
      </c>
      <c r="BK1370" s="143">
        <v>1</v>
      </c>
      <c r="BL1370" s="143">
        <v>2.86389108634773</v>
      </c>
      <c r="BM1370" s="143">
        <v>3.0999999999999899</v>
      </c>
    </row>
    <row r="1371" spans="1:65" x14ac:dyDescent="0.25">
      <c r="A1371" s="142" t="s">
        <v>5926</v>
      </c>
      <c r="B1371" s="142" t="s">
        <v>1150</v>
      </c>
      <c r="C1371" s="134" t="s">
        <v>5882</v>
      </c>
      <c r="D1371" s="134" t="s">
        <v>5883</v>
      </c>
      <c r="E1371" s="134" t="s">
        <v>5717</v>
      </c>
      <c r="F1371" s="134" t="s">
        <v>5718</v>
      </c>
      <c r="G1371" s="134" t="s">
        <v>692</v>
      </c>
      <c r="H1371" s="134" t="s">
        <v>5909</v>
      </c>
      <c r="I1371" s="134" t="s">
        <v>4733</v>
      </c>
      <c r="J1371" s="134" t="s">
        <v>4571</v>
      </c>
      <c r="K1371" s="134" t="s">
        <v>4571</v>
      </c>
      <c r="L1371" s="143">
        <v>77.900000000000006</v>
      </c>
      <c r="M1371" s="144">
        <v>471</v>
      </c>
      <c r="N1371" s="143">
        <v>28.655999999999999</v>
      </c>
      <c r="O1371" s="144">
        <v>925</v>
      </c>
      <c r="P1371" s="143">
        <v>36.383000000000003</v>
      </c>
      <c r="Q1371" s="144">
        <v>277</v>
      </c>
      <c r="R1371" s="143">
        <v>61.875999999999998</v>
      </c>
      <c r="S1371" s="145">
        <v>286</v>
      </c>
      <c r="T1371" s="140" t="s">
        <v>4410</v>
      </c>
      <c r="U1371" s="140" t="s">
        <v>4410</v>
      </c>
      <c r="V1371" s="140" t="str">
        <f t="shared" si="21"/>
        <v>Y</v>
      </c>
      <c r="W1371" s="134">
        <v>0.66290096727492998</v>
      </c>
      <c r="X1371" s="134">
        <v>0.659654672470814</v>
      </c>
      <c r="Y1371" s="134">
        <v>0.99062422909260694</v>
      </c>
      <c r="Z1371" s="134">
        <v>0.987604659015902</v>
      </c>
      <c r="AA1371" s="134">
        <v>0.48365900473682299</v>
      </c>
      <c r="AB1371" s="134">
        <v>0.91077021691942395</v>
      </c>
      <c r="AC1371" s="134">
        <v>0.99853324274112898</v>
      </c>
      <c r="AD1371" s="134">
        <v>0.58232548797064698</v>
      </c>
      <c r="AE1371" s="134">
        <v>0.41930367903797899</v>
      </c>
      <c r="AF1371" s="134">
        <v>0.981116172966775</v>
      </c>
      <c r="AG1371" s="134">
        <v>0.65070205260661396</v>
      </c>
      <c r="AH1371" s="134">
        <v>0.86974460801536901</v>
      </c>
      <c r="AI1371" s="134">
        <v>0.86863291649441798</v>
      </c>
      <c r="AJ1371" s="134">
        <v>0.89337059234474403</v>
      </c>
      <c r="AK1371" s="134">
        <v>0.89565027428515998</v>
      </c>
      <c r="AL1371" s="134">
        <v>0.90226972347373102</v>
      </c>
      <c r="AM1371" s="134">
        <v>0.56888690452027602</v>
      </c>
      <c r="AN1371" s="134">
        <v>1</v>
      </c>
      <c r="AO1371" s="134">
        <v>0.57463720118945905</v>
      </c>
      <c r="AP1371" s="134">
        <v>0.55392241466993897</v>
      </c>
      <c r="AQ1371" s="134">
        <v>0.75179551832479397</v>
      </c>
      <c r="AR1371" s="134">
        <v>0.91170611509999999</v>
      </c>
      <c r="AT1371" s="134">
        <v>1</v>
      </c>
      <c r="AU1371" s="134">
        <v>0.39855388954613802</v>
      </c>
      <c r="AV1371" s="134">
        <v>0.54524122639392902</v>
      </c>
      <c r="AW1371" s="143">
        <v>0.17</v>
      </c>
      <c r="AX1371" s="143">
        <v>0</v>
      </c>
      <c r="AY1371" s="143">
        <v>0.03</v>
      </c>
      <c r="AZ1371" s="143">
        <v>0.3</v>
      </c>
      <c r="BA1371" s="143">
        <v>5.8132999999999999</v>
      </c>
      <c r="BB1371" s="143">
        <v>5.08</v>
      </c>
      <c r="BC1371" s="143">
        <v>10.1</v>
      </c>
      <c r="BD1371" s="143">
        <v>2</v>
      </c>
      <c r="BE1371" s="143">
        <v>135424914.06221199</v>
      </c>
      <c r="BF1371" s="143">
        <v>17305.25</v>
      </c>
      <c r="BG1371" s="143">
        <v>0</v>
      </c>
      <c r="BH1371" s="143">
        <v>36.994793000000001</v>
      </c>
      <c r="BI1371" s="143">
        <v>0</v>
      </c>
      <c r="BJ1371" s="143">
        <v>1</v>
      </c>
      <c r="BK1371" s="143">
        <v>1</v>
      </c>
      <c r="BL1371" s="143">
        <v>2.8732745631276901</v>
      </c>
      <c r="BM1371" s="143">
        <v>3.0999999999999899</v>
      </c>
    </row>
    <row r="1372" spans="1:65" x14ac:dyDescent="0.25">
      <c r="A1372" s="142" t="s">
        <v>5927</v>
      </c>
      <c r="B1372" s="142" t="s">
        <v>3519</v>
      </c>
      <c r="C1372" s="134" t="s">
        <v>5882</v>
      </c>
      <c r="D1372" s="134" t="s">
        <v>5883</v>
      </c>
      <c r="E1372" s="134" t="s">
        <v>5717</v>
      </c>
      <c r="F1372" s="134" t="s">
        <v>5718</v>
      </c>
      <c r="G1372" s="134" t="s">
        <v>692</v>
      </c>
      <c r="H1372" s="134" t="s">
        <v>4733</v>
      </c>
      <c r="I1372" s="134" t="s">
        <v>4733</v>
      </c>
      <c r="J1372" s="134" t="s">
        <v>4571</v>
      </c>
      <c r="K1372" s="134" t="s">
        <v>4571</v>
      </c>
      <c r="L1372" s="143">
        <v>64.599999999999994</v>
      </c>
      <c r="M1372" s="144">
        <v>740</v>
      </c>
      <c r="N1372" s="143">
        <v>32.844000000000001</v>
      </c>
      <c r="O1372" s="144">
        <v>1539</v>
      </c>
      <c r="P1372" s="143">
        <v>36.633000000000003</v>
      </c>
      <c r="Q1372" s="144">
        <v>271</v>
      </c>
      <c r="R1372" s="143">
        <v>56.13</v>
      </c>
      <c r="S1372" s="145">
        <v>633</v>
      </c>
      <c r="V1372" s="140" t="str">
        <f t="shared" si="21"/>
        <v>N/A</v>
      </c>
      <c r="W1372" s="134">
        <v>0.63136404231101195</v>
      </c>
      <c r="X1372" s="134">
        <v>0.52362024011685904</v>
      </c>
      <c r="Y1372" s="134">
        <v>0.95917953294827796</v>
      </c>
      <c r="Z1372" s="134">
        <v>0.92460776142182199</v>
      </c>
      <c r="AA1372" s="134">
        <v>0.608690827447949</v>
      </c>
      <c r="AB1372" s="134">
        <v>0.97013533790772499</v>
      </c>
      <c r="AC1372" s="134">
        <v>0.98274930572067998</v>
      </c>
      <c r="AD1372" s="134">
        <v>0.56962847814453599</v>
      </c>
      <c r="AE1372" s="134">
        <v>0.38536602819058602</v>
      </c>
      <c r="AF1372" s="134">
        <v>0.92327081131002098</v>
      </c>
      <c r="AG1372" s="134">
        <v>6.2138050073637097E-2</v>
      </c>
      <c r="AH1372" s="134">
        <v>0.79972464784974295</v>
      </c>
      <c r="AI1372" s="134">
        <v>0.64842916206976398</v>
      </c>
      <c r="AJ1372" s="134">
        <v>0.89704746847078698</v>
      </c>
      <c r="AK1372" s="134">
        <v>0.66991116073595802</v>
      </c>
      <c r="AL1372" s="134">
        <v>0.90001068377208004</v>
      </c>
      <c r="AM1372" s="134">
        <v>6.5341222151067996E-2</v>
      </c>
      <c r="AN1372" s="134">
        <v>0.92380440141634201</v>
      </c>
      <c r="AO1372" s="134">
        <v>5.5666939181474702E-2</v>
      </c>
      <c r="AP1372" s="134">
        <v>0.74315663066706095</v>
      </c>
      <c r="AR1372" s="134">
        <v>0.67653776310000002</v>
      </c>
      <c r="AS1372" s="134">
        <v>0</v>
      </c>
      <c r="AT1372" s="134">
        <v>1</v>
      </c>
      <c r="AU1372" s="134">
        <v>2.2984202383649101E-2</v>
      </c>
      <c r="AV1372" s="134">
        <v>4.8035789245547501E-2</v>
      </c>
      <c r="AW1372" s="143">
        <v>1.78</v>
      </c>
      <c r="AX1372" s="143">
        <v>0</v>
      </c>
      <c r="AY1372" s="143">
        <v>0.75</v>
      </c>
      <c r="AZ1372" s="143">
        <v>1.72</v>
      </c>
      <c r="BA1372" s="143">
        <v>22.763500000000001</v>
      </c>
      <c r="BB1372" s="143">
        <v>5.08</v>
      </c>
      <c r="BC1372" s="143">
        <v>9.25</v>
      </c>
      <c r="BD1372" s="143">
        <v>11</v>
      </c>
      <c r="BE1372" s="143">
        <v>67883530.783107996</v>
      </c>
      <c r="BF1372" s="143">
        <v>6444.0770000000002</v>
      </c>
      <c r="BG1372" s="143">
        <v>0</v>
      </c>
      <c r="BH1372" s="143">
        <v>0</v>
      </c>
      <c r="BI1372" s="143">
        <v>1</v>
      </c>
      <c r="BJ1372" s="143">
        <v>3</v>
      </c>
      <c r="BK1372" s="143">
        <v>0</v>
      </c>
      <c r="BL1372" s="143">
        <v>2.8999999999999901</v>
      </c>
      <c r="BM1372" s="143">
        <v>3.1</v>
      </c>
    </row>
    <row r="1373" spans="1:65" x14ac:dyDescent="0.25">
      <c r="A1373" s="142" t="s">
        <v>5928</v>
      </c>
      <c r="B1373" s="142" t="s">
        <v>1192</v>
      </c>
      <c r="C1373" s="134" t="s">
        <v>5882</v>
      </c>
      <c r="D1373" s="134" t="s">
        <v>5883</v>
      </c>
      <c r="E1373" s="134" t="s">
        <v>5717</v>
      </c>
      <c r="F1373" s="134" t="s">
        <v>5718</v>
      </c>
      <c r="G1373" s="134" t="s">
        <v>692</v>
      </c>
      <c r="H1373" s="134" t="s">
        <v>5199</v>
      </c>
      <c r="I1373" s="134" t="s">
        <v>5199</v>
      </c>
      <c r="J1373" s="134" t="s">
        <v>4571</v>
      </c>
      <c r="K1373" s="134" t="s">
        <v>4571</v>
      </c>
      <c r="L1373" s="143">
        <v>26.8</v>
      </c>
      <c r="M1373" s="144">
        <v>1671</v>
      </c>
      <c r="N1373" s="143">
        <v>28.067</v>
      </c>
      <c r="O1373" s="144">
        <v>858</v>
      </c>
      <c r="P1373" s="143">
        <v>13.782999999999999</v>
      </c>
      <c r="Q1373" s="144">
        <v>1595</v>
      </c>
      <c r="R1373" s="143">
        <v>37.505000000000003</v>
      </c>
      <c r="S1373" s="145">
        <v>1684</v>
      </c>
      <c r="V1373" s="140" t="str">
        <f t="shared" si="21"/>
        <v>N/A</v>
      </c>
      <c r="W1373" s="134">
        <v>0.340086393102841</v>
      </c>
      <c r="X1373" s="134">
        <v>0.34936118406176397</v>
      </c>
      <c r="Y1373" s="134">
        <v>0.98993257386173406</v>
      </c>
      <c r="Z1373" s="134">
        <v>0.98528372068348802</v>
      </c>
      <c r="AA1373" s="134">
        <v>0.166646022698966</v>
      </c>
      <c r="AB1373" s="134">
        <v>0.185641653191149</v>
      </c>
      <c r="AC1373" s="134">
        <v>1</v>
      </c>
      <c r="AD1373" s="134">
        <v>0.29741435408174</v>
      </c>
      <c r="AE1373" s="134">
        <v>8.9679847449503303E-2</v>
      </c>
      <c r="AF1373" s="134">
        <v>0.98592668070592804</v>
      </c>
      <c r="AG1373" s="134">
        <v>0.16421936125358899</v>
      </c>
      <c r="AH1373" s="134">
        <v>0.79037671454885805</v>
      </c>
      <c r="AI1373" s="134">
        <v>1</v>
      </c>
      <c r="AJ1373" s="134">
        <v>0.58451299775710597</v>
      </c>
      <c r="AK1373" s="134">
        <v>0.88108646050779205</v>
      </c>
      <c r="AL1373" s="134">
        <v>0.39385498153682702</v>
      </c>
      <c r="AM1373" s="134">
        <v>0.220657093651453</v>
      </c>
      <c r="AN1373" s="134">
        <v>0.82968042669535202</v>
      </c>
      <c r="AO1373" s="134">
        <v>0.17859526045534499</v>
      </c>
      <c r="AP1373" s="134">
        <v>0</v>
      </c>
      <c r="AQ1373" s="134">
        <v>0</v>
      </c>
      <c r="AR1373" s="134">
        <v>2.8125459799999999E-2</v>
      </c>
      <c r="AT1373" s="134">
        <v>0</v>
      </c>
      <c r="AU1373" s="134">
        <v>0.20339249356838801</v>
      </c>
      <c r="AV1373" s="134">
        <v>0.21059467797845599</v>
      </c>
      <c r="AW1373" s="143">
        <v>0</v>
      </c>
      <c r="AX1373" s="143">
        <v>0</v>
      </c>
      <c r="AY1373" s="143">
        <v>-0.05</v>
      </c>
      <c r="AZ1373" s="143">
        <v>-0.03</v>
      </c>
      <c r="BA1373" s="143">
        <v>5.1778000000000004</v>
      </c>
      <c r="BB1373" s="143">
        <v>5.1100000000000003</v>
      </c>
      <c r="BC1373" s="143">
        <v>17.11</v>
      </c>
      <c r="BD1373" s="143">
        <v>2</v>
      </c>
      <c r="BE1373" s="143">
        <v>52163156.143294998</v>
      </c>
      <c r="BF1373" s="143">
        <v>4321.1279999999997</v>
      </c>
      <c r="BG1373" s="143">
        <v>0</v>
      </c>
      <c r="BH1373" s="143">
        <v>0</v>
      </c>
      <c r="BI1373" s="143">
        <v>0</v>
      </c>
      <c r="BJ1373" s="143">
        <v>1</v>
      </c>
      <c r="BK1373" s="143">
        <v>0</v>
      </c>
      <c r="BL1373" s="143">
        <v>2.7636018246179499</v>
      </c>
      <c r="BM1373" s="143">
        <v>2.2816109477077</v>
      </c>
    </row>
    <row r="1374" spans="1:65" x14ac:dyDescent="0.25">
      <c r="A1374" s="142" t="s">
        <v>5929</v>
      </c>
      <c r="B1374" s="142" t="s">
        <v>598</v>
      </c>
      <c r="C1374" s="134" t="s">
        <v>5882</v>
      </c>
      <c r="D1374" s="134" t="s">
        <v>5883</v>
      </c>
      <c r="E1374" s="134" t="s">
        <v>5717</v>
      </c>
      <c r="F1374" s="134" t="s">
        <v>5718</v>
      </c>
      <c r="G1374" s="134" t="s">
        <v>692</v>
      </c>
      <c r="H1374" s="134" t="s">
        <v>5199</v>
      </c>
      <c r="I1374" s="134" t="s">
        <v>5199</v>
      </c>
      <c r="J1374" s="134" t="s">
        <v>4571</v>
      </c>
      <c r="K1374" s="134" t="s">
        <v>4571</v>
      </c>
      <c r="L1374" s="143">
        <v>32</v>
      </c>
      <c r="M1374" s="144">
        <v>1605</v>
      </c>
      <c r="N1374" s="143">
        <v>33.424999999999997</v>
      </c>
      <c r="O1374" s="144">
        <v>1590</v>
      </c>
      <c r="P1374" s="143">
        <v>13.532999999999999</v>
      </c>
      <c r="Q1374" s="144">
        <v>1609</v>
      </c>
      <c r="R1374" s="143">
        <v>37.369</v>
      </c>
      <c r="S1374" s="145">
        <v>1690</v>
      </c>
      <c r="V1374" s="140" t="str">
        <f t="shared" si="21"/>
        <v>N/A</v>
      </c>
      <c r="W1374" s="134">
        <v>0.27572805551274299</v>
      </c>
      <c r="X1374" s="134">
        <v>0.28147150481580402</v>
      </c>
      <c r="Y1374" s="134">
        <v>0.97732907854359996</v>
      </c>
      <c r="Z1374" s="134">
        <v>0.97232727372891603</v>
      </c>
      <c r="AA1374" s="134">
        <v>0.28741009219395502</v>
      </c>
      <c r="AB1374" s="134">
        <v>0</v>
      </c>
      <c r="AC1374" s="134">
        <v>1</v>
      </c>
      <c r="AD1374" s="134">
        <v>0.23627166056219601</v>
      </c>
      <c r="AE1374" s="134">
        <v>0.36588967046255599</v>
      </c>
      <c r="AF1374" s="134">
        <v>0.976822496637614</v>
      </c>
      <c r="AG1374" s="134">
        <v>0.272787592566541</v>
      </c>
      <c r="AH1374" s="134">
        <v>0.71953299014598904</v>
      </c>
      <c r="AI1374" s="134">
        <v>1</v>
      </c>
      <c r="AJ1374" s="134">
        <v>0.525682979740413</v>
      </c>
      <c r="AK1374" s="134">
        <v>0.82768580999077601</v>
      </c>
      <c r="AL1374" s="134">
        <v>0.39783734853195901</v>
      </c>
      <c r="AM1374" s="134">
        <v>0.27605064322039102</v>
      </c>
      <c r="AN1374" s="134">
        <v>0.84760880283268303</v>
      </c>
      <c r="AO1374" s="134">
        <v>0.23757216260642999</v>
      </c>
      <c r="AP1374" s="134">
        <v>0</v>
      </c>
      <c r="AQ1374" s="134">
        <v>2.9277859475972601E-2</v>
      </c>
      <c r="AR1374" s="134">
        <v>9.7042713579999995E-2</v>
      </c>
      <c r="AT1374" s="134">
        <v>0.48070611949999997</v>
      </c>
      <c r="AU1374" s="134">
        <v>0.21600005901366601</v>
      </c>
      <c r="AV1374" s="134">
        <v>0.25239709472522898</v>
      </c>
      <c r="AW1374" s="143">
        <v>0</v>
      </c>
      <c r="AX1374" s="143">
        <v>0</v>
      </c>
      <c r="AY1374" s="143">
        <v>-0.05</v>
      </c>
      <c r="AZ1374" s="143">
        <v>-0.05</v>
      </c>
      <c r="BA1374" s="143">
        <v>6.5766999999999998</v>
      </c>
      <c r="BB1374" s="143">
        <v>5.12</v>
      </c>
      <c r="BC1374" s="143">
        <v>17.059999999999999</v>
      </c>
      <c r="BD1374" s="143"/>
      <c r="BE1374" s="143">
        <v>74871559.681174994</v>
      </c>
      <c r="BF1374" s="143">
        <v>5046.875</v>
      </c>
      <c r="BG1374" s="143">
        <v>0</v>
      </c>
      <c r="BH1374" s="143">
        <v>0</v>
      </c>
      <c r="BI1374" s="143">
        <v>0</v>
      </c>
      <c r="BJ1374" s="143">
        <v>1</v>
      </c>
      <c r="BK1374" s="143">
        <v>0</v>
      </c>
      <c r="BL1374" s="143">
        <v>2.7445497275328101</v>
      </c>
      <c r="BM1374" s="143">
        <v>2.1672983651968498</v>
      </c>
    </row>
    <row r="1375" spans="1:65" x14ac:dyDescent="0.25">
      <c r="A1375" s="142" t="s">
        <v>5930</v>
      </c>
      <c r="B1375" s="142" t="s">
        <v>1197</v>
      </c>
      <c r="C1375" s="134" t="s">
        <v>5882</v>
      </c>
      <c r="D1375" s="134" t="s">
        <v>5883</v>
      </c>
      <c r="E1375" s="134" t="s">
        <v>5717</v>
      </c>
      <c r="F1375" s="134" t="s">
        <v>5718</v>
      </c>
      <c r="G1375" s="134" t="s">
        <v>692</v>
      </c>
      <c r="H1375" s="134" t="s">
        <v>5199</v>
      </c>
      <c r="I1375" s="134" t="s">
        <v>5199</v>
      </c>
      <c r="J1375" s="134" t="s">
        <v>4571</v>
      </c>
      <c r="K1375" s="134" t="s">
        <v>4571</v>
      </c>
      <c r="L1375" s="143">
        <v>38.4</v>
      </c>
      <c r="M1375" s="144">
        <v>1467</v>
      </c>
      <c r="N1375" s="143">
        <v>28.8</v>
      </c>
      <c r="O1375" s="144">
        <v>943</v>
      </c>
      <c r="P1375" s="143">
        <v>15.983000000000001</v>
      </c>
      <c r="Q1375" s="144">
        <v>1428</v>
      </c>
      <c r="R1375" s="143">
        <v>41.860999999999997</v>
      </c>
      <c r="S1375" s="145">
        <v>1549</v>
      </c>
      <c r="V1375" s="140" t="str">
        <f t="shared" si="21"/>
        <v>N/A</v>
      </c>
      <c r="W1375" s="134">
        <v>0.37432667549627402</v>
      </c>
      <c r="X1375" s="134">
        <v>0.36380221787179901</v>
      </c>
      <c r="Y1375" s="134">
        <v>0.98752458898387896</v>
      </c>
      <c r="Z1375" s="134">
        <v>0.97906054537459897</v>
      </c>
      <c r="AA1375" s="134">
        <v>0.388222333926735</v>
      </c>
      <c r="AB1375" s="134">
        <v>0</v>
      </c>
      <c r="AC1375" s="134">
        <v>1</v>
      </c>
      <c r="AD1375" s="134">
        <v>0.34036276642285401</v>
      </c>
      <c r="AE1375" s="134">
        <v>0.58784061980762303</v>
      </c>
      <c r="AF1375" s="134">
        <v>0.98779522503435901</v>
      </c>
      <c r="AG1375" s="134">
        <v>0.306297753482206</v>
      </c>
      <c r="AH1375" s="134">
        <v>0.74263420462518503</v>
      </c>
      <c r="AI1375" s="134">
        <v>1</v>
      </c>
      <c r="AJ1375" s="134">
        <v>0.56245174100084605</v>
      </c>
      <c r="AK1375" s="134">
        <v>0.85195883295305597</v>
      </c>
      <c r="AL1375" s="134">
        <v>0.28699726080959997</v>
      </c>
      <c r="AM1375" s="134">
        <v>0.267931479020517</v>
      </c>
      <c r="AN1375" s="134">
        <v>0.90587602527901001</v>
      </c>
      <c r="AO1375" s="134">
        <v>0.24662624536747099</v>
      </c>
      <c r="AP1375" s="134">
        <v>6.5550279943930104E-2</v>
      </c>
      <c r="AQ1375" s="134">
        <v>0.35578472096917602</v>
      </c>
      <c r="AR1375" s="134">
        <v>0.13272906300000001</v>
      </c>
      <c r="AT1375" s="134">
        <v>0.34782836169999998</v>
      </c>
      <c r="AU1375" s="134">
        <v>0.161771951414067</v>
      </c>
      <c r="AV1375" s="134">
        <v>0.25379531265522298</v>
      </c>
      <c r="AW1375" s="143">
        <v>0</v>
      </c>
      <c r="AX1375" s="143">
        <v>0</v>
      </c>
      <c r="AY1375" s="143">
        <v>-0.01</v>
      </c>
      <c r="AZ1375" s="143">
        <v>-0.01</v>
      </c>
      <c r="BA1375" s="143">
        <v>5.6844999999999999</v>
      </c>
      <c r="BB1375" s="143">
        <v>5.1100000000000003</v>
      </c>
      <c r="BC1375" s="143">
        <v>16.21</v>
      </c>
      <c r="BD1375" s="143">
        <v>2</v>
      </c>
      <c r="BE1375" s="143">
        <v>71649819.361799002</v>
      </c>
      <c r="BF1375" s="143">
        <v>4195.665</v>
      </c>
      <c r="BG1375" s="143">
        <v>0</v>
      </c>
      <c r="BH1375" s="143">
        <v>1.454944</v>
      </c>
      <c r="BI1375" s="143">
        <v>0</v>
      </c>
      <c r="BJ1375" s="143">
        <v>1</v>
      </c>
      <c r="BK1375" s="143">
        <v>0</v>
      </c>
      <c r="BL1375" s="143">
        <v>2.8930794538240501</v>
      </c>
      <c r="BM1375" s="143">
        <v>3.05847672294427</v>
      </c>
    </row>
    <row r="1376" spans="1:65" x14ac:dyDescent="0.25">
      <c r="A1376" s="142" t="s">
        <v>5931</v>
      </c>
      <c r="B1376" s="142" t="s">
        <v>968</v>
      </c>
      <c r="C1376" s="134" t="s">
        <v>5882</v>
      </c>
      <c r="D1376" s="134" t="s">
        <v>5883</v>
      </c>
      <c r="E1376" s="134" t="s">
        <v>5717</v>
      </c>
      <c r="F1376" s="134" t="s">
        <v>5718</v>
      </c>
      <c r="G1376" s="134" t="s">
        <v>692</v>
      </c>
      <c r="H1376" s="134" t="s">
        <v>5199</v>
      </c>
      <c r="I1376" s="134" t="s">
        <v>5199</v>
      </c>
      <c r="J1376" s="134" t="s">
        <v>4571</v>
      </c>
      <c r="K1376" s="134" t="s">
        <v>4571</v>
      </c>
      <c r="L1376" s="143">
        <v>38.5</v>
      </c>
      <c r="M1376" s="144">
        <v>1462</v>
      </c>
      <c r="N1376" s="143">
        <v>29.922000000000001</v>
      </c>
      <c r="O1376" s="144">
        <v>1146</v>
      </c>
      <c r="P1376" s="143">
        <v>15.95</v>
      </c>
      <c r="Q1376" s="144">
        <v>1435</v>
      </c>
      <c r="R1376" s="143">
        <v>41.509</v>
      </c>
      <c r="S1376" s="145">
        <v>1569</v>
      </c>
      <c r="V1376" s="140" t="str">
        <f t="shared" si="21"/>
        <v>N/A</v>
      </c>
      <c r="W1376" s="134">
        <v>0.48876998265616201</v>
      </c>
      <c r="X1376" s="134">
        <v>0.49009631274427801</v>
      </c>
      <c r="Y1376" s="134">
        <v>0.97332003989057503</v>
      </c>
      <c r="Z1376" s="134">
        <v>0.93208067275585704</v>
      </c>
      <c r="AA1376" s="134">
        <v>0.41579653288929602</v>
      </c>
      <c r="AB1376" s="134">
        <v>0.253747650889384</v>
      </c>
      <c r="AC1376" s="134">
        <v>0.99880890513606502</v>
      </c>
      <c r="AD1376" s="134">
        <v>0.442757676529139</v>
      </c>
      <c r="AE1376" s="134">
        <v>0.40881586718301899</v>
      </c>
      <c r="AF1376" s="134">
        <v>0.96378244260090196</v>
      </c>
      <c r="AG1376" s="134">
        <v>0.27043314338839902</v>
      </c>
      <c r="AH1376" s="134">
        <v>0.37896020180074902</v>
      </c>
      <c r="AI1376" s="134">
        <v>0.85359827398115395</v>
      </c>
      <c r="AJ1376" s="134">
        <v>0.68011177703423198</v>
      </c>
      <c r="AK1376" s="134">
        <v>0.75001213651148102</v>
      </c>
      <c r="AL1376" s="134">
        <v>0.44377861609018399</v>
      </c>
      <c r="AM1376" s="134">
        <v>0.25867231890192599</v>
      </c>
      <c r="AN1376" s="134">
        <v>0.88794764914167901</v>
      </c>
      <c r="AO1376" s="134">
        <v>0.193308907227004</v>
      </c>
      <c r="AP1376" s="134">
        <v>0.12623025819234701</v>
      </c>
      <c r="AQ1376" s="134">
        <v>0.40427583901272102</v>
      </c>
      <c r="AR1376" s="134">
        <v>0.40257210529999998</v>
      </c>
      <c r="AT1376" s="134">
        <v>0</v>
      </c>
      <c r="AU1376" s="134">
        <v>0.15126693081274101</v>
      </c>
      <c r="AV1376" s="134">
        <v>0.223930869203223</v>
      </c>
      <c r="AW1376" s="143">
        <v>0</v>
      </c>
      <c r="AX1376" s="143">
        <v>0</v>
      </c>
      <c r="AY1376" s="143">
        <v>0</v>
      </c>
      <c r="AZ1376" s="143">
        <v>0.01</v>
      </c>
      <c r="BA1376" s="143">
        <v>10.721399999999999</v>
      </c>
      <c r="BB1376" s="143">
        <v>5.1100000000000003</v>
      </c>
      <c r="BC1376" s="143">
        <v>16.21</v>
      </c>
      <c r="BD1376" s="143">
        <v>2</v>
      </c>
      <c r="BE1376" s="143">
        <v>81250922.039901003</v>
      </c>
      <c r="BF1376" s="143">
        <v>4120.1959999999999</v>
      </c>
      <c r="BG1376" s="143">
        <v>0</v>
      </c>
      <c r="BH1376" s="143">
        <v>0</v>
      </c>
      <c r="BI1376" s="143">
        <v>0</v>
      </c>
      <c r="BJ1376" s="143">
        <v>1</v>
      </c>
      <c r="BK1376" s="143">
        <v>0</v>
      </c>
      <c r="BL1376" s="143">
        <v>2.8975259949436101</v>
      </c>
      <c r="BM1376" s="143">
        <v>3.0851559696616202</v>
      </c>
    </row>
    <row r="1377" spans="1:65" x14ac:dyDescent="0.25">
      <c r="A1377" s="142" t="s">
        <v>5932</v>
      </c>
      <c r="B1377" s="142" t="s">
        <v>3525</v>
      </c>
      <c r="C1377" s="134" t="s">
        <v>5882</v>
      </c>
      <c r="D1377" s="134" t="s">
        <v>5883</v>
      </c>
      <c r="E1377" s="134" t="s">
        <v>5717</v>
      </c>
      <c r="F1377" s="134" t="s">
        <v>5718</v>
      </c>
      <c r="G1377" s="134" t="s">
        <v>692</v>
      </c>
      <c r="H1377" s="134" t="s">
        <v>5199</v>
      </c>
      <c r="I1377" s="134" t="s">
        <v>5199</v>
      </c>
      <c r="J1377" s="134" t="s">
        <v>4571</v>
      </c>
      <c r="K1377" s="134" t="s">
        <v>4571</v>
      </c>
      <c r="L1377" s="143">
        <v>61.1</v>
      </c>
      <c r="M1377" s="144">
        <v>803</v>
      </c>
      <c r="N1377" s="143">
        <v>27.311</v>
      </c>
      <c r="O1377" s="144">
        <v>767</v>
      </c>
      <c r="P1377" s="143">
        <v>22.266999999999999</v>
      </c>
      <c r="Q1377" s="144">
        <v>845</v>
      </c>
      <c r="R1377" s="143">
        <v>52.018999999999998</v>
      </c>
      <c r="S1377" s="145">
        <v>894</v>
      </c>
      <c r="V1377" s="140" t="str">
        <f t="shared" si="21"/>
        <v>N/A</v>
      </c>
      <c r="W1377" s="134">
        <v>0.810764366287687</v>
      </c>
      <c r="X1377" s="134">
        <v>0.86961991604061395</v>
      </c>
      <c r="Y1377" s="134">
        <v>0.99336523315569702</v>
      </c>
      <c r="Z1377" s="134">
        <v>0.98576831220344296</v>
      </c>
      <c r="AA1377" s="134">
        <v>0.80446328890923802</v>
      </c>
      <c r="AB1377" s="134">
        <v>0.53600512798100297</v>
      </c>
      <c r="AC1377" s="134">
        <v>1</v>
      </c>
      <c r="AD1377" s="134">
        <v>0.71386877164222495</v>
      </c>
      <c r="AE1377" s="134">
        <v>0.16664967271133899</v>
      </c>
      <c r="AF1377" s="134">
        <v>0.98624473080438402</v>
      </c>
      <c r="AG1377" s="134">
        <v>0.60489436372693794</v>
      </c>
      <c r="AH1377" s="134">
        <v>0.194866802695213</v>
      </c>
      <c r="AI1377" s="134">
        <v>1</v>
      </c>
      <c r="AJ1377" s="134">
        <v>0.86763245946244105</v>
      </c>
      <c r="AK1377" s="134">
        <v>0.87623185591533603</v>
      </c>
      <c r="AL1377" s="134">
        <v>0.71712556283612305</v>
      </c>
      <c r="AM1377" s="134">
        <v>0.40379474045971597</v>
      </c>
      <c r="AN1377" s="134">
        <v>0.870019273004348</v>
      </c>
      <c r="AO1377" s="134">
        <v>0.42186238656444502</v>
      </c>
      <c r="AP1377" s="134">
        <v>0.39706217630999702</v>
      </c>
      <c r="AQ1377" s="134">
        <v>0.52819758517788196</v>
      </c>
      <c r="AR1377" s="134">
        <v>0.15355706929999999</v>
      </c>
      <c r="AS1377" s="134">
        <v>1</v>
      </c>
      <c r="AT1377" s="134">
        <v>0.22466678909999999</v>
      </c>
      <c r="AU1377" s="134">
        <v>0.191469806181256</v>
      </c>
      <c r="AV1377" s="134">
        <v>0.38137488546724702</v>
      </c>
      <c r="AW1377" s="143">
        <v>0</v>
      </c>
      <c r="AX1377" s="143">
        <v>0</v>
      </c>
      <c r="AY1377" s="143">
        <v>-0.04</v>
      </c>
      <c r="AZ1377" s="143">
        <v>-0.02</v>
      </c>
      <c r="BA1377" s="143">
        <v>4.9151999999999996</v>
      </c>
      <c r="BB1377" s="143">
        <v>5.12</v>
      </c>
      <c r="BC1377" s="143">
        <v>15.96</v>
      </c>
      <c r="BD1377" s="143">
        <v>2</v>
      </c>
      <c r="BE1377" s="143">
        <v>37486976.828028999</v>
      </c>
      <c r="BF1377" s="143">
        <v>4068.694</v>
      </c>
      <c r="BG1377" s="143">
        <v>31710.548848999999</v>
      </c>
      <c r="BH1377" s="143">
        <v>38.740233000000003</v>
      </c>
      <c r="BI1377" s="143">
        <v>0</v>
      </c>
      <c r="BJ1377" s="143">
        <v>1</v>
      </c>
      <c r="BK1377" s="143">
        <v>0</v>
      </c>
      <c r="BL1377" s="143">
        <v>2.9</v>
      </c>
      <c r="BM1377" s="143">
        <v>3.0999999999999899</v>
      </c>
    </row>
    <row r="1378" spans="1:65" x14ac:dyDescent="0.25">
      <c r="A1378" s="142" t="s">
        <v>5933</v>
      </c>
      <c r="B1378" s="142" t="s">
        <v>877</v>
      </c>
      <c r="C1378" s="134" t="s">
        <v>5882</v>
      </c>
      <c r="D1378" s="134" t="s">
        <v>5883</v>
      </c>
      <c r="E1378" s="134" t="s">
        <v>5717</v>
      </c>
      <c r="F1378" s="134" t="s">
        <v>5718</v>
      </c>
      <c r="G1378" s="134" t="s">
        <v>692</v>
      </c>
      <c r="H1378" s="134" t="s">
        <v>5182</v>
      </c>
      <c r="I1378" s="134" t="s">
        <v>5180</v>
      </c>
      <c r="J1378" s="134" t="s">
        <v>4571</v>
      </c>
      <c r="K1378" s="134" t="s">
        <v>4571</v>
      </c>
      <c r="L1378" s="143">
        <v>37.4</v>
      </c>
      <c r="M1378" s="144">
        <v>1493</v>
      </c>
      <c r="N1378" s="143">
        <v>32.332999999999998</v>
      </c>
      <c r="O1378" s="144">
        <v>1490</v>
      </c>
      <c r="P1378" s="143">
        <v>13.05</v>
      </c>
      <c r="Q1378" s="144">
        <v>1638</v>
      </c>
      <c r="R1378" s="143">
        <v>39.372</v>
      </c>
      <c r="S1378" s="145">
        <v>1647</v>
      </c>
      <c r="V1378" s="140" t="str">
        <f t="shared" si="21"/>
        <v>N/A</v>
      </c>
      <c r="W1378" s="134">
        <v>0.24106709405555601</v>
      </c>
      <c r="X1378" s="134">
        <v>0.24880036169838199</v>
      </c>
      <c r="Y1378" s="134">
        <v>0.972782085822118</v>
      </c>
      <c r="Z1378" s="134">
        <v>0.969011647539754</v>
      </c>
      <c r="AA1378" s="134">
        <v>0.96045418465233201</v>
      </c>
      <c r="AB1378" s="134">
        <v>0.45150998645164098</v>
      </c>
      <c r="AC1378" s="134">
        <v>1</v>
      </c>
      <c r="AD1378" s="134">
        <v>0.19856861966164299</v>
      </c>
      <c r="AE1378" s="134">
        <v>0.51952332745135799</v>
      </c>
      <c r="AF1378" s="134">
        <v>0.97010368830772298</v>
      </c>
      <c r="AG1378" s="134">
        <v>0.39619192676808201</v>
      </c>
      <c r="AH1378" s="134">
        <v>0.74421010142686705</v>
      </c>
      <c r="AI1378" s="134">
        <v>1</v>
      </c>
      <c r="AJ1378" s="134">
        <v>0.92646247747913402</v>
      </c>
      <c r="AK1378" s="134">
        <v>0.85195883295305597</v>
      </c>
      <c r="AL1378" s="134">
        <v>0.54661244615828397</v>
      </c>
      <c r="AM1378" s="134">
        <v>0.427435401740066</v>
      </c>
      <c r="AN1378" s="134">
        <v>0.68177132356236803</v>
      </c>
      <c r="AO1378" s="134">
        <v>0.42641349787166899</v>
      </c>
      <c r="AP1378" s="134">
        <v>2.0579726973501401E-2</v>
      </c>
      <c r="AQ1378" s="134">
        <v>6.5376802854510405E-2</v>
      </c>
      <c r="AR1378" s="134">
        <v>0</v>
      </c>
      <c r="AT1378" s="134">
        <v>0.23147289039999999</v>
      </c>
      <c r="AU1378" s="134">
        <v>0.29871818441069198</v>
      </c>
      <c r="AV1378" s="134">
        <v>0.39612202740442998</v>
      </c>
      <c r="AW1378" s="143">
        <v>0.11</v>
      </c>
      <c r="AX1378" s="143">
        <v>0</v>
      </c>
      <c r="AY1378" s="143">
        <v>-0.16</v>
      </c>
      <c r="AZ1378" s="143">
        <v>-0.05</v>
      </c>
      <c r="BA1378" s="143">
        <v>7.7220000000000004</v>
      </c>
      <c r="BB1378" s="143">
        <v>5.14</v>
      </c>
      <c r="BC1378" s="143">
        <v>21.31</v>
      </c>
      <c r="BD1378" s="143">
        <v>5</v>
      </c>
      <c r="BE1378" s="143">
        <v>57459183.308941998</v>
      </c>
      <c r="BF1378" s="143">
        <v>7453.3609999999999</v>
      </c>
      <c r="BG1378" s="143">
        <v>0</v>
      </c>
      <c r="BH1378" s="143">
        <v>0</v>
      </c>
      <c r="BI1378" s="143">
        <v>0</v>
      </c>
      <c r="BJ1378" s="143">
        <v>1</v>
      </c>
      <c r="BK1378" s="143">
        <v>0</v>
      </c>
      <c r="BL1378" s="143">
        <v>2.69999999999999</v>
      </c>
      <c r="BM1378" s="143">
        <v>1.9</v>
      </c>
    </row>
    <row r="1379" spans="1:65" x14ac:dyDescent="0.25">
      <c r="A1379" s="142" t="s">
        <v>5934</v>
      </c>
      <c r="B1379" s="142" t="s">
        <v>588</v>
      </c>
      <c r="C1379" s="134" t="s">
        <v>5882</v>
      </c>
      <c r="D1379" s="134" t="s">
        <v>5883</v>
      </c>
      <c r="E1379" s="134" t="s">
        <v>5717</v>
      </c>
      <c r="F1379" s="134" t="s">
        <v>5718</v>
      </c>
      <c r="G1379" s="134" t="s">
        <v>692</v>
      </c>
      <c r="H1379" s="134" t="s">
        <v>5201</v>
      </c>
      <c r="I1379" s="134" t="s">
        <v>5180</v>
      </c>
      <c r="J1379" s="134" t="s">
        <v>4571</v>
      </c>
      <c r="K1379" s="134" t="s">
        <v>4571</v>
      </c>
      <c r="L1379" s="143">
        <v>32.700000000000003</v>
      </c>
      <c r="M1379" s="144">
        <v>1596</v>
      </c>
      <c r="N1379" s="143">
        <v>31.966999999999999</v>
      </c>
      <c r="O1379" s="144">
        <v>1442</v>
      </c>
      <c r="P1379" s="143">
        <v>13.083</v>
      </c>
      <c r="Q1379" s="144">
        <v>1633</v>
      </c>
      <c r="R1379" s="143">
        <v>37.939</v>
      </c>
      <c r="S1379" s="145">
        <v>1674</v>
      </c>
      <c r="V1379" s="140" t="str">
        <f t="shared" si="21"/>
        <v>N/A</v>
      </c>
      <c r="W1379" s="134">
        <v>0.187032979729713</v>
      </c>
      <c r="X1379" s="134">
        <v>0.17735349228419001</v>
      </c>
      <c r="Y1379" s="134">
        <v>0.98273423608857202</v>
      </c>
      <c r="Z1379" s="134">
        <v>0.97653556850746803</v>
      </c>
      <c r="AA1379" s="134">
        <v>0.99075617887092504</v>
      </c>
      <c r="AB1379" s="134">
        <v>0.50104162114126705</v>
      </c>
      <c r="AC1379" s="134">
        <v>1</v>
      </c>
      <c r="AD1379" s="134">
        <v>0.14977184393352</v>
      </c>
      <c r="AE1379" s="134">
        <v>0.19024881289711501</v>
      </c>
      <c r="AF1379" s="134">
        <v>0.98127519801600305</v>
      </c>
      <c r="AG1379" s="134">
        <v>0.33738074838811699</v>
      </c>
      <c r="AH1379" s="134">
        <v>0.62777281728443601</v>
      </c>
      <c r="AI1379" s="134">
        <v>1</v>
      </c>
      <c r="AJ1379" s="134">
        <v>0.77571055631135799</v>
      </c>
      <c r="AK1379" s="134">
        <v>0.77428515947376098</v>
      </c>
      <c r="AL1379" s="134">
        <v>0.55110057328561002</v>
      </c>
      <c r="AM1379" s="134">
        <v>0.31874721253062899</v>
      </c>
      <c r="AN1379" s="134">
        <v>0.62350410111604104</v>
      </c>
      <c r="AO1379" s="134">
        <v>0.30576180170475997</v>
      </c>
      <c r="AP1379" s="134">
        <v>1.5607322212255E-2</v>
      </c>
      <c r="AQ1379" s="134">
        <v>3.8976083084681597E-2</v>
      </c>
      <c r="AR1379" s="134">
        <v>6.1258387609999999E-2</v>
      </c>
      <c r="AT1379" s="134">
        <v>0.2877417659</v>
      </c>
      <c r="AU1379" s="134">
        <v>0.15166400127108601</v>
      </c>
      <c r="AV1379" s="134">
        <v>0.26857835689460602</v>
      </c>
      <c r="AW1379" s="143">
        <v>0</v>
      </c>
      <c r="AX1379" s="143">
        <v>0</v>
      </c>
      <c r="AY1379" s="143">
        <v>0.03</v>
      </c>
      <c r="AZ1379" s="143">
        <v>0</v>
      </c>
      <c r="BA1379" s="143">
        <v>10.148400000000001</v>
      </c>
      <c r="BB1379" s="143">
        <v>5.14</v>
      </c>
      <c r="BC1379" s="143">
        <v>19.940000000000001</v>
      </c>
      <c r="BD1379" s="143">
        <v>2</v>
      </c>
      <c r="BE1379" s="143">
        <v>59597817.070913002</v>
      </c>
      <c r="BF1379" s="143">
        <v>7655.5410000000002</v>
      </c>
      <c r="BG1379" s="143">
        <v>0</v>
      </c>
      <c r="BH1379" s="143">
        <v>0</v>
      </c>
      <c r="BI1379" s="143">
        <v>0</v>
      </c>
      <c r="BJ1379" s="143">
        <v>1</v>
      </c>
      <c r="BK1379" s="143">
        <v>0</v>
      </c>
      <c r="BL1379" s="143">
        <v>2.7</v>
      </c>
      <c r="BM1379" s="143">
        <v>1.8999999999999899</v>
      </c>
    </row>
    <row r="1380" spans="1:65" x14ac:dyDescent="0.25">
      <c r="A1380" s="142" t="s">
        <v>5935</v>
      </c>
      <c r="B1380" s="142" t="s">
        <v>586</v>
      </c>
      <c r="C1380" s="134" t="s">
        <v>5882</v>
      </c>
      <c r="D1380" s="134" t="s">
        <v>5883</v>
      </c>
      <c r="E1380" s="134" t="s">
        <v>5717</v>
      </c>
      <c r="F1380" s="134" t="s">
        <v>5718</v>
      </c>
      <c r="G1380" s="134" t="s">
        <v>692</v>
      </c>
      <c r="H1380" s="134" t="s">
        <v>5868</v>
      </c>
      <c r="I1380" s="134" t="s">
        <v>5199</v>
      </c>
      <c r="J1380" s="134" t="s">
        <v>4571</v>
      </c>
      <c r="K1380" s="134" t="s">
        <v>4571</v>
      </c>
      <c r="L1380" s="143">
        <v>30.4</v>
      </c>
      <c r="M1380" s="144">
        <v>1628</v>
      </c>
      <c r="N1380" s="143">
        <v>36.700000000000003</v>
      </c>
      <c r="O1380" s="144">
        <v>1746</v>
      </c>
      <c r="P1380" s="143">
        <v>12.882999999999999</v>
      </c>
      <c r="Q1380" s="144">
        <v>1650</v>
      </c>
      <c r="R1380" s="143">
        <v>35.527999999999999</v>
      </c>
      <c r="S1380" s="145">
        <v>1713</v>
      </c>
      <c r="V1380" s="140" t="str">
        <f t="shared" si="21"/>
        <v>N/A</v>
      </c>
      <c r="W1380" s="134">
        <v>0.21259380312721601</v>
      </c>
      <c r="X1380" s="134">
        <v>0.19439071885370701</v>
      </c>
      <c r="Y1380" s="134">
        <v>0.90263031360929002</v>
      </c>
      <c r="Z1380" s="134">
        <v>0.88828890224207702</v>
      </c>
      <c r="AA1380" s="134">
        <v>0.96863178870347399</v>
      </c>
      <c r="AB1380" s="134">
        <v>0.27596404586046702</v>
      </c>
      <c r="AC1380" s="134">
        <v>1</v>
      </c>
      <c r="AD1380" s="134">
        <v>0.168389965004975</v>
      </c>
      <c r="AE1380" s="134">
        <v>0.46048238090749899</v>
      </c>
      <c r="AF1380" s="134">
        <v>0.91134393261790603</v>
      </c>
      <c r="AG1380" s="134">
        <v>0.26516976384281998</v>
      </c>
      <c r="AH1380" s="134">
        <v>0.57354764097202704</v>
      </c>
      <c r="AI1380" s="134">
        <v>1</v>
      </c>
      <c r="AJ1380" s="134">
        <v>0.65805052027797195</v>
      </c>
      <c r="AK1380" s="134">
        <v>0.68690227680955396</v>
      </c>
      <c r="AL1380" s="134">
        <v>0.480279440544437</v>
      </c>
      <c r="AM1380" s="134">
        <v>0.245927772604905</v>
      </c>
      <c r="AN1380" s="134">
        <v>0.65487875935637196</v>
      </c>
      <c r="AO1380" s="134">
        <v>0.21695489108642499</v>
      </c>
      <c r="AP1380" s="134">
        <v>0.134807062088423</v>
      </c>
      <c r="AQ1380" s="134">
        <v>0.14781170352853701</v>
      </c>
      <c r="AR1380" s="134">
        <v>4.5229329999999998E-2</v>
      </c>
      <c r="AT1380" s="134">
        <v>0.13613207290000001</v>
      </c>
      <c r="AU1380" s="134">
        <v>0.13746677874271199</v>
      </c>
      <c r="AV1380" s="134">
        <v>0.20686396898984599</v>
      </c>
      <c r="AW1380" s="143">
        <v>0.86</v>
      </c>
      <c r="AX1380" s="143">
        <v>6</v>
      </c>
      <c r="AY1380" s="143">
        <v>-0.95</v>
      </c>
      <c r="AZ1380" s="143">
        <v>-0.08</v>
      </c>
      <c r="BA1380" s="143">
        <v>11.6286</v>
      </c>
      <c r="BB1380" s="143">
        <v>5.13</v>
      </c>
      <c r="BC1380" s="143">
        <v>19.47</v>
      </c>
      <c r="BD1380" s="143"/>
      <c r="BE1380" s="143">
        <v>55341242.722851001</v>
      </c>
      <c r="BF1380" s="143">
        <v>5953.1639999999998</v>
      </c>
      <c r="BG1380" s="143">
        <v>0</v>
      </c>
      <c r="BH1380" s="143">
        <v>0</v>
      </c>
      <c r="BI1380" s="143">
        <v>0</v>
      </c>
      <c r="BJ1380" s="143">
        <v>1</v>
      </c>
      <c r="BK1380" s="143">
        <v>0</v>
      </c>
      <c r="BL1380" s="143">
        <v>2.69999999999999</v>
      </c>
      <c r="BM1380" s="143">
        <v>1.8999999999999899</v>
      </c>
    </row>
    <row r="1381" spans="1:65" x14ac:dyDescent="0.25">
      <c r="A1381" s="142" t="s">
        <v>5936</v>
      </c>
      <c r="B1381" s="142" t="s">
        <v>1316</v>
      </c>
      <c r="C1381" s="134" t="s">
        <v>5882</v>
      </c>
      <c r="D1381" s="134" t="s">
        <v>5883</v>
      </c>
      <c r="E1381" s="134" t="s">
        <v>5717</v>
      </c>
      <c r="F1381" s="134" t="s">
        <v>5718</v>
      </c>
      <c r="G1381" s="134" t="s">
        <v>692</v>
      </c>
      <c r="H1381" s="134" t="s">
        <v>5199</v>
      </c>
      <c r="I1381" s="134" t="s">
        <v>5199</v>
      </c>
      <c r="J1381" s="134" t="s">
        <v>4571</v>
      </c>
      <c r="K1381" s="134" t="s">
        <v>4571</v>
      </c>
      <c r="L1381" s="143">
        <v>43.3</v>
      </c>
      <c r="M1381" s="144">
        <v>1336</v>
      </c>
      <c r="N1381" s="143">
        <v>30.756</v>
      </c>
      <c r="O1381" s="144">
        <v>1293</v>
      </c>
      <c r="P1381" s="143">
        <v>15.717000000000001</v>
      </c>
      <c r="Q1381" s="144">
        <v>1457</v>
      </c>
      <c r="R1381" s="143">
        <v>42.753999999999998</v>
      </c>
      <c r="S1381" s="145">
        <v>1506</v>
      </c>
      <c r="V1381" s="140" t="str">
        <f t="shared" si="21"/>
        <v>N/A</v>
      </c>
      <c r="W1381" s="134">
        <v>0.548937244938422</v>
      </c>
      <c r="X1381" s="134">
        <v>0.50648091478302704</v>
      </c>
      <c r="Y1381" s="134">
        <v>0.98769109857649695</v>
      </c>
      <c r="Z1381" s="134">
        <v>0.974699221695009</v>
      </c>
      <c r="AA1381" s="134">
        <v>0.60600384891999903</v>
      </c>
      <c r="AB1381" s="134">
        <v>0.353903529857378</v>
      </c>
      <c r="AC1381" s="134">
        <v>1</v>
      </c>
      <c r="AD1381" s="134">
        <v>0.45840379673296899</v>
      </c>
      <c r="AE1381" s="134">
        <v>0.61512680583812995</v>
      </c>
      <c r="AF1381" s="134">
        <v>0.98914693795279895</v>
      </c>
      <c r="AG1381" s="134">
        <v>0.26595950056518403</v>
      </c>
      <c r="AH1381" s="134">
        <v>0.71598722234220502</v>
      </c>
      <c r="AI1381" s="134">
        <v>1</v>
      </c>
      <c r="AJ1381" s="134">
        <v>0.68011177703423198</v>
      </c>
      <c r="AK1381" s="134">
        <v>0.83982232147191604</v>
      </c>
      <c r="AL1381" s="134">
        <v>0.58595421303666295</v>
      </c>
      <c r="AM1381" s="134">
        <v>0.28438179824941701</v>
      </c>
      <c r="AN1381" s="134">
        <v>0.73107435794002995</v>
      </c>
      <c r="AO1381" s="134">
        <v>0.28111106513119699</v>
      </c>
      <c r="AP1381" s="134">
        <v>0.104330503873848</v>
      </c>
      <c r="AQ1381" s="134">
        <v>5.7833740155494799E-2</v>
      </c>
      <c r="AR1381" s="134">
        <v>0.34658057009999998</v>
      </c>
      <c r="AT1381" s="134">
        <v>0.37727810610000001</v>
      </c>
      <c r="AU1381" s="134">
        <v>0.244309368039999</v>
      </c>
      <c r="AV1381" s="134">
        <v>0.28594201333008001</v>
      </c>
      <c r="AW1381" s="143">
        <v>0</v>
      </c>
      <c r="AX1381" s="143">
        <v>0</v>
      </c>
      <c r="AY1381" s="143">
        <v>0.01</v>
      </c>
      <c r="AZ1381" s="143">
        <v>-0.05</v>
      </c>
      <c r="BA1381" s="143">
        <v>5.7784000000000004</v>
      </c>
      <c r="BB1381" s="143">
        <v>5.13</v>
      </c>
      <c r="BC1381" s="143">
        <v>17.690000000000001</v>
      </c>
      <c r="BD1381" s="143">
        <v>1</v>
      </c>
      <c r="BE1381" s="143">
        <v>80583332.794512004</v>
      </c>
      <c r="BF1381" s="143">
        <v>4983.5280000000002</v>
      </c>
      <c r="BG1381" s="143">
        <v>0</v>
      </c>
      <c r="BH1381" s="143">
        <v>0</v>
      </c>
      <c r="BI1381" s="143">
        <v>0</v>
      </c>
      <c r="BJ1381" s="143">
        <v>1</v>
      </c>
      <c r="BK1381" s="143">
        <v>0</v>
      </c>
      <c r="BL1381" s="143">
        <v>2.8771954534223099</v>
      </c>
      <c r="BM1381" s="143">
        <v>2.9631727205339198</v>
      </c>
    </row>
    <row r="1382" spans="1:65" x14ac:dyDescent="0.25">
      <c r="A1382" s="142" t="s">
        <v>5937</v>
      </c>
      <c r="B1382" s="142" t="s">
        <v>888</v>
      </c>
      <c r="C1382" s="134" t="s">
        <v>5882</v>
      </c>
      <c r="D1382" s="134" t="s">
        <v>5883</v>
      </c>
      <c r="E1382" s="134" t="s">
        <v>5717</v>
      </c>
      <c r="F1382" s="134" t="s">
        <v>5718</v>
      </c>
      <c r="G1382" s="134" t="s">
        <v>692</v>
      </c>
      <c r="H1382" s="134" t="s">
        <v>5199</v>
      </c>
      <c r="I1382" s="134" t="s">
        <v>5199</v>
      </c>
      <c r="J1382" s="134" t="s">
        <v>4571</v>
      </c>
      <c r="K1382" s="134" t="s">
        <v>4571</v>
      </c>
      <c r="L1382" s="143">
        <v>38.9</v>
      </c>
      <c r="M1382" s="144">
        <v>1452</v>
      </c>
      <c r="N1382" s="143">
        <v>36.488999999999997</v>
      </c>
      <c r="O1382" s="144">
        <v>1741</v>
      </c>
      <c r="P1382" s="143">
        <v>15.3</v>
      </c>
      <c r="Q1382" s="144">
        <v>1485</v>
      </c>
      <c r="R1382" s="143">
        <v>39.237000000000002</v>
      </c>
      <c r="S1382" s="145">
        <v>1650</v>
      </c>
      <c r="V1382" s="140" t="str">
        <f t="shared" si="21"/>
        <v>N/A</v>
      </c>
      <c r="W1382" s="134">
        <v>0.30072729641421098</v>
      </c>
      <c r="X1382" s="134">
        <v>0.30399737636955299</v>
      </c>
      <c r="Y1382" s="134">
        <v>0.97593295965165205</v>
      </c>
      <c r="Z1382" s="134">
        <v>0.95901375933858901</v>
      </c>
      <c r="AA1382" s="134">
        <v>0.57552172836511895</v>
      </c>
      <c r="AB1382" s="134">
        <v>0.30910653671896599</v>
      </c>
      <c r="AC1382" s="134">
        <v>0.99960314423394003</v>
      </c>
      <c r="AD1382" s="134">
        <v>0.25208658506373999</v>
      </c>
      <c r="AE1382" s="134">
        <v>0.36024760906783398</v>
      </c>
      <c r="AF1382" s="134">
        <v>0.97109759486539904</v>
      </c>
      <c r="AG1382" s="134">
        <v>0.67772164017841097</v>
      </c>
      <c r="AH1382" s="134">
        <v>0.67361708787881103</v>
      </c>
      <c r="AI1382" s="134">
        <v>0.93789729299397995</v>
      </c>
      <c r="AJ1382" s="134">
        <v>0.52935985586645595</v>
      </c>
      <c r="AK1382" s="134">
        <v>0.80098548473226905</v>
      </c>
      <c r="AL1382" s="134">
        <v>0.46508854140396899</v>
      </c>
      <c r="AM1382" s="134">
        <v>0.64823522802053601</v>
      </c>
      <c r="AN1382" s="134">
        <v>0.79830576845502199</v>
      </c>
      <c r="AO1382" s="134">
        <v>0.54992997725405401</v>
      </c>
      <c r="AP1382" s="134">
        <v>7.8994646320286396E-2</v>
      </c>
      <c r="AQ1382" s="134">
        <v>0.26419038683304502</v>
      </c>
      <c r="AR1382" s="134">
        <v>0.29491929659999999</v>
      </c>
      <c r="AT1382" s="134">
        <v>0.13322627100000001</v>
      </c>
      <c r="AU1382" s="134">
        <v>0.42185759591876099</v>
      </c>
      <c r="AV1382" s="134">
        <v>0.56858984449737004</v>
      </c>
      <c r="AW1382" s="143">
        <v>0.31</v>
      </c>
      <c r="AX1382" s="143">
        <v>0</v>
      </c>
      <c r="AY1382" s="143">
        <v>-0.25</v>
      </c>
      <c r="AZ1382" s="143">
        <v>0.02</v>
      </c>
      <c r="BA1382" s="143">
        <v>7.4141000000000004</v>
      </c>
      <c r="BB1382" s="143">
        <v>5.12</v>
      </c>
      <c r="BC1382" s="143">
        <v>17.45</v>
      </c>
      <c r="BD1382" s="143">
        <v>5</v>
      </c>
      <c r="BE1382" s="143">
        <v>187932363.18316001</v>
      </c>
      <c r="BF1382" s="143">
        <v>12508.66</v>
      </c>
      <c r="BG1382" s="143">
        <v>0</v>
      </c>
      <c r="BH1382" s="143">
        <v>0</v>
      </c>
      <c r="BI1382" s="143">
        <v>0</v>
      </c>
      <c r="BJ1382" s="143">
        <v>1</v>
      </c>
      <c r="BK1382" s="143">
        <v>0</v>
      </c>
      <c r="BL1382" s="143">
        <v>2.8011657742821998</v>
      </c>
      <c r="BM1382" s="143">
        <v>2.5069946456932199</v>
      </c>
    </row>
    <row r="1383" spans="1:65" x14ac:dyDescent="0.25">
      <c r="A1383" s="142" t="s">
        <v>5938</v>
      </c>
      <c r="B1383" s="142" t="s">
        <v>3533</v>
      </c>
      <c r="C1383" s="134" t="s">
        <v>5882</v>
      </c>
      <c r="D1383" s="134" t="s">
        <v>5883</v>
      </c>
      <c r="E1383" s="134" t="s">
        <v>5717</v>
      </c>
      <c r="F1383" s="134" t="s">
        <v>5718</v>
      </c>
      <c r="G1383" s="134" t="s">
        <v>692</v>
      </c>
      <c r="H1383" s="134" t="s">
        <v>5199</v>
      </c>
      <c r="I1383" s="134" t="s">
        <v>5199</v>
      </c>
      <c r="J1383" s="134" t="s">
        <v>4571</v>
      </c>
      <c r="K1383" s="134" t="s">
        <v>4571</v>
      </c>
      <c r="L1383" s="143">
        <v>54.4</v>
      </c>
      <c r="M1383" s="144">
        <v>1028</v>
      </c>
      <c r="N1383" s="143">
        <v>32.088999999999999</v>
      </c>
      <c r="O1383" s="144">
        <v>1461</v>
      </c>
      <c r="P1383" s="143">
        <v>23.65</v>
      </c>
      <c r="Q1383" s="144">
        <v>778</v>
      </c>
      <c r="R1383" s="143">
        <v>48.654000000000003</v>
      </c>
      <c r="S1383" s="145">
        <v>1151</v>
      </c>
      <c r="V1383" s="140" t="str">
        <f t="shared" si="21"/>
        <v>N/A</v>
      </c>
      <c r="W1383" s="134">
        <v>0.68646156061326202</v>
      </c>
      <c r="X1383" s="134">
        <v>0.74144962658728397</v>
      </c>
      <c r="Y1383" s="134">
        <v>0.97618912825567905</v>
      </c>
      <c r="Z1383" s="134">
        <v>0.95082671313304201</v>
      </c>
      <c r="AA1383" s="134">
        <v>0.65284966996358296</v>
      </c>
      <c r="AB1383" s="134">
        <v>0.58990720102559602</v>
      </c>
      <c r="AC1383" s="134">
        <v>0.97375312072326903</v>
      </c>
      <c r="AD1383" s="134">
        <v>0.62498677622146803</v>
      </c>
      <c r="AE1383" s="134">
        <v>0.16048636480459699</v>
      </c>
      <c r="AF1383" s="134">
        <v>0.94851603787499605</v>
      </c>
      <c r="AG1383" s="134">
        <v>0.70614863284499996</v>
      </c>
      <c r="AH1383" s="134">
        <v>0.73260577043266595</v>
      </c>
      <c r="AI1383" s="134">
        <v>0.90626985809199101</v>
      </c>
      <c r="AJ1383" s="134">
        <v>0.78674118468948795</v>
      </c>
      <c r="AK1383" s="134">
        <v>0.75972134569639305</v>
      </c>
      <c r="AL1383" s="134">
        <v>0.74327942355401999</v>
      </c>
      <c r="AM1383" s="134">
        <v>0.592216228943515</v>
      </c>
      <c r="AN1383" s="134">
        <v>0.87898346107301395</v>
      </c>
      <c r="AO1383" s="134">
        <v>0.60501624133770304</v>
      </c>
      <c r="AP1383" s="134">
        <v>0.42061152525256501</v>
      </c>
      <c r="AQ1383" s="134">
        <v>0.460310019916919</v>
      </c>
      <c r="AR1383" s="134">
        <v>0.1165087209</v>
      </c>
      <c r="AS1383" s="134">
        <v>0</v>
      </c>
      <c r="AT1383" s="134">
        <v>0.42629224180000003</v>
      </c>
      <c r="AU1383" s="134">
        <v>0.45350956496051198</v>
      </c>
      <c r="AV1383" s="134">
        <v>0.62522666820672201</v>
      </c>
      <c r="AW1383" s="143">
        <v>1.1000000000000001</v>
      </c>
      <c r="AX1383" s="143">
        <v>0</v>
      </c>
      <c r="AY1383" s="143">
        <v>-0.76</v>
      </c>
      <c r="AZ1383" s="143">
        <v>0.19</v>
      </c>
      <c r="BA1383" s="143">
        <v>8.8649000000000004</v>
      </c>
      <c r="BB1383" s="143">
        <v>5.12</v>
      </c>
      <c r="BC1383" s="143">
        <v>16.5</v>
      </c>
      <c r="BD1383" s="143">
        <v>1</v>
      </c>
      <c r="BE1383" s="143">
        <v>101610340.376882</v>
      </c>
      <c r="BF1383" s="143">
        <v>8426.6129999999994</v>
      </c>
      <c r="BG1383" s="143">
        <v>21563.531701</v>
      </c>
      <c r="BH1383" s="143">
        <v>72.463702999999995</v>
      </c>
      <c r="BI1383" s="143">
        <v>0</v>
      </c>
      <c r="BJ1383" s="143">
        <v>1</v>
      </c>
      <c r="BK1383" s="143">
        <v>0</v>
      </c>
      <c r="BL1383" s="143">
        <v>2.8999999999999901</v>
      </c>
      <c r="BM1383" s="143">
        <v>3.1</v>
      </c>
    </row>
    <row r="1384" spans="1:65" x14ac:dyDescent="0.25">
      <c r="A1384" s="142" t="s">
        <v>5939</v>
      </c>
      <c r="B1384" s="142" t="s">
        <v>972</v>
      </c>
      <c r="C1384" s="134" t="s">
        <v>5882</v>
      </c>
      <c r="D1384" s="134" t="s">
        <v>5883</v>
      </c>
      <c r="E1384" s="134" t="s">
        <v>5717</v>
      </c>
      <c r="F1384" s="134" t="s">
        <v>5718</v>
      </c>
      <c r="G1384" s="134" t="s">
        <v>692</v>
      </c>
      <c r="H1384" s="134" t="s">
        <v>5940</v>
      </c>
      <c r="I1384" s="134" t="s">
        <v>5199</v>
      </c>
      <c r="J1384" s="134" t="s">
        <v>4571</v>
      </c>
      <c r="K1384" s="134" t="s">
        <v>4571</v>
      </c>
      <c r="L1384" s="143">
        <v>75.900000000000006</v>
      </c>
      <c r="M1384" s="144">
        <v>507</v>
      </c>
      <c r="N1384" s="143">
        <v>36.832999999999998</v>
      </c>
      <c r="O1384" s="144">
        <v>1752</v>
      </c>
      <c r="P1384" s="143">
        <v>34.85</v>
      </c>
      <c r="Q1384" s="144">
        <v>317</v>
      </c>
      <c r="R1384" s="143">
        <v>57.972000000000001</v>
      </c>
      <c r="S1384" s="145">
        <v>500</v>
      </c>
      <c r="T1384" s="140" t="s">
        <v>4410</v>
      </c>
      <c r="U1384" s="140" t="s">
        <v>4410</v>
      </c>
      <c r="V1384" s="140" t="str">
        <f t="shared" si="21"/>
        <v>Y</v>
      </c>
      <c r="W1384" s="134">
        <v>0.78853134413453796</v>
      </c>
      <c r="X1384" s="134">
        <v>0.85899080016333995</v>
      </c>
      <c r="Y1384" s="134">
        <v>0.98651272299797199</v>
      </c>
      <c r="Z1384" s="134">
        <v>0.98367691722258699</v>
      </c>
      <c r="AA1384" s="134">
        <v>0.73195513698133696</v>
      </c>
      <c r="AB1384" s="134">
        <v>0.541103972728465</v>
      </c>
      <c r="AC1384" s="134">
        <v>0.98591574609197996</v>
      </c>
      <c r="AD1384" s="134">
        <v>0.62737491281229296</v>
      </c>
      <c r="AE1384" s="134">
        <v>0.23443309674868401</v>
      </c>
      <c r="AF1384" s="134">
        <v>0.97388053322689305</v>
      </c>
      <c r="AG1384" s="134">
        <v>1</v>
      </c>
      <c r="AH1384" s="134">
        <v>0.79682356510119201</v>
      </c>
      <c r="AI1384" s="134">
        <v>0.87342683231856</v>
      </c>
      <c r="AJ1384" s="134">
        <v>0.84924807883222397</v>
      </c>
      <c r="AK1384" s="134">
        <v>0.79613088013981304</v>
      </c>
      <c r="AL1384" s="134">
        <v>0.79087016152171996</v>
      </c>
      <c r="AM1384" s="134">
        <v>1</v>
      </c>
      <c r="AN1384" s="134">
        <v>0.93725068351934004</v>
      </c>
      <c r="AO1384" s="134">
        <v>1</v>
      </c>
      <c r="AP1384" s="134">
        <v>0.48588928321660801</v>
      </c>
      <c r="AQ1384" s="134">
        <v>0.66828303719591997</v>
      </c>
      <c r="AR1384" s="134">
        <v>0.11486712590000001</v>
      </c>
      <c r="AS1384" s="134">
        <v>1</v>
      </c>
      <c r="AT1384" s="134">
        <v>1</v>
      </c>
      <c r="AU1384" s="134">
        <v>1</v>
      </c>
      <c r="AV1384" s="134">
        <v>1</v>
      </c>
      <c r="AW1384" s="143">
        <v>0.52</v>
      </c>
      <c r="AX1384" s="143">
        <v>0</v>
      </c>
      <c r="AY1384" s="143">
        <v>0.1</v>
      </c>
      <c r="AZ1384" s="143">
        <v>0.62</v>
      </c>
      <c r="BA1384" s="143">
        <v>12.6233</v>
      </c>
      <c r="BB1384" s="143">
        <v>5.1100000000000003</v>
      </c>
      <c r="BC1384" s="143">
        <v>15.77</v>
      </c>
      <c r="BD1384" s="143">
        <v>11</v>
      </c>
      <c r="BE1384" s="143">
        <v>159855605.90095699</v>
      </c>
      <c r="BF1384" s="143">
        <v>23705.49</v>
      </c>
      <c r="BG1384" s="143">
        <v>0</v>
      </c>
      <c r="BH1384" s="143">
        <v>0</v>
      </c>
      <c r="BI1384" s="143">
        <v>0</v>
      </c>
      <c r="BJ1384" s="143">
        <v>1</v>
      </c>
      <c r="BK1384" s="143">
        <v>1</v>
      </c>
      <c r="BL1384" s="143">
        <v>2.9</v>
      </c>
      <c r="BM1384" s="143">
        <v>3.1</v>
      </c>
    </row>
    <row r="1385" spans="1:65" x14ac:dyDescent="0.25">
      <c r="A1385" s="142" t="s">
        <v>5941</v>
      </c>
      <c r="B1385" s="142" t="s">
        <v>3538</v>
      </c>
      <c r="C1385" s="134" t="s">
        <v>5882</v>
      </c>
      <c r="D1385" s="134" t="s">
        <v>5883</v>
      </c>
      <c r="E1385" s="134" t="s">
        <v>5717</v>
      </c>
      <c r="F1385" s="134" t="s">
        <v>5718</v>
      </c>
      <c r="G1385" s="134" t="s">
        <v>692</v>
      </c>
      <c r="H1385" s="134" t="s">
        <v>5940</v>
      </c>
      <c r="I1385" s="134" t="s">
        <v>5942</v>
      </c>
      <c r="J1385" s="134" t="s">
        <v>4571</v>
      </c>
      <c r="K1385" s="134" t="s">
        <v>4571</v>
      </c>
      <c r="L1385" s="143">
        <v>70.8</v>
      </c>
      <c r="M1385" s="144">
        <v>629</v>
      </c>
      <c r="N1385" s="143">
        <v>30.832999999999998</v>
      </c>
      <c r="O1385" s="144">
        <v>1302</v>
      </c>
      <c r="P1385" s="143">
        <v>32.917000000000002</v>
      </c>
      <c r="Q1385" s="144">
        <v>410</v>
      </c>
      <c r="R1385" s="143">
        <v>57.628</v>
      </c>
      <c r="S1385" s="145">
        <v>519</v>
      </c>
      <c r="V1385" s="140" t="str">
        <f t="shared" si="21"/>
        <v>N/A</v>
      </c>
      <c r="W1385" s="134">
        <v>0.77737688107127101</v>
      </c>
      <c r="X1385" s="134">
        <v>0.85401045704981005</v>
      </c>
      <c r="Y1385" s="134">
        <v>0.99184102996173595</v>
      </c>
      <c r="Z1385" s="134">
        <v>0.98186607522696701</v>
      </c>
      <c r="AA1385" s="134">
        <v>0.55127909886200899</v>
      </c>
      <c r="AB1385" s="134">
        <v>0.90239354340573696</v>
      </c>
      <c r="AC1385" s="134">
        <v>1</v>
      </c>
      <c r="AD1385" s="134">
        <v>0.70223277260626904</v>
      </c>
      <c r="AE1385" s="134">
        <v>0.26559576943740898</v>
      </c>
      <c r="AF1385" s="134">
        <v>0.97737908430991305</v>
      </c>
      <c r="AG1385" s="134">
        <v>0.51898165594169998</v>
      </c>
      <c r="AH1385" s="134">
        <v>0.83991001629262396</v>
      </c>
      <c r="AI1385" s="134">
        <v>1</v>
      </c>
      <c r="AJ1385" s="134">
        <v>0.85660183108431098</v>
      </c>
      <c r="AK1385" s="134">
        <v>0.75972134569639305</v>
      </c>
      <c r="AL1385" s="134">
        <v>0.84489163885597096</v>
      </c>
      <c r="AM1385" s="134">
        <v>0.38219854884294402</v>
      </c>
      <c r="AN1385" s="134">
        <v>1</v>
      </c>
      <c r="AO1385" s="134">
        <v>0.56321059404817897</v>
      </c>
      <c r="AP1385" s="134">
        <v>0.65180313147737501</v>
      </c>
      <c r="AQ1385" s="134">
        <v>0.72216205735206196</v>
      </c>
      <c r="AR1385" s="134">
        <v>3.911984097E-2</v>
      </c>
      <c r="AT1385" s="134">
        <v>1</v>
      </c>
      <c r="AU1385" s="134">
        <v>0.28790028654036698</v>
      </c>
      <c r="AV1385" s="134">
        <v>0.49287023022799498</v>
      </c>
      <c r="AW1385" s="143">
        <v>0.62</v>
      </c>
      <c r="AX1385" s="143">
        <v>0</v>
      </c>
      <c r="AY1385" s="143">
        <v>0.97</v>
      </c>
      <c r="AZ1385" s="143">
        <v>1.56</v>
      </c>
      <c r="BA1385" s="143">
        <v>4.3280000000000003</v>
      </c>
      <c r="BB1385" s="143">
        <v>5.1100000000000003</v>
      </c>
      <c r="BC1385" s="143">
        <v>13.96</v>
      </c>
      <c r="BD1385" s="143">
        <v>3</v>
      </c>
      <c r="BE1385" s="143">
        <v>38642993.362989999</v>
      </c>
      <c r="BF1385" s="143">
        <v>6380.2550000000001</v>
      </c>
      <c r="BG1385" s="143">
        <v>0</v>
      </c>
      <c r="BH1385" s="143">
        <v>0</v>
      </c>
      <c r="BI1385" s="143">
        <v>0</v>
      </c>
      <c r="BJ1385" s="143">
        <v>1</v>
      </c>
      <c r="BK1385" s="143">
        <v>1</v>
      </c>
      <c r="BL1385" s="143">
        <v>2.8999999999999901</v>
      </c>
      <c r="BM1385" s="143">
        <v>3.1</v>
      </c>
    </row>
    <row r="1386" spans="1:65" x14ac:dyDescent="0.25">
      <c r="A1386" s="142" t="s">
        <v>5943</v>
      </c>
      <c r="B1386" s="142" t="s">
        <v>3541</v>
      </c>
      <c r="C1386" s="134" t="s">
        <v>5882</v>
      </c>
      <c r="D1386" s="134" t="s">
        <v>5883</v>
      </c>
      <c r="E1386" s="134" t="s">
        <v>5717</v>
      </c>
      <c r="F1386" s="134" t="s">
        <v>5718</v>
      </c>
      <c r="G1386" s="134" t="s">
        <v>692</v>
      </c>
      <c r="H1386" s="134" t="s">
        <v>5944</v>
      </c>
      <c r="I1386" s="134" t="s">
        <v>5942</v>
      </c>
      <c r="J1386" s="134" t="s">
        <v>4571</v>
      </c>
      <c r="K1386" s="134" t="s">
        <v>4571</v>
      </c>
      <c r="L1386" s="143">
        <v>73.7</v>
      </c>
      <c r="M1386" s="144">
        <v>556</v>
      </c>
      <c r="N1386" s="143">
        <v>35.4</v>
      </c>
      <c r="O1386" s="144">
        <v>1720</v>
      </c>
      <c r="P1386" s="143">
        <v>38.767000000000003</v>
      </c>
      <c r="Q1386" s="144">
        <v>195</v>
      </c>
      <c r="R1386" s="143">
        <v>59.021999999999998</v>
      </c>
      <c r="S1386" s="145">
        <v>432</v>
      </c>
      <c r="U1386" s="140" t="s">
        <v>4410</v>
      </c>
      <c r="V1386" s="140" t="str">
        <f t="shared" si="21"/>
        <v>Y</v>
      </c>
      <c r="W1386" s="134">
        <v>0.88600765438203599</v>
      </c>
      <c r="X1386" s="134">
        <v>0.95571963093860601</v>
      </c>
      <c r="Y1386" s="134">
        <v>0.98306725527380701</v>
      </c>
      <c r="Z1386" s="134">
        <v>0.965262439464317</v>
      </c>
      <c r="AA1386" s="134">
        <v>0.84101157435618001</v>
      </c>
      <c r="AB1386" s="134">
        <v>0.94646213015165404</v>
      </c>
      <c r="AC1386" s="134">
        <v>0.92507704345508202</v>
      </c>
      <c r="AD1386" s="134">
        <v>0.783387607580314</v>
      </c>
      <c r="AE1386" s="134">
        <v>0.14319687725963201</v>
      </c>
      <c r="AF1386" s="134">
        <v>0.98127519801600305</v>
      </c>
      <c r="AG1386" s="134">
        <v>1</v>
      </c>
      <c r="AH1386" s="134">
        <v>0.84703736773659299</v>
      </c>
      <c r="AI1386" s="134">
        <v>0.65939842620434697</v>
      </c>
      <c r="AJ1386" s="134">
        <v>0.95220061036143699</v>
      </c>
      <c r="AK1386" s="134">
        <v>0.81312199621340797</v>
      </c>
      <c r="AL1386" s="134">
        <v>0.92978167466993999</v>
      </c>
      <c r="AM1386" s="134">
        <v>1</v>
      </c>
      <c r="AN1386" s="134">
        <v>0.96414324772533699</v>
      </c>
      <c r="AO1386" s="134">
        <v>1</v>
      </c>
      <c r="AP1386" s="134">
        <v>0.62166376076831198</v>
      </c>
      <c r="AR1386" s="134">
        <v>5.1627731019999998E-2</v>
      </c>
      <c r="AS1386" s="134">
        <v>0.89261471599999997</v>
      </c>
      <c r="AT1386" s="134">
        <v>0.54983748899999996</v>
      </c>
      <c r="AU1386" s="134">
        <v>1</v>
      </c>
      <c r="AV1386" s="134">
        <v>1</v>
      </c>
      <c r="AW1386" s="143">
        <v>0.23</v>
      </c>
      <c r="AX1386" s="143">
        <v>0</v>
      </c>
      <c r="AY1386" s="143">
        <v>0.26</v>
      </c>
      <c r="AZ1386" s="143">
        <v>0.44</v>
      </c>
      <c r="BA1386" s="143">
        <v>4.1317000000000004</v>
      </c>
      <c r="BB1386" s="143">
        <v>5.1100000000000003</v>
      </c>
      <c r="BC1386" s="143">
        <v>13.85</v>
      </c>
      <c r="BD1386" s="143">
        <v>11</v>
      </c>
      <c r="BE1386" s="143">
        <v>178769709.46006101</v>
      </c>
      <c r="BF1386" s="143">
        <v>58663.28</v>
      </c>
      <c r="BG1386" s="143">
        <v>68888.938630999997</v>
      </c>
      <c r="BH1386" s="143">
        <v>74.227288000000001</v>
      </c>
      <c r="BI1386" s="143">
        <v>0</v>
      </c>
      <c r="BJ1386" s="143">
        <v>3</v>
      </c>
      <c r="BK1386" s="143">
        <v>0</v>
      </c>
      <c r="BL1386" s="143">
        <v>2.8999999999999901</v>
      </c>
      <c r="BM1386" s="143">
        <v>3.0999999999999899</v>
      </c>
    </row>
    <row r="1387" spans="1:65" x14ac:dyDescent="0.25">
      <c r="A1387" s="142" t="s">
        <v>5945</v>
      </c>
      <c r="B1387" s="142" t="s">
        <v>477</v>
      </c>
      <c r="C1387" s="134" t="s">
        <v>5882</v>
      </c>
      <c r="D1387" s="134" t="s">
        <v>5883</v>
      </c>
      <c r="E1387" s="134" t="s">
        <v>5717</v>
      </c>
      <c r="F1387" s="134" t="s">
        <v>5718</v>
      </c>
      <c r="G1387" s="134" t="s">
        <v>692</v>
      </c>
      <c r="H1387" s="134" t="s">
        <v>5944</v>
      </c>
      <c r="I1387" s="134" t="s">
        <v>5078</v>
      </c>
      <c r="J1387" s="134" t="s">
        <v>4571</v>
      </c>
      <c r="K1387" s="134" t="s">
        <v>4571</v>
      </c>
      <c r="L1387" s="143">
        <v>79</v>
      </c>
      <c r="M1387" s="144">
        <v>445</v>
      </c>
      <c r="N1387" s="143">
        <v>30.111999999999998</v>
      </c>
      <c r="O1387" s="144">
        <v>1171</v>
      </c>
      <c r="P1387" s="143">
        <v>40.067</v>
      </c>
      <c r="Q1387" s="144">
        <v>163</v>
      </c>
      <c r="R1387" s="143">
        <v>62.984999999999999</v>
      </c>
      <c r="S1387" s="145">
        <v>215</v>
      </c>
      <c r="T1387" s="140" t="s">
        <v>4410</v>
      </c>
      <c r="U1387" s="140" t="s">
        <v>4410</v>
      </c>
      <c r="V1387" s="140" t="str">
        <f t="shared" si="21"/>
        <v>Y</v>
      </c>
      <c r="W1387" s="134">
        <v>0.92523728668789496</v>
      </c>
      <c r="X1387" s="134">
        <v>0.94523829869645803</v>
      </c>
      <c r="Y1387" s="134">
        <v>0.998616689538254</v>
      </c>
      <c r="Z1387" s="134">
        <v>0.996021248573005</v>
      </c>
      <c r="AA1387" s="134">
        <v>0.84948630225170496</v>
      </c>
      <c r="AB1387" s="134">
        <v>0.83538015529624299</v>
      </c>
      <c r="AC1387" s="134">
        <v>0.89814466306996399</v>
      </c>
      <c r="AD1387" s="134">
        <v>0.735722290999411</v>
      </c>
      <c r="AE1387" s="134">
        <v>0.301039849994933</v>
      </c>
      <c r="AF1387" s="134">
        <v>0.99681989657805903</v>
      </c>
      <c r="AG1387" s="134">
        <v>1</v>
      </c>
      <c r="AH1387" s="134">
        <v>0.854594509217385</v>
      </c>
      <c r="AI1387" s="134">
        <v>0.59933047896777603</v>
      </c>
      <c r="AJ1387" s="134">
        <v>0.94484685810934999</v>
      </c>
      <c r="AK1387" s="134">
        <v>0.92963250643235096</v>
      </c>
      <c r="AL1387" s="134">
        <v>0.88145241548105802</v>
      </c>
      <c r="AM1387" s="134">
        <v>1</v>
      </c>
      <c r="AN1387" s="134">
        <v>0.97310743579400305</v>
      </c>
      <c r="AO1387" s="134">
        <v>1</v>
      </c>
      <c r="AP1387" s="134">
        <v>0.40756822670808301</v>
      </c>
      <c r="AQ1387" s="134">
        <v>0.67798126080462895</v>
      </c>
      <c r="AR1387" s="134">
        <v>1.2696939230000001E-2</v>
      </c>
      <c r="AS1387" s="134">
        <v>1</v>
      </c>
      <c r="AT1387" s="134">
        <v>1</v>
      </c>
      <c r="AU1387" s="134">
        <v>1</v>
      </c>
      <c r="AV1387" s="134">
        <v>1</v>
      </c>
      <c r="AW1387" s="143">
        <v>0</v>
      </c>
      <c r="AX1387" s="143">
        <v>0</v>
      </c>
      <c r="AY1387" s="143">
        <v>-0.3</v>
      </c>
      <c r="AZ1387" s="143">
        <v>-0.24</v>
      </c>
      <c r="BA1387" s="143">
        <v>3.6566999999999998</v>
      </c>
      <c r="BB1387" s="143">
        <v>5.13</v>
      </c>
      <c r="BC1387" s="143">
        <v>17.059999999999999</v>
      </c>
      <c r="BD1387" s="143"/>
      <c r="BE1387" s="143">
        <v>25886067.617631</v>
      </c>
      <c r="BF1387" s="143">
        <v>14300.07</v>
      </c>
      <c r="BG1387" s="143">
        <v>0</v>
      </c>
      <c r="BH1387" s="143">
        <v>99.808426999999995</v>
      </c>
      <c r="BI1387" s="143">
        <v>0</v>
      </c>
      <c r="BJ1387" s="143">
        <v>1</v>
      </c>
      <c r="BK1387" s="143">
        <v>1</v>
      </c>
      <c r="BL1387" s="143">
        <v>2.8999999999999901</v>
      </c>
      <c r="BM1387" s="143">
        <v>3.1</v>
      </c>
    </row>
    <row r="1388" spans="1:65" x14ac:dyDescent="0.25">
      <c r="A1388" s="142" t="s">
        <v>5946</v>
      </c>
      <c r="B1388" s="142" t="s">
        <v>3544</v>
      </c>
      <c r="C1388" s="134" t="s">
        <v>5882</v>
      </c>
      <c r="D1388" s="134" t="s">
        <v>5883</v>
      </c>
      <c r="E1388" s="134" t="s">
        <v>5717</v>
      </c>
      <c r="F1388" s="134" t="s">
        <v>5718</v>
      </c>
      <c r="G1388" s="134" t="s">
        <v>692</v>
      </c>
      <c r="H1388" s="134" t="s">
        <v>5947</v>
      </c>
      <c r="I1388" s="134" t="s">
        <v>5942</v>
      </c>
      <c r="J1388" s="134" t="s">
        <v>4571</v>
      </c>
      <c r="K1388" s="134" t="s">
        <v>4571</v>
      </c>
      <c r="L1388" s="143">
        <v>76.400000000000006</v>
      </c>
      <c r="M1388" s="144">
        <v>499</v>
      </c>
      <c r="N1388" s="143">
        <v>31.038</v>
      </c>
      <c r="O1388" s="144">
        <v>1326</v>
      </c>
      <c r="P1388" s="143">
        <v>21.716999999999999</v>
      </c>
      <c r="Q1388" s="144">
        <v>882</v>
      </c>
      <c r="R1388" s="143">
        <v>55.692999999999998</v>
      </c>
      <c r="S1388" s="145">
        <v>662</v>
      </c>
      <c r="T1388" s="140" t="s">
        <v>4410</v>
      </c>
      <c r="U1388" s="140" t="s">
        <v>4410</v>
      </c>
      <c r="V1388" s="140" t="str">
        <f t="shared" si="21"/>
        <v>Y</v>
      </c>
      <c r="W1388" s="134">
        <v>0.93301466437761105</v>
      </c>
      <c r="X1388" s="134">
        <v>1</v>
      </c>
      <c r="Y1388" s="134">
        <v>0.99394161251475899</v>
      </c>
      <c r="Z1388" s="134">
        <v>0.98979807326411695</v>
      </c>
      <c r="AA1388" s="134">
        <v>0.92073342880810505</v>
      </c>
      <c r="AB1388" s="134">
        <v>0.94354850458167605</v>
      </c>
      <c r="AC1388" s="134">
        <v>0.964253816328005</v>
      </c>
      <c r="AD1388" s="134">
        <v>0.85920686795037604</v>
      </c>
      <c r="AE1388" s="134">
        <v>0.23447084845941499</v>
      </c>
      <c r="AF1388" s="134">
        <v>0.99300329539658305</v>
      </c>
      <c r="AG1388" s="134">
        <v>1</v>
      </c>
      <c r="AH1388" s="134">
        <v>0.720177675201222</v>
      </c>
      <c r="AI1388" s="134">
        <v>0.82282973243998703</v>
      </c>
      <c r="AJ1388" s="134">
        <v>0.98161561936978303</v>
      </c>
      <c r="AK1388" s="134">
        <v>0.83739501917568804</v>
      </c>
      <c r="AL1388" s="134">
        <v>0.91878985605079</v>
      </c>
      <c r="AM1388" s="134">
        <v>0.81624492607124699</v>
      </c>
      <c r="AN1388" s="134">
        <v>0.94621487158800599</v>
      </c>
      <c r="AO1388" s="134">
        <v>1</v>
      </c>
      <c r="AP1388" s="134">
        <v>0.41857105252302301</v>
      </c>
      <c r="AQ1388" s="134">
        <v>0.56268015795496795</v>
      </c>
      <c r="AR1388" s="134">
        <v>5.7585737699999999E-3</v>
      </c>
      <c r="AS1388" s="134">
        <v>1</v>
      </c>
      <c r="AT1388" s="134">
        <v>0.6654913267</v>
      </c>
      <c r="AU1388" s="134">
        <v>0.69422856559790902</v>
      </c>
      <c r="AV1388" s="134">
        <v>0.868968423536853</v>
      </c>
      <c r="AW1388" s="143">
        <v>0</v>
      </c>
      <c r="AX1388" s="143">
        <v>0</v>
      </c>
      <c r="AY1388" s="143">
        <v>0.05</v>
      </c>
      <c r="AZ1388" s="143">
        <v>0.01</v>
      </c>
      <c r="BA1388" s="143">
        <v>4.3418000000000001</v>
      </c>
      <c r="BB1388" s="143">
        <v>5.12</v>
      </c>
      <c r="BC1388" s="143">
        <v>16.12</v>
      </c>
      <c r="BD1388" s="143"/>
      <c r="BE1388" s="143">
        <v>42517333.971865997</v>
      </c>
      <c r="BF1388" s="143">
        <v>8879.0020000000004</v>
      </c>
      <c r="BG1388" s="143">
        <v>0</v>
      </c>
      <c r="BH1388" s="143">
        <v>82.603562999999994</v>
      </c>
      <c r="BI1388" s="143">
        <v>0</v>
      </c>
      <c r="BJ1388" s="143">
        <v>1</v>
      </c>
      <c r="BK1388" s="143">
        <v>0</v>
      </c>
      <c r="BL1388" s="143">
        <v>2.9</v>
      </c>
      <c r="BM1388" s="143">
        <v>3.0999999999999899</v>
      </c>
    </row>
    <row r="1389" spans="1:65" x14ac:dyDescent="0.25">
      <c r="A1389" s="142" t="s">
        <v>5948</v>
      </c>
      <c r="B1389" s="142" t="s">
        <v>1129</v>
      </c>
      <c r="C1389" s="134" t="s">
        <v>5882</v>
      </c>
      <c r="D1389" s="134" t="s">
        <v>5883</v>
      </c>
      <c r="E1389" s="134" t="s">
        <v>5717</v>
      </c>
      <c r="F1389" s="134" t="s">
        <v>5718</v>
      </c>
      <c r="G1389" s="134" t="s">
        <v>692</v>
      </c>
      <c r="H1389" s="134" t="s">
        <v>5149</v>
      </c>
      <c r="I1389" s="134" t="s">
        <v>5149</v>
      </c>
      <c r="J1389" s="134" t="s">
        <v>5055</v>
      </c>
      <c r="K1389" s="134" t="s">
        <v>5055</v>
      </c>
      <c r="L1389" s="143">
        <v>41.6</v>
      </c>
      <c r="M1389" s="144">
        <v>1380</v>
      </c>
      <c r="N1389" s="143">
        <v>28.611000000000001</v>
      </c>
      <c r="O1389" s="144">
        <v>917</v>
      </c>
      <c r="P1389" s="143">
        <v>20.65</v>
      </c>
      <c r="Q1389" s="144">
        <v>956</v>
      </c>
      <c r="R1389" s="143">
        <v>44.545999999999999</v>
      </c>
      <c r="S1389" s="145">
        <v>1416</v>
      </c>
      <c r="V1389" s="140" t="str">
        <f t="shared" si="21"/>
        <v>N/A</v>
      </c>
      <c r="W1389" s="134">
        <v>0.27999065160677</v>
      </c>
      <c r="X1389" s="134">
        <v>7.0657260990245302E-2</v>
      </c>
      <c r="Y1389" s="134">
        <v>0.93059111673885098</v>
      </c>
      <c r="Z1389" s="134">
        <v>0.88640154579593899</v>
      </c>
      <c r="AA1389" s="134">
        <v>0.622966121633726</v>
      </c>
      <c r="AB1389" s="134">
        <v>0.81462057311015001</v>
      </c>
      <c r="AC1389" s="134">
        <v>1</v>
      </c>
      <c r="AD1389" s="134">
        <v>0.209083611828876</v>
      </c>
      <c r="AE1389" s="134">
        <v>0.17097531375927799</v>
      </c>
      <c r="AF1389" s="134">
        <v>0.92482130553999498</v>
      </c>
      <c r="AG1389" s="134">
        <v>0.112995176321828</v>
      </c>
      <c r="AH1389" s="134">
        <v>0.38436839309742898</v>
      </c>
      <c r="AI1389" s="134">
        <v>1</v>
      </c>
      <c r="AJ1389" s="134">
        <v>0.95220061036143699</v>
      </c>
      <c r="AK1389" s="134">
        <v>0.39562600126219699</v>
      </c>
      <c r="AL1389" s="134">
        <v>0.71237467472494997</v>
      </c>
      <c r="AM1389" s="134">
        <v>9.7685810359843195E-2</v>
      </c>
      <c r="AN1389" s="134">
        <v>0.61902200708170896</v>
      </c>
      <c r="AO1389" s="134">
        <v>0.105840464644215</v>
      </c>
      <c r="AP1389" s="134">
        <v>6.4357933028484707E-2</v>
      </c>
      <c r="AR1389" s="134">
        <v>0.95852155169999997</v>
      </c>
      <c r="AS1389" s="134">
        <v>0</v>
      </c>
      <c r="AT1389" s="134">
        <v>0.4584696023</v>
      </c>
      <c r="AU1389" s="134">
        <v>6.1783758100518303E-2</v>
      </c>
      <c r="AV1389" s="134">
        <v>0.100097237608508</v>
      </c>
      <c r="AW1389" s="143">
        <v>0.28000000000000003</v>
      </c>
      <c r="AX1389" s="143">
        <v>0</v>
      </c>
      <c r="AY1389" s="143">
        <v>-0.36</v>
      </c>
      <c r="AZ1389" s="143">
        <v>-0.02</v>
      </c>
      <c r="BA1389" s="143">
        <v>26.334099999999999</v>
      </c>
      <c r="BB1389" s="143">
        <v>5.12</v>
      </c>
      <c r="BC1389" s="143">
        <v>13.51</v>
      </c>
      <c r="BD1389" s="143">
        <v>8</v>
      </c>
      <c r="BE1389" s="143">
        <v>23087194.196201999</v>
      </c>
      <c r="BF1389" s="143">
        <v>7242.4250000000002</v>
      </c>
      <c r="BG1389" s="143">
        <v>0</v>
      </c>
      <c r="BH1389" s="143">
        <v>31.392265999999999</v>
      </c>
      <c r="BI1389" s="143">
        <v>0</v>
      </c>
      <c r="BJ1389" s="143">
        <v>2</v>
      </c>
      <c r="BK1389" s="143">
        <v>0</v>
      </c>
      <c r="BL1389" s="143">
        <v>2.83276494272434</v>
      </c>
      <c r="BM1389" s="143">
        <v>3.3689402291026198</v>
      </c>
    </row>
    <row r="1390" spans="1:65" x14ac:dyDescent="0.25">
      <c r="A1390" s="142" t="s">
        <v>5949</v>
      </c>
      <c r="B1390" s="142" t="s">
        <v>266</v>
      </c>
      <c r="C1390" s="134" t="s">
        <v>5882</v>
      </c>
      <c r="D1390" s="134" t="s">
        <v>5883</v>
      </c>
      <c r="E1390" s="134" t="s">
        <v>5717</v>
      </c>
      <c r="F1390" s="134" t="s">
        <v>5718</v>
      </c>
      <c r="G1390" s="134" t="s">
        <v>692</v>
      </c>
      <c r="H1390" s="134" t="s">
        <v>5149</v>
      </c>
      <c r="I1390" s="134" t="s">
        <v>5149</v>
      </c>
      <c r="J1390" s="134" t="s">
        <v>5217</v>
      </c>
      <c r="K1390" s="134" t="s">
        <v>5055</v>
      </c>
      <c r="L1390" s="143">
        <v>56</v>
      </c>
      <c r="M1390" s="144">
        <v>963</v>
      </c>
      <c r="N1390" s="143">
        <v>27.622</v>
      </c>
      <c r="O1390" s="144">
        <v>803</v>
      </c>
      <c r="P1390" s="143">
        <v>32.767000000000003</v>
      </c>
      <c r="Q1390" s="144">
        <v>419</v>
      </c>
      <c r="R1390" s="143">
        <v>53.715000000000003</v>
      </c>
      <c r="S1390" s="145">
        <v>790</v>
      </c>
      <c r="V1390" s="140" t="str">
        <f t="shared" si="21"/>
        <v>N/A</v>
      </c>
      <c r="W1390" s="134">
        <v>0.40782726832373201</v>
      </c>
      <c r="X1390" s="134">
        <v>0.29914497396746398</v>
      </c>
      <c r="Y1390" s="134">
        <v>0.93135962255093196</v>
      </c>
      <c r="Z1390" s="134">
        <v>0.91397225279966399</v>
      </c>
      <c r="AA1390" s="134">
        <v>0.67305697440578305</v>
      </c>
      <c r="AB1390" s="134">
        <v>0.79386099092405604</v>
      </c>
      <c r="AC1390" s="134">
        <v>1</v>
      </c>
      <c r="AD1390" s="134">
        <v>0.32920673601544498</v>
      </c>
      <c r="AE1390" s="134">
        <v>0.36095886494320201</v>
      </c>
      <c r="AF1390" s="134">
        <v>0.87003717608088305</v>
      </c>
      <c r="AG1390" s="134">
        <v>0.30118329039744901</v>
      </c>
      <c r="AH1390" s="134">
        <v>0.72053583356524098</v>
      </c>
      <c r="AI1390" s="134">
        <v>1</v>
      </c>
      <c r="AJ1390" s="134">
        <v>0.93381622973122003</v>
      </c>
      <c r="AK1390" s="134">
        <v>0.61408320792271498</v>
      </c>
      <c r="AL1390" s="134">
        <v>0.57529210754766102</v>
      </c>
      <c r="AM1390" s="134">
        <v>0.20749651327920601</v>
      </c>
      <c r="AN1390" s="134">
        <v>0.84312670879835105</v>
      </c>
      <c r="AO1390" s="134">
        <v>0.17656479632098601</v>
      </c>
      <c r="AP1390" s="134">
        <v>0.13978689328169899</v>
      </c>
      <c r="AQ1390" s="134">
        <v>0.22916902390935401</v>
      </c>
      <c r="AR1390" s="134">
        <v>0.58743807969999995</v>
      </c>
      <c r="AS1390" s="134">
        <v>1</v>
      </c>
      <c r="AT1390" s="134">
        <v>1</v>
      </c>
      <c r="AU1390" s="134">
        <v>8.2252082900272805E-2</v>
      </c>
      <c r="AV1390" s="134">
        <v>0.15423851150328499</v>
      </c>
      <c r="AW1390" s="143">
        <v>0.91</v>
      </c>
      <c r="AX1390" s="143">
        <v>0</v>
      </c>
      <c r="AY1390" s="143">
        <v>-0.33</v>
      </c>
      <c r="AZ1390" s="143">
        <v>0.19</v>
      </c>
      <c r="BA1390" s="143">
        <v>12.570499999999999</v>
      </c>
      <c r="BB1390" s="143">
        <v>5.12</v>
      </c>
      <c r="BC1390" s="143">
        <v>13.67</v>
      </c>
      <c r="BD1390" s="143">
        <v>5</v>
      </c>
      <c r="BE1390" s="143">
        <v>20290194.587634999</v>
      </c>
      <c r="BF1390" s="143">
        <v>4157.2449999999999</v>
      </c>
      <c r="BG1390" s="143">
        <v>0</v>
      </c>
      <c r="BH1390" s="143">
        <v>3.7019000000000003E-2</v>
      </c>
      <c r="BI1390" s="143">
        <v>0</v>
      </c>
      <c r="BJ1390" s="143">
        <v>1</v>
      </c>
      <c r="BK1390" s="143">
        <v>1</v>
      </c>
      <c r="BL1390" s="143">
        <v>2.8858628656128298</v>
      </c>
      <c r="BM1390" s="143">
        <v>3.1565485375486402</v>
      </c>
    </row>
    <row r="1391" spans="1:65" x14ac:dyDescent="0.25">
      <c r="A1391" s="142" t="s">
        <v>5950</v>
      </c>
      <c r="B1391" s="142" t="s">
        <v>990</v>
      </c>
      <c r="C1391" s="134" t="s">
        <v>5882</v>
      </c>
      <c r="D1391" s="134" t="s">
        <v>5883</v>
      </c>
      <c r="E1391" s="134" t="s">
        <v>5717</v>
      </c>
      <c r="F1391" s="134" t="s">
        <v>5718</v>
      </c>
      <c r="G1391" s="134" t="s">
        <v>692</v>
      </c>
      <c r="H1391" s="134" t="s">
        <v>5149</v>
      </c>
      <c r="I1391" s="134" t="s">
        <v>5149</v>
      </c>
      <c r="J1391" s="134" t="s">
        <v>5217</v>
      </c>
      <c r="K1391" s="134" t="s">
        <v>5055</v>
      </c>
      <c r="L1391" s="143">
        <v>52.3</v>
      </c>
      <c r="M1391" s="144">
        <v>1089</v>
      </c>
      <c r="N1391" s="143">
        <v>28</v>
      </c>
      <c r="O1391" s="144">
        <v>853</v>
      </c>
      <c r="P1391" s="143">
        <v>18.516999999999999</v>
      </c>
      <c r="Q1391" s="144">
        <v>1144</v>
      </c>
      <c r="R1391" s="143">
        <v>47.606000000000002</v>
      </c>
      <c r="S1391" s="145">
        <v>1223</v>
      </c>
      <c r="V1391" s="140" t="str">
        <f t="shared" si="21"/>
        <v>N/A</v>
      </c>
      <c r="W1391" s="134">
        <v>0.48166911249260502</v>
      </c>
      <c r="X1391" s="134">
        <v>0.21831920823405501</v>
      </c>
      <c r="Y1391" s="134">
        <v>0.97457526605030798</v>
      </c>
      <c r="Z1391" s="134">
        <v>0.95069918904884398</v>
      </c>
      <c r="AA1391" s="134">
        <v>0.67148002285834496</v>
      </c>
      <c r="AB1391" s="134">
        <v>0.83355913931500702</v>
      </c>
      <c r="AC1391" s="134">
        <v>0.98887120660206496</v>
      </c>
      <c r="AD1391" s="134">
        <v>0.40607132875791802</v>
      </c>
      <c r="AE1391" s="134">
        <v>0.17408835166494299</v>
      </c>
      <c r="AF1391" s="134">
        <v>0.97077954476694295</v>
      </c>
      <c r="AG1391" s="134">
        <v>0.17294967137519501</v>
      </c>
      <c r="AH1391" s="134">
        <v>0.13885083456271199</v>
      </c>
      <c r="AI1391" s="134">
        <v>0.86428560458181902</v>
      </c>
      <c r="AJ1391" s="134">
        <v>0.93013935360517697</v>
      </c>
      <c r="AK1391" s="134">
        <v>0.66505655614350201</v>
      </c>
      <c r="AL1391" s="134">
        <v>0.54830586879466903</v>
      </c>
      <c r="AM1391" s="134">
        <v>0.136020903940202</v>
      </c>
      <c r="AN1391" s="134">
        <v>0.86553717897001503</v>
      </c>
      <c r="AO1391" s="134">
        <v>0.13689680078000999</v>
      </c>
      <c r="AP1391" s="134">
        <v>0.211901698697366</v>
      </c>
      <c r="AQ1391" s="134">
        <v>0.40696979006901901</v>
      </c>
      <c r="AR1391" s="134">
        <v>0.97023449910000004</v>
      </c>
      <c r="AS1391" s="134">
        <v>1</v>
      </c>
      <c r="AT1391" s="134">
        <v>0</v>
      </c>
      <c r="AU1391" s="134">
        <v>6.8768179908289706E-2</v>
      </c>
      <c r="AV1391" s="134">
        <v>0.120260644693562</v>
      </c>
      <c r="AW1391" s="143">
        <v>0.05</v>
      </c>
      <c r="AX1391" s="143">
        <v>0</v>
      </c>
      <c r="AY1391" s="143">
        <v>0.09</v>
      </c>
      <c r="AZ1391" s="143">
        <v>0.05</v>
      </c>
      <c r="BA1391" s="143">
        <v>10.8804</v>
      </c>
      <c r="BB1391" s="143">
        <v>5.13</v>
      </c>
      <c r="BC1391" s="143">
        <v>15.72</v>
      </c>
      <c r="BD1391" s="143">
        <v>4</v>
      </c>
      <c r="BE1391" s="143">
        <v>19765389.350772001</v>
      </c>
      <c r="BF1391" s="143">
        <v>5872.8559999999998</v>
      </c>
      <c r="BG1391" s="143">
        <v>0</v>
      </c>
      <c r="BH1391" s="143">
        <v>32.461792000000003</v>
      </c>
      <c r="BI1391" s="143">
        <v>0</v>
      </c>
      <c r="BJ1391" s="143">
        <v>1</v>
      </c>
      <c r="BK1391" s="143">
        <v>0</v>
      </c>
      <c r="BL1391" s="143">
        <v>2.8597020328565699</v>
      </c>
      <c r="BM1391" s="143">
        <v>3.2611918685736998</v>
      </c>
    </row>
    <row r="1392" spans="1:65" x14ac:dyDescent="0.25">
      <c r="A1392" s="142" t="s">
        <v>5951</v>
      </c>
      <c r="B1392" s="142" t="s">
        <v>472</v>
      </c>
      <c r="C1392" s="134" t="s">
        <v>5882</v>
      </c>
      <c r="D1392" s="134" t="s">
        <v>5883</v>
      </c>
      <c r="E1392" s="134" t="s">
        <v>5717</v>
      </c>
      <c r="F1392" s="134" t="s">
        <v>5718</v>
      </c>
      <c r="G1392" s="134" t="s">
        <v>692</v>
      </c>
      <c r="H1392" s="134" t="s">
        <v>5149</v>
      </c>
      <c r="I1392" s="134" t="s">
        <v>5149</v>
      </c>
      <c r="J1392" s="134" t="s">
        <v>5217</v>
      </c>
      <c r="K1392" s="134" t="s">
        <v>5055</v>
      </c>
      <c r="L1392" s="143">
        <v>44.9</v>
      </c>
      <c r="M1392" s="144">
        <v>1300</v>
      </c>
      <c r="N1392" s="143">
        <v>30.277999999999999</v>
      </c>
      <c r="O1392" s="144">
        <v>1208</v>
      </c>
      <c r="P1392" s="143">
        <v>16.966999999999999</v>
      </c>
      <c r="Q1392" s="144">
        <v>1292</v>
      </c>
      <c r="R1392" s="143">
        <v>43.863</v>
      </c>
      <c r="S1392" s="145">
        <v>1453</v>
      </c>
      <c r="V1392" s="140" t="str">
        <f t="shared" si="21"/>
        <v>N/A</v>
      </c>
      <c r="W1392" s="134">
        <v>0.403568734695887</v>
      </c>
      <c r="X1392" s="134">
        <v>0.28725329438774699</v>
      </c>
      <c r="Y1392" s="134">
        <v>0.89269097177303802</v>
      </c>
      <c r="Z1392" s="134">
        <v>0.88114755352695895</v>
      </c>
      <c r="AA1392" s="134">
        <v>0.55500945010511205</v>
      </c>
      <c r="AB1392" s="134">
        <v>0.52034439054237103</v>
      </c>
      <c r="AC1392" s="134">
        <v>0.96742058549908805</v>
      </c>
      <c r="AD1392" s="134">
        <v>0.284532443449031</v>
      </c>
      <c r="AE1392" s="134">
        <v>0.11915051575366099</v>
      </c>
      <c r="AF1392" s="134">
        <v>0.82857139449463202</v>
      </c>
      <c r="AG1392" s="134">
        <v>0.48162539464317999</v>
      </c>
      <c r="AH1392" s="134">
        <v>0.49031163717411602</v>
      </c>
      <c r="AI1392" s="134">
        <v>0.92427058918105998</v>
      </c>
      <c r="AJ1392" s="134">
        <v>0.94116998198330704</v>
      </c>
      <c r="AK1392" s="134">
        <v>0.59223748725666303</v>
      </c>
      <c r="AL1392" s="134">
        <v>0.471846136767825</v>
      </c>
      <c r="AM1392" s="134">
        <v>0.36268398546733499</v>
      </c>
      <c r="AN1392" s="134">
        <v>0.704181793734032</v>
      </c>
      <c r="AO1392" s="134">
        <v>0.384145427958129</v>
      </c>
      <c r="AP1392" s="134">
        <v>0.23579969029901901</v>
      </c>
      <c r="AQ1392" s="134">
        <v>0.53089153607254302</v>
      </c>
      <c r="AR1392" s="134">
        <v>0.60287831970000005</v>
      </c>
      <c r="AT1392" s="134">
        <v>0.49592781019999999</v>
      </c>
      <c r="AU1392" s="134">
        <v>0.22242754513901</v>
      </c>
      <c r="AV1392" s="134">
        <v>0.37919147551722598</v>
      </c>
      <c r="AW1392" s="143">
        <v>0.86</v>
      </c>
      <c r="AX1392" s="143">
        <v>0</v>
      </c>
      <c r="AY1392" s="143">
        <v>-0.51</v>
      </c>
      <c r="AZ1392" s="143">
        <v>0.25</v>
      </c>
      <c r="BA1392" s="143">
        <v>15.700200000000001</v>
      </c>
      <c r="BB1392" s="143">
        <v>5.12</v>
      </c>
      <c r="BC1392" s="143">
        <v>13.77</v>
      </c>
      <c r="BD1392" s="143">
        <v>11</v>
      </c>
      <c r="BE1392" s="143">
        <v>52221138.465549</v>
      </c>
      <c r="BF1392" s="143">
        <v>8769.7469999999994</v>
      </c>
      <c r="BG1392" s="143">
        <v>0</v>
      </c>
      <c r="BH1392" s="143">
        <v>2.6334439999999999</v>
      </c>
      <c r="BI1392" s="143">
        <v>0</v>
      </c>
      <c r="BJ1392" s="143">
        <v>1</v>
      </c>
      <c r="BK1392" s="143">
        <v>0</v>
      </c>
      <c r="BL1392" s="143">
        <v>2.86029037783294</v>
      </c>
      <c r="BM1392" s="143">
        <v>3.2588384886681898</v>
      </c>
    </row>
    <row r="1393" spans="1:65" x14ac:dyDescent="0.25">
      <c r="A1393" s="142" t="s">
        <v>5952</v>
      </c>
      <c r="B1393" s="142" t="s">
        <v>115</v>
      </c>
      <c r="C1393" s="134" t="s">
        <v>5882</v>
      </c>
      <c r="D1393" s="134" t="s">
        <v>5883</v>
      </c>
      <c r="E1393" s="134" t="s">
        <v>5717</v>
      </c>
      <c r="F1393" s="134" t="s">
        <v>5718</v>
      </c>
      <c r="G1393" s="134" t="s">
        <v>692</v>
      </c>
      <c r="H1393" s="134" t="s">
        <v>5230</v>
      </c>
      <c r="I1393" s="134" t="s">
        <v>5149</v>
      </c>
      <c r="J1393" s="134" t="s">
        <v>5215</v>
      </c>
      <c r="K1393" s="134" t="s">
        <v>4571</v>
      </c>
      <c r="L1393" s="143">
        <v>71.7</v>
      </c>
      <c r="M1393" s="144">
        <v>600</v>
      </c>
      <c r="N1393" s="143">
        <v>28.3</v>
      </c>
      <c r="O1393" s="144">
        <v>876</v>
      </c>
      <c r="P1393" s="143">
        <v>34.082999999999998</v>
      </c>
      <c r="Q1393" s="144">
        <v>354</v>
      </c>
      <c r="R1393" s="143">
        <v>59.161000000000001</v>
      </c>
      <c r="S1393" s="145">
        <v>422</v>
      </c>
      <c r="V1393" s="140" t="str">
        <f t="shared" si="21"/>
        <v>N/A</v>
      </c>
      <c r="W1393" s="134">
        <v>0.69567277505089797</v>
      </c>
      <c r="X1393" s="134">
        <v>0.475904815236179</v>
      </c>
      <c r="Y1393" s="134">
        <v>0.977188185811385</v>
      </c>
      <c r="Z1393" s="134">
        <v>0.971230566604809</v>
      </c>
      <c r="AA1393" s="134">
        <v>0.68039207731720797</v>
      </c>
      <c r="AB1393" s="134">
        <v>0.76144690645805102</v>
      </c>
      <c r="AC1393" s="134">
        <v>0.99243682291416901</v>
      </c>
      <c r="AD1393" s="134">
        <v>0.61098647178965904</v>
      </c>
      <c r="AE1393" s="134">
        <v>0.50784963429756302</v>
      </c>
      <c r="AF1393" s="134">
        <v>0.94903286928498798</v>
      </c>
      <c r="AG1393" s="134">
        <v>0.29010697192281099</v>
      </c>
      <c r="AH1393" s="134">
        <v>0.56903484558539397</v>
      </c>
      <c r="AI1393" s="134">
        <v>0.60365833997632801</v>
      </c>
      <c r="AJ1393" s="134">
        <v>0.959554362613524</v>
      </c>
      <c r="AK1393" s="134">
        <v>0.70632069517937801</v>
      </c>
      <c r="AL1393" s="134">
        <v>0.71483628514521003</v>
      </c>
      <c r="AM1393" s="134">
        <v>0.222323731104377</v>
      </c>
      <c r="AN1393" s="134">
        <v>0.92380440141634201</v>
      </c>
      <c r="AO1393" s="134">
        <v>0.20179910206322299</v>
      </c>
      <c r="AP1393" s="134">
        <v>0.559687678640995</v>
      </c>
      <c r="AQ1393" s="134">
        <v>0.55998620689866996</v>
      </c>
      <c r="AR1393" s="134">
        <v>0.95019594780000005</v>
      </c>
      <c r="AS1393" s="134">
        <v>1</v>
      </c>
      <c r="AT1393" s="134">
        <v>1</v>
      </c>
      <c r="AU1393" s="134">
        <v>0.12742161807010999</v>
      </c>
      <c r="AV1393" s="134">
        <v>0.194162428788793</v>
      </c>
      <c r="AW1393" s="143">
        <v>1.07</v>
      </c>
      <c r="AX1393" s="143">
        <v>0</v>
      </c>
      <c r="AY1393" s="143">
        <v>0.56999999999999995</v>
      </c>
      <c r="AZ1393" s="143">
        <v>0.24</v>
      </c>
      <c r="BA1393" s="143">
        <v>8.3135999999999992</v>
      </c>
      <c r="BB1393" s="143">
        <v>5.13</v>
      </c>
      <c r="BC1393" s="143">
        <v>13.23</v>
      </c>
      <c r="BD1393" s="143">
        <v>2</v>
      </c>
      <c r="BE1393" s="143">
        <v>26240954.929109</v>
      </c>
      <c r="BF1393" s="143">
        <v>5026.5169999999998</v>
      </c>
      <c r="BG1393" s="143">
        <v>0</v>
      </c>
      <c r="BH1393" s="143">
        <v>18.988554000000001</v>
      </c>
      <c r="BI1393" s="143">
        <v>0</v>
      </c>
      <c r="BJ1393" s="143">
        <v>1</v>
      </c>
      <c r="BK1393" s="143">
        <v>1</v>
      </c>
      <c r="BL1393" s="143">
        <v>2.8846277302411298</v>
      </c>
      <c r="BM1393" s="143">
        <v>3.1614890790354502</v>
      </c>
    </row>
    <row r="1394" spans="1:65" x14ac:dyDescent="0.25">
      <c r="A1394" s="142" t="s">
        <v>5953</v>
      </c>
      <c r="B1394" s="142" t="s">
        <v>326</v>
      </c>
      <c r="C1394" s="134" t="s">
        <v>5882</v>
      </c>
      <c r="D1394" s="134" t="s">
        <v>5883</v>
      </c>
      <c r="E1394" s="134" t="s">
        <v>5717</v>
      </c>
      <c r="F1394" s="134" t="s">
        <v>5718</v>
      </c>
      <c r="G1394" s="134" t="s">
        <v>692</v>
      </c>
      <c r="H1394" s="134" t="s">
        <v>5230</v>
      </c>
      <c r="I1394" s="134" t="s">
        <v>5078</v>
      </c>
      <c r="J1394" s="134" t="s">
        <v>4571</v>
      </c>
      <c r="K1394" s="134" t="s">
        <v>4571</v>
      </c>
      <c r="L1394" s="143">
        <v>77.2</v>
      </c>
      <c r="M1394" s="144">
        <v>484</v>
      </c>
      <c r="N1394" s="143">
        <v>29.187999999999999</v>
      </c>
      <c r="O1394" s="144">
        <v>995</v>
      </c>
      <c r="P1394" s="143">
        <v>37.267000000000003</v>
      </c>
      <c r="Q1394" s="144">
        <v>250</v>
      </c>
      <c r="R1394" s="143">
        <v>61.76</v>
      </c>
      <c r="S1394" s="145">
        <v>291</v>
      </c>
      <c r="T1394" s="140" t="s">
        <v>4410</v>
      </c>
      <c r="U1394" s="140" t="s">
        <v>4410</v>
      </c>
      <c r="V1394" s="140" t="str">
        <f t="shared" si="21"/>
        <v>Y</v>
      </c>
      <c r="W1394" s="134">
        <v>0.827937907533284</v>
      </c>
      <c r="X1394" s="134">
        <v>0.66092542714756897</v>
      </c>
      <c r="Y1394" s="134">
        <v>0.99499190379127</v>
      </c>
      <c r="Z1394" s="134">
        <v>0.99385333914162999</v>
      </c>
      <c r="AA1394" s="134">
        <v>0.73226076888074798</v>
      </c>
      <c r="AB1394" s="134">
        <v>0.85468292469734697</v>
      </c>
      <c r="AC1394" s="134">
        <v>0.97816771293792004</v>
      </c>
      <c r="AD1394" s="134">
        <v>0.74020349635910998</v>
      </c>
      <c r="AE1394" s="134">
        <v>0.73300788711515097</v>
      </c>
      <c r="AF1394" s="134">
        <v>0.99268524529812596</v>
      </c>
      <c r="AG1394" s="134">
        <v>0.85899640736641203</v>
      </c>
      <c r="AH1394" s="134">
        <v>0.85538245761822496</v>
      </c>
      <c r="AI1394" s="134">
        <v>0.61397282672452203</v>
      </c>
      <c r="AJ1394" s="134">
        <v>0.95220061036143699</v>
      </c>
      <c r="AK1394" s="134">
        <v>0.85681343754551198</v>
      </c>
      <c r="AL1394" s="134">
        <v>0.86317757476811896</v>
      </c>
      <c r="AM1394" s="134">
        <v>0.58771936380914902</v>
      </c>
      <c r="AN1394" s="134">
        <v>0.99103581193133405</v>
      </c>
      <c r="AO1394" s="134">
        <v>0.626243059441974</v>
      </c>
      <c r="AP1394" s="134">
        <v>0.62990587521713204</v>
      </c>
      <c r="AQ1394" s="134">
        <v>0.72862753975786798</v>
      </c>
      <c r="AR1394" s="134">
        <v>0.52805971789999995</v>
      </c>
      <c r="AS1394" s="134">
        <v>1</v>
      </c>
      <c r="AU1394" s="134">
        <v>0.35102826487330602</v>
      </c>
      <c r="AV1394" s="134">
        <v>0.45575663226276902</v>
      </c>
      <c r="AW1394" s="143">
        <v>0</v>
      </c>
      <c r="AX1394" s="143">
        <v>0</v>
      </c>
      <c r="AY1394" s="143">
        <v>0.21</v>
      </c>
      <c r="AZ1394" s="143">
        <v>0.02</v>
      </c>
      <c r="BA1394" s="143">
        <v>3.2079</v>
      </c>
      <c r="BB1394" s="143">
        <v>5.13</v>
      </c>
      <c r="BC1394" s="143">
        <v>13.86</v>
      </c>
      <c r="BD1394" s="143"/>
      <c r="BE1394" s="143">
        <v>20705205.224948</v>
      </c>
      <c r="BF1394" s="143">
        <v>8017.7969999999996</v>
      </c>
      <c r="BG1394" s="143">
        <v>0</v>
      </c>
      <c r="BH1394" s="143">
        <v>66.462896000000001</v>
      </c>
      <c r="BI1394" s="143">
        <v>0</v>
      </c>
      <c r="BJ1394" s="143">
        <v>1</v>
      </c>
      <c r="BK1394" s="143">
        <v>1</v>
      </c>
      <c r="BL1394" s="143">
        <v>2.8999999999999901</v>
      </c>
      <c r="BM1394" s="143">
        <v>3.1</v>
      </c>
    </row>
    <row r="1395" spans="1:65" x14ac:dyDescent="0.25">
      <c r="A1395" s="142" t="s">
        <v>5954</v>
      </c>
      <c r="B1395" s="142" t="s">
        <v>1145</v>
      </c>
      <c r="C1395" s="134" t="s">
        <v>5882</v>
      </c>
      <c r="D1395" s="134" t="s">
        <v>5883</v>
      </c>
      <c r="E1395" s="134" t="s">
        <v>5717</v>
      </c>
      <c r="F1395" s="134" t="s">
        <v>5718</v>
      </c>
      <c r="G1395" s="134" t="s">
        <v>692</v>
      </c>
      <c r="H1395" s="134" t="s">
        <v>5230</v>
      </c>
      <c r="I1395" s="134" t="s">
        <v>5149</v>
      </c>
      <c r="J1395" s="134" t="s">
        <v>5215</v>
      </c>
      <c r="K1395" s="134" t="s">
        <v>4571</v>
      </c>
      <c r="L1395" s="143">
        <v>71.099999999999994</v>
      </c>
      <c r="M1395" s="144">
        <v>618</v>
      </c>
      <c r="N1395" s="143">
        <v>28.975000000000001</v>
      </c>
      <c r="O1395" s="144">
        <v>969</v>
      </c>
      <c r="P1395" s="143">
        <v>36.533000000000001</v>
      </c>
      <c r="Q1395" s="144">
        <v>275</v>
      </c>
      <c r="R1395" s="143">
        <v>59.552999999999997</v>
      </c>
      <c r="S1395" s="145">
        <v>402</v>
      </c>
      <c r="V1395" s="140" t="str">
        <f t="shared" si="21"/>
        <v>N/A</v>
      </c>
      <c r="W1395" s="134">
        <v>0.85956677252129998</v>
      </c>
      <c r="X1395" s="134">
        <v>0.84625764218033095</v>
      </c>
      <c r="Y1395" s="134">
        <v>0.99253268519260895</v>
      </c>
      <c r="Z1395" s="134">
        <v>0.97992770914714999</v>
      </c>
      <c r="AA1395" s="134">
        <v>0.76681127526285398</v>
      </c>
      <c r="AB1395" s="134">
        <v>0.79386099092405604</v>
      </c>
      <c r="AC1395" s="134">
        <v>0.992889661951877</v>
      </c>
      <c r="AD1395" s="134">
        <v>0.75694240227972398</v>
      </c>
      <c r="AE1395" s="134">
        <v>0.25131413807393399</v>
      </c>
      <c r="AF1395" s="134">
        <v>0.992804514085047</v>
      </c>
      <c r="AG1395" s="134">
        <v>0.973659444323696</v>
      </c>
      <c r="AH1395" s="134">
        <v>0.75724706587714197</v>
      </c>
      <c r="AI1395" s="134">
        <v>0.474135397380541</v>
      </c>
      <c r="AJ1395" s="134">
        <v>0.97793874324373997</v>
      </c>
      <c r="AK1395" s="134">
        <v>0.85924073984173999</v>
      </c>
      <c r="AL1395" s="134">
        <v>0.83194287471449602</v>
      </c>
      <c r="AM1395" s="134">
        <v>0.63738191566700497</v>
      </c>
      <c r="AN1395" s="134">
        <v>0.95069696562233896</v>
      </c>
      <c r="AO1395" s="134">
        <v>0.78100507049430601</v>
      </c>
      <c r="AP1395" s="134">
        <v>0.461585338241355</v>
      </c>
      <c r="AQ1395" s="134">
        <v>0.61224885645336002</v>
      </c>
      <c r="AR1395" s="134">
        <v>0.27981810359999998</v>
      </c>
      <c r="AS1395" s="134">
        <v>1</v>
      </c>
      <c r="AU1395" s="134">
        <v>0.51960997367428097</v>
      </c>
      <c r="AV1395" s="134">
        <v>0.57993406965402805</v>
      </c>
      <c r="AW1395" s="143">
        <v>0.01</v>
      </c>
      <c r="AX1395" s="143">
        <v>0</v>
      </c>
      <c r="AY1395" s="143">
        <v>0</v>
      </c>
      <c r="AZ1395" s="143">
        <v>-0.04</v>
      </c>
      <c r="BA1395" s="143">
        <v>4.7199</v>
      </c>
      <c r="BB1395" s="143">
        <v>5.12</v>
      </c>
      <c r="BC1395" s="143">
        <v>12.5</v>
      </c>
      <c r="BD1395" s="143"/>
      <c r="BE1395" s="143">
        <v>40934173.299474001</v>
      </c>
      <c r="BF1395" s="143">
        <v>8112.02</v>
      </c>
      <c r="BG1395" s="143">
        <v>0</v>
      </c>
      <c r="BH1395" s="143">
        <v>54.336759999999998</v>
      </c>
      <c r="BI1395" s="143">
        <v>0</v>
      </c>
      <c r="BJ1395" s="143">
        <v>1</v>
      </c>
      <c r="BK1395" s="143">
        <v>1</v>
      </c>
      <c r="BL1395" s="143">
        <v>2.8971974832105798</v>
      </c>
      <c r="BM1395" s="143">
        <v>3.1112100671576699</v>
      </c>
    </row>
    <row r="1396" spans="1:65" x14ac:dyDescent="0.25">
      <c r="A1396" s="142" t="s">
        <v>5955</v>
      </c>
      <c r="B1396" s="142" t="s">
        <v>3554</v>
      </c>
      <c r="C1396" s="134" t="s">
        <v>5882</v>
      </c>
      <c r="D1396" s="134" t="s">
        <v>5883</v>
      </c>
      <c r="E1396" s="134" t="s">
        <v>5717</v>
      </c>
      <c r="F1396" s="134" t="s">
        <v>5718</v>
      </c>
      <c r="G1396" s="134" t="s">
        <v>692</v>
      </c>
      <c r="H1396" s="134" t="s">
        <v>5149</v>
      </c>
      <c r="I1396" s="134" t="s">
        <v>5149</v>
      </c>
      <c r="J1396" s="134" t="s">
        <v>4571</v>
      </c>
      <c r="K1396" s="134" t="s">
        <v>4571</v>
      </c>
      <c r="L1396" s="143">
        <v>54.8</v>
      </c>
      <c r="M1396" s="144">
        <v>1010</v>
      </c>
      <c r="N1396" s="143">
        <v>27.344000000000001</v>
      </c>
      <c r="O1396" s="144">
        <v>773</v>
      </c>
      <c r="P1396" s="143">
        <v>18.266999999999999</v>
      </c>
      <c r="Q1396" s="144">
        <v>1172</v>
      </c>
      <c r="R1396" s="143">
        <v>48.573999999999998</v>
      </c>
      <c r="S1396" s="145">
        <v>1157</v>
      </c>
      <c r="V1396" s="140" t="str">
        <f t="shared" si="21"/>
        <v>N/A</v>
      </c>
      <c r="W1396" s="134">
        <v>0.77375690298289201</v>
      </c>
      <c r="X1396" s="134">
        <v>0.83535280195648898</v>
      </c>
      <c r="Y1396" s="134">
        <v>0.98571860032548797</v>
      </c>
      <c r="Z1396" s="134">
        <v>0.97462270724448996</v>
      </c>
      <c r="AA1396" s="134">
        <v>0.85110461892856204</v>
      </c>
      <c r="AB1396" s="134">
        <v>0.64781550922890896</v>
      </c>
      <c r="AC1396" s="134">
        <v>1</v>
      </c>
      <c r="AD1396" s="134">
        <v>0.66220326355801995</v>
      </c>
      <c r="AE1396" s="134">
        <v>0.122530317253829</v>
      </c>
      <c r="AF1396" s="134">
        <v>0.991651582478143</v>
      </c>
      <c r="AG1396" s="134">
        <v>0.54030729139571598</v>
      </c>
      <c r="AH1396" s="134">
        <v>0.79847109357567803</v>
      </c>
      <c r="AI1396" s="134">
        <v>1</v>
      </c>
      <c r="AJ1396" s="134">
        <v>0.95587748648748005</v>
      </c>
      <c r="AK1396" s="134">
        <v>0.78642167095490101</v>
      </c>
      <c r="AL1396" s="134">
        <v>0.593790376048968</v>
      </c>
      <c r="AM1396" s="134">
        <v>0.34588671915010799</v>
      </c>
      <c r="AN1396" s="134">
        <v>0.95517905965667205</v>
      </c>
      <c r="AO1396" s="134">
        <v>0.38113338742372799</v>
      </c>
      <c r="AP1396" s="134">
        <v>0.44027265592871401</v>
      </c>
      <c r="AQ1396" s="134">
        <v>0.524964843974979</v>
      </c>
      <c r="AR1396" s="134">
        <v>3.4656081419999998E-2</v>
      </c>
      <c r="AT1396" s="134">
        <v>0</v>
      </c>
      <c r="AU1396" s="134">
        <v>0.31458240765789097</v>
      </c>
      <c r="AV1396" s="134">
        <v>0.35184037644935701</v>
      </c>
      <c r="AW1396" s="143">
        <v>0</v>
      </c>
      <c r="AX1396" s="143">
        <v>0</v>
      </c>
      <c r="AY1396" s="143">
        <v>0.5</v>
      </c>
      <c r="AZ1396" s="143">
        <v>0.4</v>
      </c>
      <c r="BA1396" s="143">
        <v>4.4995000000000003</v>
      </c>
      <c r="BB1396" s="143">
        <v>5.12</v>
      </c>
      <c r="BC1396" s="143">
        <v>13.01</v>
      </c>
      <c r="BD1396" s="143">
        <v>1</v>
      </c>
      <c r="BE1396" s="143">
        <v>41764705.167117998</v>
      </c>
      <c r="BF1396" s="143">
        <v>4479.3270000000002</v>
      </c>
      <c r="BG1396" s="143">
        <v>0</v>
      </c>
      <c r="BH1396" s="143">
        <v>35.312398999999999</v>
      </c>
      <c r="BI1396" s="143">
        <v>0</v>
      </c>
      <c r="BJ1396" s="143">
        <v>1</v>
      </c>
      <c r="BK1396" s="143">
        <v>0</v>
      </c>
      <c r="BL1396" s="143">
        <v>2.8999999999999901</v>
      </c>
      <c r="BM1396" s="143">
        <v>3.1</v>
      </c>
    </row>
    <row r="1397" spans="1:65" x14ac:dyDescent="0.25">
      <c r="A1397" s="142" t="s">
        <v>5956</v>
      </c>
      <c r="B1397" s="142" t="s">
        <v>15</v>
      </c>
      <c r="C1397" s="134" t="s">
        <v>5882</v>
      </c>
      <c r="D1397" s="134" t="s">
        <v>5883</v>
      </c>
      <c r="E1397" s="134" t="s">
        <v>5717</v>
      </c>
      <c r="F1397" s="134" t="s">
        <v>5718</v>
      </c>
      <c r="G1397" s="134" t="s">
        <v>692</v>
      </c>
      <c r="H1397" s="134" t="s">
        <v>5957</v>
      </c>
      <c r="I1397" s="134" t="s">
        <v>5149</v>
      </c>
      <c r="J1397" s="134" t="s">
        <v>5215</v>
      </c>
      <c r="K1397" s="134" t="s">
        <v>4571</v>
      </c>
      <c r="L1397" s="143">
        <v>36.9</v>
      </c>
      <c r="M1397" s="144">
        <v>1510</v>
      </c>
      <c r="N1397" s="143">
        <v>29.722000000000001</v>
      </c>
      <c r="O1397" s="144">
        <v>1111</v>
      </c>
      <c r="P1397" s="143">
        <v>18.033000000000001</v>
      </c>
      <c r="Q1397" s="144">
        <v>1196</v>
      </c>
      <c r="R1397" s="143">
        <v>41.737000000000002</v>
      </c>
      <c r="S1397" s="145">
        <v>1557</v>
      </c>
      <c r="V1397" s="140" t="str">
        <f t="shared" si="21"/>
        <v>N/A</v>
      </c>
      <c r="W1397" s="134">
        <v>0.449027089820422</v>
      </c>
      <c r="X1397" s="134">
        <v>0.27481224269993099</v>
      </c>
      <c r="Y1397" s="134">
        <v>0.98342589131944502</v>
      </c>
      <c r="Z1397" s="134">
        <v>0.966512175489463</v>
      </c>
      <c r="AA1397" s="134">
        <v>0.43602032070882502</v>
      </c>
      <c r="AB1397" s="134">
        <v>0.16160424223882999</v>
      </c>
      <c r="AC1397" s="134">
        <v>1</v>
      </c>
      <c r="AD1397" s="134">
        <v>0.34039872226088103</v>
      </c>
      <c r="AE1397" s="134">
        <v>7.4159232230232103E-2</v>
      </c>
      <c r="AF1397" s="134">
        <v>0.96469683663396499</v>
      </c>
      <c r="AG1397" s="134">
        <v>0.47101281937568601</v>
      </c>
      <c r="AH1397" s="134">
        <v>0.46044122961496903</v>
      </c>
      <c r="AI1397" s="134">
        <v>1</v>
      </c>
      <c r="AJ1397" s="134">
        <v>0.90807809684891705</v>
      </c>
      <c r="AK1397" s="134">
        <v>0.68447497451332595</v>
      </c>
      <c r="AL1397" s="134">
        <v>0.20155851263302199</v>
      </c>
      <c r="AM1397" s="134">
        <v>0.35935754376155798</v>
      </c>
      <c r="AN1397" s="134">
        <v>0.65039666532203799</v>
      </c>
      <c r="AO1397" s="134">
        <v>0.37211198892466202</v>
      </c>
      <c r="AP1397" s="134">
        <v>0.13454008688389801</v>
      </c>
      <c r="AQ1397" s="134">
        <v>8.0462928575815801E-2</v>
      </c>
      <c r="AR1397" s="134">
        <v>0.68654250859999999</v>
      </c>
      <c r="AT1397" s="134">
        <v>0.31705745289999998</v>
      </c>
      <c r="AU1397" s="134">
        <v>0.239645048498868</v>
      </c>
      <c r="AV1397" s="134">
        <v>0.34860965935759503</v>
      </c>
      <c r="AW1397" s="143">
        <v>0.02</v>
      </c>
      <c r="AX1397" s="143">
        <v>0</v>
      </c>
      <c r="AY1397" s="143">
        <v>-0.02</v>
      </c>
      <c r="AZ1397" s="143">
        <v>-7.0000000000000007E-2</v>
      </c>
      <c r="BA1397" s="143">
        <v>14.5588</v>
      </c>
      <c r="BB1397" s="143">
        <v>5.12</v>
      </c>
      <c r="BC1397" s="143">
        <v>12.15</v>
      </c>
      <c r="BD1397" s="143">
        <v>17</v>
      </c>
      <c r="BE1397" s="143">
        <v>67190674.562877998</v>
      </c>
      <c r="BF1397" s="143">
        <v>8998.8919999999998</v>
      </c>
      <c r="BG1397" s="143">
        <v>0</v>
      </c>
      <c r="BH1397" s="143">
        <v>19.475083000000001</v>
      </c>
      <c r="BI1397" s="143">
        <v>0</v>
      </c>
      <c r="BJ1397" s="143">
        <v>1</v>
      </c>
      <c r="BK1397" s="143">
        <v>0</v>
      </c>
      <c r="BL1397" s="143">
        <v>2.8628674341895799</v>
      </c>
      <c r="BM1397" s="143">
        <v>3.2485302632416699</v>
      </c>
    </row>
    <row r="1398" spans="1:65" x14ac:dyDescent="0.25">
      <c r="A1398" s="142" t="s">
        <v>5958</v>
      </c>
      <c r="B1398" s="142" t="s">
        <v>333</v>
      </c>
      <c r="C1398" s="134" t="s">
        <v>5882</v>
      </c>
      <c r="D1398" s="134" t="s">
        <v>5883</v>
      </c>
      <c r="E1398" s="134" t="s">
        <v>5717</v>
      </c>
      <c r="F1398" s="134" t="s">
        <v>5718</v>
      </c>
      <c r="G1398" s="134" t="s">
        <v>692</v>
      </c>
      <c r="H1398" s="134" t="s">
        <v>5957</v>
      </c>
      <c r="I1398" s="134" t="s">
        <v>5942</v>
      </c>
      <c r="J1398" s="134" t="s">
        <v>5215</v>
      </c>
      <c r="K1398" s="134" t="s">
        <v>4571</v>
      </c>
      <c r="L1398" s="143">
        <v>67</v>
      </c>
      <c r="M1398" s="144">
        <v>687</v>
      </c>
      <c r="N1398" s="143">
        <v>27.966999999999999</v>
      </c>
      <c r="O1398" s="144">
        <v>847</v>
      </c>
      <c r="P1398" s="143">
        <v>21.367000000000001</v>
      </c>
      <c r="Q1398" s="144">
        <v>905</v>
      </c>
      <c r="R1398" s="143">
        <v>53.466999999999999</v>
      </c>
      <c r="S1398" s="145">
        <v>803</v>
      </c>
      <c r="V1398" s="140" t="str">
        <f t="shared" si="21"/>
        <v>N/A</v>
      </c>
      <c r="W1398" s="134">
        <v>0.73762682546621205</v>
      </c>
      <c r="X1398" s="134">
        <v>0.73772677107944096</v>
      </c>
      <c r="Y1398" s="134">
        <v>0.992571110483213</v>
      </c>
      <c r="Z1398" s="134">
        <v>0.98459509062881601</v>
      </c>
      <c r="AA1398" s="134">
        <v>0.75339615640845603</v>
      </c>
      <c r="AB1398" s="134">
        <v>0.55130166222338794</v>
      </c>
      <c r="AC1398" s="134">
        <v>0.99993609766915503</v>
      </c>
      <c r="AD1398" s="134">
        <v>0.62972845236129504</v>
      </c>
      <c r="AE1398" s="134">
        <v>0.248634903711758</v>
      </c>
      <c r="AF1398" s="134">
        <v>0.98445569900056695</v>
      </c>
      <c r="AG1398" s="134">
        <v>1</v>
      </c>
      <c r="AH1398" s="134">
        <v>0.65911167413605898</v>
      </c>
      <c r="AI1398" s="134">
        <v>0.94990911164214498</v>
      </c>
      <c r="AJ1398" s="134">
        <v>0.86395558333639699</v>
      </c>
      <c r="AK1398" s="134">
        <v>0.84953153065682796</v>
      </c>
      <c r="AL1398" s="134">
        <v>0.631262197100109</v>
      </c>
      <c r="AM1398" s="134">
        <v>1</v>
      </c>
      <c r="AN1398" s="134">
        <v>0.88346555510734603</v>
      </c>
      <c r="AO1398" s="134">
        <v>1</v>
      </c>
      <c r="AP1398" s="134">
        <v>0.45084745445274199</v>
      </c>
      <c r="AQ1398" s="134">
        <v>0.62841256246787502</v>
      </c>
      <c r="AR1398" s="134">
        <v>0.21990324720000001</v>
      </c>
      <c r="AS1398" s="134">
        <v>1</v>
      </c>
      <c r="AT1398" s="134">
        <v>0</v>
      </c>
      <c r="AU1398" s="134">
        <v>0.95010578831284997</v>
      </c>
      <c r="AV1398" s="134">
        <v>1</v>
      </c>
      <c r="AW1398" s="143">
        <v>0.04</v>
      </c>
      <c r="AX1398" s="143">
        <v>0</v>
      </c>
      <c r="AY1398" s="143">
        <v>0.13</v>
      </c>
      <c r="AZ1398" s="143">
        <v>0.15</v>
      </c>
      <c r="BA1398" s="143">
        <v>8.8785000000000007</v>
      </c>
      <c r="BB1398" s="143">
        <v>5.1100000000000003</v>
      </c>
      <c r="BC1398" s="143">
        <v>11.81</v>
      </c>
      <c r="BD1398" s="143">
        <v>2</v>
      </c>
      <c r="BE1398" s="143">
        <v>77481150.711069003</v>
      </c>
      <c r="BF1398" s="143">
        <v>14786.91</v>
      </c>
      <c r="BG1398" s="143">
        <v>14463.200266</v>
      </c>
      <c r="BH1398" s="143">
        <v>37.833302000000003</v>
      </c>
      <c r="BI1398" s="143">
        <v>0</v>
      </c>
      <c r="BJ1398" s="143">
        <v>1</v>
      </c>
      <c r="BK1398" s="143">
        <v>0</v>
      </c>
      <c r="BL1398" s="143">
        <v>2.8929661056008502</v>
      </c>
      <c r="BM1398" s="143">
        <v>3.12813557759655</v>
      </c>
    </row>
    <row r="1399" spans="1:65" x14ac:dyDescent="0.25">
      <c r="A1399" s="142" t="s">
        <v>5959</v>
      </c>
      <c r="B1399" s="142" t="s">
        <v>814</v>
      </c>
      <c r="C1399" s="134" t="s">
        <v>5882</v>
      </c>
      <c r="D1399" s="134" t="s">
        <v>5883</v>
      </c>
      <c r="E1399" s="134" t="s">
        <v>5717</v>
      </c>
      <c r="F1399" s="134" t="s">
        <v>5718</v>
      </c>
      <c r="G1399" s="134" t="s">
        <v>692</v>
      </c>
      <c r="H1399" s="134" t="s">
        <v>5957</v>
      </c>
      <c r="I1399" s="134" t="s">
        <v>5149</v>
      </c>
      <c r="J1399" s="134" t="s">
        <v>5055</v>
      </c>
      <c r="K1399" s="134" t="s">
        <v>5055</v>
      </c>
      <c r="L1399" s="143">
        <v>41.9</v>
      </c>
      <c r="M1399" s="144">
        <v>1376</v>
      </c>
      <c r="N1399" s="143">
        <v>27.689</v>
      </c>
      <c r="O1399" s="144">
        <v>816</v>
      </c>
      <c r="P1399" s="143">
        <v>22.65</v>
      </c>
      <c r="Q1399" s="144">
        <v>826</v>
      </c>
      <c r="R1399" s="143">
        <v>45.62</v>
      </c>
      <c r="S1399" s="145">
        <v>1349</v>
      </c>
      <c r="V1399" s="140" t="str">
        <f t="shared" si="21"/>
        <v>N/A</v>
      </c>
      <c r="W1399" s="134">
        <v>0.510095150524839</v>
      </c>
      <c r="X1399" s="134">
        <v>0.107668259176312</v>
      </c>
      <c r="Y1399" s="134">
        <v>0.98930496078186803</v>
      </c>
      <c r="Z1399" s="134">
        <v>0.95682034509037395</v>
      </c>
      <c r="AA1399" s="134">
        <v>0.61467136338839201</v>
      </c>
      <c r="AB1399" s="134">
        <v>0.82554666899756701</v>
      </c>
      <c r="AC1399" s="134">
        <v>1</v>
      </c>
      <c r="AD1399" s="134">
        <v>0.39485979675169403</v>
      </c>
      <c r="AE1399" s="134">
        <v>0.53423580589904796</v>
      </c>
      <c r="AF1399" s="134">
        <v>0.98024153519601998</v>
      </c>
      <c r="AG1399" s="134">
        <v>0.13307216462281099</v>
      </c>
      <c r="AH1399" s="134">
        <v>0</v>
      </c>
      <c r="AI1399" s="134">
        <v>1</v>
      </c>
      <c r="AJ1399" s="134">
        <v>0.959554362613524</v>
      </c>
      <c r="AK1399" s="134">
        <v>0.20144181756396001</v>
      </c>
      <c r="AL1399" s="134">
        <v>0.80873714652123896</v>
      </c>
      <c r="AM1399" s="134">
        <v>0.107032136801363</v>
      </c>
      <c r="AN1399" s="134">
        <v>0.71762807583703103</v>
      </c>
      <c r="AO1399" s="134">
        <v>9.3889416635799805E-2</v>
      </c>
      <c r="AP1399" s="134">
        <v>0.19310864765583599</v>
      </c>
      <c r="AQ1399" s="134">
        <v>0</v>
      </c>
      <c r="AR1399" s="134">
        <v>1</v>
      </c>
      <c r="AT1399" s="134">
        <v>0.29072609519999998</v>
      </c>
      <c r="AU1399" s="134">
        <v>5.1634857470513398E-2</v>
      </c>
      <c r="AV1399" s="134">
        <v>9.1453019158138804E-2</v>
      </c>
      <c r="AW1399" s="143">
        <v>0</v>
      </c>
      <c r="AX1399" s="143">
        <v>0</v>
      </c>
      <c r="AY1399" s="143">
        <v>-0.43</v>
      </c>
      <c r="AZ1399" s="143">
        <v>-0.02</v>
      </c>
      <c r="BA1399" s="143">
        <v>27.910299999999999</v>
      </c>
      <c r="BB1399" s="143">
        <v>5.12</v>
      </c>
      <c r="BC1399" s="143">
        <v>14.21</v>
      </c>
      <c r="BD1399" s="143">
        <v>4</v>
      </c>
      <c r="BE1399" s="143">
        <v>9277890.4725180008</v>
      </c>
      <c r="BF1399" s="143">
        <v>8492.607</v>
      </c>
      <c r="BG1399" s="143">
        <v>0</v>
      </c>
      <c r="BH1399" s="143">
        <v>87.501893999999993</v>
      </c>
      <c r="BI1399" s="143">
        <v>0</v>
      </c>
      <c r="BJ1399" s="143">
        <v>1</v>
      </c>
      <c r="BK1399" s="143">
        <v>0</v>
      </c>
      <c r="BL1399" s="143">
        <v>2.8078629025036901</v>
      </c>
      <c r="BM1399" s="143">
        <v>3.4685483899852199</v>
      </c>
    </row>
    <row r="1400" spans="1:65" x14ac:dyDescent="0.25">
      <c r="A1400" s="142" t="s">
        <v>5960</v>
      </c>
      <c r="B1400" s="142" t="s">
        <v>343</v>
      </c>
      <c r="C1400" s="134" t="s">
        <v>5882</v>
      </c>
      <c r="D1400" s="134" t="s">
        <v>5883</v>
      </c>
      <c r="E1400" s="134" t="s">
        <v>5717</v>
      </c>
      <c r="F1400" s="134" t="s">
        <v>5718</v>
      </c>
      <c r="G1400" s="134" t="s">
        <v>692</v>
      </c>
      <c r="H1400" s="134" t="s">
        <v>5957</v>
      </c>
      <c r="I1400" s="134" t="s">
        <v>5942</v>
      </c>
      <c r="J1400" s="134" t="s">
        <v>5215</v>
      </c>
      <c r="K1400" s="134" t="s">
        <v>4571</v>
      </c>
      <c r="L1400" s="143">
        <v>48.7</v>
      </c>
      <c r="M1400" s="144">
        <v>1181</v>
      </c>
      <c r="N1400" s="143">
        <v>28.411000000000001</v>
      </c>
      <c r="O1400" s="144">
        <v>888</v>
      </c>
      <c r="P1400" s="143">
        <v>19.516999999999999</v>
      </c>
      <c r="Q1400" s="144">
        <v>1057</v>
      </c>
      <c r="R1400" s="143">
        <v>46.601999999999997</v>
      </c>
      <c r="S1400" s="145">
        <v>1290</v>
      </c>
      <c r="V1400" s="140" t="str">
        <f t="shared" si="21"/>
        <v>N/A</v>
      </c>
      <c r="W1400" s="134">
        <v>0.44205504259760797</v>
      </c>
      <c r="X1400" s="134">
        <v>0.225959195316528</v>
      </c>
      <c r="Y1400" s="134">
        <v>0.97566398261742304</v>
      </c>
      <c r="Z1400" s="134">
        <v>0.96590005988531003</v>
      </c>
      <c r="AA1400" s="134">
        <v>0.60385608992380002</v>
      </c>
      <c r="AB1400" s="134">
        <v>0.41763908920064702</v>
      </c>
      <c r="AC1400" s="134">
        <v>0.99955890487321097</v>
      </c>
      <c r="AD1400" s="134">
        <v>0.35776800509760298</v>
      </c>
      <c r="AE1400" s="134">
        <v>0.24919299225473199</v>
      </c>
      <c r="AF1400" s="134">
        <v>0.90685147497720997</v>
      </c>
      <c r="AG1400" s="134">
        <v>0.35538849430950997</v>
      </c>
      <c r="AH1400" s="134">
        <v>0.54220878412040396</v>
      </c>
      <c r="AI1400" s="134">
        <v>0.901835400551944</v>
      </c>
      <c r="AJ1400" s="134">
        <v>0.73526491892488099</v>
      </c>
      <c r="AK1400" s="134">
        <v>0.63592892858876704</v>
      </c>
      <c r="AL1400" s="134">
        <v>0.46018760619962801</v>
      </c>
      <c r="AM1400" s="134">
        <v>0.27988135873044001</v>
      </c>
      <c r="AN1400" s="134">
        <v>0.69521760566536694</v>
      </c>
      <c r="AO1400" s="134">
        <v>0.25112116143185298</v>
      </c>
      <c r="AP1400" s="134">
        <v>0.20428913794026601</v>
      </c>
      <c r="AR1400" s="134">
        <v>0.65358605420000004</v>
      </c>
      <c r="AS1400" s="134">
        <v>1</v>
      </c>
      <c r="AT1400" s="134">
        <v>0.36436632839999999</v>
      </c>
      <c r="AU1400" s="134">
        <v>0.17882211009455801</v>
      </c>
      <c r="AV1400" s="134">
        <v>0.275461788458079</v>
      </c>
      <c r="AW1400" s="143">
        <v>0.28000000000000003</v>
      </c>
      <c r="AX1400" s="143">
        <v>0</v>
      </c>
      <c r="AY1400" s="143">
        <v>-0.77</v>
      </c>
      <c r="AZ1400" s="143">
        <v>-0.01</v>
      </c>
      <c r="BA1400" s="143">
        <v>9.6097999999999999</v>
      </c>
      <c r="BB1400" s="143">
        <v>5.1100000000000003</v>
      </c>
      <c r="BC1400" s="143">
        <v>12.93</v>
      </c>
      <c r="BD1400" s="143">
        <v>17</v>
      </c>
      <c r="BE1400" s="143">
        <v>59314665.445638999</v>
      </c>
      <c r="BF1400" s="143">
        <v>8072.0619999999999</v>
      </c>
      <c r="BG1400" s="143">
        <v>0</v>
      </c>
      <c r="BH1400" s="143">
        <v>43.788383000000003</v>
      </c>
      <c r="BI1400" s="143">
        <v>0</v>
      </c>
      <c r="BJ1400" s="143">
        <v>1</v>
      </c>
      <c r="BK1400" s="143">
        <v>0</v>
      </c>
      <c r="BL1400" s="143">
        <v>2.8561175047623801</v>
      </c>
      <c r="BM1400" s="143">
        <v>3.2755299809504601</v>
      </c>
    </row>
    <row r="1401" spans="1:65" x14ac:dyDescent="0.25">
      <c r="A1401" s="142" t="s">
        <v>5961</v>
      </c>
      <c r="B1401" s="142" t="s">
        <v>3560</v>
      </c>
      <c r="C1401" s="134" t="s">
        <v>5882</v>
      </c>
      <c r="D1401" s="134" t="s">
        <v>5883</v>
      </c>
      <c r="E1401" s="134" t="s">
        <v>5717</v>
      </c>
      <c r="F1401" s="134" t="s">
        <v>5718</v>
      </c>
      <c r="G1401" s="134" t="s">
        <v>692</v>
      </c>
      <c r="H1401" s="134" t="s">
        <v>5942</v>
      </c>
      <c r="I1401" s="134" t="s">
        <v>5942</v>
      </c>
      <c r="J1401" s="134" t="s">
        <v>4571</v>
      </c>
      <c r="K1401" s="134" t="s">
        <v>4571</v>
      </c>
      <c r="L1401" s="143">
        <v>49.1</v>
      </c>
      <c r="M1401" s="144">
        <v>1171</v>
      </c>
      <c r="N1401" s="143">
        <v>24.643999999999998</v>
      </c>
      <c r="O1401" s="144">
        <v>528</v>
      </c>
      <c r="P1401" s="143">
        <v>17.95</v>
      </c>
      <c r="Q1401" s="144">
        <v>1201</v>
      </c>
      <c r="R1401" s="143">
        <v>47.469000000000001</v>
      </c>
      <c r="S1401" s="145">
        <v>1230</v>
      </c>
      <c r="V1401" s="140" t="str">
        <f t="shared" si="21"/>
        <v>N/A</v>
      </c>
      <c r="W1401" s="134">
        <v>0.66926642415270199</v>
      </c>
      <c r="X1401" s="134">
        <v>0.66092623470841705</v>
      </c>
      <c r="Y1401" s="134">
        <v>0.98264457707716202</v>
      </c>
      <c r="Z1401" s="134">
        <v>0.96541546836535597</v>
      </c>
      <c r="AA1401" s="134">
        <v>0.773976217073715</v>
      </c>
      <c r="AB1401" s="134">
        <v>0.72211296126334801</v>
      </c>
      <c r="AC1401" s="134">
        <v>0.99866353662152096</v>
      </c>
      <c r="AD1401" s="134">
        <v>0.583048785642588</v>
      </c>
      <c r="AE1401" s="134">
        <v>0.410643982404168</v>
      </c>
      <c r="AF1401" s="134">
        <v>0.97050125093079398</v>
      </c>
      <c r="AG1401" s="134">
        <v>0.369602316053179</v>
      </c>
      <c r="AH1401" s="134">
        <v>0.78074225455675905</v>
      </c>
      <c r="AI1401" s="134">
        <v>0.83152128873909903</v>
      </c>
      <c r="AJ1401" s="134">
        <v>0.79409493694157396</v>
      </c>
      <c r="AK1401" s="134">
        <v>0.79855818243604104</v>
      </c>
      <c r="AL1401" s="134">
        <v>0.52030453836123702</v>
      </c>
      <c r="AM1401" s="134">
        <v>0.26719534691676</v>
      </c>
      <c r="AN1401" s="134">
        <v>0.91035811931334298</v>
      </c>
      <c r="AO1401" s="134">
        <v>0.356271634289545</v>
      </c>
      <c r="AP1401" s="134">
        <v>0.47936741548299799</v>
      </c>
      <c r="AR1401" s="134">
        <v>0.1020570204</v>
      </c>
      <c r="AT1401" s="134">
        <v>0</v>
      </c>
      <c r="AU1401" s="134">
        <v>0.24415001997794999</v>
      </c>
      <c r="AV1401" s="134">
        <v>0.36007886921177801</v>
      </c>
      <c r="AW1401" s="143">
        <v>0.01</v>
      </c>
      <c r="AX1401" s="143">
        <v>0</v>
      </c>
      <c r="AY1401" s="143">
        <v>0.06</v>
      </c>
      <c r="AZ1401" s="143">
        <v>0.06</v>
      </c>
      <c r="BA1401" s="143">
        <v>9.4519000000000002</v>
      </c>
      <c r="BB1401" s="143">
        <v>5.0999999999999996</v>
      </c>
      <c r="BC1401" s="143">
        <v>9.93</v>
      </c>
      <c r="BD1401" s="143">
        <v>4</v>
      </c>
      <c r="BE1401" s="143">
        <v>39277677.386221997</v>
      </c>
      <c r="BF1401" s="143">
        <v>5511.2309999999998</v>
      </c>
      <c r="BG1401" s="143">
        <v>14832.540964</v>
      </c>
      <c r="BH1401" s="143">
        <v>0</v>
      </c>
      <c r="BI1401" s="143">
        <v>0</v>
      </c>
      <c r="BJ1401" s="143">
        <v>1</v>
      </c>
      <c r="BK1401" s="143">
        <v>0</v>
      </c>
      <c r="BL1401" s="143">
        <v>2.9</v>
      </c>
      <c r="BM1401" s="143">
        <v>3.0999999999999899</v>
      </c>
    </row>
    <row r="1402" spans="1:65" x14ac:dyDescent="0.25">
      <c r="A1402" s="142" t="s">
        <v>5962</v>
      </c>
      <c r="B1402" s="142" t="s">
        <v>1417</v>
      </c>
      <c r="C1402" s="134" t="s">
        <v>5882</v>
      </c>
      <c r="D1402" s="134" t="s">
        <v>5883</v>
      </c>
      <c r="E1402" s="134" t="s">
        <v>5717</v>
      </c>
      <c r="F1402" s="134" t="s">
        <v>5718</v>
      </c>
      <c r="G1402" s="134" t="s">
        <v>692</v>
      </c>
      <c r="H1402" s="134" t="s">
        <v>5942</v>
      </c>
      <c r="I1402" s="134" t="s">
        <v>5942</v>
      </c>
      <c r="J1402" s="134" t="s">
        <v>5217</v>
      </c>
      <c r="K1402" s="134" t="s">
        <v>5055</v>
      </c>
      <c r="L1402" s="143">
        <v>36.1</v>
      </c>
      <c r="M1402" s="144">
        <v>1533</v>
      </c>
      <c r="N1402" s="143">
        <v>27.678000000000001</v>
      </c>
      <c r="O1402" s="144">
        <v>812</v>
      </c>
      <c r="P1402" s="143">
        <v>21.516999999999999</v>
      </c>
      <c r="Q1402" s="144">
        <v>895</v>
      </c>
      <c r="R1402" s="143">
        <v>43.313000000000002</v>
      </c>
      <c r="S1402" s="145">
        <v>1479</v>
      </c>
      <c r="V1402" s="140" t="str">
        <f t="shared" si="21"/>
        <v>N/A</v>
      </c>
      <c r="W1402" s="134">
        <v>0.31334403348866502</v>
      </c>
      <c r="X1402" s="134">
        <v>8.4085740399697295E-2</v>
      </c>
      <c r="Y1402" s="134">
        <v>0.990060658163748</v>
      </c>
      <c r="Z1402" s="134">
        <v>0.97753025636421698</v>
      </c>
      <c r="AA1402" s="134">
        <v>0.50380542096200698</v>
      </c>
      <c r="AB1402" s="134">
        <v>0.37211368966974101</v>
      </c>
      <c r="AC1402" s="134">
        <v>1</v>
      </c>
      <c r="AD1402" s="134">
        <v>0.25747661603868899</v>
      </c>
      <c r="AE1402" s="134">
        <v>0.30773088588210301</v>
      </c>
      <c r="AF1402" s="134">
        <v>0.975629808768403</v>
      </c>
      <c r="AG1402" s="134">
        <v>0.17364162885989201</v>
      </c>
      <c r="AH1402" s="134">
        <v>0.62354654858901704</v>
      </c>
      <c r="AI1402" s="134">
        <v>1</v>
      </c>
      <c r="AJ1402" s="134">
        <v>0.69114240541236205</v>
      </c>
      <c r="AK1402" s="134">
        <v>0.71117529977183402</v>
      </c>
      <c r="AL1402" s="134">
        <v>0.30225387400546999</v>
      </c>
      <c r="AM1402" s="134">
        <v>0.14155562874402899</v>
      </c>
      <c r="AN1402" s="134">
        <v>0.63695038321903996</v>
      </c>
      <c r="AO1402" s="134">
        <v>0.13144554744091999</v>
      </c>
      <c r="AP1402" s="134">
        <v>8.1312534342143195E-2</v>
      </c>
      <c r="AQ1402" s="134">
        <v>0.116561871954354</v>
      </c>
      <c r="AR1402" s="134">
        <v>0.92455923510000004</v>
      </c>
      <c r="AT1402" s="134">
        <v>0.25802896990000002</v>
      </c>
      <c r="AU1402" s="134">
        <v>6.2993175014445596E-2</v>
      </c>
      <c r="AV1402" s="134">
        <v>0.12581905280399</v>
      </c>
      <c r="AW1402" s="143">
        <v>0.09</v>
      </c>
      <c r="AX1402" s="143">
        <v>0</v>
      </c>
      <c r="AY1402" s="143">
        <v>-0.18</v>
      </c>
      <c r="AZ1402" s="143">
        <v>0</v>
      </c>
      <c r="BA1402" s="143">
        <v>11.609</v>
      </c>
      <c r="BB1402" s="143">
        <v>5.09</v>
      </c>
      <c r="BC1402" s="143">
        <v>11.73</v>
      </c>
      <c r="BD1402" s="143">
        <v>4</v>
      </c>
      <c r="BE1402" s="143">
        <v>91955777.373400003</v>
      </c>
      <c r="BF1402" s="143">
        <v>12531.31</v>
      </c>
      <c r="BG1402" s="143">
        <v>0</v>
      </c>
      <c r="BH1402" s="143">
        <v>65.455527000000004</v>
      </c>
      <c r="BI1402" s="143">
        <v>0</v>
      </c>
      <c r="BJ1402" s="143">
        <v>1</v>
      </c>
      <c r="BK1402" s="143">
        <v>0</v>
      </c>
      <c r="BL1402" s="143">
        <v>2.8341691818697399</v>
      </c>
      <c r="BM1402" s="143">
        <v>3.36332327252107</v>
      </c>
    </row>
    <row r="1403" spans="1:65" x14ac:dyDescent="0.25">
      <c r="A1403" s="142" t="s">
        <v>5963</v>
      </c>
      <c r="B1403" s="142" t="s">
        <v>1435</v>
      </c>
      <c r="C1403" s="134" t="s">
        <v>5882</v>
      </c>
      <c r="D1403" s="134" t="s">
        <v>5883</v>
      </c>
      <c r="E1403" s="134" t="s">
        <v>5717</v>
      </c>
      <c r="F1403" s="134" t="s">
        <v>5718</v>
      </c>
      <c r="G1403" s="134" t="s">
        <v>692</v>
      </c>
      <c r="H1403" s="134" t="s">
        <v>5942</v>
      </c>
      <c r="I1403" s="134" t="s">
        <v>5942</v>
      </c>
      <c r="J1403" s="134" t="s">
        <v>5215</v>
      </c>
      <c r="K1403" s="134" t="s">
        <v>4571</v>
      </c>
      <c r="L1403" s="143">
        <v>54.3</v>
      </c>
      <c r="M1403" s="144">
        <v>1031</v>
      </c>
      <c r="N1403" s="143">
        <v>33.744</v>
      </c>
      <c r="O1403" s="144">
        <v>1612</v>
      </c>
      <c r="P1403" s="143">
        <v>22.3</v>
      </c>
      <c r="Q1403" s="144">
        <v>841</v>
      </c>
      <c r="R1403" s="143">
        <v>47.619</v>
      </c>
      <c r="S1403" s="145">
        <v>1221</v>
      </c>
      <c r="V1403" s="140" t="str">
        <f t="shared" si="21"/>
        <v>N/A</v>
      </c>
      <c r="W1403" s="134">
        <v>0.41548533779613001</v>
      </c>
      <c r="X1403" s="134">
        <v>0.24642751719620301</v>
      </c>
      <c r="Y1403" s="134">
        <v>0.929054105114688</v>
      </c>
      <c r="Z1403" s="134">
        <v>0.84209967894536597</v>
      </c>
      <c r="AA1403" s="134">
        <v>0.65236217251221595</v>
      </c>
      <c r="AB1403" s="134">
        <v>0.572425447605728</v>
      </c>
      <c r="AC1403" s="134">
        <v>0.99279627352517397</v>
      </c>
      <c r="AD1403" s="134">
        <v>0.345763981335794</v>
      </c>
      <c r="AE1403" s="134">
        <v>0.43284551332309401</v>
      </c>
      <c r="AF1403" s="134">
        <v>0.90291560500881196</v>
      </c>
      <c r="AG1403" s="134">
        <v>0.61953425397718698</v>
      </c>
      <c r="AH1403" s="134">
        <v>0.42878003023572903</v>
      </c>
      <c r="AI1403" s="134">
        <v>0.94412398750811399</v>
      </c>
      <c r="AJ1403" s="134">
        <v>0.70217303379049201</v>
      </c>
      <c r="AK1403" s="134">
        <v>0.55582795281324304</v>
      </c>
      <c r="AL1403" s="134">
        <v>0.40368304232990898</v>
      </c>
      <c r="AM1403" s="134">
        <v>0.576063593062075</v>
      </c>
      <c r="AN1403" s="134">
        <v>0.70866388776836498</v>
      </c>
      <c r="AO1403" s="134">
        <v>0.55768466390300897</v>
      </c>
      <c r="AP1403" s="134">
        <v>0.35452961439658498</v>
      </c>
      <c r="AQ1403" s="134">
        <v>0.67582610005657295</v>
      </c>
      <c r="AR1403" s="134">
        <v>0.63286979070000005</v>
      </c>
      <c r="AS1403" s="134">
        <v>1</v>
      </c>
      <c r="AT1403" s="134">
        <v>0.36138355090000002</v>
      </c>
      <c r="AU1403" s="134">
        <v>0.32476538918145897</v>
      </c>
      <c r="AV1403" s="134">
        <v>0.56643421461364096</v>
      </c>
      <c r="AW1403" s="143">
        <v>0.64</v>
      </c>
      <c r="AX1403" s="143">
        <v>0</v>
      </c>
      <c r="AY1403" s="143">
        <v>-0.6</v>
      </c>
      <c r="AZ1403" s="143">
        <v>0.09</v>
      </c>
      <c r="BA1403" s="143">
        <v>17.770800000000001</v>
      </c>
      <c r="BB1403" s="143">
        <v>5.0999999999999996</v>
      </c>
      <c r="BC1403" s="143">
        <v>11.32</v>
      </c>
      <c r="BD1403" s="143">
        <v>26</v>
      </c>
      <c r="BE1403" s="143">
        <v>137750807.017636</v>
      </c>
      <c r="BF1403" s="143">
        <v>17662.580000000002</v>
      </c>
      <c r="BG1403" s="143">
        <v>23395.724314999999</v>
      </c>
      <c r="BH1403" s="143">
        <v>28.034229</v>
      </c>
      <c r="BI1403" s="143">
        <v>0</v>
      </c>
      <c r="BJ1403" s="143">
        <v>1</v>
      </c>
      <c r="BK1403" s="143">
        <v>0</v>
      </c>
      <c r="BL1403" s="143">
        <v>2.8719027482298398</v>
      </c>
      <c r="BM1403" s="143">
        <v>3.21238900708064</v>
      </c>
    </row>
    <row r="1404" spans="1:65" x14ac:dyDescent="0.25">
      <c r="A1404" s="142" t="s">
        <v>5964</v>
      </c>
      <c r="B1404" s="142" t="s">
        <v>1159</v>
      </c>
      <c r="C1404" s="134" t="s">
        <v>5882</v>
      </c>
      <c r="D1404" s="134" t="s">
        <v>5883</v>
      </c>
      <c r="E1404" s="134" t="s">
        <v>5717</v>
      </c>
      <c r="F1404" s="134" t="s">
        <v>5718</v>
      </c>
      <c r="G1404" s="134" t="s">
        <v>692</v>
      </c>
      <c r="H1404" s="134" t="s">
        <v>5942</v>
      </c>
      <c r="I1404" s="134" t="s">
        <v>5942</v>
      </c>
      <c r="J1404" s="134" t="s">
        <v>5217</v>
      </c>
      <c r="K1404" s="134" t="s">
        <v>5055</v>
      </c>
      <c r="L1404" s="143">
        <v>43.2</v>
      </c>
      <c r="M1404" s="144">
        <v>1340</v>
      </c>
      <c r="N1404" s="143">
        <v>26.8</v>
      </c>
      <c r="O1404" s="144">
        <v>718</v>
      </c>
      <c r="P1404" s="143">
        <v>19.632999999999999</v>
      </c>
      <c r="Q1404" s="144">
        <v>1050</v>
      </c>
      <c r="R1404" s="143">
        <v>45.344000000000001</v>
      </c>
      <c r="S1404" s="145">
        <v>1372</v>
      </c>
      <c r="V1404" s="140" t="str">
        <f t="shared" si="21"/>
        <v>N/A</v>
      </c>
      <c r="W1404" s="134">
        <v>0.42685479084597999</v>
      </c>
      <c r="X1404" s="134">
        <v>0.206881608582409</v>
      </c>
      <c r="Y1404" s="134">
        <v>0.99459484245502805</v>
      </c>
      <c r="Z1404" s="134">
        <v>0.98882889022420795</v>
      </c>
      <c r="AA1404" s="134">
        <v>0.58333227956710698</v>
      </c>
      <c r="AB1404" s="134">
        <v>0.44422592252669602</v>
      </c>
      <c r="AC1404" s="134">
        <v>1</v>
      </c>
      <c r="AD1404" s="134">
        <v>0.34673259398404199</v>
      </c>
      <c r="AE1404" s="134">
        <v>0.49331249662682197</v>
      </c>
      <c r="AF1404" s="134">
        <v>0.98401838011519005</v>
      </c>
      <c r="AG1404" s="134">
        <v>0.16955323269112699</v>
      </c>
      <c r="AH1404" s="134">
        <v>0.64854600239751203</v>
      </c>
      <c r="AI1404" s="134">
        <v>1</v>
      </c>
      <c r="AJ1404" s="134">
        <v>0.68011177703423198</v>
      </c>
      <c r="AK1404" s="134">
        <v>0.76700325258507696</v>
      </c>
      <c r="AL1404" s="134">
        <v>0.48625941958603403</v>
      </c>
      <c r="AM1404" s="134">
        <v>0.14203884982204501</v>
      </c>
      <c r="AN1404" s="134">
        <v>0.89691183721034495</v>
      </c>
      <c r="AO1404" s="134">
        <v>0.14466587214367699</v>
      </c>
      <c r="AP1404" s="134">
        <v>0.245921769125032</v>
      </c>
      <c r="AQ1404" s="134">
        <v>6.5915593162752306E-2</v>
      </c>
      <c r="AR1404" s="134">
        <v>0.91883998600000005</v>
      </c>
      <c r="AT1404" s="134">
        <v>0</v>
      </c>
      <c r="AU1404" s="134">
        <v>8.2752019285861705E-2</v>
      </c>
      <c r="AV1404" s="134">
        <v>0.141496694766621</v>
      </c>
      <c r="AW1404" s="143">
        <v>0</v>
      </c>
      <c r="AX1404" s="143">
        <v>0</v>
      </c>
      <c r="AY1404" s="143">
        <v>-0.05</v>
      </c>
      <c r="AZ1404" s="143">
        <v>0.01</v>
      </c>
      <c r="BA1404" s="143">
        <v>7.8739999999999997</v>
      </c>
      <c r="BB1404" s="143">
        <v>5.09</v>
      </c>
      <c r="BC1404" s="143">
        <v>11.65</v>
      </c>
      <c r="BD1404" s="143"/>
      <c r="BE1404" s="143">
        <v>31680433.224764001</v>
      </c>
      <c r="BF1404" s="143">
        <v>6270.5460000000003</v>
      </c>
      <c r="BG1404" s="143">
        <v>0</v>
      </c>
      <c r="BH1404" s="143">
        <v>48.382530000000003</v>
      </c>
      <c r="BI1404" s="143">
        <v>0</v>
      </c>
      <c r="BJ1404" s="143">
        <v>1</v>
      </c>
      <c r="BK1404" s="143">
        <v>0</v>
      </c>
      <c r="BL1404" s="143">
        <v>2.8514860600726699</v>
      </c>
      <c r="BM1404" s="143">
        <v>3.2940557597092699</v>
      </c>
    </row>
    <row r="1405" spans="1:65" x14ac:dyDescent="0.25">
      <c r="A1405" s="142" t="s">
        <v>5965</v>
      </c>
      <c r="B1405" s="142" t="s">
        <v>3565</v>
      </c>
      <c r="C1405" s="134" t="s">
        <v>5882</v>
      </c>
      <c r="D1405" s="134" t="s">
        <v>5883</v>
      </c>
      <c r="E1405" s="134" t="s">
        <v>5717</v>
      </c>
      <c r="F1405" s="134" t="s">
        <v>5718</v>
      </c>
      <c r="G1405" s="134" t="s">
        <v>692</v>
      </c>
      <c r="H1405" s="134" t="s">
        <v>5942</v>
      </c>
      <c r="I1405" s="134" t="s">
        <v>5942</v>
      </c>
      <c r="J1405" s="134" t="s">
        <v>4571</v>
      </c>
      <c r="K1405" s="134" t="s">
        <v>4571</v>
      </c>
      <c r="L1405" s="143">
        <v>55</v>
      </c>
      <c r="M1405" s="144">
        <v>1003</v>
      </c>
      <c r="N1405" s="143">
        <v>24.733000000000001</v>
      </c>
      <c r="O1405" s="144">
        <v>539</v>
      </c>
      <c r="P1405" s="143">
        <v>20.85</v>
      </c>
      <c r="Q1405" s="144">
        <v>943</v>
      </c>
      <c r="R1405" s="143">
        <v>50.372</v>
      </c>
      <c r="S1405" s="145">
        <v>1027</v>
      </c>
      <c r="V1405" s="140" t="str">
        <f t="shared" si="21"/>
        <v>N/A</v>
      </c>
      <c r="W1405" s="134">
        <v>0.62597389803771897</v>
      </c>
      <c r="X1405" s="134">
        <v>0.46390180762531602</v>
      </c>
      <c r="Y1405" s="134">
        <v>0.97553589831540999</v>
      </c>
      <c r="Z1405" s="134">
        <v>0.94809769773119401</v>
      </c>
      <c r="AA1405" s="134">
        <v>0.61791877674552897</v>
      </c>
      <c r="AB1405" s="134">
        <v>0.78366330142913299</v>
      </c>
      <c r="AC1405" s="134">
        <v>0.99979262950590297</v>
      </c>
      <c r="AD1405" s="134">
        <v>0.54176646649377802</v>
      </c>
      <c r="AE1405" s="134">
        <v>0.44375564401436401</v>
      </c>
      <c r="AF1405" s="134">
        <v>0.95396264581106105</v>
      </c>
      <c r="AG1405" s="134">
        <v>0.554176966329189</v>
      </c>
      <c r="AH1405" s="134">
        <v>0.70746305327856396</v>
      </c>
      <c r="AI1405" s="134">
        <v>0.902969409172794</v>
      </c>
      <c r="AJ1405" s="134">
        <v>0.75364929955509796</v>
      </c>
      <c r="AK1405" s="134">
        <v>0.75243943880770903</v>
      </c>
      <c r="AL1405" s="134">
        <v>0.57567243954802105</v>
      </c>
      <c r="AM1405" s="134">
        <v>0.410680570921516</v>
      </c>
      <c r="AN1405" s="134">
        <v>0.85657299090134897</v>
      </c>
      <c r="AO1405" s="134">
        <v>0.38845466254415401</v>
      </c>
      <c r="AP1405" s="134">
        <v>0.59916716891612698</v>
      </c>
      <c r="AQ1405" s="134">
        <v>0.59015845817964296</v>
      </c>
      <c r="AR1405" s="134">
        <v>0.5752584073</v>
      </c>
      <c r="AT1405" s="134">
        <v>4.1201995819999997E-2</v>
      </c>
      <c r="AU1405" s="134">
        <v>0.12265601068346201</v>
      </c>
      <c r="AV1405" s="134">
        <v>0.334780449627748</v>
      </c>
      <c r="AW1405" s="143">
        <v>0.25</v>
      </c>
      <c r="AX1405" s="143">
        <v>0</v>
      </c>
      <c r="AY1405" s="143">
        <v>-0.18</v>
      </c>
      <c r="AZ1405" s="143">
        <v>0.03</v>
      </c>
      <c r="BA1405" s="143">
        <v>6.9168000000000003</v>
      </c>
      <c r="BB1405" s="143">
        <v>5.09</v>
      </c>
      <c r="BC1405" s="143">
        <v>8.27</v>
      </c>
      <c r="BD1405" s="143">
        <v>13</v>
      </c>
      <c r="BE1405" s="143">
        <v>53623639.382229</v>
      </c>
      <c r="BF1405" s="143">
        <v>11471.05</v>
      </c>
      <c r="BG1405" s="143">
        <v>33389.233891000003</v>
      </c>
      <c r="BH1405" s="143">
        <v>0</v>
      </c>
      <c r="BI1405" s="143">
        <v>0</v>
      </c>
      <c r="BJ1405" s="143">
        <v>1</v>
      </c>
      <c r="BK1405" s="143">
        <v>0</v>
      </c>
      <c r="BL1405" s="143">
        <v>2.8999999999999901</v>
      </c>
      <c r="BM1405" s="143">
        <v>3.0999999999999899</v>
      </c>
    </row>
    <row r="1406" spans="1:65" x14ac:dyDescent="0.25">
      <c r="A1406" s="142" t="s">
        <v>5966</v>
      </c>
      <c r="B1406" s="142" t="s">
        <v>995</v>
      </c>
      <c r="C1406" s="134" t="s">
        <v>5882</v>
      </c>
      <c r="D1406" s="134" t="s">
        <v>5883</v>
      </c>
      <c r="E1406" s="134" t="s">
        <v>5717</v>
      </c>
      <c r="F1406" s="134" t="s">
        <v>5718</v>
      </c>
      <c r="G1406" s="134" t="s">
        <v>692</v>
      </c>
      <c r="H1406" s="134" t="s">
        <v>4733</v>
      </c>
      <c r="I1406" s="134" t="s">
        <v>4733</v>
      </c>
      <c r="J1406" s="134" t="s">
        <v>4571</v>
      </c>
      <c r="K1406" s="134" t="s">
        <v>4571</v>
      </c>
      <c r="L1406" s="143">
        <v>40.5</v>
      </c>
      <c r="M1406" s="144">
        <v>1410</v>
      </c>
      <c r="N1406" s="143">
        <v>36.771000000000001</v>
      </c>
      <c r="O1406" s="144">
        <v>1750</v>
      </c>
      <c r="P1406" s="143">
        <v>16.067</v>
      </c>
      <c r="Q1406" s="144">
        <v>1416</v>
      </c>
      <c r="R1406" s="143">
        <v>39.932000000000002</v>
      </c>
      <c r="S1406" s="145">
        <v>1627</v>
      </c>
      <c r="V1406" s="140" t="str">
        <f t="shared" si="21"/>
        <v>N/A</v>
      </c>
      <c r="W1406" s="134">
        <v>0.54951636018323902</v>
      </c>
      <c r="X1406" s="134">
        <v>0.43924870543292099</v>
      </c>
      <c r="Y1406" s="134">
        <v>0.984617075328171</v>
      </c>
      <c r="Z1406" s="134">
        <v>0.96077359170052901</v>
      </c>
      <c r="AA1406" s="134">
        <v>0.54486689272630495</v>
      </c>
      <c r="AB1406" s="134">
        <v>0.96430808676776902</v>
      </c>
      <c r="AC1406" s="134">
        <v>1</v>
      </c>
      <c r="AD1406" s="134">
        <v>0.49148943908501602</v>
      </c>
      <c r="AE1406" s="134">
        <v>1</v>
      </c>
      <c r="AF1406" s="134">
        <v>0.96203316705939201</v>
      </c>
      <c r="AG1406" s="134">
        <v>0</v>
      </c>
      <c r="AH1406" s="134">
        <v>1</v>
      </c>
      <c r="AI1406" s="134">
        <v>1</v>
      </c>
      <c r="AJ1406" s="134">
        <v>0.87498621171452695</v>
      </c>
      <c r="AK1406" s="134">
        <v>0.68690227680955396</v>
      </c>
      <c r="AL1406" s="134">
        <v>0.90131086969142804</v>
      </c>
      <c r="AM1406" s="134">
        <v>9.6691435955660304E-3</v>
      </c>
      <c r="AO1406" s="134">
        <v>8.4269580436935106E-3</v>
      </c>
      <c r="AU1406" s="134">
        <v>1.5286969269263199E-2</v>
      </c>
      <c r="AV1406" s="134">
        <v>9.1944313321874593E-3</v>
      </c>
      <c r="AW1406" s="143">
        <v>0.28999999999999998</v>
      </c>
      <c r="AX1406" s="143">
        <v>0</v>
      </c>
      <c r="AY1406" s="143">
        <v>1.37</v>
      </c>
      <c r="AZ1406" s="143">
        <v>1.46</v>
      </c>
      <c r="BA1406" s="143"/>
      <c r="BB1406" s="143">
        <v>5.09</v>
      </c>
      <c r="BC1406" s="143">
        <v>9.09</v>
      </c>
      <c r="BD1406" s="143"/>
      <c r="BE1406" s="143">
        <v>76772263.346282005</v>
      </c>
      <c r="BF1406" s="143">
        <v>4646.7269999999999</v>
      </c>
      <c r="BG1406" s="143">
        <v>0</v>
      </c>
      <c r="BH1406" s="143">
        <v>0</v>
      </c>
      <c r="BI1406" s="143">
        <v>0</v>
      </c>
      <c r="BJ1406" s="143">
        <v>1</v>
      </c>
      <c r="BK1406" s="143">
        <v>0</v>
      </c>
      <c r="BL1406" s="143">
        <v>2.8999999999999901</v>
      </c>
      <c r="BM1406" s="143">
        <v>3.1000000000000099</v>
      </c>
    </row>
    <row r="1407" spans="1:65" x14ac:dyDescent="0.25">
      <c r="A1407" s="142" t="s">
        <v>5967</v>
      </c>
      <c r="B1407" s="142" t="s">
        <v>1131</v>
      </c>
      <c r="C1407" s="134" t="s">
        <v>5882</v>
      </c>
      <c r="D1407" s="134" t="s">
        <v>5883</v>
      </c>
      <c r="E1407" s="134" t="s">
        <v>5717</v>
      </c>
      <c r="F1407" s="134" t="s">
        <v>5718</v>
      </c>
      <c r="G1407" s="134" t="s">
        <v>692</v>
      </c>
      <c r="H1407" s="134" t="s">
        <v>4732</v>
      </c>
      <c r="I1407" s="134" t="s">
        <v>4733</v>
      </c>
      <c r="J1407" s="134" t="s">
        <v>4571</v>
      </c>
      <c r="K1407" s="134" t="s">
        <v>4571</v>
      </c>
      <c r="L1407" s="143">
        <v>68.2</v>
      </c>
      <c r="M1407" s="144">
        <v>672</v>
      </c>
      <c r="N1407" s="143">
        <v>29.556000000000001</v>
      </c>
      <c r="O1407" s="144">
        <v>1071</v>
      </c>
      <c r="P1407" s="143">
        <v>34.75</v>
      </c>
      <c r="Q1407" s="144">
        <v>325</v>
      </c>
      <c r="R1407" s="143">
        <v>57.798000000000002</v>
      </c>
      <c r="S1407" s="145">
        <v>509</v>
      </c>
      <c r="V1407" s="140" t="str">
        <f t="shared" si="21"/>
        <v>N/A</v>
      </c>
      <c r="W1407" s="134">
        <v>0.66770355065002895</v>
      </c>
      <c r="X1407" s="134">
        <v>0.61226457924591704</v>
      </c>
      <c r="Y1407" s="134">
        <v>0.95419705359995</v>
      </c>
      <c r="Z1407" s="134">
        <v>0.96635914658842503</v>
      </c>
      <c r="AA1407" s="134">
        <v>0.54457876266384897</v>
      </c>
      <c r="AB1407" s="134">
        <v>0.94391270777792302</v>
      </c>
      <c r="AC1407" s="134">
        <v>1</v>
      </c>
      <c r="AD1407" s="134">
        <v>0.60957541419266503</v>
      </c>
      <c r="AE1407" s="134">
        <v>0.48240043286602802</v>
      </c>
      <c r="AF1407" s="134">
        <v>0.929989619639912</v>
      </c>
      <c r="AG1407" s="134">
        <v>8.9153740658789796E-2</v>
      </c>
      <c r="AH1407" s="134">
        <v>0.87200100570868599</v>
      </c>
      <c r="AI1407" s="134">
        <v>1</v>
      </c>
      <c r="AJ1407" s="134">
        <v>0.86763245946244105</v>
      </c>
      <c r="AK1407" s="134">
        <v>0.80584008932472495</v>
      </c>
      <c r="AL1407" s="134">
        <v>0.84455778288319905</v>
      </c>
      <c r="AM1407" s="134">
        <v>9.3387748585833E-2</v>
      </c>
      <c r="AN1407" s="134">
        <v>0.97758952982833602</v>
      </c>
      <c r="AO1407" s="134">
        <v>8.1376099926496595E-2</v>
      </c>
      <c r="AP1407" s="134">
        <v>0.51081137708902702</v>
      </c>
      <c r="AQ1407" s="134">
        <v>0.62571861141157603</v>
      </c>
      <c r="AR1407" s="134">
        <v>0.60011053400000003</v>
      </c>
      <c r="AT1407" s="134">
        <v>1</v>
      </c>
      <c r="AU1407" s="134">
        <v>9.9186839751122496E-2</v>
      </c>
      <c r="AV1407" s="134">
        <v>9.2283929440369006E-2</v>
      </c>
      <c r="AW1407" s="143">
        <v>0.31</v>
      </c>
      <c r="AX1407" s="143">
        <v>0</v>
      </c>
      <c r="AY1407" s="143">
        <v>0.28999999999999998</v>
      </c>
      <c r="AZ1407" s="143">
        <v>0.53</v>
      </c>
      <c r="BA1407" s="143">
        <v>6.7613000000000003</v>
      </c>
      <c r="BB1407" s="143">
        <v>5.08</v>
      </c>
      <c r="BC1407" s="143">
        <v>9.19</v>
      </c>
      <c r="BD1407" s="143">
        <v>5</v>
      </c>
      <c r="BE1407" s="143">
        <v>136944501.96739501</v>
      </c>
      <c r="BF1407" s="143">
        <v>11307.09</v>
      </c>
      <c r="BG1407" s="143">
        <v>0</v>
      </c>
      <c r="BH1407" s="143">
        <v>22.438490000000002</v>
      </c>
      <c r="BI1407" s="143">
        <v>0</v>
      </c>
      <c r="BJ1407" s="143">
        <v>1</v>
      </c>
      <c r="BK1407" s="143">
        <v>1</v>
      </c>
      <c r="BL1407" s="143">
        <v>2.8430797342076701</v>
      </c>
      <c r="BM1407" s="143">
        <v>3.0999999999999899</v>
      </c>
    </row>
    <row r="1408" spans="1:65" x14ac:dyDescent="0.25">
      <c r="A1408" s="142" t="s">
        <v>5968</v>
      </c>
      <c r="B1408" s="142" t="s">
        <v>505</v>
      </c>
      <c r="C1408" s="134" t="s">
        <v>5882</v>
      </c>
      <c r="D1408" s="134" t="s">
        <v>5883</v>
      </c>
      <c r="E1408" s="134" t="s">
        <v>5717</v>
      </c>
      <c r="F1408" s="134" t="s">
        <v>5718</v>
      </c>
      <c r="G1408" s="134" t="s">
        <v>692</v>
      </c>
      <c r="H1408" s="134" t="s">
        <v>5969</v>
      </c>
      <c r="I1408" s="134" t="s">
        <v>5942</v>
      </c>
      <c r="J1408" s="134" t="s">
        <v>4571</v>
      </c>
      <c r="K1408" s="134" t="s">
        <v>4571</v>
      </c>
      <c r="L1408" s="143">
        <v>61.4</v>
      </c>
      <c r="M1408" s="144">
        <v>796</v>
      </c>
      <c r="N1408" s="143">
        <v>29.088999999999999</v>
      </c>
      <c r="O1408" s="144">
        <v>983</v>
      </c>
      <c r="P1408" s="143">
        <v>21.817</v>
      </c>
      <c r="Q1408" s="144">
        <v>877</v>
      </c>
      <c r="R1408" s="143">
        <v>51.375999999999998</v>
      </c>
      <c r="S1408" s="145">
        <v>950</v>
      </c>
      <c r="V1408" s="140" t="str">
        <f t="shared" si="21"/>
        <v>N/A</v>
      </c>
      <c r="W1408" s="134">
        <v>0.50779900187647697</v>
      </c>
      <c r="X1408" s="134">
        <v>0.50695656812231604</v>
      </c>
      <c r="Y1408" s="134">
        <v>0.98077454626776395</v>
      </c>
      <c r="Z1408" s="134">
        <v>0.98464610026249599</v>
      </c>
      <c r="AA1408" s="134">
        <v>0.66181393222972695</v>
      </c>
      <c r="AB1408" s="134">
        <v>0.98069723059889602</v>
      </c>
      <c r="AC1408" s="134">
        <v>1</v>
      </c>
      <c r="AD1408" s="134">
        <v>0.61634984945444304</v>
      </c>
      <c r="AE1408" s="134">
        <v>0.332019790758523</v>
      </c>
      <c r="AF1408" s="134">
        <v>0.96791709388083502</v>
      </c>
      <c r="AG1408" s="134">
        <v>0.181514900383172</v>
      </c>
      <c r="AH1408" s="134">
        <v>0.95172705753921605</v>
      </c>
      <c r="AI1408" s="134">
        <v>1</v>
      </c>
      <c r="AJ1408" s="134">
        <v>0.89337059234474403</v>
      </c>
      <c r="AK1408" s="134">
        <v>0.83254041458323202</v>
      </c>
      <c r="AL1408" s="134">
        <v>0.92500345332123002</v>
      </c>
      <c r="AM1408" s="134">
        <v>0.27548726254536798</v>
      </c>
      <c r="AN1408" s="134">
        <v>0.982071623862669</v>
      </c>
      <c r="AO1408" s="134">
        <v>0.32207000243560102</v>
      </c>
      <c r="AP1408" s="134">
        <v>0.66427203558548298</v>
      </c>
      <c r="AR1408" s="134">
        <v>0.33535392759999999</v>
      </c>
      <c r="AT1408" s="134">
        <v>0.30064353830000001</v>
      </c>
      <c r="AU1408" s="134">
        <v>0.15722361744059299</v>
      </c>
      <c r="AV1408" s="134">
        <v>0.26973111950278</v>
      </c>
      <c r="AW1408" s="143">
        <v>0.63</v>
      </c>
      <c r="AX1408" s="143">
        <v>0</v>
      </c>
      <c r="AY1408" s="143">
        <v>0.18</v>
      </c>
      <c r="AZ1408" s="143">
        <v>0.59</v>
      </c>
      <c r="BA1408" s="143">
        <v>6.1214000000000004</v>
      </c>
      <c r="BB1408" s="143">
        <v>5.0999999999999996</v>
      </c>
      <c r="BC1408" s="143">
        <v>9.48</v>
      </c>
      <c r="BD1408" s="143">
        <v>21</v>
      </c>
      <c r="BE1408" s="143">
        <v>67330159.9278</v>
      </c>
      <c r="BF1408" s="143">
        <v>17901.45</v>
      </c>
      <c r="BG1408" s="143">
        <v>0</v>
      </c>
      <c r="BH1408" s="143">
        <v>9.2144309999999994</v>
      </c>
      <c r="BI1408" s="143">
        <v>0</v>
      </c>
      <c r="BJ1408" s="143">
        <v>3</v>
      </c>
      <c r="BK1408" s="143">
        <v>0</v>
      </c>
      <c r="BL1408" s="143">
        <v>2.8999999999999901</v>
      </c>
      <c r="BM1408" s="143">
        <v>3.0999999999999899</v>
      </c>
    </row>
    <row r="1409" spans="1:65" x14ac:dyDescent="0.25">
      <c r="A1409" s="142" t="s">
        <v>5970</v>
      </c>
      <c r="B1409" s="142" t="s">
        <v>1002</v>
      </c>
      <c r="C1409" s="134" t="s">
        <v>5882</v>
      </c>
      <c r="D1409" s="134" t="s">
        <v>5883</v>
      </c>
      <c r="E1409" s="134" t="s">
        <v>5717</v>
      </c>
      <c r="F1409" s="134" t="s">
        <v>5718</v>
      </c>
      <c r="G1409" s="134" t="s">
        <v>692</v>
      </c>
      <c r="H1409" s="134" t="s">
        <v>5942</v>
      </c>
      <c r="I1409" s="134" t="s">
        <v>5942</v>
      </c>
      <c r="J1409" s="134" t="s">
        <v>4571</v>
      </c>
      <c r="K1409" s="134" t="s">
        <v>4571</v>
      </c>
      <c r="L1409" s="143">
        <v>74</v>
      </c>
      <c r="M1409" s="144">
        <v>548</v>
      </c>
      <c r="N1409" s="143">
        <v>26.937000000000001</v>
      </c>
      <c r="O1409" s="144">
        <v>733</v>
      </c>
      <c r="P1409" s="143">
        <v>33.033000000000001</v>
      </c>
      <c r="Q1409" s="144">
        <v>400</v>
      </c>
      <c r="R1409" s="143">
        <v>60.031999999999996</v>
      </c>
      <c r="S1409" s="145">
        <v>375</v>
      </c>
      <c r="U1409" s="140" t="s">
        <v>4410</v>
      </c>
      <c r="V1409" s="140" t="str">
        <f t="shared" si="21"/>
        <v>Y</v>
      </c>
      <c r="W1409" s="134">
        <v>0.908216408645103</v>
      </c>
      <c r="X1409" s="134">
        <v>0.92150893074798301</v>
      </c>
      <c r="Y1409" s="134">
        <v>0.97959617068923999</v>
      </c>
      <c r="Z1409" s="134">
        <v>0.97268434116467195</v>
      </c>
      <c r="AA1409" s="134">
        <v>0.82993698540223904</v>
      </c>
      <c r="AB1409" s="134">
        <v>0.92606675116180803</v>
      </c>
      <c r="AC1409" s="134">
        <v>1</v>
      </c>
      <c r="AD1409" s="134">
        <v>0.69895368379642397</v>
      </c>
      <c r="AE1409" s="134">
        <v>0.427277022280309</v>
      </c>
      <c r="AF1409" s="134">
        <v>0.98552911808285804</v>
      </c>
      <c r="AG1409" s="134">
        <v>0.569618124376577</v>
      </c>
      <c r="AH1409" s="134">
        <v>0.84682247271818201</v>
      </c>
      <c r="AI1409" s="134">
        <v>1</v>
      </c>
      <c r="AJ1409" s="134">
        <v>0.93381622973122003</v>
      </c>
      <c r="AK1409" s="134">
        <v>0.82283120539832</v>
      </c>
      <c r="AL1409" s="134">
        <v>0.90240453252506703</v>
      </c>
      <c r="AM1409" s="134">
        <v>0.48410761929507501</v>
      </c>
      <c r="AN1409" s="134">
        <v>1</v>
      </c>
      <c r="AO1409" s="134">
        <v>0.62907916835283395</v>
      </c>
      <c r="AP1409" s="134">
        <v>0.59857577786270699</v>
      </c>
      <c r="AQ1409" s="134">
        <v>0.56968443050737905</v>
      </c>
      <c r="AR1409" s="134">
        <v>2.1600975349999999E-2</v>
      </c>
      <c r="AT1409" s="134">
        <v>1</v>
      </c>
      <c r="AU1409" s="134">
        <v>0.37763392716257299</v>
      </c>
      <c r="AV1409" s="134">
        <v>0.58164061271733603</v>
      </c>
      <c r="AW1409" s="143">
        <v>0</v>
      </c>
      <c r="AX1409" s="143">
        <v>0</v>
      </c>
      <c r="AY1409" s="143">
        <v>0.41</v>
      </c>
      <c r="AZ1409" s="143">
        <v>0.59</v>
      </c>
      <c r="BA1409" s="143">
        <v>3.3149999999999999</v>
      </c>
      <c r="BB1409" s="143">
        <v>5.09</v>
      </c>
      <c r="BC1409" s="143">
        <v>8.9600000000000009</v>
      </c>
      <c r="BD1409" s="143"/>
      <c r="BE1409" s="143">
        <v>36111337.515009999</v>
      </c>
      <c r="BF1409" s="143">
        <v>7466.4679999999998</v>
      </c>
      <c r="BG1409" s="143">
        <v>0</v>
      </c>
      <c r="BH1409" s="143">
        <v>0</v>
      </c>
      <c r="BI1409" s="143">
        <v>0</v>
      </c>
      <c r="BJ1409" s="143">
        <v>1</v>
      </c>
      <c r="BK1409" s="143">
        <v>1</v>
      </c>
      <c r="BL1409" s="143">
        <v>2.9</v>
      </c>
      <c r="BM1409" s="143">
        <v>3.0999999999999899</v>
      </c>
    </row>
    <row r="1410" spans="1:65" x14ac:dyDescent="0.25">
      <c r="A1410" s="142" t="s">
        <v>5971</v>
      </c>
      <c r="B1410" s="142" t="s">
        <v>102</v>
      </c>
      <c r="C1410" s="134" t="s">
        <v>5882</v>
      </c>
      <c r="D1410" s="134" t="s">
        <v>5883</v>
      </c>
      <c r="E1410" s="134" t="s">
        <v>5717</v>
      </c>
      <c r="F1410" s="134" t="s">
        <v>5718</v>
      </c>
      <c r="G1410" s="134" t="s">
        <v>692</v>
      </c>
      <c r="H1410" s="134" t="s">
        <v>4733</v>
      </c>
      <c r="I1410" s="134" t="s">
        <v>4733</v>
      </c>
      <c r="J1410" s="134" t="s">
        <v>4571</v>
      </c>
      <c r="K1410" s="134" t="s">
        <v>4571</v>
      </c>
      <c r="L1410" s="143">
        <v>69.599999999999994</v>
      </c>
      <c r="M1410" s="144">
        <v>652</v>
      </c>
      <c r="N1410" s="143">
        <v>26.155999999999999</v>
      </c>
      <c r="O1410" s="144">
        <v>665</v>
      </c>
      <c r="P1410" s="143">
        <v>39.216999999999999</v>
      </c>
      <c r="Q1410" s="144">
        <v>184</v>
      </c>
      <c r="R1410" s="143">
        <v>60.887</v>
      </c>
      <c r="S1410" s="145">
        <v>333</v>
      </c>
      <c r="V1410" s="140" t="str">
        <f t="shared" si="21"/>
        <v>N/A</v>
      </c>
      <c r="W1410" s="134">
        <v>0.67764536755823601</v>
      </c>
      <c r="X1410" s="134">
        <v>0.62058268670877803</v>
      </c>
      <c r="Y1410" s="134">
        <v>0.99483820262885303</v>
      </c>
      <c r="Z1410" s="134">
        <v>0.98653345670863402</v>
      </c>
      <c r="AA1410" s="134">
        <v>0.52313843265555404</v>
      </c>
      <c r="AB1410" s="134">
        <v>0.91295543609690699</v>
      </c>
      <c r="AC1410" s="134">
        <v>0.99570619062115095</v>
      </c>
      <c r="AD1410" s="134">
        <v>0.70053009643922903</v>
      </c>
      <c r="AE1410" s="134">
        <v>0.46538555490363798</v>
      </c>
      <c r="AF1410" s="134">
        <v>0.98994206319893996</v>
      </c>
      <c r="AG1410" s="134">
        <v>0.189317416226958</v>
      </c>
      <c r="AH1410" s="134">
        <v>0.89603343193433105</v>
      </c>
      <c r="AI1410" s="134">
        <v>0.76636564033913401</v>
      </c>
      <c r="AJ1410" s="134">
        <v>0.85660183108431098</v>
      </c>
      <c r="AK1410" s="134">
        <v>0.84710422836059995</v>
      </c>
      <c r="AL1410" s="134">
        <v>0.86907055411462897</v>
      </c>
      <c r="AM1410" s="134">
        <v>0.18987429317305399</v>
      </c>
      <c r="AN1410" s="134">
        <v>0.99551790596566703</v>
      </c>
      <c r="AO1410" s="134">
        <v>0.239861741176396</v>
      </c>
      <c r="AP1410" s="134">
        <v>0.62257160789894705</v>
      </c>
      <c r="AQ1410" s="134">
        <v>0.52873637532448603</v>
      </c>
      <c r="AR1410" s="134">
        <v>0.57920199049999999</v>
      </c>
      <c r="AT1410" s="134">
        <v>1</v>
      </c>
      <c r="AU1410" s="134">
        <v>0.256869180129771</v>
      </c>
      <c r="AV1410" s="134">
        <v>0.213443754076513</v>
      </c>
      <c r="AW1410" s="143">
        <v>0</v>
      </c>
      <c r="AX1410" s="143">
        <v>0</v>
      </c>
      <c r="AY1410" s="143">
        <v>0.87</v>
      </c>
      <c r="AZ1410" s="143">
        <v>0.51</v>
      </c>
      <c r="BA1410" s="143">
        <v>4.5423999999999998</v>
      </c>
      <c r="BB1410" s="143">
        <v>5.09</v>
      </c>
      <c r="BC1410" s="143">
        <v>8.67</v>
      </c>
      <c r="BD1410" s="143">
        <v>1</v>
      </c>
      <c r="BE1410" s="143">
        <v>76441966.096193001</v>
      </c>
      <c r="BF1410" s="143">
        <v>11967.49</v>
      </c>
      <c r="BG1410" s="143">
        <v>0</v>
      </c>
      <c r="BH1410" s="143">
        <v>34.332337000000003</v>
      </c>
      <c r="BI1410" s="143">
        <v>0</v>
      </c>
      <c r="BJ1410" s="143">
        <v>3</v>
      </c>
      <c r="BK1410" s="143">
        <v>1</v>
      </c>
      <c r="BL1410" s="143">
        <v>2.82610747575364</v>
      </c>
      <c r="BM1410" s="143">
        <v>3.0999999999999899</v>
      </c>
    </row>
    <row r="1411" spans="1:65" x14ac:dyDescent="0.25">
      <c r="A1411" s="142" t="s">
        <v>5972</v>
      </c>
      <c r="B1411" s="142" t="s">
        <v>1434</v>
      </c>
      <c r="C1411" s="134" t="s">
        <v>5882</v>
      </c>
      <c r="D1411" s="134" t="s">
        <v>5883</v>
      </c>
      <c r="E1411" s="134" t="s">
        <v>5717</v>
      </c>
      <c r="F1411" s="134" t="s">
        <v>5718</v>
      </c>
      <c r="G1411" s="134" t="s">
        <v>692</v>
      </c>
      <c r="H1411" s="134" t="s">
        <v>4733</v>
      </c>
      <c r="I1411" s="134" t="s">
        <v>4733</v>
      </c>
      <c r="J1411" s="134" t="s">
        <v>4571</v>
      </c>
      <c r="K1411" s="134" t="s">
        <v>4571</v>
      </c>
      <c r="L1411" s="143">
        <v>65.3</v>
      </c>
      <c r="M1411" s="144">
        <v>725</v>
      </c>
      <c r="N1411" s="143">
        <v>28.678000000000001</v>
      </c>
      <c r="O1411" s="144">
        <v>928</v>
      </c>
      <c r="P1411" s="143">
        <v>51.616999999999997</v>
      </c>
      <c r="Q1411" s="144">
        <v>23</v>
      </c>
      <c r="R1411" s="143">
        <v>62.746000000000002</v>
      </c>
      <c r="S1411" s="145">
        <v>228</v>
      </c>
      <c r="V1411" s="140" t="str">
        <f t="shared" ref="V1411:V1474" si="22">IF(OR(T1411="Y",U1411="Y"),"Y","N/A")</f>
        <v>N/A</v>
      </c>
      <c r="W1411" s="134">
        <v>0.54820739081688497</v>
      </c>
      <c r="X1411" s="134">
        <v>0.40327567674097098</v>
      </c>
      <c r="Y1411" s="134">
        <v>0.98281108666978001</v>
      </c>
      <c r="Z1411" s="134">
        <v>0.95284159366337895</v>
      </c>
      <c r="AA1411" s="134">
        <v>0.33632620662773499</v>
      </c>
      <c r="AB1411" s="134">
        <v>0.97049954110397296</v>
      </c>
      <c r="AC1411" s="134">
        <v>0.98771068268751105</v>
      </c>
      <c r="AD1411" s="134">
        <v>0.51437700235383599</v>
      </c>
      <c r="AE1411" s="134">
        <v>0.41982651748960798</v>
      </c>
      <c r="AF1411" s="134">
        <v>0.96795685014314203</v>
      </c>
      <c r="AG1411" s="134">
        <v>0.12159132721152401</v>
      </c>
      <c r="AH1411" s="134">
        <v>0.74686047332060401</v>
      </c>
      <c r="AI1411" s="134">
        <v>0.87245428711624495</v>
      </c>
      <c r="AJ1411" s="134">
        <v>0.81983306982387805</v>
      </c>
      <c r="AK1411" s="134">
        <v>0.58738288266420702</v>
      </c>
      <c r="AL1411" s="134">
        <v>0.85729997632008303</v>
      </c>
      <c r="AM1411" s="134">
        <v>0.115416979216167</v>
      </c>
      <c r="AN1411" s="134">
        <v>0.94173277755367302</v>
      </c>
      <c r="AO1411" s="134">
        <v>0.100243013651157</v>
      </c>
      <c r="AP1411" s="134">
        <v>0.52376015480093396</v>
      </c>
      <c r="AQ1411" s="134">
        <v>0.462465180664975</v>
      </c>
      <c r="AR1411" s="134">
        <v>0.64440205179999999</v>
      </c>
      <c r="AS1411" s="134">
        <v>1</v>
      </c>
      <c r="AT1411" s="134">
        <v>1</v>
      </c>
      <c r="AU1411" s="134">
        <v>7.9934847970063005E-2</v>
      </c>
      <c r="AV1411" s="134">
        <v>0.102229531531639</v>
      </c>
      <c r="AW1411" s="143">
        <v>0.34</v>
      </c>
      <c r="AX1411" s="143">
        <v>0</v>
      </c>
      <c r="AY1411" s="143">
        <v>1.46</v>
      </c>
      <c r="AZ1411" s="143">
        <v>1.38</v>
      </c>
      <c r="BA1411" s="143">
        <v>10.236700000000001</v>
      </c>
      <c r="BB1411" s="143">
        <v>5.08</v>
      </c>
      <c r="BC1411" s="143">
        <v>8.31</v>
      </c>
      <c r="BD1411" s="143">
        <v>3</v>
      </c>
      <c r="BE1411" s="143">
        <v>68809700.588654995</v>
      </c>
      <c r="BF1411" s="143">
        <v>17865.27</v>
      </c>
      <c r="BG1411" s="143">
        <v>0</v>
      </c>
      <c r="BH1411" s="143">
        <v>12.421666999999999</v>
      </c>
      <c r="BI1411" s="143">
        <v>1</v>
      </c>
      <c r="BJ1411" s="143">
        <v>1</v>
      </c>
      <c r="BK1411" s="143">
        <v>1</v>
      </c>
      <c r="BL1411" s="143">
        <v>2.8909209081664899</v>
      </c>
      <c r="BM1411" s="143">
        <v>3.1</v>
      </c>
    </row>
    <row r="1412" spans="1:65" x14ac:dyDescent="0.25">
      <c r="A1412" s="142" t="s">
        <v>5973</v>
      </c>
      <c r="B1412" s="142" t="s">
        <v>815</v>
      </c>
      <c r="C1412" s="134" t="s">
        <v>5882</v>
      </c>
      <c r="D1412" s="134" t="s">
        <v>5883</v>
      </c>
      <c r="E1412" s="134" t="s">
        <v>5717</v>
      </c>
      <c r="F1412" s="134" t="s">
        <v>5718</v>
      </c>
      <c r="G1412" s="134" t="s">
        <v>692</v>
      </c>
      <c r="H1412" s="134" t="s">
        <v>4733</v>
      </c>
      <c r="I1412" s="134" t="s">
        <v>4733</v>
      </c>
      <c r="J1412" s="134" t="s">
        <v>4571</v>
      </c>
      <c r="K1412" s="134" t="s">
        <v>4571</v>
      </c>
      <c r="L1412" s="143">
        <v>72.099999999999994</v>
      </c>
      <c r="M1412" s="144">
        <v>593</v>
      </c>
      <c r="N1412" s="143">
        <v>22.756</v>
      </c>
      <c r="O1412" s="144">
        <v>300</v>
      </c>
      <c r="P1412" s="143">
        <v>36.332999999999998</v>
      </c>
      <c r="Q1412" s="144">
        <v>278</v>
      </c>
      <c r="R1412" s="143">
        <v>61.892000000000003</v>
      </c>
      <c r="S1412" s="145">
        <v>285</v>
      </c>
      <c r="V1412" s="140" t="str">
        <f t="shared" si="22"/>
        <v>N/A</v>
      </c>
      <c r="W1412" s="134">
        <v>0.77167574432111397</v>
      </c>
      <c r="X1412" s="134">
        <v>0.61924478911582903</v>
      </c>
      <c r="Y1412" s="134">
        <v>0.980992289581187</v>
      </c>
      <c r="Z1412" s="134">
        <v>0.96064606761632998</v>
      </c>
      <c r="AA1412" s="134">
        <v>0.66277507608155095</v>
      </c>
      <c r="AB1412" s="134">
        <v>0.91951109362935801</v>
      </c>
      <c r="AC1412" s="134">
        <v>0.99365672955576201</v>
      </c>
      <c r="AD1412" s="134">
        <v>0.65145131823727698</v>
      </c>
      <c r="AE1412" s="134">
        <v>0.54178876337459403</v>
      </c>
      <c r="AF1412" s="134">
        <v>0.98596643696823505</v>
      </c>
      <c r="AG1412" s="134">
        <v>0.185632220725618</v>
      </c>
      <c r="AH1412" s="134">
        <v>0.83131421555617901</v>
      </c>
      <c r="AI1412" s="134">
        <v>0.72312746582474396</v>
      </c>
      <c r="AJ1412" s="134">
        <v>0.89704746847078698</v>
      </c>
      <c r="AK1412" s="134">
        <v>0.83739501917568804</v>
      </c>
      <c r="AL1412" s="134">
        <v>0.85583445764685295</v>
      </c>
      <c r="AM1412" s="134">
        <v>0.15099185582966099</v>
      </c>
      <c r="AN1412" s="134">
        <v>0.98655371789700097</v>
      </c>
      <c r="AO1412" s="134">
        <v>0.147794987337901</v>
      </c>
      <c r="AP1412" s="134">
        <v>0.66079099203329095</v>
      </c>
      <c r="AQ1412" s="134">
        <v>0.48994348088965001</v>
      </c>
      <c r="AR1412" s="134">
        <v>0.86255120649999995</v>
      </c>
      <c r="AT1412" s="134">
        <v>1</v>
      </c>
      <c r="AU1412" s="134">
        <v>0.133655643851538</v>
      </c>
      <c r="AV1412" s="134">
        <v>0.13894002937775801</v>
      </c>
      <c r="AW1412" s="143">
        <v>0</v>
      </c>
      <c r="AX1412" s="143">
        <v>0</v>
      </c>
      <c r="AY1412" s="143">
        <v>0.36</v>
      </c>
      <c r="AZ1412" s="143">
        <v>0.17</v>
      </c>
      <c r="BA1412" s="143">
        <v>8.8078000000000003</v>
      </c>
      <c r="BB1412" s="143">
        <v>5.08</v>
      </c>
      <c r="BC1412" s="143">
        <v>7.74</v>
      </c>
      <c r="BD1412" s="143">
        <v>2</v>
      </c>
      <c r="BE1412" s="143">
        <v>38468196.836951002</v>
      </c>
      <c r="BF1412" s="143">
        <v>7187.643</v>
      </c>
      <c r="BG1412" s="143">
        <v>0</v>
      </c>
      <c r="BH1412" s="143">
        <v>52.840432999999997</v>
      </c>
      <c r="BI1412" s="143">
        <v>0</v>
      </c>
      <c r="BJ1412" s="143">
        <v>1</v>
      </c>
      <c r="BK1412" s="143">
        <v>1</v>
      </c>
      <c r="BL1412" s="143">
        <v>2.8999999999999901</v>
      </c>
      <c r="BM1412" s="143">
        <v>3.1</v>
      </c>
    </row>
    <row r="1413" spans="1:65" x14ac:dyDescent="0.25">
      <c r="A1413" s="142" t="s">
        <v>5974</v>
      </c>
      <c r="B1413" s="142" t="s">
        <v>663</v>
      </c>
      <c r="C1413" s="134" t="s">
        <v>5882</v>
      </c>
      <c r="D1413" s="134" t="s">
        <v>5883</v>
      </c>
      <c r="E1413" s="134" t="s">
        <v>5717</v>
      </c>
      <c r="F1413" s="134" t="s">
        <v>5718</v>
      </c>
      <c r="G1413" s="134" t="s">
        <v>692</v>
      </c>
      <c r="H1413" s="134" t="s">
        <v>4733</v>
      </c>
      <c r="I1413" s="134" t="s">
        <v>4733</v>
      </c>
      <c r="J1413" s="134" t="s">
        <v>4571</v>
      </c>
      <c r="K1413" s="134" t="s">
        <v>4571</v>
      </c>
      <c r="L1413" s="143">
        <v>51.4</v>
      </c>
      <c r="M1413" s="144">
        <v>1114</v>
      </c>
      <c r="N1413" s="143">
        <v>21.332999999999998</v>
      </c>
      <c r="O1413" s="144">
        <v>136</v>
      </c>
      <c r="P1413" s="143">
        <v>32.683</v>
      </c>
      <c r="Q1413" s="144">
        <v>425</v>
      </c>
      <c r="R1413" s="143">
        <v>54.25</v>
      </c>
      <c r="S1413" s="145">
        <v>759</v>
      </c>
      <c r="V1413" s="140" t="str">
        <f t="shared" si="22"/>
        <v>N/A</v>
      </c>
      <c r="W1413" s="134">
        <v>0.47176300252399</v>
      </c>
      <c r="X1413" s="134">
        <v>0.27881901352865401</v>
      </c>
      <c r="Y1413" s="134">
        <v>0.98652553142817301</v>
      </c>
      <c r="Z1413" s="134">
        <v>0.97023587874806005</v>
      </c>
      <c r="AA1413" s="134">
        <v>0.171059885699887</v>
      </c>
      <c r="AB1413" s="134">
        <v>0.98324665297262603</v>
      </c>
      <c r="AC1413" s="134">
        <v>1</v>
      </c>
      <c r="AD1413" s="134">
        <v>0.43014020854238499</v>
      </c>
      <c r="AE1413" s="134">
        <v>0.51681157203716699</v>
      </c>
      <c r="AF1413" s="134">
        <v>0.96712196863469402</v>
      </c>
      <c r="AG1413" s="134">
        <v>2.43367673597625E-2</v>
      </c>
      <c r="AH1413" s="134">
        <v>0.76376554810228003</v>
      </c>
      <c r="AI1413" s="134">
        <v>1</v>
      </c>
      <c r="AJ1413" s="134">
        <v>0.77938743243740105</v>
      </c>
      <c r="AK1413" s="134">
        <v>0.71602990436429004</v>
      </c>
      <c r="AL1413" s="134">
        <v>0.80675643917743201</v>
      </c>
      <c r="AM1413" s="134">
        <v>1.7325073434720499E-2</v>
      </c>
      <c r="AN1413" s="134">
        <v>0.92828649545067499</v>
      </c>
      <c r="AO1413" s="134">
        <v>1.44856168946405E-2</v>
      </c>
      <c r="AP1413" s="134">
        <v>0.53002470120778</v>
      </c>
      <c r="AQ1413" s="134">
        <v>0.31537545593288802</v>
      </c>
      <c r="AR1413" s="134">
        <v>1</v>
      </c>
      <c r="AU1413" s="134">
        <v>5.24192484264689E-3</v>
      </c>
      <c r="AV1413" s="134">
        <v>1.22588345175092E-2</v>
      </c>
      <c r="AW1413" s="143">
        <v>0</v>
      </c>
      <c r="AX1413" s="143">
        <v>0</v>
      </c>
      <c r="AY1413" s="143">
        <v>0.23</v>
      </c>
      <c r="AZ1413" s="143">
        <v>0.35</v>
      </c>
      <c r="BA1413" s="143">
        <v>7.5899000000000001</v>
      </c>
      <c r="BB1413" s="143">
        <v>5.08</v>
      </c>
      <c r="BC1413" s="143">
        <v>7.91</v>
      </c>
      <c r="BD1413" s="143">
        <v>1</v>
      </c>
      <c r="BE1413" s="143">
        <v>7742469.0135399997</v>
      </c>
      <c r="BF1413" s="143">
        <v>5185.9539999999997</v>
      </c>
      <c r="BG1413" s="143">
        <v>0</v>
      </c>
      <c r="BH1413" s="143">
        <v>0</v>
      </c>
      <c r="BI1413" s="143">
        <v>0</v>
      </c>
      <c r="BJ1413" s="143">
        <v>1</v>
      </c>
      <c r="BK1413" s="143">
        <v>1</v>
      </c>
      <c r="BL1413" s="143">
        <v>2.8604055704014599</v>
      </c>
      <c r="BM1413" s="143">
        <v>3.0999999999999899</v>
      </c>
    </row>
    <row r="1414" spans="1:65" x14ac:dyDescent="0.25">
      <c r="A1414" s="142" t="s">
        <v>5975</v>
      </c>
      <c r="B1414" s="142" t="s">
        <v>3575</v>
      </c>
      <c r="C1414" s="134" t="s">
        <v>5882</v>
      </c>
      <c r="D1414" s="134" t="s">
        <v>5883</v>
      </c>
      <c r="E1414" s="134" t="s">
        <v>5717</v>
      </c>
      <c r="F1414" s="134" t="s">
        <v>5718</v>
      </c>
      <c r="G1414" s="134" t="s">
        <v>692</v>
      </c>
      <c r="H1414" s="134" t="s">
        <v>5969</v>
      </c>
      <c r="I1414" s="134" t="s">
        <v>5942</v>
      </c>
      <c r="J1414" s="134" t="s">
        <v>4571</v>
      </c>
      <c r="K1414" s="134" t="s">
        <v>4571</v>
      </c>
      <c r="L1414" s="143">
        <v>65.7</v>
      </c>
      <c r="M1414" s="144">
        <v>716</v>
      </c>
      <c r="N1414" s="143">
        <v>24.277999999999999</v>
      </c>
      <c r="O1414" s="144">
        <v>482</v>
      </c>
      <c r="P1414" s="143">
        <v>16.567</v>
      </c>
      <c r="Q1414" s="144">
        <v>1353</v>
      </c>
      <c r="R1414" s="143">
        <v>52.662999999999997</v>
      </c>
      <c r="S1414" s="145">
        <v>860</v>
      </c>
      <c r="V1414" s="140" t="str">
        <f t="shared" si="22"/>
        <v>N/A</v>
      </c>
      <c r="W1414" s="134">
        <v>0.672448724963569</v>
      </c>
      <c r="X1414" s="134">
        <v>0.59425608770830096</v>
      </c>
      <c r="Y1414" s="134">
        <v>0.98502694509461497</v>
      </c>
      <c r="Z1414" s="134">
        <v>0.96028900018057395</v>
      </c>
      <c r="AA1414" s="134">
        <v>0.62578573494218004</v>
      </c>
      <c r="AB1414" s="134">
        <v>0.87944874204215995</v>
      </c>
      <c r="AC1414" s="134">
        <v>0.93253916383450897</v>
      </c>
      <c r="AD1414" s="134">
        <v>0.61598600563998795</v>
      </c>
      <c r="AE1414" s="134">
        <v>0.385956410365631</v>
      </c>
      <c r="AF1414" s="134">
        <v>0.98107641670446799</v>
      </c>
      <c r="AG1414" s="134">
        <v>0.37038501427738801</v>
      </c>
      <c r="AH1414" s="134">
        <v>0.741309018678317</v>
      </c>
      <c r="AI1414" s="134">
        <v>0.81816249149990306</v>
      </c>
      <c r="AJ1414" s="134">
        <v>0.84924807883222397</v>
      </c>
      <c r="AK1414" s="134">
        <v>0.74515753191902501</v>
      </c>
      <c r="AL1414" s="134">
        <v>0.70165842656856203</v>
      </c>
      <c r="AM1414" s="134">
        <v>0.35746300191958302</v>
      </c>
      <c r="AN1414" s="134">
        <v>0.93725068351934004</v>
      </c>
      <c r="AO1414" s="134">
        <v>0.36905324329223999</v>
      </c>
      <c r="AP1414" s="134">
        <v>0.58826914022032795</v>
      </c>
      <c r="AQ1414" s="134">
        <v>0.66181755479011395</v>
      </c>
      <c r="AR1414" s="134">
        <v>0.45674119260000001</v>
      </c>
      <c r="AT1414" s="134">
        <v>0.90443134839999995</v>
      </c>
      <c r="AU1414" s="134">
        <v>0.136937829283965</v>
      </c>
      <c r="AV1414" s="134">
        <v>0.29558941205238798</v>
      </c>
      <c r="AW1414" s="143">
        <v>0</v>
      </c>
      <c r="AX1414" s="143">
        <v>0</v>
      </c>
      <c r="AY1414" s="143">
        <v>0.7</v>
      </c>
      <c r="AZ1414" s="143">
        <v>0.7</v>
      </c>
      <c r="BA1414" s="143">
        <v>3.5569000000000002</v>
      </c>
      <c r="BB1414" s="143">
        <v>5.09</v>
      </c>
      <c r="BC1414" s="143">
        <v>7.82</v>
      </c>
      <c r="BD1414" s="143">
        <v>2</v>
      </c>
      <c r="BE1414" s="143">
        <v>41303264.012906</v>
      </c>
      <c r="BF1414" s="143">
        <v>8252.8780000000006</v>
      </c>
      <c r="BG1414" s="143">
        <v>75.578661999999994</v>
      </c>
      <c r="BH1414" s="143">
        <v>1.4013659999999999</v>
      </c>
      <c r="BI1414" s="143">
        <v>0</v>
      </c>
      <c r="BJ1414" s="143">
        <v>1</v>
      </c>
      <c r="BK1414" s="143">
        <v>0</v>
      </c>
      <c r="BL1414" s="143">
        <v>2.9</v>
      </c>
      <c r="BM1414" s="143">
        <v>3.1</v>
      </c>
    </row>
    <row r="1415" spans="1:65" x14ac:dyDescent="0.25">
      <c r="A1415" s="142" t="s">
        <v>5976</v>
      </c>
      <c r="B1415" s="142" t="s">
        <v>170</v>
      </c>
      <c r="C1415" s="134" t="s">
        <v>5882</v>
      </c>
      <c r="D1415" s="134" t="s">
        <v>5883</v>
      </c>
      <c r="E1415" s="134" t="s">
        <v>5717</v>
      </c>
      <c r="F1415" s="134" t="s">
        <v>5718</v>
      </c>
      <c r="G1415" s="134" t="s">
        <v>692</v>
      </c>
      <c r="H1415" s="134" t="s">
        <v>4733</v>
      </c>
      <c r="I1415" s="134" t="s">
        <v>4733</v>
      </c>
      <c r="J1415" s="134" t="s">
        <v>4571</v>
      </c>
      <c r="K1415" s="134" t="s">
        <v>4571</v>
      </c>
      <c r="L1415" s="143">
        <v>70.2</v>
      </c>
      <c r="M1415" s="144">
        <v>644</v>
      </c>
      <c r="N1415" s="143">
        <v>21.088999999999999</v>
      </c>
      <c r="O1415" s="144">
        <v>116</v>
      </c>
      <c r="P1415" s="143">
        <v>51.283000000000001</v>
      </c>
      <c r="Q1415" s="144">
        <v>26</v>
      </c>
      <c r="R1415" s="143">
        <v>66.798000000000002</v>
      </c>
      <c r="S1415" s="145">
        <v>78</v>
      </c>
      <c r="V1415" s="140" t="str">
        <f t="shared" si="22"/>
        <v>N/A</v>
      </c>
      <c r="W1415" s="134">
        <v>0.66870013774845705</v>
      </c>
      <c r="X1415" s="134">
        <v>0.34672357496737899</v>
      </c>
      <c r="Y1415" s="134">
        <v>0.98986853171072697</v>
      </c>
      <c r="Z1415" s="134">
        <v>0.96273746259718596</v>
      </c>
      <c r="AA1415" s="134">
        <v>0.38947113778272502</v>
      </c>
      <c r="AB1415" s="134">
        <v>0.96831432192648903</v>
      </c>
      <c r="AC1415" s="134">
        <v>1</v>
      </c>
      <c r="AD1415" s="134">
        <v>0.650189623699994</v>
      </c>
      <c r="AE1415" s="134">
        <v>1</v>
      </c>
      <c r="AF1415" s="134">
        <v>0.98342203618058399</v>
      </c>
      <c r="AG1415" s="134">
        <v>8.8644403126223199E-3</v>
      </c>
      <c r="AH1415" s="134">
        <v>0.66777910654530803</v>
      </c>
      <c r="AI1415" s="134">
        <v>1</v>
      </c>
      <c r="AJ1415" s="134">
        <v>0.87866308784057101</v>
      </c>
      <c r="AK1415" s="134">
        <v>0.75729404340016504</v>
      </c>
      <c r="AL1415" s="134">
        <v>0.78430947022966602</v>
      </c>
      <c r="AM1415" s="134">
        <v>7.59443478442788E-3</v>
      </c>
      <c r="AN1415" s="134">
        <v>0.98655371789700097</v>
      </c>
      <c r="AO1415" s="134">
        <v>6.1642414471103401E-3</v>
      </c>
      <c r="AP1415" s="134">
        <v>0.58501449701941499</v>
      </c>
      <c r="AQ1415" s="134">
        <v>0.55567588540255697</v>
      </c>
      <c r="AR1415" s="134">
        <v>1</v>
      </c>
      <c r="AT1415" s="134">
        <v>1</v>
      </c>
      <c r="AU1415" s="134">
        <v>4.9494461095097699E-3</v>
      </c>
      <c r="AV1415" s="134">
        <v>6.7859511673447996E-3</v>
      </c>
      <c r="AW1415" s="143">
        <v>0</v>
      </c>
      <c r="AX1415" s="143">
        <v>0</v>
      </c>
      <c r="AY1415" s="143">
        <v>0.78</v>
      </c>
      <c r="AZ1415" s="143">
        <v>0.28999999999999998</v>
      </c>
      <c r="BA1415" s="143">
        <v>9.9379000000000008</v>
      </c>
      <c r="BB1415" s="143">
        <v>5.07</v>
      </c>
      <c r="BC1415" s="143">
        <v>7.57</v>
      </c>
      <c r="BD1415" s="143">
        <v>1</v>
      </c>
      <c r="BE1415" s="143">
        <v>5607681.0133189997</v>
      </c>
      <c r="BF1415" s="143">
        <v>5266.64</v>
      </c>
      <c r="BG1415" s="143">
        <v>0</v>
      </c>
      <c r="BH1415" s="143">
        <v>0</v>
      </c>
      <c r="BI1415" s="143">
        <v>1</v>
      </c>
      <c r="BJ1415" s="143">
        <v>2</v>
      </c>
      <c r="BK1415" s="143">
        <v>1</v>
      </c>
      <c r="BL1415" s="143">
        <v>2.8869307881892299</v>
      </c>
      <c r="BM1415" s="143">
        <v>3.1</v>
      </c>
    </row>
    <row r="1416" spans="1:65" x14ac:dyDescent="0.25">
      <c r="A1416" s="142" t="s">
        <v>5977</v>
      </c>
      <c r="B1416" s="142" t="s">
        <v>1423</v>
      </c>
      <c r="C1416" s="134" t="s">
        <v>5882</v>
      </c>
      <c r="D1416" s="134" t="s">
        <v>5883</v>
      </c>
      <c r="E1416" s="134" t="s">
        <v>5717</v>
      </c>
      <c r="F1416" s="134" t="s">
        <v>5718</v>
      </c>
      <c r="G1416" s="134" t="s">
        <v>692</v>
      </c>
      <c r="H1416" s="134" t="s">
        <v>5942</v>
      </c>
      <c r="I1416" s="134" t="s">
        <v>5942</v>
      </c>
      <c r="J1416" s="134" t="s">
        <v>5215</v>
      </c>
      <c r="K1416" s="134" t="s">
        <v>4571</v>
      </c>
      <c r="L1416" s="143">
        <v>49.1</v>
      </c>
      <c r="M1416" s="144">
        <v>1171</v>
      </c>
      <c r="N1416" s="143">
        <v>24.556000000000001</v>
      </c>
      <c r="O1416" s="144">
        <v>517</v>
      </c>
      <c r="P1416" s="143">
        <v>21.05</v>
      </c>
      <c r="Q1416" s="144">
        <v>925</v>
      </c>
      <c r="R1416" s="143">
        <v>48.530999999999999</v>
      </c>
      <c r="S1416" s="145">
        <v>1161</v>
      </c>
      <c r="V1416" s="140" t="str">
        <f t="shared" si="22"/>
        <v>N/A</v>
      </c>
      <c r="W1416" s="134">
        <v>0.52351336941402404</v>
      </c>
      <c r="X1416" s="134">
        <v>0.318118962181409</v>
      </c>
      <c r="Y1416" s="134">
        <v>0.97429348058587795</v>
      </c>
      <c r="Z1416" s="134">
        <v>0.95490748382739599</v>
      </c>
      <c r="AA1416" s="134">
        <v>0.49900653321668798</v>
      </c>
      <c r="AB1416" s="134">
        <v>0.74906399778564503</v>
      </c>
      <c r="AC1416" s="134">
        <v>1</v>
      </c>
      <c r="AD1416" s="134">
        <v>0.44030452676606802</v>
      </c>
      <c r="AE1416" s="134">
        <v>0.33475121799788399</v>
      </c>
      <c r="AF1416" s="134">
        <v>0.95030506967881301</v>
      </c>
      <c r="AG1416" s="134">
        <v>0.15410900143958001</v>
      </c>
      <c r="AH1416" s="134">
        <v>0.34450536718216401</v>
      </c>
      <c r="AI1416" s="134">
        <v>1</v>
      </c>
      <c r="AJ1416" s="134">
        <v>0.74629554730301095</v>
      </c>
      <c r="AK1416" s="134">
        <v>0.48786348851886002</v>
      </c>
      <c r="AL1416" s="134">
        <v>0.563206245143827</v>
      </c>
      <c r="AM1416" s="134">
        <v>0.133001341633874</v>
      </c>
      <c r="AN1416" s="134">
        <v>0.82519833266101905</v>
      </c>
      <c r="AO1416" s="134">
        <v>0.137561631935993</v>
      </c>
      <c r="AP1416" s="134">
        <v>0.28843369710234101</v>
      </c>
      <c r="AR1416" s="134">
        <v>0.78540504730000005</v>
      </c>
      <c r="AT1416" s="134">
        <v>0.43718048339999999</v>
      </c>
      <c r="AU1416" s="134">
        <v>0.111778985046628</v>
      </c>
      <c r="AV1416" s="134">
        <v>0.15101383541080801</v>
      </c>
      <c r="AW1416" s="143">
        <v>0.09</v>
      </c>
      <c r="AX1416" s="143">
        <v>0</v>
      </c>
      <c r="AY1416" s="143">
        <v>0.18</v>
      </c>
      <c r="AZ1416" s="143">
        <v>0.04</v>
      </c>
      <c r="BA1416" s="143">
        <v>15.3569</v>
      </c>
      <c r="BB1416" s="143">
        <v>5.09</v>
      </c>
      <c r="BC1416" s="143">
        <v>8.84</v>
      </c>
      <c r="BD1416" s="143">
        <v>10</v>
      </c>
      <c r="BE1416" s="143">
        <v>29072054.995634999</v>
      </c>
      <c r="BF1416" s="143">
        <v>7420.4790000000003</v>
      </c>
      <c r="BG1416" s="143">
        <v>0</v>
      </c>
      <c r="BH1416" s="143">
        <v>40.563282999999998</v>
      </c>
      <c r="BI1416" s="143">
        <v>0</v>
      </c>
      <c r="BJ1416" s="143">
        <v>2</v>
      </c>
      <c r="BK1416" s="143">
        <v>0</v>
      </c>
      <c r="BL1416" s="143">
        <v>2.8592816979090099</v>
      </c>
      <c r="BM1416" s="143">
        <v>3.26287320836391</v>
      </c>
    </row>
    <row r="1417" spans="1:65" x14ac:dyDescent="0.25">
      <c r="A1417" s="142" t="s">
        <v>5978</v>
      </c>
      <c r="B1417" s="142" t="s">
        <v>1420</v>
      </c>
      <c r="C1417" s="134" t="s">
        <v>5882</v>
      </c>
      <c r="D1417" s="134" t="s">
        <v>5883</v>
      </c>
      <c r="E1417" s="134" t="s">
        <v>5717</v>
      </c>
      <c r="F1417" s="134" t="s">
        <v>5718</v>
      </c>
      <c r="G1417" s="134" t="s">
        <v>692</v>
      </c>
      <c r="H1417" s="134" t="s">
        <v>5969</v>
      </c>
      <c r="I1417" s="134" t="s">
        <v>4733</v>
      </c>
      <c r="J1417" s="134" t="s">
        <v>5215</v>
      </c>
      <c r="K1417" s="134" t="s">
        <v>4571</v>
      </c>
      <c r="L1417" s="143">
        <v>73</v>
      </c>
      <c r="M1417" s="144">
        <v>573</v>
      </c>
      <c r="N1417" s="143">
        <v>21.489000000000001</v>
      </c>
      <c r="O1417" s="144">
        <v>160</v>
      </c>
      <c r="P1417" s="143">
        <v>58.317</v>
      </c>
      <c r="Q1417" s="144">
        <v>3</v>
      </c>
      <c r="R1417" s="143">
        <v>69.942999999999998</v>
      </c>
      <c r="S1417" s="145">
        <v>19</v>
      </c>
      <c r="U1417" s="140" t="s">
        <v>4410</v>
      </c>
      <c r="V1417" s="140" t="str">
        <f t="shared" si="22"/>
        <v>Y</v>
      </c>
      <c r="W1417" s="134">
        <v>0.62504134823514601</v>
      </c>
      <c r="X1417" s="134">
        <v>0.34203533814904202</v>
      </c>
      <c r="Y1417" s="134">
        <v>0.97288455326372902</v>
      </c>
      <c r="Z1417" s="134">
        <v>0.93435060145459103</v>
      </c>
      <c r="AA1417" s="134">
        <v>0.54464999216321996</v>
      </c>
      <c r="AB1417" s="134">
        <v>0.98543187215010997</v>
      </c>
      <c r="AC1417" s="134">
        <v>0.99998196245254301</v>
      </c>
      <c r="AD1417" s="134">
        <v>0.60582942210239199</v>
      </c>
      <c r="AE1417" s="134">
        <v>0.68523605364442197</v>
      </c>
      <c r="AF1417" s="134">
        <v>0.96366317381398103</v>
      </c>
      <c r="AG1417" s="134">
        <v>0.16866730914884701</v>
      </c>
      <c r="AH1417" s="134">
        <v>0.66742094818129005</v>
      </c>
      <c r="AI1417" s="134">
        <v>0.918383867188725</v>
      </c>
      <c r="AJ1417" s="134">
        <v>0.87866308784057101</v>
      </c>
      <c r="AK1417" s="134">
        <v>0.65777464925481799</v>
      </c>
      <c r="AL1417" s="134">
        <v>0.86213424509140801</v>
      </c>
      <c r="AM1417" s="134">
        <v>0.16342193617707801</v>
      </c>
      <c r="AN1417" s="134">
        <v>0.91932230738200904</v>
      </c>
      <c r="AO1417" s="134">
        <v>0.140599781733699</v>
      </c>
      <c r="AP1417" s="134">
        <v>0.63031588222296397</v>
      </c>
      <c r="AQ1417" s="134">
        <v>0.48293920833724002</v>
      </c>
      <c r="AR1417" s="134">
        <v>0.98586473750000003</v>
      </c>
      <c r="AS1417" s="134">
        <v>1</v>
      </c>
      <c r="AT1417" s="134">
        <v>1</v>
      </c>
      <c r="AU1417" s="134">
        <v>7.8502823121307602E-2</v>
      </c>
      <c r="AV1417" s="134">
        <v>0.11799382674426399</v>
      </c>
      <c r="AW1417" s="143">
        <v>0.2</v>
      </c>
      <c r="AX1417" s="143">
        <v>0</v>
      </c>
      <c r="AY1417" s="143">
        <v>-0.09</v>
      </c>
      <c r="AZ1417" s="143">
        <v>0.06</v>
      </c>
      <c r="BA1417" s="143">
        <v>8.4597999999999995</v>
      </c>
      <c r="BB1417" s="143">
        <v>5.07</v>
      </c>
      <c r="BC1417" s="143">
        <v>7.75</v>
      </c>
      <c r="BD1417" s="143">
        <v>5</v>
      </c>
      <c r="BE1417" s="143">
        <v>25728219.361538999</v>
      </c>
      <c r="BF1417" s="143">
        <v>16041.58</v>
      </c>
      <c r="BG1417" s="143">
        <v>0</v>
      </c>
      <c r="BH1417" s="143">
        <v>3.6538879999999998</v>
      </c>
      <c r="BI1417" s="143">
        <v>1</v>
      </c>
      <c r="BJ1417" s="143">
        <v>5</v>
      </c>
      <c r="BK1417" s="143">
        <v>1</v>
      </c>
      <c r="BL1417" s="143">
        <v>2.8907439695351802</v>
      </c>
      <c r="BM1417" s="143">
        <v>3.1146812371180901</v>
      </c>
    </row>
    <row r="1418" spans="1:65" x14ac:dyDescent="0.25">
      <c r="A1418" s="142" t="s">
        <v>5979</v>
      </c>
      <c r="B1418" s="142" t="s">
        <v>826</v>
      </c>
      <c r="C1418" s="134" t="s">
        <v>5882</v>
      </c>
      <c r="D1418" s="134" t="s">
        <v>5883</v>
      </c>
      <c r="E1418" s="134" t="s">
        <v>5717</v>
      </c>
      <c r="F1418" s="134" t="s">
        <v>5718</v>
      </c>
      <c r="G1418" s="134" t="s">
        <v>692</v>
      </c>
      <c r="H1418" s="134" t="s">
        <v>5980</v>
      </c>
      <c r="I1418" s="134" t="s">
        <v>5981</v>
      </c>
      <c r="J1418" s="134" t="s">
        <v>5055</v>
      </c>
      <c r="K1418" s="134" t="s">
        <v>5055</v>
      </c>
      <c r="L1418" s="143">
        <v>54</v>
      </c>
      <c r="M1418" s="144">
        <v>1039</v>
      </c>
      <c r="N1418" s="143">
        <v>22.422000000000001</v>
      </c>
      <c r="O1418" s="144">
        <v>258</v>
      </c>
      <c r="P1418" s="143">
        <v>23.317</v>
      </c>
      <c r="Q1418" s="144">
        <v>798</v>
      </c>
      <c r="R1418" s="143">
        <v>51.631999999999998</v>
      </c>
      <c r="S1418" s="145">
        <v>934</v>
      </c>
      <c r="V1418" s="140" t="str">
        <f t="shared" si="22"/>
        <v>N/A</v>
      </c>
      <c r="W1418" s="134">
        <v>0.49766988389591998</v>
      </c>
      <c r="X1418" s="134">
        <v>0.179772137023016</v>
      </c>
      <c r="Y1418" s="134">
        <v>0.98559051602347403</v>
      </c>
      <c r="Z1418" s="134">
        <v>0.96329856856766005</v>
      </c>
      <c r="AA1418" s="134">
        <v>0.44854245416328298</v>
      </c>
      <c r="AB1418" s="134">
        <v>0.92388153198432499</v>
      </c>
      <c r="AC1418" s="134">
        <v>0.99667155978950395</v>
      </c>
      <c r="AD1418" s="134">
        <v>0.42200718612166299</v>
      </c>
      <c r="AE1418" s="134">
        <v>0.44597355701980601</v>
      </c>
      <c r="AF1418" s="134">
        <v>0.98525082424670796</v>
      </c>
      <c r="AG1418" s="134">
        <v>0.226891443243116</v>
      </c>
      <c r="AH1418" s="134">
        <v>0.58837539724239596</v>
      </c>
      <c r="AI1418" s="134">
        <v>0.91407873375981097</v>
      </c>
      <c r="AJ1418" s="134">
        <v>0.93749310585726398</v>
      </c>
      <c r="AK1418" s="134">
        <v>0.76457595028884895</v>
      </c>
      <c r="AL1418" s="134">
        <v>0.75939289088967799</v>
      </c>
      <c r="AM1418" s="134">
        <v>0.16767244584441399</v>
      </c>
      <c r="AN1418" s="134">
        <v>0.870019273004348</v>
      </c>
      <c r="AO1418" s="134">
        <v>0.15120456799794399</v>
      </c>
      <c r="AP1418" s="134">
        <v>0.267085207376422</v>
      </c>
      <c r="AQ1418" s="134">
        <v>0.41666801367772799</v>
      </c>
      <c r="AR1418" s="134">
        <v>0.98368944530000002</v>
      </c>
      <c r="AT1418" s="134">
        <v>0.3568368858</v>
      </c>
      <c r="AU1418" s="134">
        <v>7.9673591622019493E-2</v>
      </c>
      <c r="AV1418" s="134">
        <v>0.144513045581664</v>
      </c>
      <c r="AW1418" s="143">
        <v>0.03</v>
      </c>
      <c r="AX1418" s="143">
        <v>0</v>
      </c>
      <c r="AY1418" s="143">
        <v>-0.5</v>
      </c>
      <c r="AZ1418" s="143">
        <v>-0.04</v>
      </c>
      <c r="BA1418" s="143">
        <v>7.4090999999999996</v>
      </c>
      <c r="BB1418" s="143">
        <v>5.08</v>
      </c>
      <c r="BC1418" s="143">
        <v>11.05</v>
      </c>
      <c r="BD1418" s="143">
        <v>8</v>
      </c>
      <c r="BE1418" s="143">
        <v>14165456.183526</v>
      </c>
      <c r="BF1418" s="143">
        <v>15370.09</v>
      </c>
      <c r="BG1418" s="143">
        <v>0</v>
      </c>
      <c r="BH1418" s="143">
        <v>58.600306000000003</v>
      </c>
      <c r="BI1418" s="143">
        <v>0</v>
      </c>
      <c r="BJ1418" s="143">
        <v>2</v>
      </c>
      <c r="BK1418" s="143">
        <v>0</v>
      </c>
      <c r="BL1418" s="143">
        <v>2.8260076095739302</v>
      </c>
      <c r="BM1418" s="143">
        <v>3.3959695617043</v>
      </c>
    </row>
    <row r="1419" spans="1:65" x14ac:dyDescent="0.25">
      <c r="A1419" s="142" t="s">
        <v>5982</v>
      </c>
      <c r="B1419" s="142" t="s">
        <v>652</v>
      </c>
      <c r="C1419" s="134" t="s">
        <v>5882</v>
      </c>
      <c r="D1419" s="134" t="s">
        <v>5883</v>
      </c>
      <c r="E1419" s="134" t="s">
        <v>5717</v>
      </c>
      <c r="F1419" s="134" t="s">
        <v>5718</v>
      </c>
      <c r="G1419" s="134" t="s">
        <v>692</v>
      </c>
      <c r="H1419" s="134" t="s">
        <v>5981</v>
      </c>
      <c r="I1419" s="134" t="s">
        <v>5981</v>
      </c>
      <c r="J1419" s="134" t="s">
        <v>5217</v>
      </c>
      <c r="K1419" s="134" t="s">
        <v>5055</v>
      </c>
      <c r="L1419" s="143">
        <v>53.3</v>
      </c>
      <c r="M1419" s="144">
        <v>1060</v>
      </c>
      <c r="N1419" s="143">
        <v>29.4</v>
      </c>
      <c r="O1419" s="144">
        <v>1045</v>
      </c>
      <c r="P1419" s="143">
        <v>25.082999999999998</v>
      </c>
      <c r="Q1419" s="144">
        <v>717</v>
      </c>
      <c r="R1419" s="143">
        <v>49.661000000000001</v>
      </c>
      <c r="S1419" s="145">
        <v>1081</v>
      </c>
      <c r="V1419" s="140" t="str">
        <f t="shared" si="22"/>
        <v>N/A</v>
      </c>
      <c r="W1419" s="134">
        <v>0.45945062969210398</v>
      </c>
      <c r="X1419" s="134">
        <v>0.234481615673855</v>
      </c>
      <c r="Y1419" s="134">
        <v>0.918512767058972</v>
      </c>
      <c r="Z1419" s="134">
        <v>0.882881881072059</v>
      </c>
      <c r="AA1419" s="134">
        <v>0.57405492714336903</v>
      </c>
      <c r="AB1419" s="134">
        <v>0.96540069635651105</v>
      </c>
      <c r="AC1419" s="134">
        <v>0.90403081079117598</v>
      </c>
      <c r="AD1419" s="134">
        <v>0.42437953977195902</v>
      </c>
      <c r="AE1419" s="134">
        <v>0.52395778894257805</v>
      </c>
      <c r="AF1419" s="134">
        <v>0.79092221408985797</v>
      </c>
      <c r="AG1419" s="134">
        <v>0.10116503245125801</v>
      </c>
      <c r="AH1419" s="134">
        <v>0.33064463849464598</v>
      </c>
      <c r="AI1419" s="134">
        <v>0.69269837393161104</v>
      </c>
      <c r="AJ1419" s="134">
        <v>0.959554362613524</v>
      </c>
      <c r="AK1419" s="134">
        <v>0.33251614156026998</v>
      </c>
      <c r="AL1419" s="134">
        <v>0.76609715310712101</v>
      </c>
      <c r="AM1419" s="134">
        <v>8.5776526080487095E-2</v>
      </c>
      <c r="AN1419" s="134">
        <v>0.76693111021469296</v>
      </c>
      <c r="AO1419" s="134">
        <v>7.42457930470692E-2</v>
      </c>
      <c r="AP1419" s="134">
        <v>0.420399933858015</v>
      </c>
      <c r="AQ1419" s="134">
        <v>0.66451150584641205</v>
      </c>
      <c r="AR1419" s="134">
        <v>0.99953045920000005</v>
      </c>
      <c r="AS1419" s="134">
        <v>0.1167260307</v>
      </c>
      <c r="AT1419" s="134">
        <v>0.7675828079</v>
      </c>
      <c r="AU1419" s="134">
        <v>5.4690441476961699E-2</v>
      </c>
      <c r="AV1419" s="134">
        <v>7.5188542436157996E-2</v>
      </c>
      <c r="AW1419" s="143">
        <v>2.91</v>
      </c>
      <c r="AX1419" s="143">
        <v>0</v>
      </c>
      <c r="AY1419" s="143">
        <v>-1.06</v>
      </c>
      <c r="AZ1419" s="143">
        <v>0.87</v>
      </c>
      <c r="BA1419" s="143">
        <v>21.649799999999999</v>
      </c>
      <c r="BB1419" s="143">
        <v>5.07</v>
      </c>
      <c r="BC1419" s="143">
        <v>11.21</v>
      </c>
      <c r="BD1419" s="143">
        <v>18</v>
      </c>
      <c r="BE1419" s="143">
        <v>25693852.833446998</v>
      </c>
      <c r="BF1419" s="143">
        <v>12637.39</v>
      </c>
      <c r="BG1419" s="143">
        <v>0</v>
      </c>
      <c r="BH1419" s="143">
        <v>10.607886000000001</v>
      </c>
      <c r="BI1419" s="143">
        <v>0</v>
      </c>
      <c r="BJ1419" s="143">
        <v>5</v>
      </c>
      <c r="BK1419" s="143">
        <v>0</v>
      </c>
      <c r="BL1419" s="143">
        <v>2.8718762431069802</v>
      </c>
      <c r="BM1419" s="143">
        <v>3.1488395674880798</v>
      </c>
    </row>
    <row r="1420" spans="1:65" x14ac:dyDescent="0.25">
      <c r="A1420" s="142" t="s">
        <v>5983</v>
      </c>
      <c r="B1420" s="142" t="s">
        <v>1399</v>
      </c>
      <c r="C1420" s="134" t="s">
        <v>5882</v>
      </c>
      <c r="D1420" s="134" t="s">
        <v>5883</v>
      </c>
      <c r="E1420" s="134" t="s">
        <v>5717</v>
      </c>
      <c r="F1420" s="134" t="s">
        <v>5718</v>
      </c>
      <c r="G1420" s="134" t="s">
        <v>692</v>
      </c>
      <c r="H1420" s="134" t="s">
        <v>5984</v>
      </c>
      <c r="I1420" s="134" t="s">
        <v>5981</v>
      </c>
      <c r="J1420" s="134" t="s">
        <v>5215</v>
      </c>
      <c r="K1420" s="134" t="s">
        <v>4571</v>
      </c>
      <c r="L1420" s="143">
        <v>57.9</v>
      </c>
      <c r="M1420" s="144">
        <v>894</v>
      </c>
      <c r="N1420" s="143">
        <v>23.466999999999999</v>
      </c>
      <c r="O1420" s="144">
        <v>388</v>
      </c>
      <c r="P1420" s="143">
        <v>20.100000000000001</v>
      </c>
      <c r="Q1420" s="144">
        <v>1004</v>
      </c>
      <c r="R1420" s="143">
        <v>51.511000000000003</v>
      </c>
      <c r="S1420" s="145">
        <v>940</v>
      </c>
      <c r="V1420" s="140" t="str">
        <f t="shared" si="22"/>
        <v>N/A</v>
      </c>
      <c r="W1420" s="134">
        <v>0.57865749917035203</v>
      </c>
      <c r="X1420" s="134">
        <v>0.24684133444772499</v>
      </c>
      <c r="Y1420" s="134">
        <v>0.93372918213818301</v>
      </c>
      <c r="Z1420" s="134">
        <v>0.93593190009865301</v>
      </c>
      <c r="AA1420" s="134">
        <v>0.54911520119789303</v>
      </c>
      <c r="AB1420" s="134">
        <v>0.983610856168874</v>
      </c>
      <c r="AC1420" s="134">
        <v>0.99168203793271303</v>
      </c>
      <c r="AD1420" s="134">
        <v>0.51234967841670198</v>
      </c>
      <c r="AE1420" s="134">
        <v>0.27796309342089798</v>
      </c>
      <c r="AF1420" s="134">
        <v>0.83183140800380995</v>
      </c>
      <c r="AG1420" s="134">
        <v>3.49876733332447E-2</v>
      </c>
      <c r="AH1420" s="134">
        <v>0.56903484558539397</v>
      </c>
      <c r="AI1420" s="134">
        <v>0.88027389912536702</v>
      </c>
      <c r="AJ1420" s="134">
        <v>0.92646247747913402</v>
      </c>
      <c r="AK1420" s="134">
        <v>0.480581581630176</v>
      </c>
      <c r="AL1420" s="134">
        <v>0.82214186144566703</v>
      </c>
      <c r="AM1420" s="134">
        <v>3.30751144040193E-2</v>
      </c>
      <c r="AN1420" s="134">
        <v>0.71314598180269795</v>
      </c>
      <c r="AO1420" s="134">
        <v>2.6683194090124401E-2</v>
      </c>
      <c r="AP1420" s="134">
        <v>0.53555395718690202</v>
      </c>
      <c r="AQ1420" s="134">
        <v>0.67420972945512103</v>
      </c>
      <c r="AR1420" s="134">
        <v>1</v>
      </c>
      <c r="AT1420" s="134">
        <v>0.73709721299999997</v>
      </c>
      <c r="AU1420" s="134">
        <v>2.1630336464424599E-2</v>
      </c>
      <c r="AV1420" s="134">
        <v>2.77205373817099E-2</v>
      </c>
      <c r="AW1420" s="143">
        <v>1.1000000000000001</v>
      </c>
      <c r="AX1420" s="143">
        <v>0</v>
      </c>
      <c r="AY1420" s="143">
        <v>-0.57999999999999996</v>
      </c>
      <c r="AZ1420" s="143">
        <v>0.15</v>
      </c>
      <c r="BA1420" s="143">
        <v>14.7285</v>
      </c>
      <c r="BB1420" s="143">
        <v>5.07</v>
      </c>
      <c r="BC1420" s="143">
        <v>9.5299999999999994</v>
      </c>
      <c r="BD1420" s="143">
        <v>8</v>
      </c>
      <c r="BE1420" s="143">
        <v>15913619.09904</v>
      </c>
      <c r="BF1420" s="143">
        <v>10508.79</v>
      </c>
      <c r="BG1420" s="143">
        <v>3387.5329190000002</v>
      </c>
      <c r="BH1420" s="143">
        <v>16.241513999999999</v>
      </c>
      <c r="BI1420" s="143">
        <v>0</v>
      </c>
      <c r="BJ1420" s="143">
        <v>2</v>
      </c>
      <c r="BK1420" s="143">
        <v>0</v>
      </c>
      <c r="BL1420" s="143">
        <v>2.8809952658615399</v>
      </c>
      <c r="BM1420" s="143">
        <v>3.1651495792128101</v>
      </c>
    </row>
    <row r="1421" spans="1:65" x14ac:dyDescent="0.25">
      <c r="A1421" s="142" t="s">
        <v>5985</v>
      </c>
      <c r="B1421" s="142" t="s">
        <v>828</v>
      </c>
      <c r="C1421" s="134" t="s">
        <v>5882</v>
      </c>
      <c r="D1421" s="134" t="s">
        <v>5883</v>
      </c>
      <c r="E1421" s="134" t="s">
        <v>5717</v>
      </c>
      <c r="F1421" s="134" t="s">
        <v>5718</v>
      </c>
      <c r="G1421" s="134" t="s">
        <v>692</v>
      </c>
      <c r="H1421" s="134" t="s">
        <v>5986</v>
      </c>
      <c r="I1421" s="134" t="s">
        <v>4731</v>
      </c>
      <c r="J1421" s="134" t="s">
        <v>4571</v>
      </c>
      <c r="K1421" s="134" t="s">
        <v>4571</v>
      </c>
      <c r="L1421" s="143">
        <v>46.7</v>
      </c>
      <c r="M1421" s="144">
        <v>1253</v>
      </c>
      <c r="N1421" s="143">
        <v>20.922000000000001</v>
      </c>
      <c r="O1421" s="144">
        <v>108</v>
      </c>
      <c r="P1421" s="143">
        <v>36.567</v>
      </c>
      <c r="Q1421" s="144">
        <v>273</v>
      </c>
      <c r="R1421" s="143">
        <v>54.115000000000002</v>
      </c>
      <c r="S1421" s="145">
        <v>765</v>
      </c>
      <c r="V1421" s="140" t="str">
        <f t="shared" si="22"/>
        <v>N/A</v>
      </c>
      <c r="W1421" s="134">
        <v>0.41254357774598599</v>
      </c>
      <c r="X1421" s="134">
        <v>0.33309437054094199</v>
      </c>
      <c r="Y1421" s="134">
        <v>0.99482539419865201</v>
      </c>
      <c r="Z1421" s="134">
        <v>0.99293516573540097</v>
      </c>
      <c r="AA1421" s="134">
        <v>0.51732981269995404</v>
      </c>
      <c r="AB1421" s="134">
        <v>3.5225733141034297E-2</v>
      </c>
      <c r="AC1421" s="134">
        <v>1</v>
      </c>
      <c r="AD1421" s="134">
        <v>0.23973836777104901</v>
      </c>
      <c r="AE1421" s="134">
        <v>0.78985002392887604</v>
      </c>
      <c r="AF1421" s="134">
        <v>0.97964519126141403</v>
      </c>
      <c r="AG1421" s="134">
        <v>0.216473091846456</v>
      </c>
      <c r="AH1421" s="134">
        <v>0.80001117454095705</v>
      </c>
      <c r="AI1421" s="134">
        <v>1</v>
      </c>
      <c r="AJ1421" s="134">
        <v>0.85660183108431098</v>
      </c>
      <c r="AK1421" s="134">
        <v>0.95390552939463102</v>
      </c>
      <c r="AL1421" s="134">
        <v>0.31222383906311602</v>
      </c>
      <c r="AM1421" s="134">
        <v>0.22240698598112499</v>
      </c>
      <c r="AN1421" s="134">
        <v>0.722110169871364</v>
      </c>
      <c r="AO1421" s="134">
        <v>0.24309520769326801</v>
      </c>
      <c r="AP1421" s="134">
        <v>0.18357058685686301</v>
      </c>
      <c r="AQ1421" s="134">
        <v>0.17798395480951101</v>
      </c>
      <c r="AR1421" s="134">
        <v>0.31206642750000002</v>
      </c>
      <c r="AS1421" s="134">
        <v>1</v>
      </c>
      <c r="AU1421" s="134">
        <v>0.122033199494234</v>
      </c>
      <c r="AV1421" s="134">
        <v>0.211830449785219</v>
      </c>
      <c r="AW1421" s="143">
        <v>0</v>
      </c>
      <c r="AX1421" s="143">
        <v>0</v>
      </c>
      <c r="AY1421" s="143">
        <v>-0.57999999999999996</v>
      </c>
      <c r="AZ1421" s="143">
        <v>-0.31</v>
      </c>
      <c r="BA1421" s="143">
        <v>9.907</v>
      </c>
      <c r="BB1421" s="143">
        <v>5.07</v>
      </c>
      <c r="BC1421" s="143">
        <v>11.15</v>
      </c>
      <c r="BD1421" s="143">
        <v>1</v>
      </c>
      <c r="BE1421" s="143">
        <v>15755839.458428999</v>
      </c>
      <c r="BF1421" s="143">
        <v>6598.4539999999997</v>
      </c>
      <c r="BG1421" s="143">
        <v>0</v>
      </c>
      <c r="BH1421" s="143">
        <v>48.772274000000003</v>
      </c>
      <c r="BI1421" s="143">
        <v>0</v>
      </c>
      <c r="BJ1421" s="143">
        <v>2</v>
      </c>
      <c r="BK1421" s="143">
        <v>1</v>
      </c>
      <c r="BL1421" s="143">
        <v>2.3068914909256</v>
      </c>
      <c r="BM1421" s="143">
        <v>3.1</v>
      </c>
    </row>
    <row r="1422" spans="1:65" x14ac:dyDescent="0.25">
      <c r="A1422" s="142" t="s">
        <v>5987</v>
      </c>
      <c r="B1422" s="142" t="s">
        <v>3584</v>
      </c>
      <c r="C1422" s="134" t="s">
        <v>5882</v>
      </c>
      <c r="D1422" s="134" t="s">
        <v>5883</v>
      </c>
      <c r="E1422" s="134" t="s">
        <v>5717</v>
      </c>
      <c r="F1422" s="134" t="s">
        <v>5718</v>
      </c>
      <c r="G1422" s="134" t="s">
        <v>692</v>
      </c>
      <c r="H1422" s="134" t="s">
        <v>5988</v>
      </c>
      <c r="I1422" s="134" t="s">
        <v>4731</v>
      </c>
      <c r="J1422" s="134" t="s">
        <v>4586</v>
      </c>
      <c r="K1422" s="134" t="s">
        <v>4571</v>
      </c>
      <c r="L1422" s="143">
        <v>54.6</v>
      </c>
      <c r="M1422" s="144">
        <v>1019</v>
      </c>
      <c r="N1422" s="143">
        <v>21.943999999999999</v>
      </c>
      <c r="O1422" s="144">
        <v>207</v>
      </c>
      <c r="P1422" s="143">
        <v>25.65</v>
      </c>
      <c r="Q1422" s="144">
        <v>703</v>
      </c>
      <c r="R1422" s="143">
        <v>52.768999999999998</v>
      </c>
      <c r="S1422" s="145">
        <v>849</v>
      </c>
      <c r="V1422" s="140" t="str">
        <f t="shared" si="22"/>
        <v>N/A</v>
      </c>
      <c r="W1422" s="134">
        <v>0.486197158679466</v>
      </c>
      <c r="X1422" s="134">
        <v>0.435959394734451</v>
      </c>
      <c r="Y1422" s="134">
        <v>0.90574276214822003</v>
      </c>
      <c r="Z1422" s="134">
        <v>0.86992543411748702</v>
      </c>
      <c r="AA1422" s="134">
        <v>0.77689449561699897</v>
      </c>
      <c r="AB1422" s="134">
        <v>0.75999009367306203</v>
      </c>
      <c r="AC1422" s="134">
        <v>1</v>
      </c>
      <c r="AD1422" s="134">
        <v>0.43936476240646999</v>
      </c>
      <c r="AE1422" s="134">
        <v>0.42590113161812698</v>
      </c>
      <c r="AF1422" s="134">
        <v>0.922555198588494</v>
      </c>
      <c r="AG1422" s="134">
        <v>0.78299563150973595</v>
      </c>
      <c r="AH1422" s="134">
        <v>0.84417210082444505</v>
      </c>
      <c r="AI1422" s="134">
        <v>1</v>
      </c>
      <c r="AJ1422" s="134">
        <v>0.92646247747913402</v>
      </c>
      <c r="AK1422" s="134">
        <v>0.66991116073595802</v>
      </c>
      <c r="AL1422" s="134">
        <v>0.72696357597527705</v>
      </c>
      <c r="AM1422" s="134">
        <v>0.69976281166645304</v>
      </c>
      <c r="AN1422" s="134">
        <v>0.75348482811169404</v>
      </c>
      <c r="AO1422" s="134">
        <v>0.75454494971514197</v>
      </c>
      <c r="AP1422" s="134">
        <v>0.49645099448888202</v>
      </c>
      <c r="AQ1422" s="134">
        <v>0.51311145945657599</v>
      </c>
      <c r="AR1422" s="134">
        <v>0.53273393849999995</v>
      </c>
      <c r="AT1422" s="134">
        <v>0</v>
      </c>
      <c r="AU1422" s="134">
        <v>0.22829658271039299</v>
      </c>
      <c r="AV1422" s="134">
        <v>0.54638019196529597</v>
      </c>
      <c r="AW1422" s="143">
        <v>0.33</v>
      </c>
      <c r="AX1422" s="143">
        <v>1</v>
      </c>
      <c r="AY1422" s="143">
        <v>-0.18</v>
      </c>
      <c r="AZ1422" s="143">
        <v>-0.02</v>
      </c>
      <c r="BA1422" s="143">
        <v>6.4943</v>
      </c>
      <c r="BB1422" s="143">
        <v>5.0599999999999996</v>
      </c>
      <c r="BC1422" s="143">
        <v>10.01</v>
      </c>
      <c r="BD1422" s="143">
        <v>4</v>
      </c>
      <c r="BE1422" s="143">
        <v>28238736.649108</v>
      </c>
      <c r="BF1422" s="143">
        <v>22085.39</v>
      </c>
      <c r="BG1422" s="143">
        <v>40513.377422999998</v>
      </c>
      <c r="BH1422" s="143">
        <v>32.010005</v>
      </c>
      <c r="BI1422" s="143">
        <v>0</v>
      </c>
      <c r="BJ1422" s="143">
        <v>2</v>
      </c>
      <c r="BK1422" s="143">
        <v>0</v>
      </c>
      <c r="BL1422" s="143">
        <v>2.3946505077965599</v>
      </c>
      <c r="BM1422" s="143">
        <v>3.0999999999999899</v>
      </c>
    </row>
    <row r="1423" spans="1:65" x14ac:dyDescent="0.25">
      <c r="A1423" s="142" t="s">
        <v>5989</v>
      </c>
      <c r="B1423" s="142" t="s">
        <v>165</v>
      </c>
      <c r="C1423" s="134" t="s">
        <v>5990</v>
      </c>
      <c r="D1423" s="134" t="s">
        <v>5991</v>
      </c>
      <c r="E1423" s="134" t="s">
        <v>5717</v>
      </c>
      <c r="F1423" s="134" t="s">
        <v>5718</v>
      </c>
      <c r="G1423" s="134" t="s">
        <v>692</v>
      </c>
      <c r="H1423" s="134" t="s">
        <v>5957</v>
      </c>
      <c r="I1423" s="134" t="s">
        <v>5942</v>
      </c>
      <c r="J1423" s="134" t="s">
        <v>5055</v>
      </c>
      <c r="K1423" s="134" t="s">
        <v>5055</v>
      </c>
      <c r="L1423" s="143">
        <v>42.5</v>
      </c>
      <c r="M1423" s="144">
        <v>1357</v>
      </c>
      <c r="N1423" s="143">
        <v>26.577999999999999</v>
      </c>
      <c r="O1423" s="144">
        <v>702</v>
      </c>
      <c r="P1423" s="143">
        <v>20.350000000000001</v>
      </c>
      <c r="Q1423" s="144">
        <v>982</v>
      </c>
      <c r="R1423" s="143">
        <v>45.423999999999999</v>
      </c>
      <c r="S1423" s="145">
        <v>1363</v>
      </c>
      <c r="V1423" s="140" t="str">
        <f t="shared" si="22"/>
        <v>N/A</v>
      </c>
      <c r="W1423" s="134">
        <v>0.36504436790046901</v>
      </c>
      <c r="X1423" s="134">
        <v>8.1656378174763497E-2</v>
      </c>
      <c r="Y1423" s="134">
        <v>0.98918968491005499</v>
      </c>
      <c r="Z1423" s="134">
        <v>0.95687135472405305</v>
      </c>
      <c r="AA1423" s="134">
        <v>0.42261063886196798</v>
      </c>
      <c r="AB1423" s="134">
        <v>0.92424573518057196</v>
      </c>
      <c r="AC1423" s="134">
        <v>1</v>
      </c>
      <c r="AD1423" s="134">
        <v>0.27284825940920698</v>
      </c>
      <c r="AE1423" s="134">
        <v>0.52770908092153501</v>
      </c>
      <c r="AF1423" s="134">
        <v>0.97348297060382205</v>
      </c>
      <c r="AG1423" s="134">
        <v>5.2681648260060401E-2</v>
      </c>
      <c r="AH1423" s="134">
        <v>0</v>
      </c>
      <c r="AI1423" s="134">
        <v>1</v>
      </c>
      <c r="AJ1423" s="134">
        <v>0.81615619369783399</v>
      </c>
      <c r="AK1423" s="134">
        <v>0.186878003786592</v>
      </c>
      <c r="AL1423" s="134">
        <v>0.78410847093412095</v>
      </c>
      <c r="AM1423" s="134">
        <v>4.2354640954129899E-2</v>
      </c>
      <c r="AN1423" s="134">
        <v>0.69969969969970003</v>
      </c>
      <c r="AO1423" s="134">
        <v>3.2580154868325203E-2</v>
      </c>
      <c r="AP1423" s="134">
        <v>0.19531147427929599</v>
      </c>
      <c r="AQ1423" s="134">
        <v>0.176906374354664</v>
      </c>
      <c r="AR1423" s="134">
        <v>0.9901173512</v>
      </c>
      <c r="AT1423" s="134">
        <v>0.6144242379</v>
      </c>
      <c r="AU1423" s="134">
        <v>2.07348510344103E-2</v>
      </c>
      <c r="AV1423" s="134">
        <v>3.2772268313562197E-2</v>
      </c>
      <c r="AW1423" s="143">
        <v>0.01</v>
      </c>
      <c r="AX1423" s="143">
        <v>0</v>
      </c>
      <c r="AY1423" s="143">
        <v>-0.43</v>
      </c>
      <c r="AZ1423" s="143">
        <v>-0.01</v>
      </c>
      <c r="BA1423" s="143">
        <v>28.659600000000001</v>
      </c>
      <c r="BB1423" s="143">
        <v>5.1100000000000003</v>
      </c>
      <c r="BC1423" s="143">
        <v>14</v>
      </c>
      <c r="BD1423" s="143">
        <v>1</v>
      </c>
      <c r="BE1423" s="143">
        <v>3018188.9648119998</v>
      </c>
      <c r="BF1423" s="143">
        <v>6414.6880000000001</v>
      </c>
      <c r="BG1423" s="143">
        <v>0</v>
      </c>
      <c r="BH1423" s="143">
        <v>53.912536000000003</v>
      </c>
      <c r="BI1423" s="143">
        <v>0</v>
      </c>
      <c r="BJ1423" s="143">
        <v>1</v>
      </c>
      <c r="BK1423" s="143">
        <v>0</v>
      </c>
      <c r="BL1423" s="143">
        <v>2.7999999999999901</v>
      </c>
      <c r="BM1423" s="143">
        <v>3.5</v>
      </c>
    </row>
    <row r="1424" spans="1:65" x14ac:dyDescent="0.25">
      <c r="A1424" s="142" t="s">
        <v>5992</v>
      </c>
      <c r="B1424" s="142" t="s">
        <v>164</v>
      </c>
      <c r="C1424" s="134" t="s">
        <v>5990</v>
      </c>
      <c r="D1424" s="134" t="s">
        <v>5991</v>
      </c>
      <c r="E1424" s="134" t="s">
        <v>5717</v>
      </c>
      <c r="F1424" s="134" t="s">
        <v>5718</v>
      </c>
      <c r="G1424" s="134" t="s">
        <v>692</v>
      </c>
      <c r="H1424" s="134" t="s">
        <v>5957</v>
      </c>
      <c r="I1424" s="134" t="s">
        <v>5149</v>
      </c>
      <c r="J1424" s="134" t="s">
        <v>5055</v>
      </c>
      <c r="K1424" s="134" t="s">
        <v>5055</v>
      </c>
      <c r="L1424" s="143">
        <v>40.5</v>
      </c>
      <c r="M1424" s="144">
        <v>1410</v>
      </c>
      <c r="N1424" s="143">
        <v>27.533000000000001</v>
      </c>
      <c r="O1424" s="144">
        <v>792</v>
      </c>
      <c r="P1424" s="143">
        <v>17.382999999999999</v>
      </c>
      <c r="Q1424" s="144">
        <v>1255</v>
      </c>
      <c r="R1424" s="143">
        <v>43.45</v>
      </c>
      <c r="S1424" s="145">
        <v>1474</v>
      </c>
      <c r="V1424" s="140" t="str">
        <f t="shared" si="22"/>
        <v>N/A</v>
      </c>
      <c r="W1424" s="134">
        <v>0.37282302847424198</v>
      </c>
      <c r="X1424" s="134">
        <v>6.8842187228981E-2</v>
      </c>
      <c r="Y1424" s="134">
        <v>0.97449841546909999</v>
      </c>
      <c r="Z1424" s="134">
        <v>0.90527511025732299</v>
      </c>
      <c r="AA1424" s="134">
        <v>0.60059697211526997</v>
      </c>
      <c r="AB1424" s="134">
        <v>0.84958407994988605</v>
      </c>
      <c r="AC1424" s="134">
        <v>1</v>
      </c>
      <c r="AD1424" s="134">
        <v>0.28323636091549498</v>
      </c>
      <c r="AF1424" s="134">
        <v>0.95901169112405704</v>
      </c>
      <c r="AG1424" s="134">
        <v>0.116121378797507</v>
      </c>
      <c r="AH1424" s="134">
        <v>0</v>
      </c>
      <c r="AI1424" s="134">
        <v>1</v>
      </c>
      <c r="AJ1424" s="134">
        <v>0.94484685810934999</v>
      </c>
      <c r="AK1424" s="134">
        <v>0.28154279333948301</v>
      </c>
      <c r="AL1424" s="134">
        <v>0.811822040471325</v>
      </c>
      <c r="AM1424" s="134">
        <v>9.0920141491999201E-2</v>
      </c>
      <c r="AN1424" s="134">
        <v>0.70866388776836498</v>
      </c>
      <c r="AO1424" s="134">
        <v>7.9323073847651096E-2</v>
      </c>
      <c r="AP1424" s="134">
        <v>0.13661233687146601</v>
      </c>
      <c r="AQ1424" s="134">
        <v>0.146734123235327</v>
      </c>
      <c r="AR1424" s="134">
        <v>1</v>
      </c>
      <c r="AT1424" s="134">
        <v>0.23895753040000001</v>
      </c>
      <c r="AU1424" s="134">
        <v>4.9535241622136003E-2</v>
      </c>
      <c r="AV1424" s="134">
        <v>7.8716885795659497E-2</v>
      </c>
      <c r="AW1424" s="143">
        <v>0.02</v>
      </c>
      <c r="AX1424" s="143">
        <v>0</v>
      </c>
      <c r="AY1424" s="143">
        <v>-0.31</v>
      </c>
      <c r="AZ1424" s="143">
        <v>-0.02</v>
      </c>
      <c r="BA1424" s="143">
        <v>24.835799999999999</v>
      </c>
      <c r="BB1424" s="143">
        <v>5.1100000000000003</v>
      </c>
      <c r="BC1424" s="143">
        <v>13.13</v>
      </c>
      <c r="BD1424" s="143">
        <v>15</v>
      </c>
      <c r="BE1424" s="143">
        <v>7758510.2070230003</v>
      </c>
      <c r="BF1424" s="143">
        <v>8818.5450000000001</v>
      </c>
      <c r="BG1424" s="143">
        <v>0</v>
      </c>
      <c r="BH1424" s="143">
        <v>2.4175939999999998</v>
      </c>
      <c r="BI1424" s="143">
        <v>0</v>
      </c>
      <c r="BJ1424" s="143">
        <v>1</v>
      </c>
      <c r="BK1424" s="143">
        <v>0</v>
      </c>
      <c r="BL1424" s="143">
        <v>2.7999999999999901</v>
      </c>
      <c r="BM1424" s="143">
        <v>3.5</v>
      </c>
    </row>
    <row r="1425" spans="1:65" x14ac:dyDescent="0.25">
      <c r="A1425" s="142" t="s">
        <v>5993</v>
      </c>
      <c r="B1425" s="142" t="s">
        <v>168</v>
      </c>
      <c r="C1425" s="134" t="s">
        <v>5990</v>
      </c>
      <c r="D1425" s="134" t="s">
        <v>5991</v>
      </c>
      <c r="E1425" s="134" t="s">
        <v>5717</v>
      </c>
      <c r="F1425" s="134" t="s">
        <v>5718</v>
      </c>
      <c r="G1425" s="134" t="s">
        <v>692</v>
      </c>
      <c r="H1425" s="134" t="s">
        <v>5994</v>
      </c>
      <c r="I1425" s="134" t="s">
        <v>5149</v>
      </c>
      <c r="J1425" s="134" t="s">
        <v>5055</v>
      </c>
      <c r="K1425" s="134" t="s">
        <v>5055</v>
      </c>
      <c r="L1425" s="143">
        <v>38.5</v>
      </c>
      <c r="M1425" s="144">
        <v>1462</v>
      </c>
      <c r="N1425" s="143">
        <v>24.321999999999999</v>
      </c>
      <c r="O1425" s="144">
        <v>486</v>
      </c>
      <c r="P1425" s="143">
        <v>16.867000000000001</v>
      </c>
      <c r="Q1425" s="144">
        <v>1299</v>
      </c>
      <c r="R1425" s="143">
        <v>43.682000000000002</v>
      </c>
      <c r="S1425" s="145">
        <v>1463</v>
      </c>
      <c r="V1425" s="140" t="str">
        <f t="shared" si="22"/>
        <v>N/A</v>
      </c>
      <c r="W1425" s="134">
        <v>0.293216437887376</v>
      </c>
      <c r="X1425" s="134">
        <v>8.5380825731135201E-2</v>
      </c>
      <c r="Y1425" s="134">
        <v>0.99064984595300998</v>
      </c>
      <c r="Z1425" s="134">
        <v>0.96908816199027303</v>
      </c>
      <c r="AA1425" s="134">
        <v>0.58781298485670297</v>
      </c>
      <c r="AB1425" s="134">
        <v>0.84703465757615504</v>
      </c>
      <c r="AC1425" s="134">
        <v>1</v>
      </c>
      <c r="AD1425" s="134">
        <v>0.202574978009258</v>
      </c>
      <c r="AE1425" s="134">
        <v>0.504584111319337</v>
      </c>
      <c r="AF1425" s="134">
        <v>0.98326301113135595</v>
      </c>
      <c r="AG1425" s="134">
        <v>9.8908446819182802E-2</v>
      </c>
      <c r="AH1425" s="134">
        <v>8.8350505236096194E-2</v>
      </c>
      <c r="AI1425" s="134">
        <v>1</v>
      </c>
      <c r="AJ1425" s="134">
        <v>0.95220061036143699</v>
      </c>
      <c r="AK1425" s="134">
        <v>0.58738288266420702</v>
      </c>
      <c r="AL1425" s="134">
        <v>0.70907040059135795</v>
      </c>
      <c r="AM1425" s="134">
        <v>8.0358103283874993E-2</v>
      </c>
      <c r="AN1425" s="134">
        <v>0.67728922952803605</v>
      </c>
      <c r="AO1425" s="134">
        <v>6.7038092611071798E-2</v>
      </c>
      <c r="AP1425" s="134">
        <v>0.16297751252817</v>
      </c>
      <c r="AQ1425" s="134">
        <v>7.3458655861767905E-2</v>
      </c>
      <c r="AR1425" s="134">
        <v>1</v>
      </c>
      <c r="AT1425" s="134">
        <v>0</v>
      </c>
      <c r="AU1425" s="134">
        <v>4.3181695339189897E-2</v>
      </c>
      <c r="AV1425" s="134">
        <v>6.7687427001169906E-2</v>
      </c>
      <c r="AW1425" s="143">
        <v>0</v>
      </c>
      <c r="AX1425" s="143">
        <v>0</v>
      </c>
      <c r="AY1425" s="143">
        <v>-0.4</v>
      </c>
      <c r="AZ1425" s="143">
        <v>-0.01</v>
      </c>
      <c r="BA1425" s="143">
        <v>17.241399999999999</v>
      </c>
      <c r="BB1425" s="143">
        <v>5.0999999999999996</v>
      </c>
      <c r="BC1425" s="143">
        <v>12.98</v>
      </c>
      <c r="BD1425" s="143">
        <v>1</v>
      </c>
      <c r="BE1425" s="143">
        <v>3883603.6009050002</v>
      </c>
      <c r="BF1425" s="143">
        <v>5459.1819999999998</v>
      </c>
      <c r="BG1425" s="143">
        <v>0</v>
      </c>
      <c r="BH1425" s="143">
        <v>0</v>
      </c>
      <c r="BI1425" s="143">
        <v>0</v>
      </c>
      <c r="BJ1425" s="143">
        <v>1</v>
      </c>
      <c r="BK1425" s="143">
        <v>0</v>
      </c>
      <c r="BL1425" s="143">
        <v>2.8</v>
      </c>
      <c r="BM1425" s="143">
        <v>3.5</v>
      </c>
    </row>
    <row r="1426" spans="1:65" x14ac:dyDescent="0.25">
      <c r="A1426" s="142" t="s">
        <v>5995</v>
      </c>
      <c r="B1426" s="142" t="s">
        <v>179</v>
      </c>
      <c r="C1426" s="134" t="s">
        <v>5990</v>
      </c>
      <c r="D1426" s="134" t="s">
        <v>5991</v>
      </c>
      <c r="E1426" s="134" t="s">
        <v>5717</v>
      </c>
      <c r="F1426" s="134" t="s">
        <v>5718</v>
      </c>
      <c r="G1426" s="134" t="s">
        <v>692</v>
      </c>
      <c r="H1426" s="134" t="s">
        <v>5620</v>
      </c>
      <c r="I1426" s="134" t="s">
        <v>5620</v>
      </c>
      <c r="J1426" s="134" t="s">
        <v>5055</v>
      </c>
      <c r="K1426" s="134" t="s">
        <v>5055</v>
      </c>
      <c r="L1426" s="143">
        <v>54.3</v>
      </c>
      <c r="M1426" s="144">
        <v>1031</v>
      </c>
      <c r="N1426" s="143">
        <v>23.189</v>
      </c>
      <c r="O1426" s="144">
        <v>358</v>
      </c>
      <c r="P1426" s="143">
        <v>16.8</v>
      </c>
      <c r="Q1426" s="144">
        <v>1307</v>
      </c>
      <c r="R1426" s="143">
        <v>49.304000000000002</v>
      </c>
      <c r="S1426" s="145">
        <v>1105</v>
      </c>
      <c r="V1426" s="140" t="str">
        <f t="shared" si="22"/>
        <v>N/A</v>
      </c>
      <c r="W1426" s="134">
        <v>0.35090313693805197</v>
      </c>
      <c r="X1426" s="134">
        <v>5.8838515691657697E-2</v>
      </c>
      <c r="Y1426" s="134">
        <v>0.98656395671877695</v>
      </c>
      <c r="Z1426" s="134">
        <v>0.94957697710789701</v>
      </c>
      <c r="AA1426" s="134">
        <v>0.60120712344280902</v>
      </c>
      <c r="AB1426" s="134">
        <v>0.89219585391081402</v>
      </c>
      <c r="AC1426" s="134">
        <v>1</v>
      </c>
      <c r="AD1426" s="134">
        <v>0.26185016292987701</v>
      </c>
      <c r="AF1426" s="134">
        <v>0.98362081749211905</v>
      </c>
      <c r="AG1426" s="134">
        <v>4.5320794676602098E-2</v>
      </c>
      <c r="AH1426" s="134">
        <v>0.19504588187722199</v>
      </c>
      <c r="AI1426" s="134">
        <v>1</v>
      </c>
      <c r="AJ1426" s="134">
        <v>1</v>
      </c>
      <c r="AK1426" s="134">
        <v>0.37378028059614599</v>
      </c>
      <c r="AL1426" s="134">
        <v>0.84770100996217501</v>
      </c>
      <c r="AM1426" s="134">
        <v>3.5533622422024097E-2</v>
      </c>
      <c r="AN1426" s="134">
        <v>0.686253417596701</v>
      </c>
      <c r="AO1426" s="134">
        <v>2.8099377670080101E-2</v>
      </c>
      <c r="AP1426" s="134">
        <v>0.23264117260918199</v>
      </c>
      <c r="AQ1426" s="134">
        <v>0.15804871744548801</v>
      </c>
      <c r="AR1426" s="134">
        <v>1</v>
      </c>
      <c r="AS1426" s="134">
        <v>1</v>
      </c>
      <c r="AT1426" s="134">
        <v>0.92613747960000004</v>
      </c>
      <c r="AU1426" s="134">
        <v>2.8123461646293101E-2</v>
      </c>
      <c r="AV1426" s="134">
        <v>3.3212045617036702E-2</v>
      </c>
      <c r="AW1426" s="143">
        <v>0</v>
      </c>
      <c r="AX1426" s="143">
        <v>0</v>
      </c>
      <c r="AY1426" s="143">
        <v>-0.33</v>
      </c>
      <c r="AZ1426" s="143">
        <v>-0.04</v>
      </c>
      <c r="BA1426" s="143">
        <v>14.239800000000001</v>
      </c>
      <c r="BB1426" s="143">
        <v>5.0999999999999996</v>
      </c>
      <c r="BC1426" s="143">
        <v>11.03</v>
      </c>
      <c r="BD1426" s="143">
        <v>2</v>
      </c>
      <c r="BE1426" s="143">
        <v>4389431.5654950002</v>
      </c>
      <c r="BF1426" s="143">
        <v>4795.6019999999999</v>
      </c>
      <c r="BG1426" s="143">
        <v>0</v>
      </c>
      <c r="BH1426" s="143">
        <v>0</v>
      </c>
      <c r="BI1426" s="143">
        <v>0</v>
      </c>
      <c r="BJ1426" s="143">
        <v>1</v>
      </c>
      <c r="BK1426" s="143">
        <v>0</v>
      </c>
      <c r="BL1426" s="143">
        <v>2.7999999999999901</v>
      </c>
      <c r="BM1426" s="143">
        <v>3.5</v>
      </c>
    </row>
    <row r="1427" spans="1:65" x14ac:dyDescent="0.25">
      <c r="A1427" s="142" t="s">
        <v>5996</v>
      </c>
      <c r="B1427" s="142" t="s">
        <v>176</v>
      </c>
      <c r="C1427" s="134" t="s">
        <v>5990</v>
      </c>
      <c r="D1427" s="134" t="s">
        <v>5991</v>
      </c>
      <c r="E1427" s="134" t="s">
        <v>5717</v>
      </c>
      <c r="F1427" s="134" t="s">
        <v>5718</v>
      </c>
      <c r="G1427" s="134" t="s">
        <v>692</v>
      </c>
      <c r="H1427" s="134" t="s">
        <v>5620</v>
      </c>
      <c r="I1427" s="134" t="s">
        <v>5620</v>
      </c>
      <c r="J1427" s="134" t="s">
        <v>5055</v>
      </c>
      <c r="K1427" s="134" t="s">
        <v>5055</v>
      </c>
      <c r="L1427" s="143">
        <v>55.1</v>
      </c>
      <c r="M1427" s="144">
        <v>999</v>
      </c>
      <c r="N1427" s="143">
        <v>24.411000000000001</v>
      </c>
      <c r="O1427" s="144">
        <v>499</v>
      </c>
      <c r="P1427" s="143">
        <v>16.766999999999999</v>
      </c>
      <c r="Q1427" s="144">
        <v>1313</v>
      </c>
      <c r="R1427" s="143">
        <v>49.152000000000001</v>
      </c>
      <c r="S1427" s="145">
        <v>1109</v>
      </c>
      <c r="V1427" s="140" t="str">
        <f t="shared" si="22"/>
        <v>N/A</v>
      </c>
      <c r="W1427" s="134">
        <v>0.39336595778904598</v>
      </c>
      <c r="X1427" s="134">
        <v>7.53581188309735E-2</v>
      </c>
      <c r="Y1427" s="134">
        <v>0.96390584369257803</v>
      </c>
      <c r="Z1427" s="134">
        <v>0.905963740311995</v>
      </c>
      <c r="AA1427" s="134">
        <v>0.492883475603066</v>
      </c>
      <c r="AB1427" s="134">
        <v>0.84921987675363797</v>
      </c>
      <c r="AC1427" s="134">
        <v>1</v>
      </c>
      <c r="AD1427" s="134">
        <v>0.29222458876278001</v>
      </c>
      <c r="AF1427" s="134">
        <v>0.95817680961560903</v>
      </c>
      <c r="AG1427" s="134">
        <v>5.43381282380931E-2</v>
      </c>
      <c r="AH1427" s="134">
        <v>0.38640989577233398</v>
      </c>
      <c r="AI1427" s="134">
        <v>1</v>
      </c>
      <c r="AJ1427" s="134">
        <v>1</v>
      </c>
      <c r="AK1427" s="134">
        <v>0.480581581630176</v>
      </c>
      <c r="AL1427" s="134">
        <v>0.822532764837548</v>
      </c>
      <c r="AM1427" s="134">
        <v>4.0544483245554402E-2</v>
      </c>
      <c r="AN1427" s="134">
        <v>0.65487875935637196</v>
      </c>
      <c r="AO1427" s="134">
        <v>3.0855089519884901E-2</v>
      </c>
      <c r="AP1427" s="134">
        <v>0.27239687153151498</v>
      </c>
      <c r="AR1427" s="134">
        <v>1</v>
      </c>
      <c r="AT1427" s="134">
        <v>0.99933508360000001</v>
      </c>
      <c r="AU1427" s="134">
        <v>3.03815767563996E-2</v>
      </c>
      <c r="AV1427" s="134">
        <v>3.6943798260329702E-2</v>
      </c>
      <c r="AW1427" s="143">
        <v>0.01</v>
      </c>
      <c r="AX1427" s="143">
        <v>0</v>
      </c>
      <c r="AY1427" s="143">
        <v>-0.26</v>
      </c>
      <c r="AZ1427" s="143">
        <v>0</v>
      </c>
      <c r="BA1427" s="143">
        <v>16.408200000000001</v>
      </c>
      <c r="BB1427" s="143">
        <v>5.1100000000000003</v>
      </c>
      <c r="BC1427" s="143">
        <v>11.15</v>
      </c>
      <c r="BD1427" s="143">
        <v>4</v>
      </c>
      <c r="BE1427" s="143">
        <v>5076819.3008880001</v>
      </c>
      <c r="BF1427" s="143">
        <v>4579.2969999999996</v>
      </c>
      <c r="BG1427" s="143">
        <v>0</v>
      </c>
      <c r="BH1427" s="143">
        <v>0</v>
      </c>
      <c r="BI1427" s="143">
        <v>0</v>
      </c>
      <c r="BJ1427" s="143">
        <v>1</v>
      </c>
      <c r="BK1427" s="143">
        <v>0</v>
      </c>
      <c r="BL1427" s="143">
        <v>2.8</v>
      </c>
      <c r="BM1427" s="143">
        <v>3.49999999999998</v>
      </c>
    </row>
    <row r="1428" spans="1:65" x14ac:dyDescent="0.25">
      <c r="A1428" s="142" t="s">
        <v>5997</v>
      </c>
      <c r="B1428" s="142" t="s">
        <v>173</v>
      </c>
      <c r="C1428" s="134" t="s">
        <v>5990</v>
      </c>
      <c r="D1428" s="134" t="s">
        <v>5991</v>
      </c>
      <c r="E1428" s="134" t="s">
        <v>5717</v>
      </c>
      <c r="F1428" s="134" t="s">
        <v>5718</v>
      </c>
      <c r="G1428" s="134" t="s">
        <v>692</v>
      </c>
      <c r="H1428" s="134" t="s">
        <v>5994</v>
      </c>
      <c r="I1428" s="134" t="s">
        <v>5620</v>
      </c>
      <c r="J1428" s="134" t="s">
        <v>5055</v>
      </c>
      <c r="K1428" s="134" t="s">
        <v>5055</v>
      </c>
      <c r="L1428" s="143">
        <v>42.6</v>
      </c>
      <c r="M1428" s="144">
        <v>1353</v>
      </c>
      <c r="N1428" s="143">
        <v>23.122</v>
      </c>
      <c r="O1428" s="144">
        <v>349</v>
      </c>
      <c r="P1428" s="143">
        <v>16.75</v>
      </c>
      <c r="Q1428" s="144">
        <v>1321</v>
      </c>
      <c r="R1428" s="143">
        <v>45.408999999999999</v>
      </c>
      <c r="S1428" s="145">
        <v>1366</v>
      </c>
      <c r="V1428" s="140" t="str">
        <f t="shared" si="22"/>
        <v>N/A</v>
      </c>
      <c r="W1428" s="134">
        <v>0.33022165614507099</v>
      </c>
      <c r="X1428" s="134">
        <v>6.3920669154913706E-2</v>
      </c>
      <c r="Y1428" s="134">
        <v>0.98930496078186803</v>
      </c>
      <c r="Z1428" s="134">
        <v>0.96694575737573796</v>
      </c>
      <c r="AA1428" s="134">
        <v>0.52641697954002298</v>
      </c>
      <c r="AB1428" s="134">
        <v>0.82554666899756701</v>
      </c>
      <c r="AC1428" s="134">
        <v>1</v>
      </c>
      <c r="AD1428" s="134">
        <v>0.23755718629445</v>
      </c>
      <c r="AE1428" s="134">
        <v>0.33369212331792097</v>
      </c>
      <c r="AF1428" s="134">
        <v>0.97650444653915802</v>
      </c>
      <c r="AG1428" s="134">
        <v>6.2694624643039695E-2</v>
      </c>
      <c r="AH1428" s="134">
        <v>0.50119965144028</v>
      </c>
      <c r="AI1428" s="134">
        <v>1</v>
      </c>
      <c r="AJ1428" s="134">
        <v>0.99264624774791299</v>
      </c>
      <c r="AK1428" s="134">
        <v>0.48300888392640401</v>
      </c>
      <c r="AL1428" s="134">
        <v>0.78926121477974198</v>
      </c>
      <c r="AM1428" s="134">
        <v>4.7569755708904697E-2</v>
      </c>
      <c r="AN1428" s="134">
        <v>0.74003854600869501</v>
      </c>
      <c r="AO1428" s="134">
        <v>3.6860343365896601E-2</v>
      </c>
      <c r="AP1428" s="134">
        <v>0.271355472460938</v>
      </c>
      <c r="AQ1428" s="134">
        <v>0.136497109318376</v>
      </c>
      <c r="AR1428" s="134">
        <v>0.97349818079999995</v>
      </c>
      <c r="AT1428" s="134">
        <v>0.143382281</v>
      </c>
      <c r="AU1428" s="134">
        <v>3.3219292561188503E-2</v>
      </c>
      <c r="AV1428" s="134">
        <v>4.2625327545495501E-2</v>
      </c>
      <c r="AW1428" s="143">
        <v>0</v>
      </c>
      <c r="AX1428" s="143">
        <v>0</v>
      </c>
      <c r="AY1428" s="143">
        <v>-0.36</v>
      </c>
      <c r="AZ1428" s="143">
        <v>-0.04</v>
      </c>
      <c r="BA1428" s="143">
        <v>13.3508</v>
      </c>
      <c r="BB1428" s="143">
        <v>5.0999999999999996</v>
      </c>
      <c r="BC1428" s="143">
        <v>11.33</v>
      </c>
      <c r="BD1428" s="143">
        <v>1</v>
      </c>
      <c r="BE1428" s="143">
        <v>4995556.0941620003</v>
      </c>
      <c r="BF1428" s="143">
        <v>4368.4930000000004</v>
      </c>
      <c r="BG1428" s="143">
        <v>0</v>
      </c>
      <c r="BH1428" s="143">
        <v>0</v>
      </c>
      <c r="BI1428" s="143">
        <v>0</v>
      </c>
      <c r="BJ1428" s="143">
        <v>1</v>
      </c>
      <c r="BK1428" s="143">
        <v>0</v>
      </c>
      <c r="BL1428" s="143">
        <v>2.7999999999999901</v>
      </c>
      <c r="BM1428" s="143">
        <v>3.5</v>
      </c>
    </row>
    <row r="1429" spans="1:65" x14ac:dyDescent="0.25">
      <c r="A1429" s="142" t="s">
        <v>5998</v>
      </c>
      <c r="B1429" s="142" t="s">
        <v>175</v>
      </c>
      <c r="C1429" s="134" t="s">
        <v>5990</v>
      </c>
      <c r="D1429" s="134" t="s">
        <v>5991</v>
      </c>
      <c r="E1429" s="134" t="s">
        <v>5717</v>
      </c>
      <c r="F1429" s="134" t="s">
        <v>5718</v>
      </c>
      <c r="G1429" s="134" t="s">
        <v>692</v>
      </c>
      <c r="H1429" s="134" t="s">
        <v>5999</v>
      </c>
      <c r="I1429" s="134" t="s">
        <v>5942</v>
      </c>
      <c r="J1429" s="134" t="s">
        <v>5055</v>
      </c>
      <c r="K1429" s="134" t="s">
        <v>5055</v>
      </c>
      <c r="L1429" s="143">
        <v>36.799999999999997</v>
      </c>
      <c r="M1429" s="144">
        <v>1515</v>
      </c>
      <c r="N1429" s="143">
        <v>25.033000000000001</v>
      </c>
      <c r="O1429" s="144">
        <v>573</v>
      </c>
      <c r="P1429" s="143">
        <v>17.332999999999998</v>
      </c>
      <c r="Q1429" s="144">
        <v>1259</v>
      </c>
      <c r="R1429" s="143">
        <v>43.033000000000001</v>
      </c>
      <c r="S1429" s="145">
        <v>1495</v>
      </c>
      <c r="V1429" s="140" t="str">
        <f t="shared" si="22"/>
        <v>N/A</v>
      </c>
      <c r="W1429" s="134">
        <v>0.24501677334663299</v>
      </c>
      <c r="X1429" s="134">
        <v>8.0754459610314494E-2</v>
      </c>
      <c r="Y1429" s="134">
        <v>0.96644191287244696</v>
      </c>
      <c r="Z1429" s="134">
        <v>0.97163864367424402</v>
      </c>
      <c r="AA1429" s="134">
        <v>0.29565272097505502</v>
      </c>
      <c r="AB1429" s="134">
        <v>0.67403813935871104</v>
      </c>
      <c r="AC1429" s="134">
        <v>0.993002501579344</v>
      </c>
      <c r="AD1429" s="134">
        <v>0.17232859258793401</v>
      </c>
      <c r="AE1429" s="134">
        <v>0.45925249384946998</v>
      </c>
      <c r="AF1429" s="134">
        <v>0.93730477190440797</v>
      </c>
      <c r="AG1429" s="134">
        <v>5.8147131545734601E-2</v>
      </c>
      <c r="AH1429" s="134">
        <v>0.52910018799732506</v>
      </c>
      <c r="AI1429" s="134">
        <v>0.77276240825979403</v>
      </c>
      <c r="AJ1429" s="134">
        <v>0.88969371621870097</v>
      </c>
      <c r="AK1429" s="134">
        <v>0.55340065051701504</v>
      </c>
      <c r="AL1429" s="134">
        <v>0.72715152769750302</v>
      </c>
      <c r="AM1429" s="134">
        <v>4.6196409936864802E-2</v>
      </c>
      <c r="AN1429" s="134">
        <v>0.64143247725337305</v>
      </c>
      <c r="AO1429" s="134">
        <v>5.5030304603866501E-2</v>
      </c>
      <c r="AP1429" s="134">
        <v>0.24757032072599799</v>
      </c>
      <c r="AQ1429" s="134">
        <v>0.24533272992386901</v>
      </c>
      <c r="AR1429" s="134">
        <v>0.97934814179999996</v>
      </c>
      <c r="AT1429" s="134">
        <v>0</v>
      </c>
      <c r="AU1429" s="134">
        <v>3.0603384314319301E-2</v>
      </c>
      <c r="AV1429" s="134">
        <v>4.8569780341802198E-2</v>
      </c>
      <c r="AW1429" s="143">
        <v>0.22</v>
      </c>
      <c r="AX1429" s="143">
        <v>0</v>
      </c>
      <c r="AY1429" s="143">
        <v>-0.28999999999999998</v>
      </c>
      <c r="AZ1429" s="143">
        <v>0.02</v>
      </c>
      <c r="BA1429" s="143">
        <v>16.379300000000001</v>
      </c>
      <c r="BB1429" s="143">
        <v>5.0999999999999996</v>
      </c>
      <c r="BC1429" s="143">
        <v>12.7</v>
      </c>
      <c r="BD1429" s="143">
        <v>6</v>
      </c>
      <c r="BE1429" s="143">
        <v>5491151.4436529996</v>
      </c>
      <c r="BF1429" s="143">
        <v>3486.5340000000001</v>
      </c>
      <c r="BG1429" s="143">
        <v>0</v>
      </c>
      <c r="BH1429" s="143">
        <v>10.784731000000001</v>
      </c>
      <c r="BI1429" s="143">
        <v>0</v>
      </c>
      <c r="BJ1429" s="143">
        <v>1</v>
      </c>
      <c r="BK1429" s="143">
        <v>0</v>
      </c>
      <c r="BL1429" s="143">
        <v>2.8</v>
      </c>
      <c r="BM1429" s="143">
        <v>3.5000000000000102</v>
      </c>
    </row>
    <row r="1430" spans="1:65" x14ac:dyDescent="0.25">
      <c r="A1430" s="142" t="s">
        <v>6000</v>
      </c>
      <c r="B1430" s="142" t="s">
        <v>3594</v>
      </c>
      <c r="C1430" s="134" t="s">
        <v>5990</v>
      </c>
      <c r="D1430" s="134" t="s">
        <v>5991</v>
      </c>
      <c r="E1430" s="134" t="s">
        <v>5717</v>
      </c>
      <c r="F1430" s="134" t="s">
        <v>5718</v>
      </c>
      <c r="G1430" s="134" t="s">
        <v>692</v>
      </c>
      <c r="H1430" s="134" t="s">
        <v>5942</v>
      </c>
      <c r="I1430" s="134" t="s">
        <v>5942</v>
      </c>
      <c r="J1430" s="134" t="s">
        <v>5055</v>
      </c>
      <c r="K1430" s="134" t="s">
        <v>5055</v>
      </c>
      <c r="L1430" s="143">
        <v>40.9</v>
      </c>
      <c r="M1430" s="144">
        <v>1398</v>
      </c>
      <c r="N1430" s="143">
        <v>25.155999999999999</v>
      </c>
      <c r="O1430" s="144">
        <v>585</v>
      </c>
      <c r="P1430" s="143">
        <v>18.716999999999999</v>
      </c>
      <c r="Q1430" s="144">
        <v>1126</v>
      </c>
      <c r="R1430" s="143">
        <v>44.82</v>
      </c>
      <c r="S1430" s="145">
        <v>1402</v>
      </c>
      <c r="V1430" s="140" t="str">
        <f t="shared" si="22"/>
        <v>N/A</v>
      </c>
      <c r="W1430" s="134">
        <v>0.40803552316901598</v>
      </c>
      <c r="X1430" s="134">
        <v>0.117589259555999</v>
      </c>
      <c r="Y1430" s="134">
        <v>0.96484085909727701</v>
      </c>
      <c r="Z1430" s="134">
        <v>0.91624218149839798</v>
      </c>
      <c r="AA1430" s="134">
        <v>0.51439442403495605</v>
      </c>
      <c r="AB1430" s="134">
        <v>0.75452704572935303</v>
      </c>
      <c r="AC1430" s="134">
        <v>0.99969593264747802</v>
      </c>
      <c r="AD1430" s="134">
        <v>0.31753697611994602</v>
      </c>
      <c r="AE1430" s="134">
        <v>0.41763930617662698</v>
      </c>
      <c r="AF1430" s="134">
        <v>0.94501748679197595</v>
      </c>
      <c r="AG1430" s="134">
        <v>0.11058544092780299</v>
      </c>
      <c r="AH1430" s="134">
        <v>0.33154003440469199</v>
      </c>
      <c r="AI1430" s="134">
        <v>0.83365189475543899</v>
      </c>
      <c r="AJ1430" s="134">
        <v>0.823509945949921</v>
      </c>
      <c r="AK1430" s="134">
        <v>0.42718093111316102</v>
      </c>
      <c r="AL1430" s="134">
        <v>0.75327843612890999</v>
      </c>
      <c r="AM1430" s="134">
        <v>8.8850957086999804E-2</v>
      </c>
      <c r="AN1430" s="134">
        <v>0.77141320424902504</v>
      </c>
      <c r="AO1430" s="134">
        <v>8.0057111651524293E-2</v>
      </c>
      <c r="AP1430" s="134">
        <v>0.25390680615678801</v>
      </c>
      <c r="AQ1430" s="134">
        <v>0.28681957525336599</v>
      </c>
      <c r="AR1430" s="134">
        <v>0.9956871155</v>
      </c>
      <c r="AT1430" s="134">
        <v>0</v>
      </c>
      <c r="AU1430" s="134">
        <v>3.5436200440860897E-2</v>
      </c>
      <c r="AV1430" s="134">
        <v>7.1925368407697393E-2</v>
      </c>
      <c r="AW1430" s="143">
        <v>0.13</v>
      </c>
      <c r="AX1430" s="143">
        <v>0</v>
      </c>
      <c r="AY1430" s="143">
        <v>-0.4</v>
      </c>
      <c r="AZ1430" s="143">
        <v>0</v>
      </c>
      <c r="BA1430" s="143">
        <v>18.853899999999999</v>
      </c>
      <c r="BB1430" s="143">
        <v>5.0999999999999996</v>
      </c>
      <c r="BC1430" s="143">
        <v>13.9</v>
      </c>
      <c r="BD1430" s="143">
        <v>1</v>
      </c>
      <c r="BE1430" s="143">
        <v>5729185.9404750001</v>
      </c>
      <c r="BF1430" s="143">
        <v>4709.473</v>
      </c>
      <c r="BG1430" s="143">
        <v>0</v>
      </c>
      <c r="BH1430" s="143">
        <v>30.674916</v>
      </c>
      <c r="BI1430" s="143">
        <v>0</v>
      </c>
      <c r="BJ1430" s="143">
        <v>1</v>
      </c>
      <c r="BK1430" s="143">
        <v>0</v>
      </c>
      <c r="BL1430" s="143">
        <v>2.8</v>
      </c>
      <c r="BM1430" s="143">
        <v>3.5</v>
      </c>
    </row>
    <row r="1431" spans="1:65" x14ac:dyDescent="0.25">
      <c r="A1431" s="142" t="s">
        <v>6001</v>
      </c>
      <c r="B1431" s="142" t="s">
        <v>92</v>
      </c>
      <c r="C1431" s="134" t="s">
        <v>5990</v>
      </c>
      <c r="D1431" s="134" t="s">
        <v>5991</v>
      </c>
      <c r="E1431" s="134" t="s">
        <v>5717</v>
      </c>
      <c r="F1431" s="134" t="s">
        <v>5718</v>
      </c>
      <c r="G1431" s="134" t="s">
        <v>692</v>
      </c>
      <c r="H1431" s="134" t="s">
        <v>5999</v>
      </c>
      <c r="I1431" s="134" t="s">
        <v>5981</v>
      </c>
      <c r="J1431" s="134" t="s">
        <v>5055</v>
      </c>
      <c r="K1431" s="134" t="s">
        <v>5055</v>
      </c>
      <c r="L1431" s="143">
        <v>39.6</v>
      </c>
      <c r="M1431" s="144">
        <v>1426</v>
      </c>
      <c r="N1431" s="143">
        <v>25.2</v>
      </c>
      <c r="O1431" s="144">
        <v>588</v>
      </c>
      <c r="P1431" s="143">
        <v>17.533000000000001</v>
      </c>
      <c r="Q1431" s="144">
        <v>1238</v>
      </c>
      <c r="R1431" s="143">
        <v>43.978000000000002</v>
      </c>
      <c r="S1431" s="145">
        <v>1443</v>
      </c>
      <c r="V1431" s="140" t="str">
        <f t="shared" si="22"/>
        <v>N/A</v>
      </c>
      <c r="W1431" s="134">
        <v>0.32283299232468399</v>
      </c>
      <c r="X1431" s="134">
        <v>6.75127805615163E-2</v>
      </c>
      <c r="Y1431" s="134">
        <v>0.99182822153153505</v>
      </c>
      <c r="Z1431" s="134">
        <v>0.96559400208323298</v>
      </c>
      <c r="AA1431" s="134">
        <v>0.453207735674301</v>
      </c>
      <c r="AB1431" s="134">
        <v>0.953746194076599</v>
      </c>
      <c r="AC1431" s="134">
        <v>0.99647403471266005</v>
      </c>
      <c r="AD1431" s="134">
        <v>0.22518356996501299</v>
      </c>
      <c r="AF1431" s="134">
        <v>0.98274617972136402</v>
      </c>
      <c r="AG1431" s="134">
        <v>4.3562143110178898E-2</v>
      </c>
      <c r="AH1431" s="134">
        <v>0.11105774551487201</v>
      </c>
      <c r="AI1431" s="134">
        <v>0.79585209540929203</v>
      </c>
      <c r="AJ1431" s="134">
        <v>0.97426186711769702</v>
      </c>
      <c r="AK1431" s="134">
        <v>0.26940628185834298</v>
      </c>
      <c r="AL1431" s="134">
        <v>0.84559477924877402</v>
      </c>
      <c r="AM1431" s="134">
        <v>3.1870006578991798E-2</v>
      </c>
      <c r="AN1431" s="134">
        <v>0.74900273407736095</v>
      </c>
      <c r="AO1431" s="134">
        <v>2.5354342485025199E-2</v>
      </c>
      <c r="AP1431" s="134">
        <v>0.20562811311537799</v>
      </c>
      <c r="AQ1431" s="134">
        <v>0.19414766082402601</v>
      </c>
      <c r="AR1431" s="134">
        <v>1</v>
      </c>
      <c r="AT1431" s="134">
        <v>0.1099942309</v>
      </c>
      <c r="AU1431" s="134">
        <v>1.38493687105319E-2</v>
      </c>
      <c r="AV1431" s="134">
        <v>2.4998376756631701E-2</v>
      </c>
      <c r="AW1431" s="143">
        <v>0</v>
      </c>
      <c r="AX1431" s="143">
        <v>0</v>
      </c>
      <c r="AY1431" s="143">
        <v>-0.5</v>
      </c>
      <c r="AZ1431" s="143">
        <v>-0.01</v>
      </c>
      <c r="BA1431" s="143">
        <v>22.814499999999999</v>
      </c>
      <c r="BB1431" s="143">
        <v>5.0999999999999996</v>
      </c>
      <c r="BC1431" s="143">
        <v>13.43</v>
      </c>
      <c r="BD1431" s="143">
        <v>3</v>
      </c>
      <c r="BE1431" s="143">
        <v>1571062.5753850001</v>
      </c>
      <c r="BF1431" s="143">
        <v>4111.7359999999999</v>
      </c>
      <c r="BG1431" s="143">
        <v>0</v>
      </c>
      <c r="BH1431" s="143">
        <v>12.959743</v>
      </c>
      <c r="BI1431" s="143">
        <v>0</v>
      </c>
      <c r="BJ1431" s="143">
        <v>1</v>
      </c>
      <c r="BK1431" s="143">
        <v>0</v>
      </c>
      <c r="BL1431" s="143">
        <v>2.8</v>
      </c>
      <c r="BM1431" s="143">
        <v>3.49999999999998</v>
      </c>
    </row>
    <row r="1432" spans="1:65" x14ac:dyDescent="0.25">
      <c r="A1432" s="142" t="s">
        <v>6002</v>
      </c>
      <c r="B1432" s="142" t="s">
        <v>172</v>
      </c>
      <c r="C1432" s="134" t="s">
        <v>5990</v>
      </c>
      <c r="D1432" s="134" t="s">
        <v>5991</v>
      </c>
      <c r="E1432" s="134" t="s">
        <v>5717</v>
      </c>
      <c r="F1432" s="134" t="s">
        <v>5718</v>
      </c>
      <c r="G1432" s="134" t="s">
        <v>692</v>
      </c>
      <c r="H1432" s="134" t="s">
        <v>5980</v>
      </c>
      <c r="I1432" s="134" t="s">
        <v>5942</v>
      </c>
      <c r="J1432" s="134" t="s">
        <v>5055</v>
      </c>
      <c r="K1432" s="134" t="s">
        <v>5055</v>
      </c>
      <c r="L1432" s="143">
        <v>47</v>
      </c>
      <c r="M1432" s="144">
        <v>1243</v>
      </c>
      <c r="N1432" s="143">
        <v>26</v>
      </c>
      <c r="O1432" s="144">
        <v>656</v>
      </c>
      <c r="P1432" s="143">
        <v>18.283000000000001</v>
      </c>
      <c r="Q1432" s="144">
        <v>1168</v>
      </c>
      <c r="R1432" s="143">
        <v>46.427999999999997</v>
      </c>
      <c r="S1432" s="145">
        <v>1299</v>
      </c>
      <c r="V1432" s="140" t="str">
        <f t="shared" si="22"/>
        <v>N/A</v>
      </c>
      <c r="W1432" s="134">
        <v>0.38613487489368498</v>
      </c>
      <c r="X1432" s="134">
        <v>0.130725736499511</v>
      </c>
      <c r="Y1432" s="134">
        <v>0.99167452036911896</v>
      </c>
      <c r="Z1432" s="134">
        <v>0.98852283242213101</v>
      </c>
      <c r="AA1432" s="134">
        <v>0.39855918206493401</v>
      </c>
      <c r="AB1432" s="134">
        <v>0.93371501828300096</v>
      </c>
      <c r="AC1432" s="134">
        <v>1</v>
      </c>
      <c r="AD1432" s="134">
        <v>0.29823924790066503</v>
      </c>
      <c r="AE1432" s="134">
        <v>0.53982123972767404</v>
      </c>
      <c r="AF1432" s="134">
        <v>0.98823254391973703</v>
      </c>
      <c r="AG1432" s="134">
        <v>6.5380753724994994E-2</v>
      </c>
      <c r="AH1432" s="134">
        <v>0.73676040745528104</v>
      </c>
      <c r="AI1432" s="134">
        <v>1</v>
      </c>
      <c r="AJ1432" s="134">
        <v>0.86395558333639699</v>
      </c>
      <c r="AK1432" s="134">
        <v>0.78642167095490101</v>
      </c>
      <c r="AL1432" s="134">
        <v>0.89071604968089302</v>
      </c>
      <c r="AM1432" s="134">
        <v>5.02396501407378E-2</v>
      </c>
      <c r="AN1432" s="134">
        <v>0.90587602527901001</v>
      </c>
      <c r="AO1432" s="134">
        <v>4.4057729570544199E-2</v>
      </c>
      <c r="AP1432" s="134">
        <v>0.17497964462131799</v>
      </c>
      <c r="AQ1432" s="134">
        <v>0.120333403303861</v>
      </c>
      <c r="AR1432" s="134">
        <v>1</v>
      </c>
      <c r="AT1432" s="134">
        <v>0</v>
      </c>
      <c r="AU1432" s="134">
        <v>2.5560168316435601E-2</v>
      </c>
      <c r="AV1432" s="134">
        <v>4.3002461419855802E-2</v>
      </c>
      <c r="AW1432" s="143">
        <v>0</v>
      </c>
      <c r="AX1432" s="143">
        <v>0</v>
      </c>
      <c r="AY1432" s="143">
        <v>-0.1</v>
      </c>
      <c r="AZ1432" s="143">
        <v>-0.02</v>
      </c>
      <c r="BA1432" s="143">
        <v>8.0939999999999994</v>
      </c>
      <c r="BB1432" s="143">
        <v>5.09</v>
      </c>
      <c r="BC1432" s="143">
        <v>13.41</v>
      </c>
      <c r="BD1432" s="143"/>
      <c r="BE1432" s="143">
        <v>3493003.2512170002</v>
      </c>
      <c r="BF1432" s="143">
        <v>5843.2830000000004</v>
      </c>
      <c r="BG1432" s="143">
        <v>0</v>
      </c>
      <c r="BH1432" s="143">
        <v>21.734351</v>
      </c>
      <c r="BI1432" s="143">
        <v>0</v>
      </c>
      <c r="BJ1432" s="143">
        <v>1</v>
      </c>
      <c r="BK1432" s="143">
        <v>0</v>
      </c>
      <c r="BL1432" s="143">
        <v>2.8</v>
      </c>
      <c r="BM1432" s="143">
        <v>3.4999999999999898</v>
      </c>
    </row>
    <row r="1433" spans="1:65" x14ac:dyDescent="0.25">
      <c r="A1433" s="142" t="s">
        <v>6003</v>
      </c>
      <c r="B1433" s="142" t="s">
        <v>182</v>
      </c>
      <c r="C1433" s="134" t="s">
        <v>5990</v>
      </c>
      <c r="D1433" s="134" t="s">
        <v>5991</v>
      </c>
      <c r="E1433" s="134" t="s">
        <v>5717</v>
      </c>
      <c r="F1433" s="134" t="s">
        <v>5718</v>
      </c>
      <c r="G1433" s="134" t="s">
        <v>692</v>
      </c>
      <c r="H1433" s="134" t="s">
        <v>6004</v>
      </c>
      <c r="I1433" s="134" t="s">
        <v>6005</v>
      </c>
      <c r="J1433" s="134" t="s">
        <v>5055</v>
      </c>
      <c r="K1433" s="134" t="s">
        <v>5055</v>
      </c>
      <c r="L1433" s="143">
        <v>57</v>
      </c>
      <c r="M1433" s="144">
        <v>923</v>
      </c>
      <c r="N1433" s="143">
        <v>22.888999999999999</v>
      </c>
      <c r="O1433" s="144">
        <v>316</v>
      </c>
      <c r="P1433" s="143">
        <v>17.332999999999998</v>
      </c>
      <c r="Q1433" s="144">
        <v>1259</v>
      </c>
      <c r="R1433" s="143">
        <v>50.481000000000002</v>
      </c>
      <c r="S1433" s="145">
        <v>1020</v>
      </c>
      <c r="V1433" s="140" t="str">
        <f t="shared" si="22"/>
        <v>N/A</v>
      </c>
      <c r="W1433" s="134">
        <v>0.31525606526890398</v>
      </c>
      <c r="X1433" s="134">
        <v>5.48266341564266E-2</v>
      </c>
      <c r="Y1433" s="134">
        <v>0.98670484945099202</v>
      </c>
      <c r="Z1433" s="134">
        <v>0.93894146848573801</v>
      </c>
      <c r="AA1433" s="134">
        <v>0.762027836766628</v>
      </c>
      <c r="AB1433" s="134">
        <v>0.97122794749646701</v>
      </c>
      <c r="AC1433" s="134">
        <v>0.98670237078130396</v>
      </c>
      <c r="AD1433" s="134">
        <v>0.238860794468503</v>
      </c>
      <c r="AF1433" s="134">
        <v>0.98350154870519801</v>
      </c>
      <c r="AG1433" s="134">
        <v>7.1135956230483299E-2</v>
      </c>
      <c r="AH1433" s="134">
        <v>0.54027472895470396</v>
      </c>
      <c r="AI1433" s="134">
        <v>0.89865312110356699</v>
      </c>
      <c r="AJ1433" s="134">
        <v>0.98896937162187004</v>
      </c>
      <c r="AK1433" s="134">
        <v>0.45630855866789699</v>
      </c>
      <c r="AL1433" s="134">
        <v>0.82749417602041198</v>
      </c>
      <c r="AM1433" s="134">
        <v>5.50744350777242E-2</v>
      </c>
      <c r="AN1433" s="134">
        <v>0.68177132356236803</v>
      </c>
      <c r="AO1433" s="134">
        <v>4.44380018063677E-2</v>
      </c>
      <c r="AP1433" s="134">
        <v>0.21248407297734201</v>
      </c>
      <c r="AQ1433" s="134">
        <v>0.195225241278872</v>
      </c>
      <c r="AR1433" s="134">
        <v>1</v>
      </c>
      <c r="AS1433" s="134">
        <v>1</v>
      </c>
      <c r="AT1433" s="134">
        <v>0.96548881890000005</v>
      </c>
      <c r="AU1433" s="134">
        <v>2.7052775446814802E-2</v>
      </c>
      <c r="AV1433" s="134">
        <v>4.5391720896643298E-2</v>
      </c>
      <c r="AW1433" s="143">
        <v>0</v>
      </c>
      <c r="AX1433" s="143">
        <v>0</v>
      </c>
      <c r="AY1433" s="143">
        <v>-0.54</v>
      </c>
      <c r="AZ1433" s="143">
        <v>-0.03</v>
      </c>
      <c r="BA1433" s="143">
        <v>16.5518</v>
      </c>
      <c r="BB1433" s="143">
        <v>5.09</v>
      </c>
      <c r="BC1433" s="143">
        <v>10.210000000000001</v>
      </c>
      <c r="BD1433" s="143">
        <v>7</v>
      </c>
      <c r="BE1433" s="143">
        <v>2499254.8414949998</v>
      </c>
      <c r="BF1433" s="143">
        <v>9664.7980000000007</v>
      </c>
      <c r="BG1433" s="143">
        <v>0</v>
      </c>
      <c r="BH1433" s="143">
        <v>0</v>
      </c>
      <c r="BI1433" s="143">
        <v>0</v>
      </c>
      <c r="BJ1433" s="143">
        <v>1</v>
      </c>
      <c r="BK1433" s="143">
        <v>0</v>
      </c>
      <c r="BL1433" s="143">
        <v>2.8</v>
      </c>
      <c r="BM1433" s="143">
        <v>3.4999999999999898</v>
      </c>
    </row>
    <row r="1434" spans="1:65" x14ac:dyDescent="0.25">
      <c r="A1434" s="142" t="s">
        <v>6006</v>
      </c>
      <c r="B1434" s="142" t="s">
        <v>1406</v>
      </c>
      <c r="C1434" s="134" t="s">
        <v>5990</v>
      </c>
      <c r="D1434" s="134" t="s">
        <v>5991</v>
      </c>
      <c r="E1434" s="134" t="s">
        <v>5717</v>
      </c>
      <c r="F1434" s="134" t="s">
        <v>5718</v>
      </c>
      <c r="G1434" s="134" t="s">
        <v>692</v>
      </c>
      <c r="H1434" s="134" t="s">
        <v>6007</v>
      </c>
      <c r="I1434" s="134" t="s">
        <v>5981</v>
      </c>
      <c r="J1434" s="134" t="s">
        <v>5055</v>
      </c>
      <c r="K1434" s="134" t="s">
        <v>5055</v>
      </c>
      <c r="L1434" s="143">
        <v>45.2</v>
      </c>
      <c r="M1434" s="144">
        <v>1294</v>
      </c>
      <c r="N1434" s="143">
        <v>23.443999999999999</v>
      </c>
      <c r="O1434" s="144">
        <v>387</v>
      </c>
      <c r="P1434" s="143">
        <v>17.600000000000001</v>
      </c>
      <c r="Q1434" s="144">
        <v>1229</v>
      </c>
      <c r="R1434" s="143">
        <v>46.451999999999998</v>
      </c>
      <c r="S1434" s="145">
        <v>1297</v>
      </c>
      <c r="V1434" s="140" t="str">
        <f t="shared" si="22"/>
        <v>N/A</v>
      </c>
      <c r="W1434" s="134">
        <v>0.31215576213069202</v>
      </c>
      <c r="X1434" s="134">
        <v>5.8797999210270797E-2</v>
      </c>
      <c r="Y1434" s="134">
        <v>0.98528311369864197</v>
      </c>
      <c r="Z1434" s="134">
        <v>0.96521142983063801</v>
      </c>
      <c r="AA1434" s="134">
        <v>0.67169728379945204</v>
      </c>
      <c r="AB1434" s="134">
        <v>0.895109479480792</v>
      </c>
      <c r="AC1434" s="134">
        <v>0.99921513076714796</v>
      </c>
      <c r="AD1434" s="134">
        <v>0.225861400225495</v>
      </c>
      <c r="AE1434" s="134">
        <v>0.35608400473011098</v>
      </c>
      <c r="AF1434" s="134">
        <v>0.98405813637749695</v>
      </c>
      <c r="AG1434" s="134">
        <v>0.10681699121449</v>
      </c>
      <c r="AH1434" s="134">
        <v>0.469610083733844</v>
      </c>
      <c r="AI1434" s="134">
        <v>0.92074070325391899</v>
      </c>
      <c r="AJ1434" s="134">
        <v>0.97058499099165396</v>
      </c>
      <c r="AK1434" s="134">
        <v>0.53155492985096398</v>
      </c>
      <c r="AL1434" s="134">
        <v>0.81616297763832601</v>
      </c>
      <c r="AM1434" s="134">
        <v>8.7394021136691397E-2</v>
      </c>
      <c r="AN1434" s="134">
        <v>0.66384294742503702</v>
      </c>
      <c r="AO1434" s="134">
        <v>7.6084069310760893E-2</v>
      </c>
      <c r="AP1434" s="134">
        <v>0.196261202371834</v>
      </c>
      <c r="AQ1434" s="134">
        <v>0.221625961048701</v>
      </c>
      <c r="AR1434" s="134">
        <v>1</v>
      </c>
      <c r="AT1434" s="134">
        <v>0.38287564330000001</v>
      </c>
      <c r="AU1434" s="134">
        <v>4.4249237667310197E-2</v>
      </c>
      <c r="AV1434" s="134">
        <v>7.3602855961717298E-2</v>
      </c>
      <c r="AW1434" s="143">
        <v>0</v>
      </c>
      <c r="AX1434" s="143">
        <v>0</v>
      </c>
      <c r="AY1434" s="143">
        <v>-0.56999999999999995</v>
      </c>
      <c r="AZ1434" s="143">
        <v>-0.02</v>
      </c>
      <c r="BA1434" s="143">
        <v>11.779299999999999</v>
      </c>
      <c r="BB1434" s="143">
        <v>5.09</v>
      </c>
      <c r="BC1434" s="143">
        <v>11.44</v>
      </c>
      <c r="BD1434" s="143">
        <v>10</v>
      </c>
      <c r="BE1434" s="143">
        <v>6747441.3309800001</v>
      </c>
      <c r="BF1434" s="143">
        <v>10805.55</v>
      </c>
      <c r="BG1434" s="143">
        <v>0</v>
      </c>
      <c r="BH1434" s="143">
        <v>2.2440530000000001</v>
      </c>
      <c r="BI1434" s="143">
        <v>0</v>
      </c>
      <c r="BJ1434" s="143">
        <v>1</v>
      </c>
      <c r="BK1434" s="143">
        <v>0</v>
      </c>
      <c r="BL1434" s="143">
        <v>2.7999999999999901</v>
      </c>
      <c r="BM1434" s="143">
        <v>3.5</v>
      </c>
    </row>
    <row r="1435" spans="1:65" x14ac:dyDescent="0.25">
      <c r="A1435" s="142" t="s">
        <v>6008</v>
      </c>
      <c r="B1435" s="142" t="s">
        <v>174</v>
      </c>
      <c r="C1435" s="134" t="s">
        <v>5990</v>
      </c>
      <c r="D1435" s="134" t="s">
        <v>5991</v>
      </c>
      <c r="E1435" s="134" t="s">
        <v>5717</v>
      </c>
      <c r="F1435" s="134" t="s">
        <v>5718</v>
      </c>
      <c r="G1435" s="134" t="s">
        <v>692</v>
      </c>
      <c r="H1435" s="134" t="s">
        <v>5980</v>
      </c>
      <c r="I1435" s="134" t="s">
        <v>5942</v>
      </c>
      <c r="J1435" s="134" t="s">
        <v>5055</v>
      </c>
      <c r="K1435" s="134" t="s">
        <v>5055</v>
      </c>
      <c r="L1435" s="143">
        <v>46.6</v>
      </c>
      <c r="M1435" s="144">
        <v>1255</v>
      </c>
      <c r="N1435" s="143">
        <v>25.233000000000001</v>
      </c>
      <c r="O1435" s="144">
        <v>590</v>
      </c>
      <c r="P1435" s="143">
        <v>24.55</v>
      </c>
      <c r="Q1435" s="144">
        <v>728</v>
      </c>
      <c r="R1435" s="143">
        <v>48.639000000000003</v>
      </c>
      <c r="S1435" s="145">
        <v>1152</v>
      </c>
      <c r="V1435" s="140" t="str">
        <f t="shared" si="22"/>
        <v>N/A</v>
      </c>
      <c r="W1435" s="134">
        <v>0.52188485501042503</v>
      </c>
      <c r="X1435" s="134">
        <v>0.16666542446503399</v>
      </c>
      <c r="Y1435" s="134">
        <v>0.98510379567582296</v>
      </c>
      <c r="Z1435" s="134">
        <v>0.94404243185367998</v>
      </c>
      <c r="AA1435" s="134">
        <v>0.59614788607990499</v>
      </c>
      <c r="AB1435" s="134">
        <v>0.98215404338388501</v>
      </c>
      <c r="AC1435" s="134">
        <v>0.19113804259157899</v>
      </c>
      <c r="AD1435" s="134">
        <v>0.42979026625833</v>
      </c>
      <c r="AE1435" s="134">
        <v>0.53418907110052305</v>
      </c>
      <c r="AF1435" s="134">
        <v>0.98119568549138902</v>
      </c>
      <c r="AG1435" s="134">
        <v>7.5864323853166105E-2</v>
      </c>
      <c r="AH1435" s="134">
        <v>0.73214016455944197</v>
      </c>
      <c r="AI1435" s="134">
        <v>0.52530751896726302</v>
      </c>
      <c r="AJ1435" s="134">
        <v>0.91910872522704701</v>
      </c>
      <c r="AK1435" s="134">
        <v>0.61165590562648697</v>
      </c>
      <c r="AL1435" s="134">
        <v>0.96462584302561705</v>
      </c>
      <c r="AM1435" s="134">
        <v>5.69004453146775E-2</v>
      </c>
      <c r="AN1435" s="134">
        <v>0.93276858948500696</v>
      </c>
      <c r="AO1435" s="134">
        <v>4.3534724466100003E-2</v>
      </c>
      <c r="AP1435" s="134">
        <v>0.30156860354167803</v>
      </c>
      <c r="AQ1435" s="134">
        <v>0.28951352630966398</v>
      </c>
      <c r="AR1435" s="134">
        <v>1</v>
      </c>
      <c r="AS1435" s="134">
        <v>0</v>
      </c>
      <c r="AT1435" s="134">
        <v>2.3177931820000001E-2</v>
      </c>
      <c r="AU1435" s="134">
        <v>4.2353694712179403E-2</v>
      </c>
      <c r="AV1435" s="134">
        <v>5.1416439630533502E-2</v>
      </c>
      <c r="AW1435" s="143">
        <v>0</v>
      </c>
      <c r="AX1435" s="143">
        <v>0</v>
      </c>
      <c r="AY1435" s="143">
        <v>-0.87</v>
      </c>
      <c r="AZ1435" s="143">
        <v>-0.05</v>
      </c>
      <c r="BA1435" s="143">
        <v>8.7096999999999998</v>
      </c>
      <c r="BB1435" s="143">
        <v>5.08</v>
      </c>
      <c r="BC1435" s="143">
        <v>13.3</v>
      </c>
      <c r="BD1435" s="143">
        <v>32</v>
      </c>
      <c r="BE1435" s="143">
        <v>2283099.4535869998</v>
      </c>
      <c r="BF1435" s="143">
        <v>8575.5920000000006</v>
      </c>
      <c r="BG1435" s="143">
        <v>0</v>
      </c>
      <c r="BH1435" s="143">
        <v>57.796103000000002</v>
      </c>
      <c r="BI1435" s="143">
        <v>0</v>
      </c>
      <c r="BJ1435" s="143">
        <v>3</v>
      </c>
      <c r="BK1435" s="143">
        <v>0</v>
      </c>
      <c r="BL1435" s="143">
        <v>2.7999999999999901</v>
      </c>
      <c r="BM1435" s="143">
        <v>3.5</v>
      </c>
    </row>
    <row r="1436" spans="1:65" x14ac:dyDescent="0.25">
      <c r="A1436" s="142" t="s">
        <v>6009</v>
      </c>
      <c r="B1436" s="142" t="s">
        <v>1427</v>
      </c>
      <c r="C1436" s="134" t="s">
        <v>5990</v>
      </c>
      <c r="D1436" s="134" t="s">
        <v>5991</v>
      </c>
      <c r="E1436" s="134" t="s">
        <v>5717</v>
      </c>
      <c r="F1436" s="134" t="s">
        <v>5718</v>
      </c>
      <c r="G1436" s="134" t="s">
        <v>692</v>
      </c>
      <c r="H1436" s="134" t="s">
        <v>5980</v>
      </c>
      <c r="I1436" s="134" t="s">
        <v>5981</v>
      </c>
      <c r="J1436" s="134" t="s">
        <v>5055</v>
      </c>
      <c r="K1436" s="134" t="s">
        <v>5055</v>
      </c>
      <c r="L1436" s="143">
        <v>55.5</v>
      </c>
      <c r="M1436" s="144">
        <v>986</v>
      </c>
      <c r="N1436" s="143">
        <v>24.422000000000001</v>
      </c>
      <c r="O1436" s="144">
        <v>500</v>
      </c>
      <c r="P1436" s="143">
        <v>22.683</v>
      </c>
      <c r="Q1436" s="144">
        <v>824</v>
      </c>
      <c r="R1436" s="143">
        <v>51.253999999999998</v>
      </c>
      <c r="S1436" s="145">
        <v>968</v>
      </c>
      <c r="V1436" s="140" t="str">
        <f t="shared" si="22"/>
        <v>N/A</v>
      </c>
      <c r="W1436" s="134">
        <v>0.379462167284215</v>
      </c>
      <c r="X1436" s="134">
        <v>0.16262704339741499</v>
      </c>
      <c r="Y1436" s="134">
        <v>0.96806858350801905</v>
      </c>
      <c r="Z1436" s="134">
        <v>0.93603391936601099</v>
      </c>
      <c r="AA1436" s="134">
        <v>0.49970530620028403</v>
      </c>
      <c r="AB1436" s="134">
        <v>0.85286190871611101</v>
      </c>
      <c r="AC1436" s="134">
        <v>0.98694689936621205</v>
      </c>
      <c r="AD1436" s="134">
        <v>0.265681968226604</v>
      </c>
      <c r="AE1436" s="134">
        <v>0.65221433662214301</v>
      </c>
      <c r="AF1436" s="134">
        <v>0.96334512371552505</v>
      </c>
      <c r="AG1436" s="134">
        <v>0.23120750263501899</v>
      </c>
      <c r="AH1436" s="134">
        <v>0.65123219012765099</v>
      </c>
      <c r="AI1436" s="134">
        <v>0.90004800887474301</v>
      </c>
      <c r="AJ1436" s="134">
        <v>0.90440122072287399</v>
      </c>
      <c r="AK1436" s="134">
        <v>0.701466090586922</v>
      </c>
      <c r="AL1436" s="134">
        <v>0.85797021206630397</v>
      </c>
      <c r="AM1436" s="134">
        <v>0.19918084721711299</v>
      </c>
      <c r="AN1436" s="134">
        <v>0.81623414459235299</v>
      </c>
      <c r="AO1436" s="134">
        <v>0.22010134687174801</v>
      </c>
      <c r="AP1436" s="134">
        <v>0.280645802190085</v>
      </c>
      <c r="AQ1436" s="134">
        <v>0.378952699536102</v>
      </c>
      <c r="AR1436" s="134">
        <v>0.99564893580000002</v>
      </c>
      <c r="AS1436" s="134">
        <v>0.87771924349999997</v>
      </c>
      <c r="AT1436" s="134">
        <v>5.3267180000000003E-5</v>
      </c>
      <c r="AU1436" s="134">
        <v>0.13065400950997799</v>
      </c>
      <c r="AV1436" s="134">
        <v>0.20111592538930301</v>
      </c>
      <c r="AW1436" s="143">
        <v>0.04</v>
      </c>
      <c r="AX1436" s="143">
        <v>0</v>
      </c>
      <c r="AY1436" s="143">
        <v>-0.48</v>
      </c>
      <c r="AZ1436" s="143">
        <v>-0.04</v>
      </c>
      <c r="BA1436" s="143">
        <v>9.0288000000000004</v>
      </c>
      <c r="BB1436" s="143">
        <v>5.09</v>
      </c>
      <c r="BC1436" s="143">
        <v>13.69</v>
      </c>
      <c r="BD1436" s="143">
        <v>12</v>
      </c>
      <c r="BE1436" s="143">
        <v>7383116.3305799998</v>
      </c>
      <c r="BF1436" s="143">
        <v>10699.07</v>
      </c>
      <c r="BG1436" s="143">
        <v>0</v>
      </c>
      <c r="BH1436" s="143">
        <v>53.776643999999997</v>
      </c>
      <c r="BI1436" s="143">
        <v>0</v>
      </c>
      <c r="BJ1436" s="143">
        <v>2</v>
      </c>
      <c r="BK1436" s="143">
        <v>0</v>
      </c>
      <c r="BL1436" s="143">
        <v>2.7999999999999901</v>
      </c>
      <c r="BM1436" s="143">
        <v>3.4999999999999898</v>
      </c>
    </row>
    <row r="1437" spans="1:65" x14ac:dyDescent="0.25">
      <c r="A1437" s="142" t="s">
        <v>6010</v>
      </c>
      <c r="B1437" s="142" t="s">
        <v>3602</v>
      </c>
      <c r="C1437" s="134" t="s">
        <v>5990</v>
      </c>
      <c r="D1437" s="134" t="s">
        <v>5991</v>
      </c>
      <c r="E1437" s="134" t="s">
        <v>5717</v>
      </c>
      <c r="F1437" s="134" t="s">
        <v>5718</v>
      </c>
      <c r="G1437" s="134" t="s">
        <v>692</v>
      </c>
      <c r="H1437" s="134" t="s">
        <v>5980</v>
      </c>
      <c r="I1437" s="134" t="s">
        <v>5981</v>
      </c>
      <c r="J1437" s="134" t="s">
        <v>5055</v>
      </c>
      <c r="K1437" s="134" t="s">
        <v>5055</v>
      </c>
      <c r="L1437" s="143">
        <v>47.3</v>
      </c>
      <c r="M1437" s="144">
        <v>1232</v>
      </c>
      <c r="N1437" s="143">
        <v>24.356000000000002</v>
      </c>
      <c r="O1437" s="144">
        <v>490</v>
      </c>
      <c r="P1437" s="143">
        <v>19.183</v>
      </c>
      <c r="Q1437" s="144">
        <v>1085</v>
      </c>
      <c r="R1437" s="143">
        <v>47.375999999999998</v>
      </c>
      <c r="S1437" s="145">
        <v>1233</v>
      </c>
      <c r="V1437" s="140" t="str">
        <f t="shared" si="22"/>
        <v>N/A</v>
      </c>
      <c r="W1437" s="134">
        <v>0.37913652854769803</v>
      </c>
      <c r="X1437" s="134">
        <v>0.15669700872700401</v>
      </c>
      <c r="Y1437" s="134">
        <v>0.95345416464827204</v>
      </c>
      <c r="Z1437" s="134">
        <v>0.95365774780224999</v>
      </c>
      <c r="AA1437" s="134">
        <v>0.50345643401975504</v>
      </c>
      <c r="AB1437" s="134">
        <v>0.84921987675363797</v>
      </c>
      <c r="AC1437" s="134">
        <v>1</v>
      </c>
      <c r="AD1437" s="134">
        <v>0.29200216427637898</v>
      </c>
      <c r="AE1437" s="134">
        <v>0.35913370618132701</v>
      </c>
      <c r="AF1437" s="134">
        <v>0.96294756109245405</v>
      </c>
      <c r="AG1437" s="134">
        <v>0.26449685863633798</v>
      </c>
      <c r="AH1437" s="134">
        <v>0.40976182110634402</v>
      </c>
      <c r="AI1437" s="134">
        <v>1</v>
      </c>
      <c r="AJ1437" s="134">
        <v>0.959554362613524</v>
      </c>
      <c r="AK1437" s="134">
        <v>0.72331181125297395</v>
      </c>
      <c r="AL1437" s="134">
        <v>0.76442753991109802</v>
      </c>
      <c r="AM1437" s="134">
        <v>0.223908810763365</v>
      </c>
      <c r="AN1437" s="134">
        <v>0.78485948635202396</v>
      </c>
      <c r="AO1437" s="134">
        <v>0.23399957965428</v>
      </c>
      <c r="AP1437" s="134">
        <v>0.21849277065550801</v>
      </c>
      <c r="AQ1437" s="134">
        <v>0.34554770721386202</v>
      </c>
      <c r="AR1437" s="134">
        <v>0.96716122989999997</v>
      </c>
      <c r="AT1437" s="134">
        <v>7.2478979580000005E-2</v>
      </c>
      <c r="AU1437" s="134">
        <v>0.15283405136703401</v>
      </c>
      <c r="AV1437" s="134">
        <v>0.21777019356129601</v>
      </c>
      <c r="AW1437" s="143">
        <v>0.49</v>
      </c>
      <c r="AX1437" s="143">
        <v>0</v>
      </c>
      <c r="AY1437" s="143">
        <v>-0.73</v>
      </c>
      <c r="AZ1437" s="143">
        <v>-0.02</v>
      </c>
      <c r="BA1437" s="143">
        <v>10.665800000000001</v>
      </c>
      <c r="BB1437" s="143">
        <v>5.08</v>
      </c>
      <c r="BC1437" s="143">
        <v>13.24</v>
      </c>
      <c r="BD1437" s="143">
        <v>13</v>
      </c>
      <c r="BE1437" s="143">
        <v>9115966.7470660005</v>
      </c>
      <c r="BF1437" s="143">
        <v>14589.79</v>
      </c>
      <c r="BG1437" s="143">
        <v>0</v>
      </c>
      <c r="BH1437" s="143">
        <v>20.663547000000001</v>
      </c>
      <c r="BI1437" s="143">
        <v>0</v>
      </c>
      <c r="BJ1437" s="143">
        <v>1</v>
      </c>
      <c r="BK1437" s="143">
        <v>0</v>
      </c>
      <c r="BL1437" s="143">
        <v>2.7999999999999901</v>
      </c>
      <c r="BM1437" s="143">
        <v>3.5</v>
      </c>
    </row>
    <row r="1438" spans="1:65" x14ac:dyDescent="0.25">
      <c r="A1438" s="142" t="s">
        <v>6011</v>
      </c>
      <c r="B1438" s="142" t="s">
        <v>188</v>
      </c>
      <c r="C1438" s="134" t="s">
        <v>5990</v>
      </c>
      <c r="D1438" s="134" t="s">
        <v>5991</v>
      </c>
      <c r="E1438" s="134" t="s">
        <v>5717</v>
      </c>
      <c r="F1438" s="134" t="s">
        <v>5718</v>
      </c>
      <c r="G1438" s="134" t="s">
        <v>692</v>
      </c>
      <c r="H1438" s="134" t="s">
        <v>5981</v>
      </c>
      <c r="I1438" s="134" t="s">
        <v>5981</v>
      </c>
      <c r="J1438" s="134" t="s">
        <v>5055</v>
      </c>
      <c r="K1438" s="134" t="s">
        <v>5055</v>
      </c>
      <c r="L1438" s="143">
        <v>44.3</v>
      </c>
      <c r="M1438" s="144">
        <v>1313</v>
      </c>
      <c r="N1438" s="143">
        <v>23.667000000000002</v>
      </c>
      <c r="O1438" s="144">
        <v>410</v>
      </c>
      <c r="P1438" s="143">
        <v>17.7</v>
      </c>
      <c r="Q1438" s="144">
        <v>1217</v>
      </c>
      <c r="R1438" s="143">
        <v>46.110999999999997</v>
      </c>
      <c r="S1438" s="145">
        <v>1311</v>
      </c>
      <c r="V1438" s="140" t="str">
        <f t="shared" si="22"/>
        <v>N/A</v>
      </c>
      <c r="W1438" s="134">
        <v>0.171457591298361</v>
      </c>
      <c r="X1438" s="134">
        <v>3.5344032584024403E-2</v>
      </c>
      <c r="Y1438" s="134">
        <v>0.98042871865232795</v>
      </c>
      <c r="Z1438" s="134">
        <v>0.93340692323152197</v>
      </c>
      <c r="AA1438" s="134">
        <v>0.76212819421129796</v>
      </c>
      <c r="AB1438" s="134">
        <v>0.86779423976224801</v>
      </c>
      <c r="AC1438" s="134">
        <v>1</v>
      </c>
      <c r="AD1438" s="134">
        <v>0.10955743407867299</v>
      </c>
      <c r="AF1438" s="134">
        <v>0.97483468352226199</v>
      </c>
      <c r="AG1438" s="134">
        <v>8.5679006918270198E-2</v>
      </c>
      <c r="AH1438" s="134">
        <v>0.56903484558539397</v>
      </c>
      <c r="AI1438" s="134">
        <v>1</v>
      </c>
      <c r="AJ1438" s="134">
        <v>0.96323123873956695</v>
      </c>
      <c r="AK1438" s="134">
        <v>0.54854604592456002</v>
      </c>
      <c r="AL1438" s="134">
        <v>0.74518022641596804</v>
      </c>
      <c r="AM1438" s="134">
        <v>6.7257544660238505E-2</v>
      </c>
      <c r="AN1438" s="134">
        <v>0.61902200708170896</v>
      </c>
      <c r="AO1438" s="134">
        <v>5.6707693044010202E-2</v>
      </c>
      <c r="AP1438" s="134">
        <v>0.115950097028376</v>
      </c>
      <c r="AQ1438" s="134">
        <v>0.112251550296604</v>
      </c>
      <c r="AR1438" s="134">
        <v>0.98518507349999995</v>
      </c>
      <c r="AT1438" s="134">
        <v>0.54962937550000002</v>
      </c>
      <c r="AU1438" s="134">
        <v>4.0602505621517203E-2</v>
      </c>
      <c r="AV1438" s="134">
        <v>5.9186103628687897E-2</v>
      </c>
      <c r="AW1438" s="143">
        <v>0.03</v>
      </c>
      <c r="AX1438" s="143">
        <v>0</v>
      </c>
      <c r="AY1438" s="143">
        <v>-0.28000000000000003</v>
      </c>
      <c r="AZ1438" s="143">
        <v>-0.01</v>
      </c>
      <c r="BA1438" s="143">
        <v>12.6495</v>
      </c>
      <c r="BB1438" s="143">
        <v>5.08</v>
      </c>
      <c r="BC1438" s="143">
        <v>10.55</v>
      </c>
      <c r="BD1438" s="143">
        <v>15</v>
      </c>
      <c r="BE1438" s="143">
        <v>12200710.424063999</v>
      </c>
      <c r="BF1438" s="143">
        <v>12893.24</v>
      </c>
      <c r="BG1438" s="143">
        <v>0</v>
      </c>
      <c r="BH1438" s="143">
        <v>0</v>
      </c>
      <c r="BI1438" s="143">
        <v>0</v>
      </c>
      <c r="BJ1438" s="143">
        <v>1</v>
      </c>
      <c r="BK1438" s="143">
        <v>0</v>
      </c>
      <c r="BL1438" s="143">
        <v>2.7999999999999901</v>
      </c>
      <c r="BM1438" s="143">
        <v>3.5</v>
      </c>
    </row>
    <row r="1439" spans="1:65" x14ac:dyDescent="0.25">
      <c r="A1439" s="142" t="s">
        <v>6012</v>
      </c>
      <c r="B1439" s="142" t="s">
        <v>191</v>
      </c>
      <c r="C1439" s="134" t="s">
        <v>5990</v>
      </c>
      <c r="D1439" s="134" t="s">
        <v>5991</v>
      </c>
      <c r="E1439" s="134" t="s">
        <v>5717</v>
      </c>
      <c r="F1439" s="134" t="s">
        <v>5718</v>
      </c>
      <c r="G1439" s="134" t="s">
        <v>692</v>
      </c>
      <c r="H1439" s="134" t="s">
        <v>5981</v>
      </c>
      <c r="I1439" s="134" t="s">
        <v>5981</v>
      </c>
      <c r="J1439" s="134" t="s">
        <v>5055</v>
      </c>
      <c r="K1439" s="134" t="s">
        <v>5055</v>
      </c>
      <c r="L1439" s="143">
        <v>40.700000000000003</v>
      </c>
      <c r="M1439" s="144">
        <v>1403</v>
      </c>
      <c r="N1439" s="143">
        <v>23.266999999999999</v>
      </c>
      <c r="O1439" s="144">
        <v>372</v>
      </c>
      <c r="P1439" s="143">
        <v>17.417000000000002</v>
      </c>
      <c r="Q1439" s="144">
        <v>1250</v>
      </c>
      <c r="R1439" s="143">
        <v>44.95</v>
      </c>
      <c r="S1439" s="145">
        <v>1395</v>
      </c>
      <c r="V1439" s="140" t="str">
        <f t="shared" si="22"/>
        <v>N/A</v>
      </c>
      <c r="W1439" s="134">
        <v>0.26597086700176698</v>
      </c>
      <c r="X1439" s="134">
        <v>6.80109417752882E-2</v>
      </c>
      <c r="Y1439" s="134">
        <v>0.98655114828857604</v>
      </c>
      <c r="Z1439" s="134">
        <v>0.95725392697664902</v>
      </c>
      <c r="AA1439" s="134">
        <v>0.53934054277316001</v>
      </c>
      <c r="AB1439" s="134">
        <v>0.85468292469734697</v>
      </c>
      <c r="AC1439" s="134">
        <v>0.99867090582345297</v>
      </c>
      <c r="AD1439" s="134">
        <v>0.20377531767176801</v>
      </c>
      <c r="AE1439" s="134">
        <v>0.27394537897735499</v>
      </c>
      <c r="AF1439" s="134">
        <v>0.97622615270300805</v>
      </c>
      <c r="AG1439" s="134">
        <v>0.103070752127518</v>
      </c>
      <c r="AH1439" s="134">
        <v>0.51355611499891995</v>
      </c>
      <c r="AI1439" s="134">
        <v>0.891794969372948</v>
      </c>
      <c r="AJ1439" s="134">
        <v>0.96323123873956695</v>
      </c>
      <c r="AK1439" s="134">
        <v>0.61651051021894299</v>
      </c>
      <c r="AL1439" s="134">
        <v>0.59860464489038701</v>
      </c>
      <c r="AM1439" s="134">
        <v>7.7416802920650105E-2</v>
      </c>
      <c r="AN1439" s="134">
        <v>0.71314598180269795</v>
      </c>
      <c r="AO1439" s="134">
        <v>6.9078148847227197E-2</v>
      </c>
      <c r="AP1439" s="134">
        <v>0.22199248629261401</v>
      </c>
      <c r="AQ1439" s="134">
        <v>0.24910426127337701</v>
      </c>
      <c r="AR1439" s="134">
        <v>0.99842018180000003</v>
      </c>
      <c r="AT1439" s="134">
        <v>4.228248087E-2</v>
      </c>
      <c r="AU1439" s="134">
        <v>2.3252018239009398E-2</v>
      </c>
      <c r="AV1439" s="134">
        <v>5.84791835189915E-2</v>
      </c>
      <c r="AW1439" s="143">
        <v>0</v>
      </c>
      <c r="AX1439" s="143">
        <v>0</v>
      </c>
      <c r="AY1439" s="143">
        <v>-0.09</v>
      </c>
      <c r="AZ1439" s="143">
        <v>-0.01</v>
      </c>
      <c r="BA1439" s="143">
        <v>13.217599999999999</v>
      </c>
      <c r="BB1439" s="143">
        <v>5.08</v>
      </c>
      <c r="BC1439" s="143">
        <v>11.16</v>
      </c>
      <c r="BD1439" s="143">
        <v>8</v>
      </c>
      <c r="BE1439" s="143">
        <v>9870085.3722949997</v>
      </c>
      <c r="BF1439" s="143">
        <v>9471.598</v>
      </c>
      <c r="BG1439" s="143">
        <v>0</v>
      </c>
      <c r="BH1439" s="143">
        <v>1.7236370000000001</v>
      </c>
      <c r="BI1439" s="143">
        <v>0</v>
      </c>
      <c r="BJ1439" s="143">
        <v>1</v>
      </c>
      <c r="BK1439" s="143">
        <v>0</v>
      </c>
      <c r="BL1439" s="143">
        <v>2.8</v>
      </c>
      <c r="BM1439" s="143">
        <v>3.4999999999999898</v>
      </c>
    </row>
    <row r="1440" spans="1:65" x14ac:dyDescent="0.25">
      <c r="A1440" s="142" t="s">
        <v>6013</v>
      </c>
      <c r="B1440" s="142" t="s">
        <v>192</v>
      </c>
      <c r="C1440" s="134" t="s">
        <v>5990</v>
      </c>
      <c r="D1440" s="134" t="s">
        <v>5991</v>
      </c>
      <c r="E1440" s="134" t="s">
        <v>5717</v>
      </c>
      <c r="F1440" s="134" t="s">
        <v>5718</v>
      </c>
      <c r="G1440" s="134" t="s">
        <v>692</v>
      </c>
      <c r="H1440" s="134" t="s">
        <v>5981</v>
      </c>
      <c r="I1440" s="134" t="s">
        <v>5981</v>
      </c>
      <c r="J1440" s="134" t="s">
        <v>5055</v>
      </c>
      <c r="K1440" s="134" t="s">
        <v>5055</v>
      </c>
      <c r="L1440" s="143">
        <v>54.6</v>
      </c>
      <c r="M1440" s="144">
        <v>1019</v>
      </c>
      <c r="N1440" s="143">
        <v>22.867000000000001</v>
      </c>
      <c r="O1440" s="144">
        <v>312</v>
      </c>
      <c r="P1440" s="143">
        <v>22.216999999999999</v>
      </c>
      <c r="Q1440" s="144">
        <v>850</v>
      </c>
      <c r="R1440" s="143">
        <v>51.317</v>
      </c>
      <c r="S1440" s="145">
        <v>958</v>
      </c>
      <c r="V1440" s="140" t="str">
        <f t="shared" si="22"/>
        <v>N/A</v>
      </c>
      <c r="W1440" s="134">
        <v>0.50034330736410204</v>
      </c>
      <c r="X1440" s="134">
        <v>0.198833341808511</v>
      </c>
      <c r="Y1440" s="134">
        <v>0.99331399943489196</v>
      </c>
      <c r="Z1440" s="134">
        <v>0.98696703859490897</v>
      </c>
      <c r="AA1440" s="134">
        <v>0.64957457017323195</v>
      </c>
      <c r="AB1440" s="134">
        <v>0.58225893390440397</v>
      </c>
      <c r="AC1440" s="134">
        <v>0.982722072925035</v>
      </c>
      <c r="AD1440" s="134">
        <v>0.406740274581678</v>
      </c>
      <c r="AE1440" s="134">
        <v>0.36236011292915798</v>
      </c>
      <c r="AF1440" s="134">
        <v>0.98489301788594497</v>
      </c>
      <c r="AG1440" s="134">
        <v>0.17583534724626501</v>
      </c>
      <c r="AH1440" s="134">
        <v>0.58769489635076</v>
      </c>
      <c r="AI1440" s="134">
        <v>0.84431329081737505</v>
      </c>
      <c r="AJ1440" s="134">
        <v>0.96323123873956695</v>
      </c>
      <c r="AK1440" s="134">
        <v>0.76943055488130496</v>
      </c>
      <c r="AL1440" s="134">
        <v>0.60070906608632102</v>
      </c>
      <c r="AM1440" s="134">
        <v>0.147271699414459</v>
      </c>
      <c r="AN1440" s="134">
        <v>0.88346555510734603</v>
      </c>
      <c r="AO1440" s="134">
        <v>0.149148113484391</v>
      </c>
      <c r="AP1440" s="134">
        <v>0.117203013478289</v>
      </c>
      <c r="AQ1440" s="134">
        <v>0.20061314322983201</v>
      </c>
      <c r="AR1440" s="134">
        <v>0.90117634400000002</v>
      </c>
      <c r="AS1440" s="134">
        <v>1</v>
      </c>
      <c r="AT1440" s="134">
        <v>0.37706151129999999</v>
      </c>
      <c r="AU1440" s="134">
        <v>7.0525082464841807E-2</v>
      </c>
      <c r="AV1440" s="134">
        <v>0.14123926756532701</v>
      </c>
      <c r="AW1440" s="143">
        <v>0.01</v>
      </c>
      <c r="AX1440" s="143">
        <v>0</v>
      </c>
      <c r="AY1440" s="143">
        <v>-0.14000000000000001</v>
      </c>
      <c r="AZ1440" s="143">
        <v>-0.01</v>
      </c>
      <c r="BA1440" s="143">
        <v>7.4922000000000004</v>
      </c>
      <c r="BB1440" s="143">
        <v>5.07</v>
      </c>
      <c r="BC1440" s="143">
        <v>12.02</v>
      </c>
      <c r="BD1440" s="143">
        <v>2</v>
      </c>
      <c r="BE1440" s="143">
        <v>29921614.329201002</v>
      </c>
      <c r="BF1440" s="143">
        <v>12117.02</v>
      </c>
      <c r="BG1440" s="143">
        <v>8887.8909559999993</v>
      </c>
      <c r="BH1440" s="143">
        <v>56.148437999999999</v>
      </c>
      <c r="BI1440" s="143">
        <v>0</v>
      </c>
      <c r="BJ1440" s="143">
        <v>1</v>
      </c>
      <c r="BK1440" s="143">
        <v>0</v>
      </c>
      <c r="BL1440" s="143">
        <v>2.8</v>
      </c>
      <c r="BM1440" s="143">
        <v>3.4999999999999898</v>
      </c>
    </row>
    <row r="1441" spans="1:65" x14ac:dyDescent="0.25">
      <c r="A1441" s="142" t="s">
        <v>6014</v>
      </c>
      <c r="B1441" s="142" t="s">
        <v>655</v>
      </c>
      <c r="C1441" s="134" t="s">
        <v>5990</v>
      </c>
      <c r="D1441" s="134" t="s">
        <v>5991</v>
      </c>
      <c r="E1441" s="134" t="s">
        <v>5717</v>
      </c>
      <c r="F1441" s="134" t="s">
        <v>5718</v>
      </c>
      <c r="G1441" s="134" t="s">
        <v>692</v>
      </c>
      <c r="H1441" s="134" t="s">
        <v>5981</v>
      </c>
      <c r="I1441" s="134" t="s">
        <v>5981</v>
      </c>
      <c r="J1441" s="134" t="s">
        <v>5055</v>
      </c>
      <c r="K1441" s="134" t="s">
        <v>5055</v>
      </c>
      <c r="L1441" s="143">
        <v>50.9</v>
      </c>
      <c r="M1441" s="144">
        <v>1131</v>
      </c>
      <c r="N1441" s="143">
        <v>23.311</v>
      </c>
      <c r="O1441" s="144">
        <v>376</v>
      </c>
      <c r="P1441" s="143">
        <v>21.1</v>
      </c>
      <c r="Q1441" s="144">
        <v>922</v>
      </c>
      <c r="R1441" s="143">
        <v>49.563000000000002</v>
      </c>
      <c r="S1441" s="145">
        <v>1087</v>
      </c>
      <c r="V1441" s="140" t="str">
        <f t="shared" si="22"/>
        <v>N/A</v>
      </c>
      <c r="W1441" s="134">
        <v>0.339186770657736</v>
      </c>
      <c r="X1441" s="134">
        <v>0.172287778452476</v>
      </c>
      <c r="Y1441" s="134">
        <v>0.86748398113676894</v>
      </c>
      <c r="Z1441" s="134">
        <v>0.88359601594357096</v>
      </c>
      <c r="AA1441" s="134">
        <v>0.498706479342305</v>
      </c>
      <c r="AB1441" s="134">
        <v>0.80915752516644102</v>
      </c>
      <c r="AC1441" s="134">
        <v>0.99865720025958804</v>
      </c>
      <c r="AD1441" s="134">
        <v>0.24706855068047201</v>
      </c>
      <c r="AE1441" s="134">
        <v>0.54922516812875599</v>
      </c>
      <c r="AF1441" s="134">
        <v>0.83135433285612603</v>
      </c>
      <c r="AG1441" s="134">
        <v>0.22380539659155499</v>
      </c>
      <c r="AH1441" s="134">
        <v>0.72014185936482</v>
      </c>
      <c r="AI1441" s="134">
        <v>0.91766090706341996</v>
      </c>
      <c r="AJ1441" s="134">
        <v>0.959554362613524</v>
      </c>
      <c r="AK1441" s="134">
        <v>0.65292004466236198</v>
      </c>
      <c r="AL1441" s="134">
        <v>0.62072785306809597</v>
      </c>
      <c r="AM1441" s="134">
        <v>0.18860860159876799</v>
      </c>
      <c r="AN1441" s="134">
        <v>0.77589529828335801</v>
      </c>
      <c r="AO1441" s="134">
        <v>0.178155505345957</v>
      </c>
      <c r="AP1441" s="134">
        <v>0.41387483723312302</v>
      </c>
      <c r="AQ1441" s="134">
        <v>0.37248721713029598</v>
      </c>
      <c r="AR1441" s="134">
        <v>0.70024347090000005</v>
      </c>
      <c r="AS1441" s="134">
        <v>1</v>
      </c>
      <c r="AT1441" s="134">
        <v>0</v>
      </c>
      <c r="AU1441" s="134">
        <v>0.113511622656581</v>
      </c>
      <c r="AV1441" s="134">
        <v>0.17368883585776901</v>
      </c>
      <c r="AW1441" s="143">
        <v>0.95</v>
      </c>
      <c r="AX1441" s="143">
        <v>0</v>
      </c>
      <c r="AY1441" s="143">
        <v>-0.97</v>
      </c>
      <c r="AZ1441" s="143">
        <v>0.02</v>
      </c>
      <c r="BA1441" s="143">
        <v>11.544600000000001</v>
      </c>
      <c r="BB1441" s="143">
        <v>5.07</v>
      </c>
      <c r="BC1441" s="143">
        <v>11.23</v>
      </c>
      <c r="BD1441" s="143">
        <v>8</v>
      </c>
      <c r="BE1441" s="143">
        <v>18850112.908174001</v>
      </c>
      <c r="BF1441" s="143">
        <v>12740.35</v>
      </c>
      <c r="BG1441" s="143">
        <v>0</v>
      </c>
      <c r="BH1441" s="143">
        <v>25.012398999999998</v>
      </c>
      <c r="BI1441" s="143">
        <v>0</v>
      </c>
      <c r="BJ1441" s="143">
        <v>2</v>
      </c>
      <c r="BK1441" s="143">
        <v>0</v>
      </c>
      <c r="BL1441" s="143">
        <v>2.7999999999999901</v>
      </c>
      <c r="BM1441" s="143">
        <v>3.4999999999999898</v>
      </c>
    </row>
    <row r="1442" spans="1:65" x14ac:dyDescent="0.25">
      <c r="A1442" s="142" t="s">
        <v>6015</v>
      </c>
      <c r="B1442" s="142" t="s">
        <v>3608</v>
      </c>
      <c r="C1442" s="134" t="s">
        <v>5990</v>
      </c>
      <c r="D1442" s="134" t="s">
        <v>5991</v>
      </c>
      <c r="E1442" s="134" t="s">
        <v>5717</v>
      </c>
      <c r="F1442" s="134" t="s">
        <v>5718</v>
      </c>
      <c r="G1442" s="134" t="s">
        <v>692</v>
      </c>
      <c r="H1442" s="134" t="s">
        <v>5981</v>
      </c>
      <c r="I1442" s="134" t="s">
        <v>5981</v>
      </c>
      <c r="J1442" s="134" t="s">
        <v>5055</v>
      </c>
      <c r="K1442" s="134" t="s">
        <v>5055</v>
      </c>
      <c r="L1442" s="143">
        <v>46.6</v>
      </c>
      <c r="M1442" s="144">
        <v>1255</v>
      </c>
      <c r="N1442" s="143">
        <v>23.033000000000001</v>
      </c>
      <c r="O1442" s="144">
        <v>338</v>
      </c>
      <c r="P1442" s="143">
        <v>18.283000000000001</v>
      </c>
      <c r="Q1442" s="144">
        <v>1168</v>
      </c>
      <c r="R1442" s="143">
        <v>47.283000000000001</v>
      </c>
      <c r="S1442" s="145">
        <v>1239</v>
      </c>
      <c r="V1442" s="140" t="str">
        <f t="shared" si="22"/>
        <v>N/A</v>
      </c>
      <c r="W1442" s="134">
        <v>0.27474044860271601</v>
      </c>
      <c r="X1442" s="134">
        <v>0.112792232754895</v>
      </c>
      <c r="Y1442" s="134">
        <v>0.98041591022212604</v>
      </c>
      <c r="Z1442" s="134">
        <v>0.96286498668138498</v>
      </c>
      <c r="AA1442" s="134">
        <v>0.56584224107526804</v>
      </c>
      <c r="AB1442" s="134">
        <v>0.78184228544789702</v>
      </c>
      <c r="AC1442" s="134">
        <v>1</v>
      </c>
      <c r="AD1442" s="134">
        <v>0.22180340762210901</v>
      </c>
      <c r="AE1442" s="134">
        <v>0.44862538727870999</v>
      </c>
      <c r="AF1442" s="134">
        <v>0.96708221237238701</v>
      </c>
      <c r="AG1442" s="134">
        <v>4.1033796950425E-2</v>
      </c>
      <c r="AH1442" s="134">
        <v>0.50109220393107501</v>
      </c>
      <c r="AI1442" s="134">
        <v>1</v>
      </c>
      <c r="AJ1442" s="134">
        <v>0.93013935360517697</v>
      </c>
      <c r="AK1442" s="134">
        <v>0.70632069517937801</v>
      </c>
      <c r="AL1442" s="134">
        <v>0.45005097505943997</v>
      </c>
      <c r="AM1442" s="134">
        <v>3.6902202033915497E-2</v>
      </c>
      <c r="AN1442" s="134">
        <v>0.72659226390569698</v>
      </c>
      <c r="AO1442" s="134">
        <v>3.1766245073064997E-2</v>
      </c>
      <c r="AP1442" s="134">
        <v>0.33795104226703898</v>
      </c>
      <c r="AQ1442" s="134">
        <v>0.40535341946756798</v>
      </c>
      <c r="AR1442" s="134">
        <v>0.97753927549999997</v>
      </c>
      <c r="AT1442" s="134">
        <v>0.33374710019999998</v>
      </c>
      <c r="AU1442" s="134">
        <v>2.93257156450498E-2</v>
      </c>
      <c r="AV1442" s="134">
        <v>3.5788288604614797E-2</v>
      </c>
      <c r="AW1442" s="143">
        <v>0.78</v>
      </c>
      <c r="AX1442" s="143">
        <v>0</v>
      </c>
      <c r="AY1442" s="143">
        <v>-0.69</v>
      </c>
      <c r="AZ1442" s="143">
        <v>0.01</v>
      </c>
      <c r="BA1442" s="143">
        <v>11.333</v>
      </c>
      <c r="BB1442" s="143">
        <v>5.07</v>
      </c>
      <c r="BC1442" s="143">
        <v>12.31</v>
      </c>
      <c r="BD1442" s="143">
        <v>1</v>
      </c>
      <c r="BE1442" s="143">
        <v>18097344.314300001</v>
      </c>
      <c r="BF1442" s="143">
        <v>7189.66</v>
      </c>
      <c r="BG1442" s="143">
        <v>0</v>
      </c>
      <c r="BH1442" s="143">
        <v>20.327801000000001</v>
      </c>
      <c r="BI1442" s="143">
        <v>0</v>
      </c>
      <c r="BJ1442" s="143">
        <v>1</v>
      </c>
      <c r="BK1442" s="143">
        <v>0</v>
      </c>
      <c r="BL1442" s="143">
        <v>2.8109122449420001</v>
      </c>
      <c r="BM1442" s="143">
        <v>3.45635102023199</v>
      </c>
    </row>
    <row r="1443" spans="1:65" x14ac:dyDescent="0.25">
      <c r="A1443" s="142" t="s">
        <v>6016</v>
      </c>
      <c r="B1443" s="142" t="s">
        <v>49</v>
      </c>
      <c r="C1443" s="134" t="s">
        <v>5990</v>
      </c>
      <c r="D1443" s="134" t="s">
        <v>5991</v>
      </c>
      <c r="E1443" s="134" t="s">
        <v>5717</v>
      </c>
      <c r="F1443" s="134" t="s">
        <v>5718</v>
      </c>
      <c r="G1443" s="134" t="s">
        <v>692</v>
      </c>
      <c r="H1443" s="134" t="s">
        <v>5981</v>
      </c>
      <c r="I1443" s="134" t="s">
        <v>5981</v>
      </c>
      <c r="J1443" s="134" t="s">
        <v>5055</v>
      </c>
      <c r="K1443" s="134" t="s">
        <v>5055</v>
      </c>
      <c r="L1443" s="143">
        <v>58.9</v>
      </c>
      <c r="M1443" s="144">
        <v>862</v>
      </c>
      <c r="N1443" s="143">
        <v>21.466999999999999</v>
      </c>
      <c r="O1443" s="144">
        <v>157</v>
      </c>
      <c r="P1443" s="143">
        <v>38.433</v>
      </c>
      <c r="Q1443" s="144">
        <v>207</v>
      </c>
      <c r="R1443" s="143">
        <v>58.622</v>
      </c>
      <c r="S1443" s="145">
        <v>461</v>
      </c>
      <c r="V1443" s="140" t="str">
        <f t="shared" si="22"/>
        <v>N/A</v>
      </c>
      <c r="W1443" s="134">
        <v>0.63080491867608601</v>
      </c>
      <c r="X1443" s="134">
        <v>0.15364592847860201</v>
      </c>
      <c r="Y1443" s="134">
        <v>0.99131588432348094</v>
      </c>
      <c r="Z1443" s="134">
        <v>0.98235066674692195</v>
      </c>
      <c r="AA1443" s="134">
        <v>0.83564474651766096</v>
      </c>
      <c r="AB1443" s="134">
        <v>0.94791894293664303</v>
      </c>
      <c r="AC1443" s="134">
        <v>1</v>
      </c>
      <c r="AD1443" s="134">
        <v>0.55167439032594801</v>
      </c>
      <c r="AE1443" s="134">
        <v>0.67257524422299197</v>
      </c>
      <c r="AF1443" s="134">
        <v>0.97916811611373</v>
      </c>
      <c r="AG1443" s="134">
        <v>3.7754575123437301E-2</v>
      </c>
      <c r="AH1443" s="134">
        <v>0.62329583773420405</v>
      </c>
      <c r="AI1443" s="134">
        <v>1</v>
      </c>
      <c r="AJ1443" s="134">
        <v>0.96690811486561001</v>
      </c>
      <c r="AK1443" s="134">
        <v>0.76214864799262105</v>
      </c>
      <c r="AL1443" s="134">
        <v>0.881376082415254</v>
      </c>
      <c r="AM1443" s="134">
        <v>2.9483221306386701E-2</v>
      </c>
      <c r="AN1443" s="134">
        <v>0.82519833266101905</v>
      </c>
      <c r="AO1443" s="134">
        <v>2.2678881571081302E-2</v>
      </c>
      <c r="AP1443" s="134">
        <v>9.9711259208694794E-2</v>
      </c>
      <c r="AQ1443" s="134">
        <v>1.52693142095139E-2</v>
      </c>
      <c r="AR1443" s="134">
        <v>1</v>
      </c>
      <c r="AT1443" s="134">
        <v>1</v>
      </c>
      <c r="AU1443" s="134">
        <v>1.8738921420764401E-2</v>
      </c>
      <c r="AV1443" s="134">
        <v>2.57213637044213E-2</v>
      </c>
      <c r="AW1443" s="143">
        <v>7.0000000000000007E-2</v>
      </c>
      <c r="AX1443" s="143">
        <v>0</v>
      </c>
      <c r="AY1443" s="143">
        <v>-0.42</v>
      </c>
      <c r="AZ1443" s="143">
        <v>-0.04</v>
      </c>
      <c r="BA1443" s="143">
        <v>7.3315000000000001</v>
      </c>
      <c r="BB1443" s="143">
        <v>5.0599999999999996</v>
      </c>
      <c r="BC1443" s="143">
        <v>13.37</v>
      </c>
      <c r="BD1443" s="143">
        <v>2</v>
      </c>
      <c r="BE1443" s="143">
        <v>5511109.1936349999</v>
      </c>
      <c r="BF1443" s="143">
        <v>5977.268</v>
      </c>
      <c r="BG1443" s="143">
        <v>0</v>
      </c>
      <c r="BH1443" s="143">
        <v>77.020786000000001</v>
      </c>
      <c r="BI1443" s="143">
        <v>0</v>
      </c>
      <c r="BJ1443" s="143">
        <v>1</v>
      </c>
      <c r="BK1443" s="143">
        <v>1</v>
      </c>
      <c r="BL1443" s="143">
        <v>2.8</v>
      </c>
      <c r="BM1443" s="143">
        <v>3.5</v>
      </c>
    </row>
    <row r="1444" spans="1:65" x14ac:dyDescent="0.25">
      <c r="A1444" s="142" t="s">
        <v>6017</v>
      </c>
      <c r="B1444" s="142" t="s">
        <v>184</v>
      </c>
      <c r="C1444" s="134" t="s">
        <v>5990</v>
      </c>
      <c r="D1444" s="134" t="s">
        <v>5991</v>
      </c>
      <c r="E1444" s="134" t="s">
        <v>5717</v>
      </c>
      <c r="F1444" s="134" t="s">
        <v>5718</v>
      </c>
      <c r="G1444" s="134" t="s">
        <v>692</v>
      </c>
      <c r="H1444" s="134" t="s">
        <v>5981</v>
      </c>
      <c r="I1444" s="134" t="s">
        <v>5981</v>
      </c>
      <c r="J1444" s="134" t="s">
        <v>5055</v>
      </c>
      <c r="K1444" s="134" t="s">
        <v>5055</v>
      </c>
      <c r="L1444" s="143">
        <v>47.8</v>
      </c>
      <c r="M1444" s="144">
        <v>1212</v>
      </c>
      <c r="N1444" s="143">
        <v>27.155999999999999</v>
      </c>
      <c r="O1444" s="144">
        <v>756</v>
      </c>
      <c r="P1444" s="143">
        <v>19.433</v>
      </c>
      <c r="Q1444" s="144">
        <v>1063</v>
      </c>
      <c r="R1444" s="143">
        <v>46.692</v>
      </c>
      <c r="S1444" s="145">
        <v>1285</v>
      </c>
      <c r="V1444" s="140" t="str">
        <f t="shared" si="22"/>
        <v>N/A</v>
      </c>
      <c r="W1444" s="134">
        <v>0.394611531301574</v>
      </c>
      <c r="X1444" s="134">
        <v>0.109029460668009</v>
      </c>
      <c r="Y1444" s="134">
        <v>0.58637736350760405</v>
      </c>
      <c r="Z1444" s="134">
        <v>0.52762528731176195</v>
      </c>
      <c r="AA1444" s="134">
        <v>0.89193355285736498</v>
      </c>
      <c r="AB1444" s="134">
        <v>0.96394388357152205</v>
      </c>
      <c r="AC1444" s="134">
        <v>1</v>
      </c>
      <c r="AD1444" s="134">
        <v>0.36398240727755199</v>
      </c>
      <c r="AE1444" s="134">
        <v>0.64967996876439804</v>
      </c>
      <c r="AF1444" s="134">
        <v>0.53699896673474301</v>
      </c>
      <c r="AG1444" s="134">
        <v>8.9362675569096099E-3</v>
      </c>
      <c r="AH1444" s="134">
        <v>0.33365316875240197</v>
      </c>
      <c r="AI1444" s="134">
        <v>1</v>
      </c>
      <c r="AJ1444" s="134">
        <v>0.959554362613524</v>
      </c>
      <c r="AK1444" s="134">
        <v>0.30581581630176202</v>
      </c>
      <c r="AL1444" s="134">
        <v>0.84944348004570802</v>
      </c>
      <c r="AM1444" s="134">
        <v>6.2402478899133904E-3</v>
      </c>
      <c r="AN1444" s="134">
        <v>0.48455918605172299</v>
      </c>
      <c r="AO1444" s="134">
        <v>5.4995022976635499E-3</v>
      </c>
      <c r="AP1444" s="134">
        <v>0.55959320512080801</v>
      </c>
      <c r="AQ1444" s="134">
        <v>0.48832711028819897</v>
      </c>
      <c r="AR1444" s="134">
        <v>1</v>
      </c>
      <c r="AS1444" s="134">
        <v>1</v>
      </c>
      <c r="AT1444" s="134">
        <v>2.2190430099999998E-2</v>
      </c>
      <c r="AU1444" s="134">
        <v>5.8348469692719E-3</v>
      </c>
      <c r="AV1444" s="134">
        <v>5.7476345663004897E-3</v>
      </c>
      <c r="AW1444" s="143">
        <v>2.74</v>
      </c>
      <c r="AX1444" s="143">
        <v>0</v>
      </c>
      <c r="AY1444" s="143">
        <v>-2.1800000000000002</v>
      </c>
      <c r="AZ1444" s="143">
        <v>0.13</v>
      </c>
      <c r="BA1444" s="143">
        <v>36.722099999999998</v>
      </c>
      <c r="BB1444" s="143">
        <v>5.07</v>
      </c>
      <c r="BC1444" s="143">
        <v>12.86</v>
      </c>
      <c r="BD1444" s="143">
        <v>9</v>
      </c>
      <c r="BE1444" s="143">
        <v>1975822.0077879999</v>
      </c>
      <c r="BF1444" s="143">
        <v>6363.48</v>
      </c>
      <c r="BG1444" s="143">
        <v>1564.636714</v>
      </c>
      <c r="BH1444" s="143">
        <v>37.385674999999999</v>
      </c>
      <c r="BI1444" s="143">
        <v>0</v>
      </c>
      <c r="BJ1444" s="143">
        <v>1</v>
      </c>
      <c r="BK1444" s="143">
        <v>0</v>
      </c>
      <c r="BL1444" s="143">
        <v>2.8079050699797898</v>
      </c>
      <c r="BM1444" s="143">
        <v>3.4683797200808</v>
      </c>
    </row>
    <row r="1445" spans="1:65" x14ac:dyDescent="0.25">
      <c r="A1445" s="142" t="s">
        <v>6018</v>
      </c>
      <c r="B1445" s="142" t="s">
        <v>189</v>
      </c>
      <c r="C1445" s="134" t="s">
        <v>5990</v>
      </c>
      <c r="D1445" s="134" t="s">
        <v>5991</v>
      </c>
      <c r="E1445" s="134" t="s">
        <v>5717</v>
      </c>
      <c r="F1445" s="134" t="s">
        <v>5718</v>
      </c>
      <c r="G1445" s="134" t="s">
        <v>692</v>
      </c>
      <c r="H1445" s="134" t="s">
        <v>5988</v>
      </c>
      <c r="I1445" s="134" t="s">
        <v>4731</v>
      </c>
      <c r="J1445" s="134" t="s">
        <v>5055</v>
      </c>
      <c r="K1445" s="134" t="s">
        <v>5055</v>
      </c>
      <c r="L1445" s="143">
        <v>53.6</v>
      </c>
      <c r="M1445" s="144">
        <v>1051</v>
      </c>
      <c r="N1445" s="143">
        <v>21.655999999999999</v>
      </c>
      <c r="O1445" s="144">
        <v>177</v>
      </c>
      <c r="P1445" s="143">
        <v>39.332999999999998</v>
      </c>
      <c r="Q1445" s="144">
        <v>182</v>
      </c>
      <c r="R1445" s="143">
        <v>57.091999999999999</v>
      </c>
      <c r="S1445" s="145">
        <v>559</v>
      </c>
      <c r="V1445" s="140" t="str">
        <f t="shared" si="22"/>
        <v>N/A</v>
      </c>
      <c r="W1445" s="134">
        <v>0.49345849625717603</v>
      </c>
      <c r="X1445" s="134">
        <v>0.15116602448118699</v>
      </c>
      <c r="Y1445" s="134">
        <v>0.99137992647448703</v>
      </c>
      <c r="Z1445" s="134">
        <v>0.97686713112638501</v>
      </c>
      <c r="AA1445" s="134">
        <v>0.93158835952366603</v>
      </c>
      <c r="AB1445" s="134">
        <v>0.87908453884591298</v>
      </c>
      <c r="AC1445" s="134">
        <v>1</v>
      </c>
      <c r="AD1445" s="134">
        <v>0.43423865146355101</v>
      </c>
      <c r="AE1445" s="134">
        <v>0.89538402159743902</v>
      </c>
      <c r="AF1445" s="134">
        <v>0.98680131847668295</v>
      </c>
      <c r="AG1445" s="134">
        <v>3.9346370357981303E-2</v>
      </c>
      <c r="AH1445" s="134">
        <v>0.43716093595376299</v>
      </c>
      <c r="AI1445" s="134">
        <v>1</v>
      </c>
      <c r="AJ1445" s="134">
        <v>0.91910872522704701</v>
      </c>
      <c r="AK1445" s="134">
        <v>0.71360260206806203</v>
      </c>
      <c r="AL1445" s="134">
        <v>0.64231039647403898</v>
      </c>
      <c r="AM1445" s="134">
        <v>2.8887669979963299E-2</v>
      </c>
      <c r="AN1445" s="134">
        <v>0.704181793734032</v>
      </c>
      <c r="AO1445" s="134">
        <v>2.3073610894427998E-2</v>
      </c>
      <c r="AP1445" s="134">
        <v>2.67053285450016E-2</v>
      </c>
      <c r="AQ1445" s="134">
        <v>0</v>
      </c>
      <c r="AR1445" s="134">
        <v>1</v>
      </c>
      <c r="AT1445" s="134">
        <v>1</v>
      </c>
      <c r="AU1445" s="134">
        <v>1.6155599187085101E-2</v>
      </c>
      <c r="AV1445" s="134">
        <v>2.3946861274563799E-2</v>
      </c>
      <c r="AW1445" s="143">
        <v>0</v>
      </c>
      <c r="AX1445" s="143">
        <v>0</v>
      </c>
      <c r="AY1445" s="143">
        <v>-0.04</v>
      </c>
      <c r="AZ1445" s="143">
        <v>0</v>
      </c>
      <c r="BA1445" s="143">
        <v>8.3987999999999996</v>
      </c>
      <c r="BB1445" s="143">
        <v>5.0599999999999996</v>
      </c>
      <c r="BC1445" s="143">
        <v>13.03</v>
      </c>
      <c r="BD1445" s="143">
        <v>2</v>
      </c>
      <c r="BE1445" s="143">
        <v>3384630.2784770001</v>
      </c>
      <c r="BF1445" s="143">
        <v>6459.0119999999997</v>
      </c>
      <c r="BG1445" s="143">
        <v>8572.0670289999998</v>
      </c>
      <c r="BH1445" s="143">
        <v>73.980744999999999</v>
      </c>
      <c r="BI1445" s="143">
        <v>0</v>
      </c>
      <c r="BJ1445" s="143">
        <v>1</v>
      </c>
      <c r="BK1445" s="143">
        <v>1</v>
      </c>
      <c r="BL1445" s="143">
        <v>2.7999999999999901</v>
      </c>
      <c r="BM1445" s="143">
        <v>3.5</v>
      </c>
    </row>
    <row r="1446" spans="1:65" x14ac:dyDescent="0.25">
      <c r="A1446" s="142" t="s">
        <v>6019</v>
      </c>
      <c r="B1446" s="142" t="s">
        <v>190</v>
      </c>
      <c r="C1446" s="134" t="s">
        <v>5990</v>
      </c>
      <c r="D1446" s="134" t="s">
        <v>5991</v>
      </c>
      <c r="E1446" s="134" t="s">
        <v>5717</v>
      </c>
      <c r="F1446" s="134" t="s">
        <v>5718</v>
      </c>
      <c r="G1446" s="134" t="s">
        <v>692</v>
      </c>
      <c r="H1446" s="134" t="s">
        <v>5981</v>
      </c>
      <c r="I1446" s="134" t="s">
        <v>5981</v>
      </c>
      <c r="J1446" s="134" t="s">
        <v>5055</v>
      </c>
      <c r="K1446" s="134" t="s">
        <v>5055</v>
      </c>
      <c r="L1446" s="143">
        <v>51.8</v>
      </c>
      <c r="M1446" s="144">
        <v>1102</v>
      </c>
      <c r="N1446" s="143">
        <v>21.311</v>
      </c>
      <c r="O1446" s="144">
        <v>133</v>
      </c>
      <c r="P1446" s="143">
        <v>40.75</v>
      </c>
      <c r="Q1446" s="144">
        <v>138</v>
      </c>
      <c r="R1446" s="143">
        <v>57.08</v>
      </c>
      <c r="S1446" s="145">
        <v>561</v>
      </c>
      <c r="V1446" s="140" t="str">
        <f t="shared" si="22"/>
        <v>N/A</v>
      </c>
      <c r="W1446" s="134">
        <v>0.46870460693164701</v>
      </c>
      <c r="X1446" s="134">
        <v>0.13916636247955</v>
      </c>
      <c r="Y1446" s="134">
        <v>0.92913095569589599</v>
      </c>
      <c r="Z1446" s="134">
        <v>0.945190148611467</v>
      </c>
      <c r="AA1446" s="134">
        <v>0.83886693341329699</v>
      </c>
      <c r="AB1446" s="134">
        <v>0.71373628774966102</v>
      </c>
      <c r="AC1446" s="134">
        <v>1</v>
      </c>
      <c r="AD1446" s="134">
        <v>0.44576364730187701</v>
      </c>
      <c r="AE1446" s="134">
        <v>0.62581281417442702</v>
      </c>
      <c r="AF1446" s="134">
        <v>0.92947278822991997</v>
      </c>
      <c r="AG1446" s="134">
        <v>6.9059087742399106E-2</v>
      </c>
      <c r="AH1446" s="134">
        <v>0.76698897337844696</v>
      </c>
      <c r="AI1446" s="134">
        <v>1</v>
      </c>
      <c r="AJ1446" s="134">
        <v>0.90807809684891705</v>
      </c>
      <c r="AK1446" s="134">
        <v>0.78642167095490101</v>
      </c>
      <c r="AL1446" s="134">
        <v>0.58242370160074097</v>
      </c>
      <c r="AM1446" s="134">
        <v>5.45469547443488E-2</v>
      </c>
      <c r="AN1446" s="134">
        <v>0.71314598180269795</v>
      </c>
      <c r="AO1446" s="134">
        <v>5.8717404466553803E-2</v>
      </c>
      <c r="AP1446" s="134">
        <v>0.31554768449384002</v>
      </c>
      <c r="AQ1446" s="134">
        <v>0.43390929998545302</v>
      </c>
      <c r="AR1446" s="134">
        <v>0.91207420370000003</v>
      </c>
      <c r="AT1446" s="134">
        <v>0.33141142680000002</v>
      </c>
      <c r="AU1446" s="134">
        <v>3.49268556347705E-2</v>
      </c>
      <c r="AV1446" s="134">
        <v>4.97450728788024E-2</v>
      </c>
      <c r="AW1446" s="143">
        <v>0.7</v>
      </c>
      <c r="AX1446" s="143">
        <v>0</v>
      </c>
      <c r="AY1446" s="143">
        <v>-0.93</v>
      </c>
      <c r="AZ1446" s="143">
        <v>-0.14000000000000001</v>
      </c>
      <c r="BA1446" s="143">
        <v>7.3028000000000004</v>
      </c>
      <c r="BB1446" s="143">
        <v>5.0599999999999996</v>
      </c>
      <c r="BC1446" s="143">
        <v>12.38</v>
      </c>
      <c r="BD1446" s="143">
        <v>4</v>
      </c>
      <c r="BE1446" s="143">
        <v>7986679.9071460003</v>
      </c>
      <c r="BF1446" s="143">
        <v>9151.1890000000003</v>
      </c>
      <c r="BG1446" s="143">
        <v>24094.484444000002</v>
      </c>
      <c r="BH1446" s="143">
        <v>61.744478999999998</v>
      </c>
      <c r="BI1446" s="143">
        <v>1</v>
      </c>
      <c r="BJ1446" s="143">
        <v>1</v>
      </c>
      <c r="BK1446" s="143">
        <v>0</v>
      </c>
      <c r="BL1446" s="143">
        <v>2.8</v>
      </c>
      <c r="BM1446" s="143">
        <v>3.4999999999999898</v>
      </c>
    </row>
    <row r="1447" spans="1:65" x14ac:dyDescent="0.25">
      <c r="A1447" s="142" t="s">
        <v>6020</v>
      </c>
      <c r="B1447" s="142" t="s">
        <v>183</v>
      </c>
      <c r="C1447" s="134" t="s">
        <v>5990</v>
      </c>
      <c r="D1447" s="134" t="s">
        <v>5991</v>
      </c>
      <c r="E1447" s="134" t="s">
        <v>5717</v>
      </c>
      <c r="F1447" s="134" t="s">
        <v>5718</v>
      </c>
      <c r="G1447" s="134" t="s">
        <v>692</v>
      </c>
      <c r="H1447" s="134" t="s">
        <v>5988</v>
      </c>
      <c r="I1447" s="134" t="s">
        <v>5981</v>
      </c>
      <c r="J1447" s="134" t="s">
        <v>6021</v>
      </c>
      <c r="K1447" s="134" t="s">
        <v>4571</v>
      </c>
      <c r="L1447" s="143">
        <v>35.9</v>
      </c>
      <c r="M1447" s="144">
        <v>1541</v>
      </c>
      <c r="N1447" s="143">
        <v>19.922000000000001</v>
      </c>
      <c r="O1447" s="144">
        <v>56</v>
      </c>
      <c r="P1447" s="143">
        <v>16.483000000000001</v>
      </c>
      <c r="Q1447" s="144">
        <v>1365</v>
      </c>
      <c r="R1447" s="143">
        <v>44.154000000000003</v>
      </c>
      <c r="S1447" s="145">
        <v>1432</v>
      </c>
      <c r="V1447" s="140" t="str">
        <f t="shared" si="22"/>
        <v>N/A</v>
      </c>
      <c r="W1447" s="134">
        <v>0.34471835289833402</v>
      </c>
      <c r="X1447" s="134">
        <v>0.12968329081098001</v>
      </c>
      <c r="Y1447" s="134">
        <v>0.980902630569778</v>
      </c>
      <c r="Z1447" s="134">
        <v>0.98181506559328802</v>
      </c>
      <c r="AA1447" s="134">
        <v>0.32922887486741997</v>
      </c>
      <c r="AB1447" s="134">
        <v>7.2738662354500896E-2</v>
      </c>
      <c r="AC1447" s="134">
        <v>1</v>
      </c>
      <c r="AD1447" s="134">
        <v>0.25320163413371999</v>
      </c>
      <c r="AE1447" s="134">
        <v>0.66792257329534799</v>
      </c>
      <c r="AF1447" s="134">
        <v>0.98314374234443502</v>
      </c>
      <c r="AG1447" s="134">
        <v>8.33598614026866E-2</v>
      </c>
      <c r="AH1447" s="134">
        <v>0.87586911604008699</v>
      </c>
      <c r="AI1447" s="134">
        <v>1</v>
      </c>
      <c r="AJ1447" s="134">
        <v>0.88601684009265702</v>
      </c>
      <c r="AK1447" s="134">
        <v>0.87137725132288002</v>
      </c>
      <c r="AL1447" s="134">
        <v>0.32596902898473701</v>
      </c>
      <c r="AM1447" s="134">
        <v>7.5892948833461094E-2</v>
      </c>
      <c r="AN1447" s="134">
        <v>0.62350410111604104</v>
      </c>
      <c r="AO1447" s="134">
        <v>8.8044902276447096E-2</v>
      </c>
      <c r="AQ1447" s="134">
        <v>6.3221642106454104E-2</v>
      </c>
      <c r="AR1447" s="134">
        <v>0.68960445079999999</v>
      </c>
      <c r="AT1447" s="134">
        <v>0</v>
      </c>
      <c r="AU1447" s="134">
        <v>6.07679507491116E-2</v>
      </c>
      <c r="AV1447" s="134">
        <v>6.5324352268849695E-2</v>
      </c>
      <c r="AW1447" s="143">
        <v>0.04</v>
      </c>
      <c r="AX1447" s="143">
        <v>0</v>
      </c>
      <c r="AY1447" s="143">
        <v>-0.39</v>
      </c>
      <c r="AZ1447" s="143">
        <v>-0.31</v>
      </c>
      <c r="BA1447" s="143">
        <v>3.3919000000000001</v>
      </c>
      <c r="BB1447" s="143">
        <v>5.0599999999999996</v>
      </c>
      <c r="BC1447" s="143">
        <v>10.039999999999999</v>
      </c>
      <c r="BD1447" s="143">
        <v>1</v>
      </c>
      <c r="BE1447" s="143">
        <v>27889573.898219001</v>
      </c>
      <c r="BF1447" s="143">
        <v>9351.0920000000006</v>
      </c>
      <c r="BG1447" s="143">
        <v>0</v>
      </c>
      <c r="BH1447" s="143">
        <v>11.929859</v>
      </c>
      <c r="BI1447" s="143">
        <v>0</v>
      </c>
      <c r="BJ1447" s="143">
        <v>1</v>
      </c>
      <c r="BK1447" s="143">
        <v>0</v>
      </c>
      <c r="BL1447" s="143">
        <v>2.42203207333284</v>
      </c>
      <c r="BM1447" s="143">
        <v>3.18340672024389</v>
      </c>
    </row>
    <row r="1448" spans="1:65" x14ac:dyDescent="0.25">
      <c r="A1448" s="142" t="s">
        <v>6022</v>
      </c>
      <c r="B1448" s="142" t="s">
        <v>3615</v>
      </c>
      <c r="C1448" s="134" t="s">
        <v>5990</v>
      </c>
      <c r="D1448" s="134" t="s">
        <v>5991</v>
      </c>
      <c r="E1448" s="134" t="s">
        <v>5717</v>
      </c>
      <c r="F1448" s="134" t="s">
        <v>5718</v>
      </c>
      <c r="G1448" s="134" t="s">
        <v>692</v>
      </c>
      <c r="H1448" s="134" t="s">
        <v>5988</v>
      </c>
      <c r="I1448" s="134" t="s">
        <v>4731</v>
      </c>
      <c r="J1448" s="134" t="s">
        <v>6023</v>
      </c>
      <c r="K1448" s="134" t="s">
        <v>4538</v>
      </c>
      <c r="L1448" s="143">
        <v>51.3</v>
      </c>
      <c r="M1448" s="144">
        <v>1121</v>
      </c>
      <c r="N1448" s="143">
        <v>23.244</v>
      </c>
      <c r="O1448" s="144">
        <v>366</v>
      </c>
      <c r="P1448" s="143">
        <v>23.632999999999999</v>
      </c>
      <c r="Q1448" s="144">
        <v>779</v>
      </c>
      <c r="R1448" s="143">
        <v>50.563000000000002</v>
      </c>
      <c r="S1448" s="145">
        <v>1012</v>
      </c>
      <c r="V1448" s="140" t="str">
        <f t="shared" si="22"/>
        <v>N/A</v>
      </c>
      <c r="W1448" s="134">
        <v>0.50763040952996097</v>
      </c>
      <c r="X1448" s="134">
        <v>0.38078372274282501</v>
      </c>
      <c r="Y1448" s="134">
        <v>0.98560332445367604</v>
      </c>
      <c r="Z1448" s="134">
        <v>0.96694575737573796</v>
      </c>
      <c r="AA1448" s="134">
        <v>0.76887536388363797</v>
      </c>
      <c r="AB1448" s="134">
        <v>0.46170767594656398</v>
      </c>
      <c r="AC1448" s="134">
        <v>0.998367596382297</v>
      </c>
      <c r="AD1448" s="134">
        <v>0.39285619948674699</v>
      </c>
      <c r="AE1448" s="134">
        <v>0.57299748860201105</v>
      </c>
      <c r="AF1448" s="134">
        <v>0.92474179301538095</v>
      </c>
      <c r="AG1448" s="134">
        <v>0.34487349962435598</v>
      </c>
      <c r="AH1448" s="134">
        <v>0.40070041449667498</v>
      </c>
      <c r="AI1448" s="134">
        <v>0.89388660386469398</v>
      </c>
      <c r="AJ1448" s="134">
        <v>0.89704746847078698</v>
      </c>
      <c r="AK1448" s="134">
        <v>0.541264139035876</v>
      </c>
      <c r="AL1448" s="134">
        <v>0.431320564514593</v>
      </c>
      <c r="AM1448" s="134">
        <v>0.21829649288421801</v>
      </c>
      <c r="AN1448" s="134">
        <v>0.74003854600869501</v>
      </c>
      <c r="AO1448" s="134">
        <v>0.28205224714521498</v>
      </c>
      <c r="AP1448" s="134">
        <v>0.66773173193147595</v>
      </c>
      <c r="AQ1448" s="134">
        <v>0.66882182750416197</v>
      </c>
      <c r="AR1448" s="134">
        <v>0.81817647790000003</v>
      </c>
      <c r="AT1448" s="134">
        <v>0</v>
      </c>
      <c r="AU1448" s="134">
        <v>5.9872736564698402E-2</v>
      </c>
      <c r="AV1448" s="134">
        <v>0.230798115069517</v>
      </c>
      <c r="AW1448" s="143">
        <v>0.01</v>
      </c>
      <c r="AX1448" s="143">
        <v>0</v>
      </c>
      <c r="AY1448" s="143">
        <v>-0.08</v>
      </c>
      <c r="AZ1448" s="143">
        <v>-0.04</v>
      </c>
      <c r="BA1448" s="143">
        <v>11.4823</v>
      </c>
      <c r="BB1448" s="143">
        <v>5.0599999999999996</v>
      </c>
      <c r="BC1448" s="143">
        <v>11.31</v>
      </c>
      <c r="BD1448" s="143">
        <v>11</v>
      </c>
      <c r="BE1448" s="143">
        <v>27003036.829099</v>
      </c>
      <c r="BF1448" s="143">
        <v>11846.45</v>
      </c>
      <c r="BG1448" s="143">
        <v>30826.095899</v>
      </c>
      <c r="BH1448" s="143">
        <v>59.379441</v>
      </c>
      <c r="BI1448" s="143">
        <v>0</v>
      </c>
      <c r="BJ1448" s="143">
        <v>1</v>
      </c>
      <c r="BK1448" s="143">
        <v>0</v>
      </c>
      <c r="BL1448" s="143">
        <v>2.4543488071780799</v>
      </c>
      <c r="BM1448" s="143">
        <v>3.22347904574247</v>
      </c>
    </row>
    <row r="1449" spans="1:65" x14ac:dyDescent="0.25">
      <c r="A1449" s="142" t="s">
        <v>6024</v>
      </c>
      <c r="B1449" s="142" t="s">
        <v>1387</v>
      </c>
      <c r="C1449" s="134" t="s">
        <v>6025</v>
      </c>
      <c r="D1449" s="134" t="s">
        <v>6026</v>
      </c>
      <c r="E1449" s="134" t="s">
        <v>5717</v>
      </c>
      <c r="F1449" s="134" t="s">
        <v>5718</v>
      </c>
      <c r="G1449" s="134" t="s">
        <v>692</v>
      </c>
      <c r="H1449" s="134" t="s">
        <v>4731</v>
      </c>
      <c r="I1449" s="134" t="s">
        <v>4731</v>
      </c>
      <c r="J1449" s="134" t="s">
        <v>4538</v>
      </c>
      <c r="K1449" s="134" t="s">
        <v>4538</v>
      </c>
      <c r="L1449" s="143">
        <v>61.3</v>
      </c>
      <c r="M1449" s="144">
        <v>800</v>
      </c>
      <c r="N1449" s="143">
        <v>21.277999999999999</v>
      </c>
      <c r="O1449" s="144">
        <v>128</v>
      </c>
      <c r="P1449" s="143">
        <v>33.133000000000003</v>
      </c>
      <c r="Q1449" s="144">
        <v>395</v>
      </c>
      <c r="R1449" s="143">
        <v>57.718000000000004</v>
      </c>
      <c r="S1449" s="145">
        <v>512</v>
      </c>
      <c r="V1449" s="140" t="str">
        <f t="shared" si="22"/>
        <v>N/A</v>
      </c>
      <c r="W1449" s="134">
        <v>0.34135206513226501</v>
      </c>
      <c r="X1449" s="134">
        <v>0.23963477680879</v>
      </c>
      <c r="Y1449" s="134">
        <v>0.98966359682750604</v>
      </c>
      <c r="Z1449" s="134">
        <v>0.98168754150908899</v>
      </c>
      <c r="AA1449" s="134">
        <v>0.65579643403917098</v>
      </c>
      <c r="AB1449" s="134">
        <v>0.74687877860816099</v>
      </c>
      <c r="AC1449" s="134">
        <v>0.95899747809079805</v>
      </c>
      <c r="AD1449" s="134">
        <v>0.27764909544532201</v>
      </c>
      <c r="AE1449" s="134">
        <v>0.67078237909318805</v>
      </c>
      <c r="AF1449" s="134">
        <v>0.97904884732680897</v>
      </c>
      <c r="AG1449" s="134">
        <v>0.31434250068992098</v>
      </c>
      <c r="AH1449" s="134">
        <v>0.76154496624536505</v>
      </c>
      <c r="AI1449" s="134">
        <v>0.46882662518943802</v>
      </c>
      <c r="AJ1449" s="134">
        <v>0.83821745045409402</v>
      </c>
      <c r="AK1449" s="134">
        <v>0.74515753191902501</v>
      </c>
      <c r="AL1449" s="134">
        <v>0.542007938486463</v>
      </c>
      <c r="AM1449" s="134">
        <v>0.21618898068445699</v>
      </c>
      <c r="AN1449" s="134">
        <v>0.62798619515037402</v>
      </c>
      <c r="AO1449" s="134">
        <v>0.20392705513252499</v>
      </c>
      <c r="AP1449" s="134">
        <v>0.40976639073152499</v>
      </c>
      <c r="AR1449" s="134">
        <v>0.93024881579999996</v>
      </c>
      <c r="AS1449" s="134">
        <v>1</v>
      </c>
      <c r="AT1449" s="134">
        <v>1</v>
      </c>
      <c r="AU1449" s="134">
        <v>8.8074683959780506E-2</v>
      </c>
      <c r="AV1449" s="134">
        <v>0.17093219588163799</v>
      </c>
      <c r="AW1449" s="143">
        <v>0</v>
      </c>
      <c r="AX1449" s="143">
        <v>0</v>
      </c>
      <c r="AY1449" s="143">
        <v>-0.06</v>
      </c>
      <c r="AZ1449" s="143">
        <v>-0.03</v>
      </c>
      <c r="BA1449" s="143">
        <v>7.7725</v>
      </c>
      <c r="BB1449" s="143">
        <v>5.0199999999999996</v>
      </c>
      <c r="BC1449" s="143">
        <v>15.28</v>
      </c>
      <c r="BD1449" s="143">
        <v>8</v>
      </c>
      <c r="BE1449" s="143">
        <v>6252532.5652660001</v>
      </c>
      <c r="BF1449" s="143">
        <v>23252.3</v>
      </c>
      <c r="BG1449" s="143">
        <v>0</v>
      </c>
      <c r="BH1449" s="143">
        <v>0</v>
      </c>
      <c r="BI1449" s="143">
        <v>0</v>
      </c>
      <c r="BJ1449" s="143">
        <v>1</v>
      </c>
      <c r="BK1449" s="143">
        <v>1</v>
      </c>
      <c r="BL1449" s="143">
        <v>2.2452833106199201</v>
      </c>
      <c r="BM1449" s="143">
        <v>3.00880551769986</v>
      </c>
    </row>
    <row r="1450" spans="1:65" x14ac:dyDescent="0.25">
      <c r="A1450" s="142" t="s">
        <v>6027</v>
      </c>
      <c r="B1450" s="142" t="s">
        <v>1407</v>
      </c>
      <c r="C1450" s="134" t="s">
        <v>6025</v>
      </c>
      <c r="D1450" s="134" t="s">
        <v>6026</v>
      </c>
      <c r="E1450" s="134" t="s">
        <v>5717</v>
      </c>
      <c r="F1450" s="134" t="s">
        <v>5718</v>
      </c>
      <c r="G1450" s="134" t="s">
        <v>692</v>
      </c>
      <c r="H1450" s="134" t="s">
        <v>4731</v>
      </c>
      <c r="I1450" s="134" t="s">
        <v>4731</v>
      </c>
      <c r="J1450" s="134" t="s">
        <v>4538</v>
      </c>
      <c r="K1450" s="134" t="s">
        <v>4538</v>
      </c>
      <c r="L1450" s="143">
        <v>54</v>
      </c>
      <c r="M1450" s="144">
        <v>1039</v>
      </c>
      <c r="N1450" s="143">
        <v>21.978000000000002</v>
      </c>
      <c r="O1450" s="144">
        <v>209</v>
      </c>
      <c r="P1450" s="143">
        <v>18.8</v>
      </c>
      <c r="Q1450" s="144">
        <v>1110</v>
      </c>
      <c r="R1450" s="143">
        <v>50.274000000000001</v>
      </c>
      <c r="S1450" s="145">
        <v>1030</v>
      </c>
      <c r="V1450" s="140" t="str">
        <f t="shared" si="22"/>
        <v>N/A</v>
      </c>
      <c r="W1450" s="134">
        <v>0.28855005403634898</v>
      </c>
      <c r="X1450" s="134">
        <v>0.27811862754203798</v>
      </c>
      <c r="Y1450" s="134">
        <v>0.98101790644159004</v>
      </c>
      <c r="Z1450" s="134">
        <v>0.95819760519971797</v>
      </c>
      <c r="AA1450" s="134">
        <v>0.79654840043573405</v>
      </c>
      <c r="AB1450" s="134">
        <v>0.62304969188409598</v>
      </c>
      <c r="AC1450" s="134">
        <v>0.99269669363135704</v>
      </c>
      <c r="AD1450" s="134">
        <v>0.166795992534296</v>
      </c>
      <c r="AE1450" s="134">
        <v>0.73834577433455595</v>
      </c>
      <c r="AF1450" s="134">
        <v>0.962748779780919</v>
      </c>
      <c r="AG1450" s="134">
        <v>0.51797485863410397</v>
      </c>
      <c r="AH1450" s="134">
        <v>0.74052107027747605</v>
      </c>
      <c r="AI1450" s="134">
        <v>0.91596372853975305</v>
      </c>
      <c r="AJ1450" s="134">
        <v>0.83821745045409402</v>
      </c>
      <c r="AK1450" s="134">
        <v>0.87380455361910803</v>
      </c>
      <c r="AL1450" s="134">
        <v>0.49372320295105998</v>
      </c>
      <c r="AM1450" s="134">
        <v>0.38067048120107</v>
      </c>
      <c r="AN1450" s="134">
        <v>0.56971897270404703</v>
      </c>
      <c r="AO1450" s="134">
        <v>0.42157890741158199</v>
      </c>
      <c r="AP1450" s="134">
        <v>0.53932570203103503</v>
      </c>
      <c r="AR1450" s="134">
        <v>0.44462036230000002</v>
      </c>
      <c r="AS1450" s="134">
        <v>1</v>
      </c>
      <c r="AT1450" s="134">
        <v>0.16735723129999999</v>
      </c>
      <c r="AU1450" s="134">
        <v>0.20055543659515099</v>
      </c>
      <c r="AV1450" s="134">
        <v>0.29765670351149998</v>
      </c>
      <c r="AW1450" s="143">
        <v>0.2</v>
      </c>
      <c r="AX1450" s="143">
        <v>0</v>
      </c>
      <c r="AY1450" s="143">
        <v>-0.19</v>
      </c>
      <c r="AZ1450" s="143">
        <v>-0.08</v>
      </c>
      <c r="BA1450" s="143">
        <v>7.5731000000000002</v>
      </c>
      <c r="BB1450" s="143">
        <v>5.0199999999999996</v>
      </c>
      <c r="BC1450" s="143">
        <v>15.84</v>
      </c>
      <c r="BD1450" s="143">
        <v>10</v>
      </c>
      <c r="BE1450" s="143">
        <v>12134185.714793</v>
      </c>
      <c r="BF1450" s="143">
        <v>32422.880000000001</v>
      </c>
      <c r="BG1450" s="143">
        <v>0</v>
      </c>
      <c r="BH1450" s="143">
        <v>0</v>
      </c>
      <c r="BI1450" s="143">
        <v>0</v>
      </c>
      <c r="BJ1450" s="143">
        <v>2</v>
      </c>
      <c r="BK1450" s="143">
        <v>0</v>
      </c>
      <c r="BL1450" s="143">
        <v>2.1597049714501102</v>
      </c>
      <c r="BM1450" s="143">
        <v>2.8661749524168401</v>
      </c>
    </row>
    <row r="1451" spans="1:65" x14ac:dyDescent="0.25">
      <c r="A1451" s="142" t="s">
        <v>6028</v>
      </c>
      <c r="B1451" s="142" t="s">
        <v>1392</v>
      </c>
      <c r="C1451" s="134" t="s">
        <v>6025</v>
      </c>
      <c r="D1451" s="134" t="s">
        <v>6026</v>
      </c>
      <c r="E1451" s="134" t="s">
        <v>5717</v>
      </c>
      <c r="F1451" s="134" t="s">
        <v>5718</v>
      </c>
      <c r="G1451" s="134" t="s">
        <v>692</v>
      </c>
      <c r="H1451" s="134" t="s">
        <v>4731</v>
      </c>
      <c r="I1451" s="134" t="s">
        <v>4731</v>
      </c>
      <c r="J1451" s="134" t="s">
        <v>4538</v>
      </c>
      <c r="K1451" s="134" t="s">
        <v>4538</v>
      </c>
      <c r="L1451" s="143">
        <v>56.2</v>
      </c>
      <c r="M1451" s="144">
        <v>951</v>
      </c>
      <c r="N1451" s="143">
        <v>19.577999999999999</v>
      </c>
      <c r="O1451" s="144">
        <v>47</v>
      </c>
      <c r="P1451" s="143">
        <v>32.332999999999998</v>
      </c>
      <c r="Q1451" s="144">
        <v>437</v>
      </c>
      <c r="R1451" s="143">
        <v>56.317999999999998</v>
      </c>
      <c r="S1451" s="145">
        <v>620</v>
      </c>
      <c r="V1451" s="140" t="str">
        <f t="shared" si="22"/>
        <v>N/A</v>
      </c>
      <c r="W1451" s="134">
        <v>0.34059847765566997</v>
      </c>
      <c r="X1451" s="134">
        <v>0.23846565943300799</v>
      </c>
      <c r="Y1451" s="134">
        <v>0.95859034515901498</v>
      </c>
      <c r="Z1451" s="134">
        <v>0.94524115824514598</v>
      </c>
      <c r="AA1451" s="134">
        <v>0.757226285357672</v>
      </c>
      <c r="AB1451" s="134">
        <v>0.81862680826886902</v>
      </c>
      <c r="AC1451" s="134">
        <v>0.99593746876053701</v>
      </c>
      <c r="AD1451" s="134">
        <v>0.285750238416629</v>
      </c>
      <c r="AE1451" s="134">
        <v>0.76015148084066797</v>
      </c>
      <c r="AF1451" s="134">
        <v>0.95090141361341896</v>
      </c>
      <c r="AG1451" s="134">
        <v>0.22063469766244201</v>
      </c>
      <c r="AH1451" s="134">
        <v>0.7989008836125</v>
      </c>
      <c r="AI1451" s="134">
        <v>0.68567854963295205</v>
      </c>
      <c r="AJ1451" s="134">
        <v>0.84924807883222397</v>
      </c>
      <c r="AK1451" s="134">
        <v>0.76943055488130496</v>
      </c>
      <c r="AL1451" s="134">
        <v>0.68202940012553104</v>
      </c>
      <c r="AM1451" s="134">
        <v>0.204277752692479</v>
      </c>
      <c r="AN1451" s="134">
        <v>0.56075478463538098</v>
      </c>
      <c r="AO1451" s="134">
        <v>0.190999394491564</v>
      </c>
      <c r="AP1451" s="134">
        <v>0.37513382003989099</v>
      </c>
      <c r="AQ1451" s="134">
        <v>0.48186162788239301</v>
      </c>
      <c r="AR1451" s="134">
        <v>0.87532197469999995</v>
      </c>
      <c r="AT1451" s="134">
        <v>1</v>
      </c>
      <c r="AU1451" s="134">
        <v>5.6814255646290099E-2</v>
      </c>
      <c r="AV1451" s="134">
        <v>0.166059146376179</v>
      </c>
      <c r="AW1451" s="143">
        <v>0.28999999999999998</v>
      </c>
      <c r="AX1451" s="143">
        <v>0</v>
      </c>
      <c r="AY1451" s="143">
        <v>-0.57999999999999996</v>
      </c>
      <c r="AZ1451" s="143">
        <v>-0.21</v>
      </c>
      <c r="BA1451" s="143">
        <v>6.2316000000000003</v>
      </c>
      <c r="BB1451" s="143">
        <v>5.03</v>
      </c>
      <c r="BC1451" s="143">
        <v>13.5</v>
      </c>
      <c r="BD1451" s="143">
        <v>3</v>
      </c>
      <c r="BE1451" s="143">
        <v>3423159.6045510001</v>
      </c>
      <c r="BF1451" s="143">
        <v>15864.29</v>
      </c>
      <c r="BG1451" s="143">
        <v>0</v>
      </c>
      <c r="BH1451" s="143">
        <v>0</v>
      </c>
      <c r="BI1451" s="143">
        <v>0</v>
      </c>
      <c r="BJ1451" s="143">
        <v>1</v>
      </c>
      <c r="BK1451" s="143">
        <v>1</v>
      </c>
      <c r="BL1451" s="143">
        <v>2.2487566930702498</v>
      </c>
      <c r="BM1451" s="143">
        <v>3.0145944884503999</v>
      </c>
    </row>
    <row r="1452" spans="1:65" x14ac:dyDescent="0.25">
      <c r="A1452" s="142" t="s">
        <v>6029</v>
      </c>
      <c r="B1452" s="142" t="s">
        <v>499</v>
      </c>
      <c r="C1452" s="134" t="s">
        <v>6025</v>
      </c>
      <c r="D1452" s="134" t="s">
        <v>6026</v>
      </c>
      <c r="E1452" s="134" t="s">
        <v>5717</v>
      </c>
      <c r="F1452" s="134" t="s">
        <v>5718</v>
      </c>
      <c r="G1452" s="134" t="s">
        <v>692</v>
      </c>
      <c r="H1452" s="134" t="s">
        <v>4731</v>
      </c>
      <c r="I1452" s="134" t="s">
        <v>4731</v>
      </c>
      <c r="J1452" s="134" t="s">
        <v>4538</v>
      </c>
      <c r="K1452" s="134" t="s">
        <v>4538</v>
      </c>
      <c r="L1452" s="143">
        <v>62.6</v>
      </c>
      <c r="M1452" s="144">
        <v>769</v>
      </c>
      <c r="N1452" s="143">
        <v>20.210999999999999</v>
      </c>
      <c r="O1452" s="144">
        <v>69</v>
      </c>
      <c r="P1452" s="143">
        <v>33.5</v>
      </c>
      <c r="Q1452" s="144">
        <v>374</v>
      </c>
      <c r="R1452" s="143">
        <v>58.63</v>
      </c>
      <c r="S1452" s="145">
        <v>459</v>
      </c>
      <c r="V1452" s="140" t="str">
        <f t="shared" si="22"/>
        <v>N/A</v>
      </c>
      <c r="W1452" s="134">
        <v>0.42812516678361401</v>
      </c>
      <c r="X1452" s="134">
        <v>0.28557760562879397</v>
      </c>
      <c r="Y1452" s="134">
        <v>0.97157809338319101</v>
      </c>
      <c r="Z1452" s="134">
        <v>0.94924541448898003</v>
      </c>
      <c r="AA1452" s="134">
        <v>0.64709324214665498</v>
      </c>
      <c r="AB1452" s="134">
        <v>0.82882449776379197</v>
      </c>
      <c r="AC1452" s="134">
        <v>1</v>
      </c>
      <c r="AD1452" s="134">
        <v>0.30100293485786001</v>
      </c>
      <c r="AE1452" s="134">
        <v>0.79717044451151597</v>
      </c>
      <c r="AF1452" s="134">
        <v>0.96254999846938405</v>
      </c>
      <c r="AG1452" s="134">
        <v>0.20094861863270699</v>
      </c>
      <c r="AH1452" s="134">
        <v>0.783571705632506</v>
      </c>
      <c r="AI1452" s="134">
        <v>1</v>
      </c>
      <c r="AJ1452" s="134">
        <v>0.87866308784057101</v>
      </c>
      <c r="AK1452" s="134">
        <v>0.72816641584542996</v>
      </c>
      <c r="AL1452" s="134">
        <v>0.64401877143897202</v>
      </c>
      <c r="AM1452" s="134">
        <v>0.173003963474502</v>
      </c>
      <c r="AN1452" s="134">
        <v>0.73107435794002995</v>
      </c>
      <c r="AO1452" s="134">
        <v>0.17811359704336499</v>
      </c>
      <c r="AP1452" s="134">
        <v>0.56320192832118099</v>
      </c>
      <c r="AQ1452" s="134">
        <v>0.52604242426818804</v>
      </c>
      <c r="AR1452" s="134">
        <v>0.85657945619999998</v>
      </c>
      <c r="AT1452" s="134">
        <v>1</v>
      </c>
      <c r="AU1452" s="134">
        <v>0.120065187005302</v>
      </c>
      <c r="AV1452" s="134">
        <v>0.153585777180794</v>
      </c>
      <c r="AW1452" s="143">
        <v>0</v>
      </c>
      <c r="AX1452" s="143">
        <v>0</v>
      </c>
      <c r="AY1452" s="143">
        <v>-0.47</v>
      </c>
      <c r="AZ1452" s="143">
        <v>-0.06</v>
      </c>
      <c r="BA1452" s="143">
        <v>6.86</v>
      </c>
      <c r="BB1452" s="143">
        <v>5.05</v>
      </c>
      <c r="BC1452" s="143">
        <v>12.39</v>
      </c>
      <c r="BD1452" s="143">
        <v>1</v>
      </c>
      <c r="BE1452" s="143">
        <v>5231869.9781679995</v>
      </c>
      <c r="BF1452" s="143">
        <v>15170.56</v>
      </c>
      <c r="BG1452" s="143">
        <v>0</v>
      </c>
      <c r="BH1452" s="143">
        <v>14.471463</v>
      </c>
      <c r="BI1452" s="143">
        <v>0</v>
      </c>
      <c r="BJ1452" s="143">
        <v>1</v>
      </c>
      <c r="BK1452" s="143">
        <v>1</v>
      </c>
      <c r="BL1452" s="143">
        <v>2.2999999999999901</v>
      </c>
      <c r="BM1452" s="143">
        <v>3.1</v>
      </c>
    </row>
    <row r="1453" spans="1:65" x14ac:dyDescent="0.25">
      <c r="A1453" s="142" t="s">
        <v>6030</v>
      </c>
      <c r="B1453" s="142" t="s">
        <v>833</v>
      </c>
      <c r="C1453" s="134" t="s">
        <v>6025</v>
      </c>
      <c r="D1453" s="134" t="s">
        <v>6026</v>
      </c>
      <c r="E1453" s="134" t="s">
        <v>5717</v>
      </c>
      <c r="F1453" s="134" t="s">
        <v>5718</v>
      </c>
      <c r="G1453" s="134" t="s">
        <v>692</v>
      </c>
      <c r="H1453" s="134" t="s">
        <v>4731</v>
      </c>
      <c r="I1453" s="134" t="s">
        <v>4731</v>
      </c>
      <c r="J1453" s="134" t="s">
        <v>4538</v>
      </c>
      <c r="K1453" s="134" t="s">
        <v>4538</v>
      </c>
      <c r="L1453" s="143">
        <v>56.5</v>
      </c>
      <c r="M1453" s="144">
        <v>942</v>
      </c>
      <c r="N1453" s="143">
        <v>20.021999999999998</v>
      </c>
      <c r="O1453" s="144">
        <v>60</v>
      </c>
      <c r="P1453" s="143">
        <v>21.016999999999999</v>
      </c>
      <c r="Q1453" s="144">
        <v>929</v>
      </c>
      <c r="R1453" s="143">
        <v>52.497999999999998</v>
      </c>
      <c r="S1453" s="145">
        <v>866</v>
      </c>
      <c r="V1453" s="140" t="str">
        <f t="shared" si="22"/>
        <v>N/A</v>
      </c>
      <c r="W1453" s="134">
        <v>0.51033729489063395</v>
      </c>
      <c r="X1453" s="134">
        <v>0.48495468819288101</v>
      </c>
      <c r="Y1453" s="134">
        <v>0.92435341123078996</v>
      </c>
      <c r="Z1453" s="134">
        <v>0.90221453223655801</v>
      </c>
      <c r="AA1453" s="134">
        <v>0.62105541303259404</v>
      </c>
      <c r="AB1453" s="134">
        <v>0.859781769444809</v>
      </c>
      <c r="AC1453" s="134">
        <v>0.99983857230957995</v>
      </c>
      <c r="AD1453" s="134">
        <v>0.35993329911088701</v>
      </c>
      <c r="AE1453" s="134">
        <v>0.77576386000740905</v>
      </c>
      <c r="AF1453" s="134">
        <v>0.94394406770968498</v>
      </c>
      <c r="AG1453" s="134">
        <v>0.38695689312249998</v>
      </c>
      <c r="AH1453" s="134">
        <v>0.86161441315214804</v>
      </c>
      <c r="AI1453" s="134">
        <v>0.71191530939733905</v>
      </c>
      <c r="AJ1453" s="134">
        <v>0.89704746847078698</v>
      </c>
      <c r="AK1453" s="134">
        <v>0.74515753191902501</v>
      </c>
      <c r="AL1453" s="134">
        <v>0.67843788890339896</v>
      </c>
      <c r="AM1453" s="134">
        <v>0.37121061463934002</v>
      </c>
      <c r="AN1453" s="134">
        <v>0.78934158038635704</v>
      </c>
      <c r="AO1453" s="134">
        <v>0.40249825321517502</v>
      </c>
      <c r="AP1453" s="134">
        <v>0.55118466719582804</v>
      </c>
      <c r="AQ1453" s="134">
        <v>0.44737905510530601</v>
      </c>
      <c r="AR1453" s="134">
        <v>0.17871898119999999</v>
      </c>
      <c r="AS1453" s="134">
        <v>1</v>
      </c>
      <c r="AT1453" s="134">
        <v>0.1485771263</v>
      </c>
      <c r="AU1453" s="134">
        <v>0.15721879908767</v>
      </c>
      <c r="AV1453" s="134">
        <v>0.29900889956589299</v>
      </c>
      <c r="AW1453" s="143">
        <v>0.02</v>
      </c>
      <c r="AX1453" s="143">
        <v>0</v>
      </c>
      <c r="AY1453" s="143">
        <v>-0.24</v>
      </c>
      <c r="AZ1453" s="143">
        <v>-0.04</v>
      </c>
      <c r="BA1453" s="143">
        <v>4.8369</v>
      </c>
      <c r="BB1453" s="143">
        <v>5.04</v>
      </c>
      <c r="BC1453" s="143">
        <v>12.99</v>
      </c>
      <c r="BD1453" s="143">
        <v>1</v>
      </c>
      <c r="BE1453" s="143">
        <v>6342938.544822</v>
      </c>
      <c r="BF1453" s="143">
        <v>15622.3</v>
      </c>
      <c r="BG1453" s="143">
        <v>5703.6462220000003</v>
      </c>
      <c r="BH1453" s="143">
        <v>39.948188999999999</v>
      </c>
      <c r="BI1453" s="143">
        <v>0</v>
      </c>
      <c r="BJ1453" s="143">
        <v>2</v>
      </c>
      <c r="BK1453" s="143">
        <v>0</v>
      </c>
      <c r="BL1453" s="143">
        <v>2.2999999999999998</v>
      </c>
      <c r="BM1453" s="143">
        <v>3.0999999999999899</v>
      </c>
    </row>
    <row r="1454" spans="1:65" x14ac:dyDescent="0.25">
      <c r="A1454" s="142" t="s">
        <v>6031</v>
      </c>
      <c r="B1454" s="142" t="s">
        <v>195</v>
      </c>
      <c r="C1454" s="134" t="s">
        <v>6025</v>
      </c>
      <c r="D1454" s="134" t="s">
        <v>6026</v>
      </c>
      <c r="E1454" s="134" t="s">
        <v>5717</v>
      </c>
      <c r="F1454" s="134" t="s">
        <v>5718</v>
      </c>
      <c r="G1454" s="134" t="s">
        <v>692</v>
      </c>
      <c r="H1454" s="134" t="s">
        <v>4731</v>
      </c>
      <c r="I1454" s="134" t="s">
        <v>4731</v>
      </c>
      <c r="J1454" s="134" t="s">
        <v>4538</v>
      </c>
      <c r="K1454" s="134" t="s">
        <v>4538</v>
      </c>
      <c r="L1454" s="143">
        <v>56.7</v>
      </c>
      <c r="M1454" s="144">
        <v>933</v>
      </c>
      <c r="N1454" s="143">
        <v>20.933</v>
      </c>
      <c r="O1454" s="144">
        <v>109</v>
      </c>
      <c r="P1454" s="143">
        <v>32.133000000000003</v>
      </c>
      <c r="Q1454" s="144">
        <v>449</v>
      </c>
      <c r="R1454" s="143">
        <v>55.966999999999999</v>
      </c>
      <c r="S1454" s="145">
        <v>641</v>
      </c>
      <c r="V1454" s="140" t="str">
        <f t="shared" si="22"/>
        <v>N/A</v>
      </c>
      <c r="W1454" s="134">
        <v>0.35638789391056303</v>
      </c>
      <c r="X1454" s="134">
        <v>0.16749744286982399</v>
      </c>
      <c r="Y1454" s="134">
        <v>0.94843326000934003</v>
      </c>
      <c r="Z1454" s="134">
        <v>0.919608817321239</v>
      </c>
      <c r="AA1454" s="134">
        <v>0.70208612912121504</v>
      </c>
      <c r="AB1454" s="134">
        <v>0.88527599318211603</v>
      </c>
      <c r="AC1454" s="134">
        <v>1</v>
      </c>
      <c r="AD1454" s="134">
        <v>0.25409237730717099</v>
      </c>
      <c r="AE1454" s="134">
        <v>0.79492785644213204</v>
      </c>
      <c r="AF1454" s="134">
        <v>0.938974534921304</v>
      </c>
      <c r="AG1454" s="134">
        <v>0.109882884063898</v>
      </c>
      <c r="AH1454" s="134">
        <v>0.52401433922826202</v>
      </c>
      <c r="AI1454" s="134">
        <v>1</v>
      </c>
      <c r="AJ1454" s="134">
        <v>0.86395558333639699</v>
      </c>
      <c r="AK1454" s="134">
        <v>0.60922860333025897</v>
      </c>
      <c r="AL1454" s="134">
        <v>0.63006667748059697</v>
      </c>
      <c r="AM1454" s="134">
        <v>8.6903041321299598E-2</v>
      </c>
      <c r="AN1454" s="134">
        <v>0.67280713549370297</v>
      </c>
      <c r="AO1454" s="134">
        <v>8.2565428709168803E-2</v>
      </c>
      <c r="AP1454" s="134">
        <v>0.452172063149482</v>
      </c>
      <c r="AQ1454" s="134">
        <v>0.41720680382433301</v>
      </c>
      <c r="AR1454" s="134">
        <v>0.95459583619999999</v>
      </c>
      <c r="AT1454" s="134">
        <v>1</v>
      </c>
      <c r="AU1454" s="134">
        <v>3.93399467452024E-2</v>
      </c>
      <c r="AV1454" s="134">
        <v>7.3051834342392402E-2</v>
      </c>
      <c r="AW1454" s="143">
        <v>0.4</v>
      </c>
      <c r="AX1454" s="143">
        <v>0</v>
      </c>
      <c r="AY1454" s="143">
        <v>-0.54</v>
      </c>
      <c r="AZ1454" s="143">
        <v>-0.02</v>
      </c>
      <c r="BA1454" s="143">
        <v>11.518700000000001</v>
      </c>
      <c r="BB1454" s="143">
        <v>5.05</v>
      </c>
      <c r="BC1454" s="143">
        <v>12.16</v>
      </c>
      <c r="BD1454" s="143">
        <v>1</v>
      </c>
      <c r="BE1454" s="143">
        <v>3216194.975536</v>
      </c>
      <c r="BF1454" s="143">
        <v>11213.49</v>
      </c>
      <c r="BG1454" s="143">
        <v>0</v>
      </c>
      <c r="BH1454" s="143">
        <v>0</v>
      </c>
      <c r="BI1454" s="143">
        <v>0</v>
      </c>
      <c r="BJ1454" s="143">
        <v>1</v>
      </c>
      <c r="BK1454" s="143">
        <v>1</v>
      </c>
      <c r="BL1454" s="143">
        <v>2.2999999999999901</v>
      </c>
      <c r="BM1454" s="143">
        <v>3.0999999999999899</v>
      </c>
    </row>
    <row r="1455" spans="1:65" x14ac:dyDescent="0.25">
      <c r="A1455" s="142" t="s">
        <v>6032</v>
      </c>
      <c r="B1455" s="142" t="s">
        <v>1363</v>
      </c>
      <c r="C1455" s="134" t="s">
        <v>6025</v>
      </c>
      <c r="D1455" s="134" t="s">
        <v>6026</v>
      </c>
      <c r="E1455" s="134" t="s">
        <v>5717</v>
      </c>
      <c r="F1455" s="134" t="s">
        <v>5718</v>
      </c>
      <c r="G1455" s="134" t="s">
        <v>692</v>
      </c>
      <c r="H1455" s="134" t="s">
        <v>4731</v>
      </c>
      <c r="I1455" s="134" t="s">
        <v>4731</v>
      </c>
      <c r="J1455" s="134" t="s">
        <v>4538</v>
      </c>
      <c r="K1455" s="134" t="s">
        <v>4538</v>
      </c>
      <c r="L1455" s="143">
        <v>54.8</v>
      </c>
      <c r="M1455" s="144">
        <v>1010</v>
      </c>
      <c r="N1455" s="143">
        <v>23.321999999999999</v>
      </c>
      <c r="O1455" s="144">
        <v>378</v>
      </c>
      <c r="P1455" s="143">
        <v>32.9</v>
      </c>
      <c r="Q1455" s="144">
        <v>411</v>
      </c>
      <c r="R1455" s="143">
        <v>54.792999999999999</v>
      </c>
      <c r="S1455" s="145">
        <v>722</v>
      </c>
      <c r="V1455" s="140" t="str">
        <f t="shared" si="22"/>
        <v>N/A</v>
      </c>
      <c r="W1455" s="134">
        <v>0.26439174363437001</v>
      </c>
      <c r="X1455" s="134">
        <v>0.141652842329582</v>
      </c>
      <c r="Y1455" s="134">
        <v>0.96445660619123696</v>
      </c>
      <c r="Z1455" s="134">
        <v>0.932514254642132</v>
      </c>
      <c r="AA1455" s="134">
        <v>0.84252652521531801</v>
      </c>
      <c r="AB1455" s="134">
        <v>0.93553603426423704</v>
      </c>
      <c r="AC1455" s="134">
        <v>1</v>
      </c>
      <c r="AD1455" s="134">
        <v>0.27672061954649901</v>
      </c>
      <c r="AE1455" s="134">
        <v>0.82179888736457096</v>
      </c>
      <c r="AF1455" s="134">
        <v>0.93965039138052397</v>
      </c>
      <c r="AG1455" s="134">
        <v>0.17891618607847801</v>
      </c>
      <c r="AH1455" s="134">
        <v>0.66935500334699005</v>
      </c>
      <c r="AI1455" s="134">
        <v>1</v>
      </c>
      <c r="AJ1455" s="134">
        <v>0.83821745045409402</v>
      </c>
      <c r="AK1455" s="134">
        <v>0.580100975775523</v>
      </c>
      <c r="AL1455" s="134">
        <v>0.67739003543301901</v>
      </c>
      <c r="AM1455" s="134">
        <v>0.13973605837362499</v>
      </c>
      <c r="AN1455" s="134">
        <v>0.48007709201739002</v>
      </c>
      <c r="AO1455" s="134">
        <v>0.14808208497800501</v>
      </c>
      <c r="AP1455" s="134">
        <v>0.49238689098551203</v>
      </c>
      <c r="AQ1455" s="134">
        <v>0.57399475216512796</v>
      </c>
      <c r="AR1455" s="134">
        <v>0.91315500400000005</v>
      </c>
      <c r="AS1455" s="134">
        <v>0</v>
      </c>
      <c r="AT1455" s="134">
        <v>1</v>
      </c>
      <c r="AU1455" s="134">
        <v>5.7020732203178999E-2</v>
      </c>
      <c r="AV1455" s="134">
        <v>0.123182165034599</v>
      </c>
      <c r="AW1455" s="143">
        <v>0.11</v>
      </c>
      <c r="AX1455" s="143">
        <v>0</v>
      </c>
      <c r="AY1455" s="143">
        <v>-0.14000000000000001</v>
      </c>
      <c r="AZ1455" s="143">
        <v>0.01</v>
      </c>
      <c r="BA1455" s="143">
        <v>12.4253</v>
      </c>
      <c r="BB1455" s="143">
        <v>5.05</v>
      </c>
      <c r="BC1455" s="143">
        <v>13.16</v>
      </c>
      <c r="BD1455" s="143">
        <v>17</v>
      </c>
      <c r="BE1455" s="143">
        <v>4032356.6627859999</v>
      </c>
      <c r="BF1455" s="143">
        <v>23385.01</v>
      </c>
      <c r="BG1455" s="143">
        <v>0</v>
      </c>
      <c r="BH1455" s="143">
        <v>0</v>
      </c>
      <c r="BI1455" s="143">
        <v>0</v>
      </c>
      <c r="BJ1455" s="143">
        <v>1</v>
      </c>
      <c r="BK1455" s="143">
        <v>1</v>
      </c>
      <c r="BL1455" s="143">
        <v>2.2040778469273898</v>
      </c>
      <c r="BM1455" s="143">
        <v>2.9401297448789898</v>
      </c>
    </row>
    <row r="1456" spans="1:65" x14ac:dyDescent="0.25">
      <c r="A1456" s="142" t="s">
        <v>6033</v>
      </c>
      <c r="B1456" s="142" t="s">
        <v>834</v>
      </c>
      <c r="C1456" s="134" t="s">
        <v>6025</v>
      </c>
      <c r="D1456" s="134" t="s">
        <v>6026</v>
      </c>
      <c r="E1456" s="134" t="s">
        <v>5717</v>
      </c>
      <c r="F1456" s="134" t="s">
        <v>5718</v>
      </c>
      <c r="G1456" s="134" t="s">
        <v>692</v>
      </c>
      <c r="H1456" s="134" t="s">
        <v>4731</v>
      </c>
      <c r="I1456" s="134" t="s">
        <v>4731</v>
      </c>
      <c r="J1456" s="134" t="s">
        <v>6034</v>
      </c>
      <c r="K1456" s="134" t="s">
        <v>4538</v>
      </c>
      <c r="L1456" s="143">
        <v>56</v>
      </c>
      <c r="M1456" s="144">
        <v>963</v>
      </c>
      <c r="N1456" s="143">
        <v>22.544</v>
      </c>
      <c r="O1456" s="144">
        <v>274</v>
      </c>
      <c r="P1456" s="143">
        <v>24.683</v>
      </c>
      <c r="Q1456" s="144">
        <v>724</v>
      </c>
      <c r="R1456" s="143">
        <v>52.713000000000001</v>
      </c>
      <c r="S1456" s="145">
        <v>857</v>
      </c>
      <c r="V1456" s="140" t="str">
        <f t="shared" si="22"/>
        <v>N/A</v>
      </c>
      <c r="W1456" s="134">
        <v>0.34950244136160902</v>
      </c>
      <c r="X1456" s="134">
        <v>0.13860879939713799</v>
      </c>
      <c r="Y1456" s="134">
        <v>0.96316295474089997</v>
      </c>
      <c r="Z1456" s="134">
        <v>0.81032067716308898</v>
      </c>
      <c r="AA1456" s="134">
        <v>0.88588070628348703</v>
      </c>
      <c r="AB1456" s="134">
        <v>0.94828314613289</v>
      </c>
      <c r="AC1456" s="134">
        <v>1</v>
      </c>
      <c r="AD1456" s="134">
        <v>0.32601523729939902</v>
      </c>
      <c r="AE1456" s="134">
        <v>0.864432849456785</v>
      </c>
      <c r="AF1456" s="134">
        <v>0.95742144063177503</v>
      </c>
      <c r="AG1456" s="134">
        <v>9.5627431767541404E-2</v>
      </c>
      <c r="AH1456" s="134">
        <v>0.67429758877044599</v>
      </c>
      <c r="AI1456" s="134">
        <v>1</v>
      </c>
      <c r="AJ1456" s="134">
        <v>0.90072434459683004</v>
      </c>
      <c r="AK1456" s="134">
        <v>0.61165590562648697</v>
      </c>
      <c r="AL1456" s="134">
        <v>0.68331544323730398</v>
      </c>
      <c r="AM1456" s="134">
        <v>9.7960834106888495E-2</v>
      </c>
      <c r="AN1456" s="134">
        <v>0.42180986957106398</v>
      </c>
      <c r="AO1456" s="134">
        <v>8.76972083163952E-2</v>
      </c>
      <c r="AP1456" s="134">
        <v>0.46388215432909102</v>
      </c>
      <c r="AR1456" s="134">
        <v>0.96407895290000001</v>
      </c>
      <c r="AS1456" s="134">
        <v>1</v>
      </c>
      <c r="AT1456" s="134">
        <v>0</v>
      </c>
      <c r="AU1456" s="134">
        <v>1.9177925142857901E-2</v>
      </c>
      <c r="AV1456" s="134">
        <v>5.6085437284414098E-2</v>
      </c>
      <c r="AW1456" s="143">
        <v>0.04</v>
      </c>
      <c r="AX1456" s="143">
        <v>0</v>
      </c>
      <c r="AY1456" s="143">
        <v>-0.35</v>
      </c>
      <c r="AZ1456" s="143">
        <v>-0.03</v>
      </c>
      <c r="BA1456" s="143">
        <v>11.1372</v>
      </c>
      <c r="BB1456" s="143">
        <v>5.05</v>
      </c>
      <c r="BC1456" s="143">
        <v>12.47</v>
      </c>
      <c r="BD1456" s="143">
        <v>17</v>
      </c>
      <c r="BE1456" s="143">
        <v>3709966.0954399998</v>
      </c>
      <c r="BF1456" s="143">
        <v>11867.51</v>
      </c>
      <c r="BG1456" s="143">
        <v>9603.2348689999999</v>
      </c>
      <c r="BH1456" s="143">
        <v>6.5276880000000004</v>
      </c>
      <c r="BI1456" s="143">
        <v>0</v>
      </c>
      <c r="BJ1456" s="143">
        <v>5</v>
      </c>
      <c r="BK1456" s="143">
        <v>0</v>
      </c>
      <c r="BL1456" s="143">
        <v>2.3328703672570299</v>
      </c>
      <c r="BM1456" s="143">
        <v>3.1262962938056198</v>
      </c>
    </row>
    <row r="1457" spans="1:65" x14ac:dyDescent="0.25">
      <c r="A1457" s="142" t="s">
        <v>6035</v>
      </c>
      <c r="B1457" s="142" t="s">
        <v>270</v>
      </c>
      <c r="C1457" s="134" t="s">
        <v>6025</v>
      </c>
      <c r="D1457" s="134" t="s">
        <v>6026</v>
      </c>
      <c r="E1457" s="134" t="s">
        <v>5717</v>
      </c>
      <c r="F1457" s="134" t="s">
        <v>5718</v>
      </c>
      <c r="G1457" s="134" t="s">
        <v>692</v>
      </c>
      <c r="H1457" s="134" t="s">
        <v>6036</v>
      </c>
      <c r="I1457" s="134" t="s">
        <v>4731</v>
      </c>
      <c r="J1457" s="134" t="s">
        <v>6034</v>
      </c>
      <c r="K1457" s="134" t="s">
        <v>4538</v>
      </c>
      <c r="L1457" s="143">
        <v>51.4</v>
      </c>
      <c r="M1457" s="144">
        <v>1114</v>
      </c>
      <c r="N1457" s="143">
        <v>23.844000000000001</v>
      </c>
      <c r="O1457" s="144">
        <v>430</v>
      </c>
      <c r="P1457" s="143">
        <v>16.317</v>
      </c>
      <c r="Q1457" s="144">
        <v>1392</v>
      </c>
      <c r="R1457" s="143">
        <v>47.957999999999998</v>
      </c>
      <c r="S1457" s="145">
        <v>1200</v>
      </c>
      <c r="V1457" s="140" t="str">
        <f t="shared" si="22"/>
        <v>N/A</v>
      </c>
      <c r="W1457" s="134">
        <v>0.21037879689547001</v>
      </c>
      <c r="X1457" s="134">
        <v>7.3921975692611594E-2</v>
      </c>
      <c r="Y1457" s="134">
        <v>0.942618232697924</v>
      </c>
      <c r="Z1457" s="134">
        <v>0.88005084640285203</v>
      </c>
      <c r="AA1457" s="134">
        <v>0.90767412840975703</v>
      </c>
      <c r="AB1457" s="134">
        <v>0.87653511647218196</v>
      </c>
      <c r="AC1457" s="134">
        <v>1</v>
      </c>
      <c r="AD1457" s="134">
        <v>0.234190611913591</v>
      </c>
      <c r="AE1457" s="134">
        <v>0.77995714264784499</v>
      </c>
      <c r="AF1457" s="134">
        <v>0.93607232777288996</v>
      </c>
      <c r="AG1457" s="134">
        <v>0.183311553146767</v>
      </c>
      <c r="AH1457" s="134">
        <v>0.61054539997514401</v>
      </c>
      <c r="AI1457" s="134">
        <v>1</v>
      </c>
      <c r="AJ1457" s="134">
        <v>0.86395558333639699</v>
      </c>
      <c r="AK1457" s="134">
        <v>0.54611874362833202</v>
      </c>
      <c r="AL1457" s="134">
        <v>0.678334794026627</v>
      </c>
      <c r="AM1457" s="134">
        <v>0.13794757949736</v>
      </c>
      <c r="AN1457" s="134">
        <v>0.52489803236071897</v>
      </c>
      <c r="AO1457" s="134">
        <v>0.12862342036581201</v>
      </c>
      <c r="AP1457" s="134">
        <v>0.44225474176612301</v>
      </c>
      <c r="AQ1457" s="134">
        <v>0.20222951383128299</v>
      </c>
      <c r="AR1457" s="134">
        <v>1</v>
      </c>
      <c r="AT1457" s="134">
        <v>0.83556246599999995</v>
      </c>
      <c r="AU1457" s="134">
        <v>3.6214966849947898E-2</v>
      </c>
      <c r="AV1457" s="134">
        <v>0.10742202217398</v>
      </c>
      <c r="AW1457" s="143">
        <v>0.35</v>
      </c>
      <c r="AX1457" s="143">
        <v>0</v>
      </c>
      <c r="AY1457" s="143">
        <v>-0.35</v>
      </c>
      <c r="AZ1457" s="143">
        <v>-0.01</v>
      </c>
      <c r="BA1457" s="143">
        <v>13.0466</v>
      </c>
      <c r="BB1457" s="143">
        <v>5.0599999999999996</v>
      </c>
      <c r="BC1457" s="143">
        <v>13.99</v>
      </c>
      <c r="BD1457" s="143">
        <v>9</v>
      </c>
      <c r="BE1457" s="143">
        <v>12025691.80192</v>
      </c>
      <c r="BF1457" s="143">
        <v>24966.799999999999</v>
      </c>
      <c r="BG1457" s="143">
        <v>0</v>
      </c>
      <c r="BH1457" s="143">
        <v>0</v>
      </c>
      <c r="BI1457" s="143">
        <v>0</v>
      </c>
      <c r="BJ1457" s="143">
        <v>1</v>
      </c>
      <c r="BK1457" s="143">
        <v>0</v>
      </c>
      <c r="BL1457" s="143">
        <v>2.19049580973478</v>
      </c>
      <c r="BM1457" s="143">
        <v>2.91749301622463</v>
      </c>
    </row>
    <row r="1458" spans="1:65" x14ac:dyDescent="0.25">
      <c r="A1458" s="142" t="s">
        <v>6037</v>
      </c>
      <c r="B1458" s="142" t="s">
        <v>648</v>
      </c>
      <c r="C1458" s="134" t="s">
        <v>6025</v>
      </c>
      <c r="D1458" s="134" t="s">
        <v>6026</v>
      </c>
      <c r="E1458" s="134" t="s">
        <v>5717</v>
      </c>
      <c r="F1458" s="134" t="s">
        <v>5718</v>
      </c>
      <c r="G1458" s="134" t="s">
        <v>692</v>
      </c>
      <c r="H1458" s="134" t="s">
        <v>5988</v>
      </c>
      <c r="I1458" s="134" t="s">
        <v>4731</v>
      </c>
      <c r="J1458" s="134" t="s">
        <v>6034</v>
      </c>
      <c r="K1458" s="134" t="s">
        <v>4538</v>
      </c>
      <c r="L1458" s="143">
        <v>55.5</v>
      </c>
      <c r="M1458" s="144">
        <v>986</v>
      </c>
      <c r="N1458" s="143">
        <v>24.867000000000001</v>
      </c>
      <c r="O1458" s="144">
        <v>558</v>
      </c>
      <c r="P1458" s="143">
        <v>39.549999999999997</v>
      </c>
      <c r="Q1458" s="144">
        <v>177</v>
      </c>
      <c r="R1458" s="143">
        <v>56.728000000000002</v>
      </c>
      <c r="S1458" s="145">
        <v>586</v>
      </c>
      <c r="V1458" s="140" t="str">
        <f t="shared" si="22"/>
        <v>N/A</v>
      </c>
      <c r="W1458" s="134">
        <v>0.398880328001877</v>
      </c>
      <c r="X1458" s="134">
        <v>0.12931031306518401</v>
      </c>
      <c r="Y1458" s="134">
        <v>0.935099684169728</v>
      </c>
      <c r="Z1458" s="134">
        <v>0.72513458891846305</v>
      </c>
      <c r="AA1458" s="134">
        <v>0.84810997158194901</v>
      </c>
      <c r="AB1458" s="134">
        <v>0.963215477179028</v>
      </c>
      <c r="AC1458" s="134">
        <v>1</v>
      </c>
      <c r="AD1458" s="134">
        <v>0.42955968899470298</v>
      </c>
      <c r="AE1458" s="134">
        <v>0.78612954735235396</v>
      </c>
      <c r="AF1458" s="134">
        <v>0.96429927401089399</v>
      </c>
      <c r="AG1458" s="134">
        <v>6.6444566072037206E-2</v>
      </c>
      <c r="AH1458" s="134">
        <v>0.64646868388620404</v>
      </c>
      <c r="AI1458" s="134">
        <v>1</v>
      </c>
      <c r="AJ1458" s="134">
        <v>0.91910872522704701</v>
      </c>
      <c r="AK1458" s="134">
        <v>0.70874799747560602</v>
      </c>
      <c r="AL1458" s="134">
        <v>0.73580454498978498</v>
      </c>
      <c r="AM1458" s="134">
        <v>5.83426241805085E-2</v>
      </c>
      <c r="AN1458" s="134">
        <v>0.56075478463538098</v>
      </c>
      <c r="AO1458" s="134">
        <v>5.9366038499945498E-2</v>
      </c>
      <c r="AP1458" s="134">
        <v>0.29874458533268999</v>
      </c>
      <c r="AR1458" s="134">
        <v>1</v>
      </c>
      <c r="AT1458" s="134">
        <v>0.64611819960000005</v>
      </c>
      <c r="AU1458" s="134">
        <v>3.9555064720589402E-2</v>
      </c>
      <c r="AV1458" s="134">
        <v>5.5204760100920701E-2</v>
      </c>
      <c r="AW1458" s="143">
        <v>0.01</v>
      </c>
      <c r="AX1458" s="143">
        <v>0</v>
      </c>
      <c r="AY1458" s="143">
        <v>-0.15</v>
      </c>
      <c r="AZ1458" s="143">
        <v>0.02</v>
      </c>
      <c r="BA1458" s="143">
        <v>17.4237</v>
      </c>
      <c r="BB1458" s="143">
        <v>5.05</v>
      </c>
      <c r="BC1458" s="143">
        <v>13.3</v>
      </c>
      <c r="BD1458" s="143">
        <v>26</v>
      </c>
      <c r="BE1458" s="143">
        <v>3816668.0365280001</v>
      </c>
      <c r="BF1458" s="143">
        <v>17129.14</v>
      </c>
      <c r="BG1458" s="143">
        <v>0</v>
      </c>
      <c r="BH1458" s="143">
        <v>14.609181</v>
      </c>
      <c r="BI1458" s="143">
        <v>1</v>
      </c>
      <c r="BJ1458" s="143">
        <v>4</v>
      </c>
      <c r="BK1458" s="143">
        <v>0</v>
      </c>
      <c r="BL1458" s="143">
        <v>2.3731093453601799</v>
      </c>
      <c r="BM1458" s="143">
        <v>3.1583473125569501</v>
      </c>
    </row>
    <row r="1459" spans="1:65" x14ac:dyDescent="0.25">
      <c r="A1459" s="142" t="s">
        <v>6038</v>
      </c>
      <c r="B1459" s="142" t="s">
        <v>196</v>
      </c>
      <c r="C1459" s="134" t="s">
        <v>6025</v>
      </c>
      <c r="D1459" s="134" t="s">
        <v>6026</v>
      </c>
      <c r="E1459" s="134" t="s">
        <v>5717</v>
      </c>
      <c r="F1459" s="134" t="s">
        <v>5718</v>
      </c>
      <c r="G1459" s="134" t="s">
        <v>692</v>
      </c>
      <c r="H1459" s="134" t="s">
        <v>5988</v>
      </c>
      <c r="I1459" s="134" t="s">
        <v>5981</v>
      </c>
      <c r="J1459" s="134" t="s">
        <v>6039</v>
      </c>
      <c r="K1459" s="134" t="s">
        <v>5055</v>
      </c>
      <c r="L1459" s="143">
        <v>54.8</v>
      </c>
      <c r="M1459" s="144">
        <v>1010</v>
      </c>
      <c r="N1459" s="143">
        <v>25.411000000000001</v>
      </c>
      <c r="O1459" s="144">
        <v>607</v>
      </c>
      <c r="P1459" s="143">
        <v>41.817</v>
      </c>
      <c r="Q1459" s="144">
        <v>121</v>
      </c>
      <c r="R1459" s="143">
        <v>57.069000000000003</v>
      </c>
      <c r="S1459" s="145">
        <v>562</v>
      </c>
      <c r="V1459" s="140" t="str">
        <f t="shared" si="22"/>
        <v>N/A</v>
      </c>
      <c r="W1459" s="134">
        <v>0.32962543577949099</v>
      </c>
      <c r="X1459" s="134">
        <v>9.4204258626145496E-2</v>
      </c>
      <c r="Y1459" s="134">
        <v>0.974857051514738</v>
      </c>
      <c r="Z1459" s="134">
        <v>0.87727082136732304</v>
      </c>
      <c r="AA1459" s="134">
        <v>0.89222693190404601</v>
      </c>
      <c r="AB1459" s="134">
        <v>0.93298661189050602</v>
      </c>
      <c r="AC1459" s="134">
        <v>1</v>
      </c>
      <c r="AD1459" s="134">
        <v>0.32034289028226598</v>
      </c>
      <c r="AE1459" s="134">
        <v>0.84733382611505503</v>
      </c>
      <c r="AF1459" s="134">
        <v>0.95750095315638895</v>
      </c>
      <c r="AG1459" s="134">
        <v>9.7761187077785902E-2</v>
      </c>
      <c r="AH1459" s="134">
        <v>0.80559844501964695</v>
      </c>
      <c r="AI1459" s="134">
        <v>1</v>
      </c>
      <c r="AJ1459" s="134">
        <v>0.90072434459683004</v>
      </c>
      <c r="AK1459" s="134">
        <v>0.60680130103403096</v>
      </c>
      <c r="AL1459" s="134">
        <v>0.86344366907361703</v>
      </c>
      <c r="AM1459" s="134">
        <v>9.1345847327937296E-2</v>
      </c>
      <c r="AN1459" s="134">
        <v>0.79382367442068902</v>
      </c>
      <c r="AO1459" s="134">
        <v>7.5254687456791897E-2</v>
      </c>
      <c r="AP1459" s="134">
        <v>0.43164158024299898</v>
      </c>
      <c r="AR1459" s="134">
        <v>0.78469828109999995</v>
      </c>
      <c r="AS1459" s="134">
        <v>0</v>
      </c>
      <c r="AT1459" s="134">
        <v>0.29175743999999998</v>
      </c>
      <c r="AU1459" s="134">
        <v>4.9021019535556098E-2</v>
      </c>
      <c r="AV1459" s="134">
        <v>6.8870069297193998E-2</v>
      </c>
      <c r="AW1459" s="143">
        <v>0.22</v>
      </c>
      <c r="AX1459" s="143">
        <v>0</v>
      </c>
      <c r="AY1459" s="143">
        <v>-0.39</v>
      </c>
      <c r="AZ1459" s="143">
        <v>-0.09</v>
      </c>
      <c r="BA1459" s="143">
        <v>16.003</v>
      </c>
      <c r="BB1459" s="143">
        <v>5.07</v>
      </c>
      <c r="BC1459" s="143">
        <v>14.48</v>
      </c>
      <c r="BD1459" s="143">
        <v>20</v>
      </c>
      <c r="BE1459" s="143">
        <v>4861844.5504240002</v>
      </c>
      <c r="BF1459" s="143">
        <v>24565.39</v>
      </c>
      <c r="BG1459" s="143">
        <v>6894.417794</v>
      </c>
      <c r="BH1459" s="143">
        <v>22.110233000000001</v>
      </c>
      <c r="BI1459" s="143">
        <v>1</v>
      </c>
      <c r="BJ1459" s="143">
        <v>4</v>
      </c>
      <c r="BK1459" s="143">
        <v>0</v>
      </c>
      <c r="BL1459" s="143">
        <v>2.4054774310932499</v>
      </c>
      <c r="BM1459" s="143">
        <v>3.1843819448746</v>
      </c>
    </row>
    <row r="1460" spans="1:65" x14ac:dyDescent="0.25">
      <c r="A1460" s="142" t="s">
        <v>6040</v>
      </c>
      <c r="B1460" s="142" t="s">
        <v>76</v>
      </c>
      <c r="C1460" s="134" t="s">
        <v>6025</v>
      </c>
      <c r="D1460" s="134" t="s">
        <v>6026</v>
      </c>
      <c r="E1460" s="134" t="s">
        <v>5717</v>
      </c>
      <c r="F1460" s="134" t="s">
        <v>5718</v>
      </c>
      <c r="G1460" s="134" t="s">
        <v>692</v>
      </c>
      <c r="H1460" s="134" t="s">
        <v>6041</v>
      </c>
      <c r="I1460" s="134" t="s">
        <v>6041</v>
      </c>
      <c r="J1460" s="134" t="s">
        <v>6039</v>
      </c>
      <c r="K1460" s="134" t="s">
        <v>5055</v>
      </c>
      <c r="L1460" s="143">
        <v>54.5</v>
      </c>
      <c r="M1460" s="144">
        <v>1021</v>
      </c>
      <c r="N1460" s="143">
        <v>24.222000000000001</v>
      </c>
      <c r="O1460" s="144">
        <v>475</v>
      </c>
      <c r="P1460" s="143">
        <v>32.450000000000003</v>
      </c>
      <c r="Q1460" s="144">
        <v>431</v>
      </c>
      <c r="R1460" s="143">
        <v>54.243000000000002</v>
      </c>
      <c r="S1460" s="145">
        <v>760</v>
      </c>
      <c r="V1460" s="140" t="str">
        <f t="shared" si="22"/>
        <v>N/A</v>
      </c>
      <c r="W1460" s="134">
        <v>0.28122671039587399</v>
      </c>
      <c r="X1460" s="134">
        <v>6.9649621174250401E-2</v>
      </c>
      <c r="Y1460" s="134">
        <v>0.97314072186775602</v>
      </c>
      <c r="Z1460" s="134">
        <v>0.92993826814132097</v>
      </c>
      <c r="AA1460" s="134">
        <v>0.88157956326023201</v>
      </c>
      <c r="AB1460" s="134">
        <v>0.78949055256908895</v>
      </c>
      <c r="AC1460" s="134">
        <v>1</v>
      </c>
      <c r="AD1460" s="134">
        <v>0.21416509154261601</v>
      </c>
      <c r="AE1460" s="134">
        <v>0.66780863590332296</v>
      </c>
      <c r="AF1460" s="134">
        <v>0.95634802154948395</v>
      </c>
      <c r="AG1460" s="134">
        <v>5.23332303394674E-2</v>
      </c>
      <c r="AH1460" s="134">
        <v>0.44765497601950699</v>
      </c>
      <c r="AI1460" s="134">
        <v>1</v>
      </c>
      <c r="AJ1460" s="134">
        <v>0.91910872522704701</v>
      </c>
      <c r="AK1460" s="134">
        <v>0.56310985970192795</v>
      </c>
      <c r="AL1460" s="134">
        <v>0.50189984096055695</v>
      </c>
      <c r="AM1460" s="134">
        <v>4.6489476381196E-2</v>
      </c>
      <c r="AN1460" s="134">
        <v>0.64591457128770602</v>
      </c>
      <c r="AO1460" s="134">
        <v>4.41257976550729E-2</v>
      </c>
      <c r="AR1460" s="134">
        <v>0.95159223010000005</v>
      </c>
      <c r="AT1460" s="134">
        <v>0</v>
      </c>
      <c r="AU1460" s="134">
        <v>1.8319940218052101E-2</v>
      </c>
      <c r="AV1460" s="134">
        <v>3.6411402128678598E-2</v>
      </c>
      <c r="AW1460" s="143">
        <v>0.6</v>
      </c>
      <c r="AX1460" s="143">
        <v>0</v>
      </c>
      <c r="AY1460" s="143">
        <v>-0.38</v>
      </c>
      <c r="AZ1460" s="143">
        <v>0.01</v>
      </c>
      <c r="BA1460" s="143">
        <v>11.5023</v>
      </c>
      <c r="BB1460" s="143">
        <v>5.0599999999999996</v>
      </c>
      <c r="BC1460" s="143">
        <v>15.4</v>
      </c>
      <c r="BD1460" s="143">
        <v>7</v>
      </c>
      <c r="BE1460" s="143">
        <v>10044842.772042001</v>
      </c>
      <c r="BF1460" s="143">
        <v>9992.48</v>
      </c>
      <c r="BG1460" s="143">
        <v>0</v>
      </c>
      <c r="BH1460" s="143">
        <v>10.080076</v>
      </c>
      <c r="BI1460" s="143">
        <v>0</v>
      </c>
      <c r="BJ1460" s="143">
        <v>1</v>
      </c>
      <c r="BK1460" s="143">
        <v>1</v>
      </c>
      <c r="BL1460" s="143">
        <v>2.2745054371114501</v>
      </c>
      <c r="BM1460" s="143">
        <v>3.05370782244642</v>
      </c>
    </row>
    <row r="1461" spans="1:65" x14ac:dyDescent="0.25">
      <c r="A1461" s="142" t="s">
        <v>6042</v>
      </c>
      <c r="B1461" s="142" t="s">
        <v>33</v>
      </c>
      <c r="C1461" s="134" t="s">
        <v>6025</v>
      </c>
      <c r="D1461" s="134" t="s">
        <v>6026</v>
      </c>
      <c r="E1461" s="134" t="s">
        <v>5717</v>
      </c>
      <c r="F1461" s="134" t="s">
        <v>5718</v>
      </c>
      <c r="G1461" s="134" t="s">
        <v>692</v>
      </c>
      <c r="H1461" s="134" t="s">
        <v>5981</v>
      </c>
      <c r="I1461" s="134" t="s">
        <v>5981</v>
      </c>
      <c r="J1461" s="134" t="s">
        <v>5055</v>
      </c>
      <c r="K1461" s="134" t="s">
        <v>5055</v>
      </c>
      <c r="L1461" s="143">
        <v>43.1</v>
      </c>
      <c r="M1461" s="144">
        <v>1342</v>
      </c>
      <c r="N1461" s="143">
        <v>25.344000000000001</v>
      </c>
      <c r="O1461" s="144">
        <v>603</v>
      </c>
      <c r="P1461" s="143">
        <v>56.85</v>
      </c>
      <c r="Q1461" s="144">
        <v>6</v>
      </c>
      <c r="R1461" s="143">
        <v>58.201999999999998</v>
      </c>
      <c r="S1461" s="145">
        <v>488</v>
      </c>
      <c r="V1461" s="140" t="str">
        <f t="shared" si="22"/>
        <v>N/A</v>
      </c>
      <c r="W1461" s="134">
        <v>0.41135338206192701</v>
      </c>
      <c r="X1461" s="134">
        <v>0.104812262555545</v>
      </c>
      <c r="Y1461" s="134">
        <v>0.98054399452413998</v>
      </c>
      <c r="Z1461" s="134">
        <v>0.93662053015332503</v>
      </c>
      <c r="AA1461" s="134">
        <v>0.57430515483913402</v>
      </c>
      <c r="AB1461" s="134">
        <v>0.77419401832670498</v>
      </c>
      <c r="AC1461" s="134">
        <v>1</v>
      </c>
      <c r="AD1461" s="134">
        <v>0.46411523527167797</v>
      </c>
      <c r="AE1461" s="134">
        <v>0.716589872796216</v>
      </c>
      <c r="AF1461" s="134">
        <v>0.95408191459798297</v>
      </c>
      <c r="AG1461" s="134">
        <v>0.12668167023923299</v>
      </c>
      <c r="AH1461" s="134">
        <v>0.53422185260279098</v>
      </c>
      <c r="AI1461" s="134">
        <v>1</v>
      </c>
      <c r="AJ1461" s="134">
        <v>0.92278560135308996</v>
      </c>
      <c r="AK1461" s="134">
        <v>0.65777464925481799</v>
      </c>
      <c r="AL1461" s="134">
        <v>0.53242968634167098</v>
      </c>
      <c r="AM1461" s="134">
        <v>0.104428393299049</v>
      </c>
      <c r="AN1461" s="134">
        <v>0.67728922952803605</v>
      </c>
      <c r="AO1461" s="134">
        <v>9.2852881133658902E-2</v>
      </c>
      <c r="AP1461" s="134">
        <v>8.7042938939822498E-2</v>
      </c>
      <c r="AQ1461" s="134">
        <v>0.30082812051982499</v>
      </c>
      <c r="AR1461" s="134">
        <v>0.8358445162</v>
      </c>
      <c r="AT1461" s="134">
        <v>0.17449317340000001</v>
      </c>
      <c r="AU1461" s="134">
        <v>2.4639323769386198E-2</v>
      </c>
      <c r="AV1461" s="134">
        <v>7.1353803551876704E-2</v>
      </c>
      <c r="AW1461" s="143">
        <v>0.02</v>
      </c>
      <c r="AX1461" s="143">
        <v>0</v>
      </c>
      <c r="AY1461" s="143">
        <v>-0.15</v>
      </c>
      <c r="AZ1461" s="143">
        <v>-0.02</v>
      </c>
      <c r="BA1461" s="143">
        <v>12.7014</v>
      </c>
      <c r="BB1461" s="143">
        <v>5.0599999999999996</v>
      </c>
      <c r="BC1461" s="143">
        <v>12.6</v>
      </c>
      <c r="BD1461" s="143">
        <v>24</v>
      </c>
      <c r="BE1461" s="143">
        <v>26227677.956677999</v>
      </c>
      <c r="BF1461" s="143">
        <v>15965.94</v>
      </c>
      <c r="BG1461" s="143">
        <v>18876.957622000002</v>
      </c>
      <c r="BH1461" s="143">
        <v>50.860970999999999</v>
      </c>
      <c r="BI1461" s="143">
        <v>1</v>
      </c>
      <c r="BJ1461" s="143">
        <v>1</v>
      </c>
      <c r="BK1461" s="143">
        <v>1</v>
      </c>
      <c r="BL1461" s="143">
        <v>2.7998824666640698</v>
      </c>
      <c r="BM1461" s="143">
        <v>3.4999059733312401</v>
      </c>
    </row>
    <row r="1462" spans="1:65" x14ac:dyDescent="0.25">
      <c r="A1462" s="142" t="s">
        <v>6043</v>
      </c>
      <c r="B1462" s="142" t="s">
        <v>3631</v>
      </c>
      <c r="C1462" s="134" t="s">
        <v>6025</v>
      </c>
      <c r="D1462" s="134" t="s">
        <v>6026</v>
      </c>
      <c r="E1462" s="134" t="s">
        <v>5717</v>
      </c>
      <c r="F1462" s="134" t="s">
        <v>5718</v>
      </c>
      <c r="G1462" s="134" t="s">
        <v>692</v>
      </c>
      <c r="H1462" s="134" t="s">
        <v>6044</v>
      </c>
      <c r="I1462" s="134" t="s">
        <v>6041</v>
      </c>
      <c r="J1462" s="134" t="s">
        <v>5055</v>
      </c>
      <c r="K1462" s="134" t="s">
        <v>5055</v>
      </c>
      <c r="L1462" s="143">
        <v>48.2</v>
      </c>
      <c r="M1462" s="144">
        <v>1199</v>
      </c>
      <c r="N1462" s="143">
        <v>25.811</v>
      </c>
      <c r="O1462" s="144">
        <v>646</v>
      </c>
      <c r="P1462" s="143">
        <v>43.6</v>
      </c>
      <c r="Q1462" s="144">
        <v>95</v>
      </c>
      <c r="R1462" s="143">
        <v>55.33</v>
      </c>
      <c r="S1462" s="145">
        <v>689</v>
      </c>
      <c r="V1462" s="140" t="str">
        <f t="shared" si="22"/>
        <v>N/A</v>
      </c>
      <c r="W1462" s="134">
        <v>0.349486726031908</v>
      </c>
      <c r="X1462" s="134">
        <v>0.167021904896371</v>
      </c>
      <c r="Y1462" s="134">
        <v>0.88879720899182502</v>
      </c>
      <c r="Z1462" s="134">
        <v>0.90269912375651296</v>
      </c>
      <c r="AA1462" s="134">
        <v>0.70072288174049902</v>
      </c>
      <c r="AB1462" s="134">
        <v>0.57133283801698698</v>
      </c>
      <c r="AC1462" s="134">
        <v>0.95267599574070205</v>
      </c>
      <c r="AD1462" s="134">
        <v>0.30028036884541398</v>
      </c>
      <c r="AE1462" s="134">
        <v>0.61348005802245098</v>
      </c>
      <c r="AF1462" s="134">
        <v>0.88518431201986902</v>
      </c>
      <c r="AG1462" s="134">
        <v>0.27956667594387202</v>
      </c>
      <c r="AH1462" s="134">
        <v>0.77243298051152898</v>
      </c>
      <c r="AI1462" s="134">
        <v>0.92062337038112396</v>
      </c>
      <c r="AJ1462" s="134">
        <v>0.90440122072287399</v>
      </c>
      <c r="AK1462" s="134">
        <v>0.59223748725666303</v>
      </c>
      <c r="AL1462" s="134">
        <v>0.58041228007886603</v>
      </c>
      <c r="AM1462" s="134">
        <v>0.26125614161189198</v>
      </c>
      <c r="AN1462" s="134">
        <v>0.64591457128770602</v>
      </c>
      <c r="AO1462" s="134">
        <v>0.29016260006273598</v>
      </c>
      <c r="AP1462" s="134">
        <v>0.54899694128882504</v>
      </c>
      <c r="AQ1462" s="134">
        <v>0.69091222561624099</v>
      </c>
      <c r="AR1462" s="134">
        <v>0.80241820289999999</v>
      </c>
      <c r="AS1462" s="134">
        <v>0</v>
      </c>
      <c r="AT1462" s="134">
        <v>0</v>
      </c>
      <c r="AU1462" s="134">
        <v>0.13471431977854101</v>
      </c>
      <c r="AV1462" s="134">
        <v>0.22978451263480901</v>
      </c>
      <c r="AW1462" s="143">
        <v>0.84</v>
      </c>
      <c r="AX1462" s="143">
        <v>0</v>
      </c>
      <c r="AY1462" s="143">
        <v>-0.91</v>
      </c>
      <c r="AZ1462" s="143">
        <v>-0.06</v>
      </c>
      <c r="BA1462" s="143">
        <v>10.807499999999999</v>
      </c>
      <c r="BB1462" s="143">
        <v>5.07</v>
      </c>
      <c r="BC1462" s="143">
        <v>15.32</v>
      </c>
      <c r="BD1462" s="143">
        <v>6</v>
      </c>
      <c r="BE1462" s="143">
        <v>41631837.265451998</v>
      </c>
      <c r="BF1462" s="143">
        <v>20947.310000000001</v>
      </c>
      <c r="BG1462" s="143">
        <v>19159.27837</v>
      </c>
      <c r="BH1462" s="143">
        <v>50.100513999999997</v>
      </c>
      <c r="BI1462" s="143">
        <v>0</v>
      </c>
      <c r="BJ1462" s="143">
        <v>3</v>
      </c>
      <c r="BK1462" s="143">
        <v>1</v>
      </c>
      <c r="BL1462" s="143">
        <v>2.59852400590351</v>
      </c>
      <c r="BM1462" s="143">
        <v>3.3388192047228</v>
      </c>
    </row>
    <row r="1463" spans="1:65" x14ac:dyDescent="0.25">
      <c r="A1463" s="142" t="s">
        <v>6045</v>
      </c>
      <c r="B1463" s="142" t="s">
        <v>845</v>
      </c>
      <c r="C1463" s="134" t="s">
        <v>6025</v>
      </c>
      <c r="D1463" s="134" t="s">
        <v>6026</v>
      </c>
      <c r="E1463" s="134" t="s">
        <v>5717</v>
      </c>
      <c r="F1463" s="134" t="s">
        <v>5718</v>
      </c>
      <c r="G1463" s="134" t="s">
        <v>692</v>
      </c>
      <c r="H1463" s="134" t="s">
        <v>5981</v>
      </c>
      <c r="I1463" s="134" t="s">
        <v>5981</v>
      </c>
      <c r="J1463" s="134" t="s">
        <v>5055</v>
      </c>
      <c r="K1463" s="134" t="s">
        <v>5055</v>
      </c>
      <c r="L1463" s="143">
        <v>40.700000000000003</v>
      </c>
      <c r="M1463" s="144">
        <v>1403</v>
      </c>
      <c r="N1463" s="143">
        <v>24.143999999999998</v>
      </c>
      <c r="O1463" s="144">
        <v>467</v>
      </c>
      <c r="P1463" s="143">
        <v>34.067</v>
      </c>
      <c r="Q1463" s="144">
        <v>356</v>
      </c>
      <c r="R1463" s="143">
        <v>50.207999999999998</v>
      </c>
      <c r="S1463" s="145">
        <v>1036</v>
      </c>
      <c r="V1463" s="140" t="str">
        <f t="shared" si="22"/>
        <v>N/A</v>
      </c>
      <c r="W1463" s="134">
        <v>0.44592764193824902</v>
      </c>
      <c r="X1463" s="134">
        <v>6.7977739487864702E-2</v>
      </c>
      <c r="Y1463" s="134">
        <v>0.99189226368254202</v>
      </c>
      <c r="Z1463" s="134">
        <v>0.96337508301817898</v>
      </c>
      <c r="AA1463" s="134">
        <v>0.66901310995262597</v>
      </c>
      <c r="AB1463" s="134">
        <v>0.69334090875981502</v>
      </c>
      <c r="AC1463" s="134">
        <v>0.83097318929039599</v>
      </c>
      <c r="AD1463" s="134">
        <v>0.35843517403401898</v>
      </c>
      <c r="AE1463" s="134">
        <v>0.224514858143878</v>
      </c>
      <c r="AF1463" s="134">
        <v>0.98250764214752195</v>
      </c>
      <c r="AG1463" s="134">
        <v>8.9038356381424696E-2</v>
      </c>
      <c r="AH1463" s="134">
        <v>0.46011888708735199</v>
      </c>
      <c r="AI1463" s="134">
        <v>0.65606067895660303</v>
      </c>
      <c r="AJ1463" s="134">
        <v>0.97426186711769702</v>
      </c>
      <c r="AK1463" s="134">
        <v>0.42718093111316102</v>
      </c>
      <c r="AL1463" s="134">
        <v>0.65361878541225704</v>
      </c>
      <c r="AM1463" s="134">
        <v>7.4271354600895997E-2</v>
      </c>
      <c r="AN1463" s="134">
        <v>0.65487875935637196</v>
      </c>
      <c r="AO1463" s="134">
        <v>6.1362263900709701E-2</v>
      </c>
      <c r="AP1463" s="134">
        <v>0.26833567200518499</v>
      </c>
      <c r="AQ1463" s="134">
        <v>0.221625961048701</v>
      </c>
      <c r="AR1463" s="134">
        <v>1</v>
      </c>
      <c r="AS1463" s="134">
        <v>0</v>
      </c>
      <c r="AT1463" s="134">
        <v>0.3413096041</v>
      </c>
      <c r="AU1463" s="134">
        <v>3.0981988045341899E-2</v>
      </c>
      <c r="AV1463" s="134">
        <v>5.8105908337776603E-2</v>
      </c>
      <c r="AW1463" s="143">
        <v>0.01</v>
      </c>
      <c r="AX1463" s="143">
        <v>0</v>
      </c>
      <c r="AY1463" s="143">
        <v>-0.3</v>
      </c>
      <c r="AZ1463" s="143">
        <v>-0.02</v>
      </c>
      <c r="BA1463" s="143">
        <v>19.8977</v>
      </c>
      <c r="BB1463" s="143">
        <v>5.08</v>
      </c>
      <c r="BC1463" s="143">
        <v>12.19</v>
      </c>
      <c r="BD1463" s="143">
        <v>3</v>
      </c>
      <c r="BE1463" s="143">
        <v>15814669.990837</v>
      </c>
      <c r="BF1463" s="143">
        <v>10297.61</v>
      </c>
      <c r="BG1463" s="143">
        <v>0</v>
      </c>
      <c r="BH1463" s="143">
        <v>0</v>
      </c>
      <c r="BI1463" s="143">
        <v>0</v>
      </c>
      <c r="BJ1463" s="143">
        <v>1</v>
      </c>
      <c r="BK1463" s="143">
        <v>1</v>
      </c>
      <c r="BL1463" s="143">
        <v>2.8</v>
      </c>
      <c r="BM1463" s="143">
        <v>3.4999999999999898</v>
      </c>
    </row>
    <row r="1464" spans="1:65" x14ac:dyDescent="0.25">
      <c r="A1464" s="142" t="s">
        <v>6046</v>
      </c>
      <c r="B1464" s="142" t="s">
        <v>844</v>
      </c>
      <c r="C1464" s="134" t="s">
        <v>6025</v>
      </c>
      <c r="D1464" s="134" t="s">
        <v>6026</v>
      </c>
      <c r="E1464" s="134" t="s">
        <v>5717</v>
      </c>
      <c r="F1464" s="134" t="s">
        <v>5718</v>
      </c>
      <c r="G1464" s="134" t="s">
        <v>692</v>
      </c>
      <c r="H1464" s="134" t="s">
        <v>5981</v>
      </c>
      <c r="I1464" s="134" t="s">
        <v>5981</v>
      </c>
      <c r="J1464" s="134" t="s">
        <v>5055</v>
      </c>
      <c r="K1464" s="134" t="s">
        <v>5055</v>
      </c>
      <c r="L1464" s="143">
        <v>53.8</v>
      </c>
      <c r="M1464" s="144">
        <v>1049</v>
      </c>
      <c r="N1464" s="143">
        <v>23.111000000000001</v>
      </c>
      <c r="O1464" s="144">
        <v>347</v>
      </c>
      <c r="P1464" s="143">
        <v>38.366999999999997</v>
      </c>
      <c r="Q1464" s="144">
        <v>210</v>
      </c>
      <c r="R1464" s="143">
        <v>56.351999999999997</v>
      </c>
      <c r="S1464" s="145">
        <v>616</v>
      </c>
      <c r="V1464" s="140" t="str">
        <f t="shared" si="22"/>
        <v>N/A</v>
      </c>
      <c r="W1464" s="134">
        <v>0.46573836517741202</v>
      </c>
      <c r="X1464" s="134">
        <v>0.111778628525211</v>
      </c>
      <c r="Y1464" s="134">
        <v>0.99405688838657102</v>
      </c>
      <c r="Z1464" s="134">
        <v>0.97564289991807895</v>
      </c>
      <c r="AA1464" s="134">
        <v>0.74008034520188204</v>
      </c>
      <c r="AB1464" s="134">
        <v>0.74287254344944098</v>
      </c>
      <c r="AC1464" s="134">
        <v>0.99587244442365097</v>
      </c>
      <c r="AD1464" s="134">
        <v>0.388227930568605</v>
      </c>
      <c r="AE1464" s="134">
        <v>0.43975419009682798</v>
      </c>
      <c r="AF1464" s="134">
        <v>0.98719888109975396</v>
      </c>
      <c r="AG1464" s="134">
        <v>0.168485159552902</v>
      </c>
      <c r="AH1464" s="134">
        <v>0.62433449698985799</v>
      </c>
      <c r="AI1464" s="134">
        <v>0.85071410229514899</v>
      </c>
      <c r="AJ1464" s="134">
        <v>0.96690811486561001</v>
      </c>
      <c r="AK1464" s="134">
        <v>0.73544832273411298</v>
      </c>
      <c r="AL1464" s="134">
        <v>0.54877958142013405</v>
      </c>
      <c r="AM1464" s="134">
        <v>0.143033358569604</v>
      </c>
      <c r="AN1464" s="134">
        <v>0.686253417596701</v>
      </c>
      <c r="AO1464" s="134">
        <v>0.13491423150450299</v>
      </c>
      <c r="AP1464" s="134">
        <v>0.22773614445226001</v>
      </c>
      <c r="AQ1464" s="134">
        <v>0.20330709428613</v>
      </c>
      <c r="AR1464" s="134">
        <v>1</v>
      </c>
      <c r="AT1464" s="134">
        <v>1</v>
      </c>
      <c r="AU1464" s="134">
        <v>3.06051252725364E-2</v>
      </c>
      <c r="AV1464" s="134">
        <v>0.11045828780365401</v>
      </c>
      <c r="AW1464" s="143">
        <v>0</v>
      </c>
      <c r="AX1464" s="143">
        <v>0</v>
      </c>
      <c r="AY1464" s="143">
        <v>-0.16</v>
      </c>
      <c r="AZ1464" s="143">
        <v>0</v>
      </c>
      <c r="BA1464" s="143">
        <v>10.1004</v>
      </c>
      <c r="BB1464" s="143">
        <v>5.08</v>
      </c>
      <c r="BC1464" s="143">
        <v>11.92</v>
      </c>
      <c r="BD1464" s="143">
        <v>4</v>
      </c>
      <c r="BE1464" s="143">
        <v>15794379.779764</v>
      </c>
      <c r="BF1464" s="143">
        <v>14038.19</v>
      </c>
      <c r="BG1464" s="143">
        <v>14323.757161</v>
      </c>
      <c r="BH1464" s="143">
        <v>34.146498999999999</v>
      </c>
      <c r="BI1464" s="143">
        <v>0</v>
      </c>
      <c r="BJ1464" s="143">
        <v>1</v>
      </c>
      <c r="BK1464" s="143">
        <v>1</v>
      </c>
      <c r="BL1464" s="143">
        <v>2.8</v>
      </c>
      <c r="BM1464" s="143">
        <v>3.5</v>
      </c>
    </row>
    <row r="1465" spans="1:65" x14ac:dyDescent="0.25">
      <c r="A1465" s="142" t="s">
        <v>6047</v>
      </c>
      <c r="B1465" s="142" t="s">
        <v>1134</v>
      </c>
      <c r="C1465" s="134" t="s">
        <v>6025</v>
      </c>
      <c r="D1465" s="134" t="s">
        <v>6026</v>
      </c>
      <c r="E1465" s="134" t="s">
        <v>5717</v>
      </c>
      <c r="F1465" s="134" t="s">
        <v>5718</v>
      </c>
      <c r="G1465" s="134" t="s">
        <v>692</v>
      </c>
      <c r="H1465" s="134" t="s">
        <v>5981</v>
      </c>
      <c r="I1465" s="134" t="s">
        <v>5981</v>
      </c>
      <c r="J1465" s="134" t="s">
        <v>5055</v>
      </c>
      <c r="K1465" s="134" t="s">
        <v>5055</v>
      </c>
      <c r="L1465" s="143">
        <v>40.9</v>
      </c>
      <c r="M1465" s="144">
        <v>1398</v>
      </c>
      <c r="N1465" s="143">
        <v>25.510999999999999</v>
      </c>
      <c r="O1465" s="144">
        <v>617</v>
      </c>
      <c r="P1465" s="143">
        <v>21.34</v>
      </c>
      <c r="Q1465" s="144">
        <v>906</v>
      </c>
      <c r="R1465" s="143">
        <v>45.576000000000001</v>
      </c>
      <c r="S1465" s="145">
        <v>1352</v>
      </c>
      <c r="V1465" s="140" t="str">
        <f t="shared" si="22"/>
        <v>N/A</v>
      </c>
      <c r="W1465" s="134">
        <v>0.39617440480424698</v>
      </c>
      <c r="X1465" s="134">
        <v>7.5639761444896605E-2</v>
      </c>
      <c r="Y1465" s="134">
        <v>0.98013412475769701</v>
      </c>
      <c r="Z1465" s="134">
        <v>0.98329434496999102</v>
      </c>
      <c r="AA1465" s="134">
        <v>0.498925432493252</v>
      </c>
      <c r="AB1465" s="134">
        <v>0.63142636539778296</v>
      </c>
      <c r="AC1465" s="134">
        <v>1</v>
      </c>
      <c r="AD1465" s="134">
        <v>0.29612203436846302</v>
      </c>
      <c r="AE1465" s="134">
        <v>0.162804342585471</v>
      </c>
      <c r="AF1465" s="134">
        <v>0.96728099368392295</v>
      </c>
      <c r="AG1465" s="134">
        <v>0.17294258362054499</v>
      </c>
      <c r="AH1465" s="134">
        <v>0.33684077819216701</v>
      </c>
      <c r="AI1465" s="134">
        <v>1</v>
      </c>
      <c r="AJ1465" s="134">
        <v>0.96323123873956695</v>
      </c>
      <c r="AK1465" s="134">
        <v>0.50970920918491203</v>
      </c>
      <c r="AL1465" s="134">
        <v>0.50132936676945705</v>
      </c>
      <c r="AM1465" s="134">
        <v>0.14596413548245701</v>
      </c>
      <c r="AN1465" s="134">
        <v>0.58764734884137904</v>
      </c>
      <c r="AO1465" s="134">
        <v>0.137580531093633</v>
      </c>
      <c r="AP1465" s="134">
        <v>0.28972566759896001</v>
      </c>
      <c r="AQ1465" s="134">
        <v>0.28628078510676103</v>
      </c>
      <c r="AR1465" s="134">
        <v>1</v>
      </c>
      <c r="AT1465" s="134">
        <v>0.26202792619999998</v>
      </c>
      <c r="AU1465" s="134">
        <v>2.9356476033550301E-2</v>
      </c>
      <c r="AV1465" s="134">
        <v>0.108210574993568</v>
      </c>
      <c r="AW1465" s="143">
        <v>0.03</v>
      </c>
      <c r="AX1465" s="143">
        <v>0</v>
      </c>
      <c r="AY1465" s="143">
        <v>-0.19</v>
      </c>
      <c r="AZ1465" s="143">
        <v>-0.01</v>
      </c>
      <c r="BA1465" s="143">
        <v>16.993400000000001</v>
      </c>
      <c r="BB1465" s="143">
        <v>5.08</v>
      </c>
      <c r="BC1465" s="143">
        <v>12.79</v>
      </c>
      <c r="BD1465" s="143">
        <v>13</v>
      </c>
      <c r="BE1465" s="143">
        <v>21207864.385242</v>
      </c>
      <c r="BF1465" s="143">
        <v>13691.2</v>
      </c>
      <c r="BG1465" s="143">
        <v>0</v>
      </c>
      <c r="BH1465" s="143">
        <v>0</v>
      </c>
      <c r="BI1465" s="143">
        <v>0</v>
      </c>
      <c r="BJ1465" s="143">
        <v>1</v>
      </c>
      <c r="BK1465" s="143"/>
      <c r="BL1465" s="143">
        <v>2.8</v>
      </c>
      <c r="BM1465" s="143">
        <v>3.5</v>
      </c>
    </row>
    <row r="1466" spans="1:65" x14ac:dyDescent="0.25">
      <c r="A1466" s="142" t="s">
        <v>6048</v>
      </c>
      <c r="B1466" s="142" t="s">
        <v>1366</v>
      </c>
      <c r="C1466" s="134" t="s">
        <v>6025</v>
      </c>
      <c r="D1466" s="134" t="s">
        <v>6026</v>
      </c>
      <c r="E1466" s="134" t="s">
        <v>5717</v>
      </c>
      <c r="F1466" s="134" t="s">
        <v>5718</v>
      </c>
      <c r="G1466" s="134" t="s">
        <v>692</v>
      </c>
      <c r="H1466" s="134" t="s">
        <v>5981</v>
      </c>
      <c r="I1466" s="134" t="s">
        <v>5981</v>
      </c>
      <c r="J1466" s="134" t="s">
        <v>5055</v>
      </c>
      <c r="K1466" s="134" t="s">
        <v>5055</v>
      </c>
      <c r="L1466" s="143">
        <v>49.3</v>
      </c>
      <c r="M1466" s="144">
        <v>1165</v>
      </c>
      <c r="N1466" s="143">
        <v>25.687999999999999</v>
      </c>
      <c r="O1466" s="144">
        <v>640</v>
      </c>
      <c r="P1466" s="143">
        <v>36.049999999999997</v>
      </c>
      <c r="Q1466" s="144">
        <v>287</v>
      </c>
      <c r="R1466" s="143">
        <v>53.220999999999997</v>
      </c>
      <c r="S1466" s="145">
        <v>820</v>
      </c>
      <c r="V1466" s="140" t="str">
        <f t="shared" si="22"/>
        <v>N/A</v>
      </c>
      <c r="W1466" s="134">
        <v>0.38836655861817299</v>
      </c>
      <c r="X1466" s="134">
        <v>9.0019132215918105E-2</v>
      </c>
      <c r="Y1466" s="134">
        <v>0.98974044740871403</v>
      </c>
      <c r="Z1466" s="134">
        <v>0.98393196539098404</v>
      </c>
      <c r="AA1466" s="134">
        <v>0.57372612137031698</v>
      </c>
      <c r="AB1466" s="134">
        <v>0.62669172384656902</v>
      </c>
      <c r="AC1466" s="134">
        <v>1</v>
      </c>
      <c r="AD1466" s="134">
        <v>0.32799134507190097</v>
      </c>
      <c r="AE1466" s="134">
        <v>0.47749032256159202</v>
      </c>
      <c r="AF1466" s="134">
        <v>0.97805494076913302</v>
      </c>
      <c r="AG1466" s="134">
        <v>0.118132447962478</v>
      </c>
      <c r="AH1466" s="134">
        <v>0.57591148617455001</v>
      </c>
      <c r="AI1466" s="134">
        <v>1</v>
      </c>
      <c r="AJ1466" s="134">
        <v>0.93749310585726398</v>
      </c>
      <c r="AK1466" s="134">
        <v>0.81312199621340797</v>
      </c>
      <c r="AL1466" s="134">
        <v>0.44694574784728403</v>
      </c>
      <c r="AM1466" s="134">
        <v>0.10200772427827599</v>
      </c>
      <c r="AN1466" s="134">
        <v>0.704181793734032</v>
      </c>
      <c r="AO1466" s="134">
        <v>9.2486161664645503E-2</v>
      </c>
      <c r="AP1466" s="134">
        <v>8.7718273281203296E-2</v>
      </c>
      <c r="AQ1466" s="134">
        <v>8.2079299177267306E-2</v>
      </c>
      <c r="AR1466" s="134">
        <v>0.96748206150000005</v>
      </c>
      <c r="AT1466" s="134">
        <v>1</v>
      </c>
      <c r="AU1466" s="134">
        <v>5.3884878421167702E-2</v>
      </c>
      <c r="AV1466" s="134">
        <v>8.9627105351687802E-2</v>
      </c>
      <c r="AW1466" s="143">
        <v>0</v>
      </c>
      <c r="AX1466" s="143">
        <v>0</v>
      </c>
      <c r="AY1466" s="143">
        <v>-0.11</v>
      </c>
      <c r="AZ1466" s="143">
        <v>0</v>
      </c>
      <c r="BA1466" s="143">
        <v>8.56</v>
      </c>
      <c r="BB1466" s="143">
        <v>5.07</v>
      </c>
      <c r="BC1466" s="143">
        <v>13.15</v>
      </c>
      <c r="BD1466" s="143"/>
      <c r="BE1466" s="143">
        <v>18397611.717099</v>
      </c>
      <c r="BF1466" s="143">
        <v>9823.5249999999996</v>
      </c>
      <c r="BG1466" s="143">
        <v>0</v>
      </c>
      <c r="BH1466" s="143">
        <v>32.245151</v>
      </c>
      <c r="BI1466" s="143">
        <v>0</v>
      </c>
      <c r="BJ1466" s="143">
        <v>1</v>
      </c>
      <c r="BK1466" s="143">
        <v>1</v>
      </c>
      <c r="BL1466" s="143">
        <v>2.7999999999999901</v>
      </c>
      <c r="BM1466" s="143">
        <v>3.5</v>
      </c>
    </row>
    <row r="1467" spans="1:65" x14ac:dyDescent="0.25">
      <c r="A1467" s="142" t="s">
        <v>6049</v>
      </c>
      <c r="B1467" s="142" t="s">
        <v>3637</v>
      </c>
      <c r="C1467" s="134" t="s">
        <v>6025</v>
      </c>
      <c r="D1467" s="134" t="s">
        <v>6026</v>
      </c>
      <c r="E1467" s="134" t="s">
        <v>5717</v>
      </c>
      <c r="F1467" s="134" t="s">
        <v>5718</v>
      </c>
      <c r="G1467" s="134" t="s">
        <v>692</v>
      </c>
      <c r="H1467" s="134" t="s">
        <v>5981</v>
      </c>
      <c r="I1467" s="134" t="s">
        <v>5981</v>
      </c>
      <c r="J1467" s="134" t="s">
        <v>5055</v>
      </c>
      <c r="K1467" s="134" t="s">
        <v>5055</v>
      </c>
      <c r="L1467" s="143">
        <v>48.4</v>
      </c>
      <c r="M1467" s="144">
        <v>1190</v>
      </c>
      <c r="N1467" s="143">
        <v>23.088999999999999</v>
      </c>
      <c r="O1467" s="144">
        <v>343</v>
      </c>
      <c r="P1467" s="143">
        <v>21.96</v>
      </c>
      <c r="Q1467" s="144">
        <v>867</v>
      </c>
      <c r="R1467" s="143">
        <v>49.09</v>
      </c>
      <c r="S1467" s="145">
        <v>1111</v>
      </c>
      <c r="V1467" s="140" t="str">
        <f t="shared" si="22"/>
        <v>N/A</v>
      </c>
      <c r="W1467" s="134">
        <v>0.395033386342381</v>
      </c>
      <c r="X1467" s="134">
        <v>0.14120695337582301</v>
      </c>
      <c r="Y1467" s="134">
        <v>0.98619251224293802</v>
      </c>
      <c r="Z1467" s="134">
        <v>0.97018486911438095</v>
      </c>
      <c r="AA1467" s="134">
        <v>0.42504366056506099</v>
      </c>
      <c r="AB1467" s="134">
        <v>0.75671226490683696</v>
      </c>
      <c r="AC1467" s="134">
        <v>1</v>
      </c>
      <c r="AD1467" s="134">
        <v>0.367896994619969</v>
      </c>
      <c r="AE1467" s="134">
        <v>0.694777571111723</v>
      </c>
      <c r="AF1467" s="134">
        <v>0.97511297735841096</v>
      </c>
      <c r="AG1467" s="134">
        <v>0.15094688496366501</v>
      </c>
      <c r="AH1467" s="134">
        <v>0.72110888694767095</v>
      </c>
      <c r="AI1467" s="134">
        <v>1</v>
      </c>
      <c r="AJ1467" s="134">
        <v>0.94484685810934999</v>
      </c>
      <c r="AK1467" s="134">
        <v>0.81312199621340797</v>
      </c>
      <c r="AL1467" s="134">
        <v>0.465719015384784</v>
      </c>
      <c r="AM1467" s="134">
        <v>0.125090400223693</v>
      </c>
      <c r="AN1467" s="134">
        <v>0.53386222042938503</v>
      </c>
      <c r="AO1467" s="134">
        <v>0.113036301479472</v>
      </c>
      <c r="AP1467" s="134">
        <v>0.34807199204742401</v>
      </c>
      <c r="AQ1467" s="134">
        <v>0.57884386396948295</v>
      </c>
      <c r="AR1467" s="134">
        <v>0.9636466172</v>
      </c>
      <c r="AT1467" s="134">
        <v>0.21022210729999999</v>
      </c>
      <c r="AU1467" s="134">
        <v>4.2026689974998303E-2</v>
      </c>
      <c r="AV1467" s="134">
        <v>9.9893879097621804E-2</v>
      </c>
      <c r="AW1467" s="143">
        <v>0</v>
      </c>
      <c r="AX1467" s="143">
        <v>0</v>
      </c>
      <c r="AY1467" s="143">
        <v>0.15</v>
      </c>
      <c r="AZ1467" s="143">
        <v>0.08</v>
      </c>
      <c r="BA1467" s="143">
        <v>8.0726999999999993</v>
      </c>
      <c r="BB1467" s="143">
        <v>5.07</v>
      </c>
      <c r="BC1467" s="143">
        <v>13.86</v>
      </c>
      <c r="BD1467" s="143">
        <v>1</v>
      </c>
      <c r="BE1467" s="143">
        <v>10972350.872850999</v>
      </c>
      <c r="BF1467" s="143">
        <v>7915.8029999999999</v>
      </c>
      <c r="BG1467" s="143">
        <v>0</v>
      </c>
      <c r="BH1467" s="143">
        <v>18.455676</v>
      </c>
      <c r="BI1467" s="143">
        <v>0</v>
      </c>
      <c r="BJ1467" s="143">
        <v>1</v>
      </c>
      <c r="BK1467" s="143"/>
      <c r="BL1467" s="143">
        <v>2.7999999999999901</v>
      </c>
      <c r="BM1467" s="143">
        <v>3.4999999999999898</v>
      </c>
    </row>
    <row r="1468" spans="1:65" x14ac:dyDescent="0.25">
      <c r="A1468" s="142" t="s">
        <v>6050</v>
      </c>
      <c r="B1468" s="142" t="s">
        <v>1122</v>
      </c>
      <c r="C1468" s="134" t="s">
        <v>6025</v>
      </c>
      <c r="D1468" s="134" t="s">
        <v>6026</v>
      </c>
      <c r="E1468" s="134" t="s">
        <v>5717</v>
      </c>
      <c r="F1468" s="134" t="s">
        <v>5718</v>
      </c>
      <c r="G1468" s="134" t="s">
        <v>692</v>
      </c>
      <c r="H1468" s="134" t="s">
        <v>6041</v>
      </c>
      <c r="I1468" s="134" t="s">
        <v>6041</v>
      </c>
      <c r="J1468" s="134" t="s">
        <v>6039</v>
      </c>
      <c r="K1468" s="134" t="s">
        <v>5055</v>
      </c>
      <c r="L1468" s="143">
        <v>50.3</v>
      </c>
      <c r="M1468" s="144">
        <v>1144</v>
      </c>
      <c r="N1468" s="143">
        <v>23.6</v>
      </c>
      <c r="O1468" s="144">
        <v>399</v>
      </c>
      <c r="P1468" s="143">
        <v>34.033000000000001</v>
      </c>
      <c r="Q1468" s="144">
        <v>357</v>
      </c>
      <c r="R1468" s="143">
        <v>53.578000000000003</v>
      </c>
      <c r="S1468" s="145">
        <v>793</v>
      </c>
      <c r="V1468" s="140" t="str">
        <f t="shared" si="22"/>
        <v>N/A</v>
      </c>
      <c r="W1468" s="134">
        <v>0.32828792224286502</v>
      </c>
      <c r="X1468" s="134">
        <v>6.5424808916651006E-2</v>
      </c>
      <c r="Y1468" s="134">
        <v>0.90402643250123804</v>
      </c>
      <c r="Z1468" s="134">
        <v>0.75872443269635903</v>
      </c>
      <c r="AA1468" s="134">
        <v>0.88925660223957703</v>
      </c>
      <c r="AB1468" s="134">
        <v>0.84594204798741301</v>
      </c>
      <c r="AC1468" s="134">
        <v>1</v>
      </c>
      <c r="AD1468" s="134">
        <v>0.24876788211839401</v>
      </c>
      <c r="AE1468" s="134">
        <v>0.63096535413933996</v>
      </c>
      <c r="AF1468" s="134">
        <v>0.89723045949890401</v>
      </c>
      <c r="AG1468" s="134">
        <v>4.6168137767010398E-2</v>
      </c>
      <c r="AH1468" s="134">
        <v>0.23079008660627401</v>
      </c>
      <c r="AI1468" s="134">
        <v>1</v>
      </c>
      <c r="AJ1468" s="134">
        <v>0.93381622973122003</v>
      </c>
      <c r="AK1468" s="134">
        <v>0.31067042089421798</v>
      </c>
      <c r="AL1468" s="134">
        <v>0.66074176044792499</v>
      </c>
      <c r="AM1468" s="134">
        <v>3.4824398575166497E-2</v>
      </c>
      <c r="AN1468" s="134">
        <v>0.49800546815472202</v>
      </c>
      <c r="AO1468" s="134">
        <v>2.47165563147594E-2</v>
      </c>
      <c r="AQ1468" s="134">
        <v>0.30244449112127603</v>
      </c>
      <c r="AR1468" s="134">
        <v>0.96213281309999998</v>
      </c>
      <c r="AT1468" s="134">
        <v>1</v>
      </c>
      <c r="AU1468" s="134">
        <v>2.9445438109442099E-2</v>
      </c>
      <c r="AV1468" s="134">
        <v>3.1507113283652702E-2</v>
      </c>
      <c r="AW1468" s="143">
        <v>1.39</v>
      </c>
      <c r="AX1468" s="143">
        <v>2</v>
      </c>
      <c r="AY1468" s="143">
        <v>-1.41</v>
      </c>
      <c r="AZ1468" s="143">
        <v>-0.01</v>
      </c>
      <c r="BA1468" s="143">
        <v>19.1386</v>
      </c>
      <c r="BB1468" s="143">
        <v>5.0599999999999996</v>
      </c>
      <c r="BC1468" s="143">
        <v>11.49</v>
      </c>
      <c r="BD1468" s="143">
        <v>5</v>
      </c>
      <c r="BE1468" s="143">
        <v>10195006.672025001</v>
      </c>
      <c r="BF1468" s="143">
        <v>12251.7</v>
      </c>
      <c r="BG1468" s="143">
        <v>0</v>
      </c>
      <c r="BH1468" s="143">
        <v>0</v>
      </c>
      <c r="BI1468" s="143">
        <v>0</v>
      </c>
      <c r="BJ1468" s="143">
        <v>2</v>
      </c>
      <c r="BK1468" s="143">
        <v>1</v>
      </c>
      <c r="BL1468" s="143">
        <v>2.32441793467469</v>
      </c>
      <c r="BM1468" s="143">
        <v>3.05477882206764</v>
      </c>
    </row>
    <row r="1469" spans="1:65" x14ac:dyDescent="0.25">
      <c r="A1469" s="142" t="s">
        <v>6051</v>
      </c>
      <c r="B1469" s="142" t="s">
        <v>1123</v>
      </c>
      <c r="C1469" s="134" t="s">
        <v>6025</v>
      </c>
      <c r="D1469" s="134" t="s">
        <v>6026</v>
      </c>
      <c r="E1469" s="134" t="s">
        <v>5717</v>
      </c>
      <c r="F1469" s="134" t="s">
        <v>5718</v>
      </c>
      <c r="G1469" s="134" t="s">
        <v>692</v>
      </c>
      <c r="H1469" s="134" t="s">
        <v>6041</v>
      </c>
      <c r="I1469" s="134" t="s">
        <v>6041</v>
      </c>
      <c r="J1469" s="134" t="s">
        <v>5055</v>
      </c>
      <c r="K1469" s="134" t="s">
        <v>5055</v>
      </c>
      <c r="L1469" s="143">
        <v>46.8</v>
      </c>
      <c r="M1469" s="144">
        <v>1249</v>
      </c>
      <c r="N1469" s="143">
        <v>23.689</v>
      </c>
      <c r="O1469" s="144">
        <v>412</v>
      </c>
      <c r="P1469" s="143">
        <v>23.66</v>
      </c>
      <c r="Q1469" s="144">
        <v>775</v>
      </c>
      <c r="R1469" s="143">
        <v>48.923999999999999</v>
      </c>
      <c r="S1469" s="145">
        <v>1129</v>
      </c>
      <c r="V1469" s="140" t="str">
        <f t="shared" si="22"/>
        <v>N/A</v>
      </c>
      <c r="W1469" s="134">
        <v>0.44818979415909599</v>
      </c>
      <c r="X1469" s="134">
        <v>9.3408465093666196E-2</v>
      </c>
      <c r="Y1469" s="134">
        <v>0.94785688065027895</v>
      </c>
      <c r="Z1469" s="134">
        <v>0.93526877486082005</v>
      </c>
      <c r="AA1469" s="134">
        <v>0.63517510225615104</v>
      </c>
      <c r="AB1469" s="134">
        <v>0.79349678772780896</v>
      </c>
      <c r="AC1469" s="134">
        <v>1</v>
      </c>
      <c r="AD1469" s="134">
        <v>0.39231884784925503</v>
      </c>
      <c r="AE1469" s="134">
        <v>0.68035289260336995</v>
      </c>
      <c r="AF1469" s="134">
        <v>0.94962921321959304</v>
      </c>
      <c r="AG1469" s="134">
        <v>0.110413787644252</v>
      </c>
      <c r="AH1469" s="134">
        <v>9.2146983894692794E-2</v>
      </c>
      <c r="AI1469" s="134">
        <v>1</v>
      </c>
      <c r="AJ1469" s="134">
        <v>0.95220061036143699</v>
      </c>
      <c r="AK1469" s="134">
        <v>0.27183358415457098</v>
      </c>
      <c r="AL1469" s="134">
        <v>0.62846558785394002</v>
      </c>
      <c r="AM1469" s="134">
        <v>9.0491305770307895E-2</v>
      </c>
      <c r="AN1469" s="134">
        <v>0.67728922952803605</v>
      </c>
      <c r="AO1469" s="134">
        <v>7.9181729442093896E-2</v>
      </c>
      <c r="AP1469" s="134">
        <v>0.23995746319118999</v>
      </c>
      <c r="AQ1469" s="134">
        <v>0.26526796728789198</v>
      </c>
      <c r="AR1469" s="134">
        <v>0.98637542730000005</v>
      </c>
      <c r="AT1469" s="134">
        <v>0.65553628190000002</v>
      </c>
      <c r="AU1469" s="134">
        <v>3.4997733428959302E-2</v>
      </c>
      <c r="AV1469" s="134">
        <v>7.3385807913504394E-2</v>
      </c>
      <c r="AW1469" s="143">
        <v>0.33</v>
      </c>
      <c r="AX1469" s="143">
        <v>0</v>
      </c>
      <c r="AY1469" s="143">
        <v>-0.47</v>
      </c>
      <c r="AZ1469" s="143">
        <v>-0.01</v>
      </c>
      <c r="BA1469" s="143">
        <v>17.249099999999999</v>
      </c>
      <c r="BB1469" s="143">
        <v>5.0599999999999996</v>
      </c>
      <c r="BC1469" s="143">
        <v>11.89</v>
      </c>
      <c r="BD1469" s="143">
        <v>10</v>
      </c>
      <c r="BE1469" s="143">
        <v>17637249.698631998</v>
      </c>
      <c r="BF1469" s="143">
        <v>16534.54</v>
      </c>
      <c r="BG1469" s="143">
        <v>0</v>
      </c>
      <c r="BH1469" s="143">
        <v>0</v>
      </c>
      <c r="BI1469" s="143">
        <v>0</v>
      </c>
      <c r="BJ1469" s="143">
        <v>2</v>
      </c>
      <c r="BK1469" s="143"/>
      <c r="BL1469" s="143">
        <v>2.7463413390587101</v>
      </c>
      <c r="BM1469" s="143">
        <v>3.4493707931728799</v>
      </c>
    </row>
    <row r="1470" spans="1:65" x14ac:dyDescent="0.25">
      <c r="A1470" s="142" t="s">
        <v>6052</v>
      </c>
      <c r="B1470" s="142" t="s">
        <v>1120</v>
      </c>
      <c r="C1470" s="134" t="s">
        <v>6025</v>
      </c>
      <c r="D1470" s="134" t="s">
        <v>6026</v>
      </c>
      <c r="E1470" s="134" t="s">
        <v>5717</v>
      </c>
      <c r="F1470" s="134" t="s">
        <v>5718</v>
      </c>
      <c r="G1470" s="134" t="s">
        <v>692</v>
      </c>
      <c r="H1470" s="134" t="s">
        <v>6041</v>
      </c>
      <c r="I1470" s="134" t="s">
        <v>6041</v>
      </c>
      <c r="J1470" s="134" t="s">
        <v>5055</v>
      </c>
      <c r="K1470" s="134" t="s">
        <v>5055</v>
      </c>
      <c r="L1470" s="143">
        <v>35.799999999999997</v>
      </c>
      <c r="M1470" s="144">
        <v>1544</v>
      </c>
      <c r="N1470" s="143">
        <v>23.332999999999998</v>
      </c>
      <c r="O1470" s="144">
        <v>380</v>
      </c>
      <c r="P1470" s="143">
        <v>34.966999999999999</v>
      </c>
      <c r="Q1470" s="144">
        <v>310</v>
      </c>
      <c r="R1470" s="143">
        <v>49.145000000000003</v>
      </c>
      <c r="S1470" s="145">
        <v>1110</v>
      </c>
      <c r="V1470" s="140" t="str">
        <f t="shared" si="22"/>
        <v>N/A</v>
      </c>
      <c r="W1470" s="134">
        <v>0.32447198361474999</v>
      </c>
      <c r="X1470" s="134">
        <v>5.8674996156584301E-2</v>
      </c>
      <c r="Y1470" s="134">
        <v>0.98682012532280405</v>
      </c>
      <c r="Z1470" s="134">
        <v>0.95184690580663101</v>
      </c>
      <c r="AA1470" s="134">
        <v>0.66210804770106102</v>
      </c>
      <c r="AB1470" s="134">
        <v>0.70353859825473797</v>
      </c>
      <c r="AC1470" s="134">
        <v>1</v>
      </c>
      <c r="AD1470" s="134">
        <v>0.268213823646752</v>
      </c>
      <c r="AE1470" s="134">
        <v>0.53166687020979098</v>
      </c>
      <c r="AF1470" s="134">
        <v>0.98051982903217005</v>
      </c>
      <c r="AG1470" s="134">
        <v>5.5860115719539798E-2</v>
      </c>
      <c r="AH1470" s="134">
        <v>0.44826384523833801</v>
      </c>
      <c r="AI1470" s="134">
        <v>1</v>
      </c>
      <c r="AJ1470" s="134">
        <v>0.93381622973122003</v>
      </c>
      <c r="AK1470" s="134">
        <v>0.55582795281324304</v>
      </c>
      <c r="AL1470" s="134">
        <v>0.49764557015647798</v>
      </c>
      <c r="AM1470" s="134">
        <v>4.7867239724741703E-2</v>
      </c>
      <c r="AN1470" s="134">
        <v>0.56523687866971495</v>
      </c>
      <c r="AO1470" s="134">
        <v>4.0717932132098698E-2</v>
      </c>
      <c r="AP1470" s="134">
        <v>7.3699826450684597E-2</v>
      </c>
      <c r="AQ1470" s="134">
        <v>9.6626634590330801E-2</v>
      </c>
      <c r="AR1470" s="134">
        <v>0.97916700729999995</v>
      </c>
      <c r="AS1470" s="134">
        <v>0</v>
      </c>
      <c r="AT1470" s="134">
        <v>0</v>
      </c>
      <c r="AU1470" s="134">
        <v>1.60712821505186E-2</v>
      </c>
      <c r="AV1470" s="134">
        <v>3.5061836739469103E-2</v>
      </c>
      <c r="AW1470" s="143">
        <v>0.01</v>
      </c>
      <c r="AX1470" s="143">
        <v>0</v>
      </c>
      <c r="AY1470" s="143">
        <v>-0.04</v>
      </c>
      <c r="AZ1470" s="143">
        <v>0</v>
      </c>
      <c r="BA1470" s="143">
        <v>11.2798</v>
      </c>
      <c r="BB1470" s="143">
        <v>5.0599999999999996</v>
      </c>
      <c r="BC1470" s="143">
        <v>13.21</v>
      </c>
      <c r="BD1470" s="143">
        <v>7</v>
      </c>
      <c r="BE1470" s="143">
        <v>17870895.143369</v>
      </c>
      <c r="BF1470" s="143">
        <v>12195.16</v>
      </c>
      <c r="BG1470" s="143">
        <v>0</v>
      </c>
      <c r="BH1470" s="143">
        <v>0</v>
      </c>
      <c r="BI1470" s="143">
        <v>0</v>
      </c>
      <c r="BJ1470" s="143">
        <v>2</v>
      </c>
      <c r="BK1470" s="143">
        <v>1</v>
      </c>
      <c r="BL1470" s="143">
        <v>2.5213024384748701</v>
      </c>
      <c r="BM1470" s="143">
        <v>3.2618210280458899</v>
      </c>
    </row>
    <row r="1471" spans="1:65" x14ac:dyDescent="0.25">
      <c r="A1471" s="142" t="s">
        <v>6053</v>
      </c>
      <c r="B1471" s="142" t="s">
        <v>3642</v>
      </c>
      <c r="C1471" s="134" t="s">
        <v>6025</v>
      </c>
      <c r="D1471" s="134" t="s">
        <v>6026</v>
      </c>
      <c r="E1471" s="134" t="s">
        <v>5717</v>
      </c>
      <c r="F1471" s="134" t="s">
        <v>5718</v>
      </c>
      <c r="G1471" s="134" t="s">
        <v>692</v>
      </c>
      <c r="H1471" s="134" t="s">
        <v>6054</v>
      </c>
      <c r="I1471" s="134" t="s">
        <v>6041</v>
      </c>
      <c r="J1471" s="134" t="s">
        <v>5055</v>
      </c>
      <c r="K1471" s="134" t="s">
        <v>5055</v>
      </c>
      <c r="L1471" s="143">
        <v>36.9</v>
      </c>
      <c r="M1471" s="144">
        <v>1510</v>
      </c>
      <c r="N1471" s="143">
        <v>22.989000000000001</v>
      </c>
      <c r="O1471" s="144">
        <v>328</v>
      </c>
      <c r="P1471" s="143">
        <v>22.54</v>
      </c>
      <c r="Q1471" s="144">
        <v>832</v>
      </c>
      <c r="R1471" s="143">
        <v>45.484000000000002</v>
      </c>
      <c r="S1471" s="145">
        <v>1360</v>
      </c>
      <c r="V1471" s="140" t="str">
        <f t="shared" si="22"/>
        <v>N/A</v>
      </c>
      <c r="W1471" s="134">
        <v>0.32559076541962501</v>
      </c>
      <c r="X1471" s="134">
        <v>3.1296503005659601E-2</v>
      </c>
      <c r="Y1471" s="134">
        <v>0.91779549496769597</v>
      </c>
      <c r="Z1471" s="134">
        <v>0.80292428027957397</v>
      </c>
      <c r="AA1471" s="134">
        <v>0.472580859008496</v>
      </c>
      <c r="AB1471" s="134">
        <v>0.77747184709293005</v>
      </c>
      <c r="AC1471" s="134">
        <v>1</v>
      </c>
      <c r="AD1471" s="134">
        <v>0.29858521831889101</v>
      </c>
      <c r="AE1471" s="134">
        <v>0.51228091190956604</v>
      </c>
      <c r="AF1471" s="134">
        <v>0.90013266664731895</v>
      </c>
      <c r="AG1471" s="134">
        <v>2.9081046517868601E-2</v>
      </c>
      <c r="AH1471" s="134">
        <v>0.64793713317868096</v>
      </c>
      <c r="AI1471" s="134">
        <v>1</v>
      </c>
      <c r="AJ1471" s="134">
        <v>0.93381622973122003</v>
      </c>
      <c r="AK1471" s="134">
        <v>0.32766153696781403</v>
      </c>
      <c r="AL1471" s="134">
        <v>0.58407631485634404</v>
      </c>
      <c r="AM1471" s="134">
        <v>2.35272729880583E-2</v>
      </c>
      <c r="AN1471" s="134">
        <v>0.520415938326386</v>
      </c>
      <c r="AO1471" s="134">
        <v>1.91750383494197E-2</v>
      </c>
      <c r="AP1471" s="134">
        <v>0.31739570494436697</v>
      </c>
      <c r="AQ1471" s="134">
        <v>0.22916902390935401</v>
      </c>
      <c r="AR1471" s="134">
        <v>1</v>
      </c>
      <c r="AT1471" s="134">
        <v>6.0028401049999999E-2</v>
      </c>
      <c r="AU1471" s="134">
        <v>7.8926882783937405E-3</v>
      </c>
      <c r="AV1471" s="134">
        <v>1.7855185550817401E-2</v>
      </c>
      <c r="AW1471" s="143">
        <v>0.21</v>
      </c>
      <c r="AX1471" s="143">
        <v>0</v>
      </c>
      <c r="AY1471" s="143">
        <v>-0.34</v>
      </c>
      <c r="AZ1471" s="143">
        <v>-0.09</v>
      </c>
      <c r="BA1471" s="143">
        <v>20.472899999999999</v>
      </c>
      <c r="BB1471" s="143">
        <v>5.07</v>
      </c>
      <c r="BC1471" s="143">
        <v>10.220000000000001</v>
      </c>
      <c r="BD1471" s="143">
        <v>9</v>
      </c>
      <c r="BE1471" s="143">
        <v>7420714.7818550002</v>
      </c>
      <c r="BF1471" s="143">
        <v>5986.37</v>
      </c>
      <c r="BG1471" s="143">
        <v>0</v>
      </c>
      <c r="BH1471" s="143">
        <v>8.6792999999999995E-2</v>
      </c>
      <c r="BI1471" s="143">
        <v>0</v>
      </c>
      <c r="BJ1471" s="143">
        <v>2</v>
      </c>
      <c r="BK1471" s="143"/>
      <c r="BL1471" s="143">
        <v>2.80000000000001</v>
      </c>
      <c r="BM1471" s="143">
        <v>3.5</v>
      </c>
    </row>
    <row r="1472" spans="1:65" x14ac:dyDescent="0.25">
      <c r="A1472" s="142" t="s">
        <v>6055</v>
      </c>
      <c r="B1472" s="142" t="s">
        <v>448</v>
      </c>
      <c r="C1472" s="134" t="s">
        <v>6025</v>
      </c>
      <c r="D1472" s="134" t="s">
        <v>6026</v>
      </c>
      <c r="E1472" s="134" t="s">
        <v>5717</v>
      </c>
      <c r="F1472" s="134" t="s">
        <v>5718</v>
      </c>
      <c r="G1472" s="134" t="s">
        <v>692</v>
      </c>
      <c r="H1472" s="134" t="s">
        <v>6054</v>
      </c>
      <c r="I1472" s="134" t="s">
        <v>6041</v>
      </c>
      <c r="J1472" s="134" t="s">
        <v>5055</v>
      </c>
      <c r="K1472" s="134" t="s">
        <v>5055</v>
      </c>
      <c r="L1472" s="143">
        <v>57.1</v>
      </c>
      <c r="M1472" s="144">
        <v>916</v>
      </c>
      <c r="N1472" s="143">
        <v>22.533000000000001</v>
      </c>
      <c r="O1472" s="144">
        <v>269</v>
      </c>
      <c r="P1472" s="143">
        <v>34.317</v>
      </c>
      <c r="Q1472" s="144">
        <v>345</v>
      </c>
      <c r="R1472" s="143">
        <v>56.295000000000002</v>
      </c>
      <c r="S1472" s="145">
        <v>622</v>
      </c>
      <c r="V1472" s="140" t="str">
        <f t="shared" si="22"/>
        <v>N/A</v>
      </c>
      <c r="W1472" s="134">
        <v>0.57715449359034798</v>
      </c>
      <c r="X1472" s="134">
        <v>0.163191413064114</v>
      </c>
      <c r="Y1472" s="134">
        <v>0.96463592421405597</v>
      </c>
      <c r="Z1472" s="134">
        <v>0.96564501171691297</v>
      </c>
      <c r="AA1472" s="134">
        <v>0.62773559939877199</v>
      </c>
      <c r="AB1472" s="134">
        <v>0.90166513701324202</v>
      </c>
      <c r="AC1472" s="134">
        <v>0.99777677846586299</v>
      </c>
      <c r="AD1472" s="134">
        <v>0.47155192689897801</v>
      </c>
      <c r="AE1472" s="134">
        <v>0.65225640931181295</v>
      </c>
      <c r="AF1472" s="134">
        <v>0.96787733761852801</v>
      </c>
      <c r="AG1472" s="134">
        <v>0.113503571856858</v>
      </c>
      <c r="AH1472" s="134">
        <v>9.8522202774223105E-2</v>
      </c>
      <c r="AI1472" s="134">
        <v>0.91982922970731995</v>
      </c>
      <c r="AJ1472" s="134">
        <v>0.96690811486561001</v>
      </c>
      <c r="AK1472" s="134">
        <v>0.29125200252439498</v>
      </c>
      <c r="AL1472" s="134">
        <v>0.87851628291436101</v>
      </c>
      <c r="AM1472" s="134">
        <v>8.7886297190181401E-2</v>
      </c>
      <c r="AN1472" s="134">
        <v>0.79830576845502199</v>
      </c>
      <c r="AO1472" s="134">
        <v>7.3529296660633001E-2</v>
      </c>
      <c r="AP1472" s="134">
        <v>0.34420630290084098</v>
      </c>
      <c r="AQ1472" s="134">
        <v>0.37356479758514199</v>
      </c>
      <c r="AR1472" s="134">
        <v>1</v>
      </c>
      <c r="AT1472" s="134">
        <v>0.99994337479999995</v>
      </c>
      <c r="AU1472" s="134">
        <v>4.7773691336896802E-2</v>
      </c>
      <c r="AV1472" s="134">
        <v>7.6105698856370002E-2</v>
      </c>
      <c r="AW1472" s="143">
        <v>0.23</v>
      </c>
      <c r="AX1472" s="143">
        <v>0</v>
      </c>
      <c r="AY1472" s="143">
        <v>-0.42</v>
      </c>
      <c r="AZ1472" s="143">
        <v>-0.01</v>
      </c>
      <c r="BA1472" s="143">
        <v>15.7659</v>
      </c>
      <c r="BB1472" s="143">
        <v>5.07</v>
      </c>
      <c r="BC1472" s="143">
        <v>12.14</v>
      </c>
      <c r="BD1472" s="143">
        <v>2</v>
      </c>
      <c r="BE1472" s="143">
        <v>4010563.2517340002</v>
      </c>
      <c r="BF1472" s="143">
        <v>14219.84</v>
      </c>
      <c r="BG1472" s="143">
        <v>0</v>
      </c>
      <c r="BH1472" s="143">
        <v>1.5466000000000001E-2</v>
      </c>
      <c r="BI1472" s="143">
        <v>0</v>
      </c>
      <c r="BJ1472" s="143">
        <v>1</v>
      </c>
      <c r="BK1472" s="143">
        <v>1</v>
      </c>
      <c r="BL1472" s="143">
        <v>2.7685628048810602</v>
      </c>
      <c r="BM1472" s="143">
        <v>3.44341304878591</v>
      </c>
    </row>
    <row r="1473" spans="1:65" x14ac:dyDescent="0.25">
      <c r="A1473" s="142" t="s">
        <v>6056</v>
      </c>
      <c r="B1473" s="142" t="s">
        <v>1017</v>
      </c>
      <c r="C1473" s="134" t="s">
        <v>6025</v>
      </c>
      <c r="D1473" s="134" t="s">
        <v>6026</v>
      </c>
      <c r="E1473" s="134" t="s">
        <v>5717</v>
      </c>
      <c r="F1473" s="134" t="s">
        <v>5718</v>
      </c>
      <c r="G1473" s="134" t="s">
        <v>692</v>
      </c>
      <c r="H1473" s="134" t="s">
        <v>6054</v>
      </c>
      <c r="I1473" s="134" t="s">
        <v>6057</v>
      </c>
      <c r="J1473" s="134" t="s">
        <v>5055</v>
      </c>
      <c r="K1473" s="134" t="s">
        <v>5055</v>
      </c>
      <c r="L1473" s="143">
        <v>53.3</v>
      </c>
      <c r="M1473" s="144">
        <v>1060</v>
      </c>
      <c r="N1473" s="143">
        <v>22.021999999999998</v>
      </c>
      <c r="O1473" s="144">
        <v>213</v>
      </c>
      <c r="P1473" s="143">
        <v>19.96</v>
      </c>
      <c r="Q1473" s="144">
        <v>1027</v>
      </c>
      <c r="R1473" s="143">
        <v>50.412999999999997</v>
      </c>
      <c r="S1473" s="145">
        <v>1024</v>
      </c>
      <c r="V1473" s="140" t="str">
        <f t="shared" si="22"/>
        <v>N/A</v>
      </c>
      <c r="W1473" s="134">
        <v>0.65338645766477199</v>
      </c>
      <c r="X1473" s="134">
        <v>0.16448420261542801</v>
      </c>
      <c r="Y1473" s="134">
        <v>0.99218685757717295</v>
      </c>
      <c r="Z1473" s="134">
        <v>0.97760677081473601</v>
      </c>
      <c r="AA1473" s="134">
        <v>0.74764966249003195</v>
      </c>
      <c r="AB1473" s="134">
        <v>0.92825197033929197</v>
      </c>
      <c r="AC1473" s="134">
        <v>1</v>
      </c>
      <c r="AD1473" s="134">
        <v>0.53899859862518495</v>
      </c>
      <c r="AE1473" s="134">
        <v>0.78107172779418499</v>
      </c>
      <c r="AF1473" s="134">
        <v>0.98707961231283203</v>
      </c>
      <c r="AG1473" s="134">
        <v>6.6780573528591097E-2</v>
      </c>
      <c r="AH1473" s="134">
        <v>0.46101428299739899</v>
      </c>
      <c r="AI1473" s="134">
        <v>1</v>
      </c>
      <c r="AJ1473" s="134">
        <v>0.98896937162187004</v>
      </c>
      <c r="AK1473" s="134">
        <v>0.48300888392640401</v>
      </c>
      <c r="AL1473" s="134">
        <v>0.84442545001366098</v>
      </c>
      <c r="AM1473" s="134">
        <v>5.2495039805448597E-2</v>
      </c>
      <c r="AN1473" s="134">
        <v>0.722110169871364</v>
      </c>
      <c r="AO1473" s="134">
        <v>4.3607955852481797E-2</v>
      </c>
      <c r="AP1473" s="134">
        <v>0.25606477956092499</v>
      </c>
      <c r="AQ1473" s="134">
        <v>0.17960032541096199</v>
      </c>
      <c r="AR1473" s="134">
        <v>1</v>
      </c>
      <c r="AT1473" s="134">
        <v>0.46318440370000002</v>
      </c>
      <c r="AU1473" s="134">
        <v>2.4597512885256301E-2</v>
      </c>
      <c r="AV1473" s="134">
        <v>4.35638340198609E-2</v>
      </c>
      <c r="AW1473" s="143">
        <v>0</v>
      </c>
      <c r="AX1473" s="143">
        <v>0</v>
      </c>
      <c r="AY1473" s="143">
        <v>-0.12</v>
      </c>
      <c r="AZ1473" s="143">
        <v>0</v>
      </c>
      <c r="BA1473" s="143">
        <v>11.640700000000001</v>
      </c>
      <c r="BB1473" s="143">
        <v>5.07</v>
      </c>
      <c r="BC1473" s="143">
        <v>12.11</v>
      </c>
      <c r="BD1473" s="143">
        <v>2</v>
      </c>
      <c r="BE1473" s="143">
        <v>2520043.7915559998</v>
      </c>
      <c r="BF1473" s="143">
        <v>7406.165</v>
      </c>
      <c r="BG1473" s="143">
        <v>0</v>
      </c>
      <c r="BH1473" s="143">
        <v>0</v>
      </c>
      <c r="BI1473" s="143">
        <v>0</v>
      </c>
      <c r="BJ1473" s="143">
        <v>1</v>
      </c>
      <c r="BK1473" s="143"/>
      <c r="BL1473" s="143">
        <v>2.72828076981189</v>
      </c>
      <c r="BM1473" s="143">
        <v>3.37090538566139</v>
      </c>
    </row>
    <row r="1474" spans="1:65" x14ac:dyDescent="0.25">
      <c r="A1474" s="142" t="s">
        <v>6058</v>
      </c>
      <c r="B1474" s="142" t="s">
        <v>449</v>
      </c>
      <c r="C1474" s="134" t="s">
        <v>6025</v>
      </c>
      <c r="D1474" s="134" t="s">
        <v>6026</v>
      </c>
      <c r="E1474" s="134" t="s">
        <v>5717</v>
      </c>
      <c r="F1474" s="134" t="s">
        <v>5718</v>
      </c>
      <c r="G1474" s="134" t="s">
        <v>692</v>
      </c>
      <c r="H1474" s="134" t="s">
        <v>6054</v>
      </c>
      <c r="I1474" s="134" t="s">
        <v>6057</v>
      </c>
      <c r="J1474" s="134" t="s">
        <v>5055</v>
      </c>
      <c r="K1474" s="134" t="s">
        <v>5055</v>
      </c>
      <c r="L1474" s="143">
        <v>48</v>
      </c>
      <c r="M1474" s="144">
        <v>1204</v>
      </c>
      <c r="N1474" s="143">
        <v>23.274999999999999</v>
      </c>
      <c r="O1474" s="144">
        <v>373</v>
      </c>
      <c r="P1474" s="143">
        <v>20.56</v>
      </c>
      <c r="Q1474" s="144">
        <v>965</v>
      </c>
      <c r="R1474" s="143">
        <v>48.427999999999997</v>
      </c>
      <c r="S1474" s="145">
        <v>1169</v>
      </c>
      <c r="V1474" s="140" t="str">
        <f t="shared" si="22"/>
        <v>N/A</v>
      </c>
      <c r="W1474" s="134">
        <v>0.436991819944889</v>
      </c>
      <c r="X1474" s="134">
        <v>0.133293318531818</v>
      </c>
      <c r="Y1474" s="134">
        <v>0.98388699480669395</v>
      </c>
      <c r="Z1474" s="134">
        <v>0.96970027759442601</v>
      </c>
      <c r="AA1474" s="134">
        <v>0.59853351023887202</v>
      </c>
      <c r="AB1474" s="134">
        <v>0.780749675859155</v>
      </c>
      <c r="AC1474" s="134">
        <v>1</v>
      </c>
      <c r="AD1474" s="134">
        <v>0.32310448678376202</v>
      </c>
      <c r="AE1474" s="134">
        <v>0.60457281477941904</v>
      </c>
      <c r="AF1474" s="134">
        <v>0.972926382931523</v>
      </c>
      <c r="AG1474" s="134">
        <v>5.9270077128580997E-2</v>
      </c>
      <c r="AH1474" s="134">
        <v>0.63697748723971304</v>
      </c>
      <c r="AI1474" s="134">
        <v>1</v>
      </c>
      <c r="AJ1474" s="134">
        <v>0.97426186711769702</v>
      </c>
      <c r="AK1474" s="134">
        <v>0.62864702170008302</v>
      </c>
      <c r="AL1474" s="134">
        <v>0.60308548632896197</v>
      </c>
      <c r="AM1474" s="134">
        <v>5.2667395025089103E-2</v>
      </c>
      <c r="AN1474" s="134">
        <v>0.74003854600869501</v>
      </c>
      <c r="AO1474" s="134">
        <v>5.0768860817510898E-2</v>
      </c>
      <c r="AP1474" s="134">
        <v>0.31279670173754998</v>
      </c>
      <c r="AQ1474" s="134">
        <v>0.47916767682609501</v>
      </c>
      <c r="AR1474" s="134">
        <v>0.99712012839999997</v>
      </c>
      <c r="AT1474" s="134">
        <v>0</v>
      </c>
      <c r="AU1474" s="134">
        <v>2.4314955600039701E-2</v>
      </c>
      <c r="AV1474" s="134">
        <v>4.5353711804665402E-2</v>
      </c>
      <c r="AW1474" s="143">
        <v>0.02</v>
      </c>
      <c r="AX1474" s="143">
        <v>0</v>
      </c>
      <c r="AY1474" s="143">
        <v>-0.19</v>
      </c>
      <c r="AZ1474" s="143">
        <v>-0.06</v>
      </c>
      <c r="BA1474" s="143">
        <v>6.9596999999999998</v>
      </c>
      <c r="BB1474" s="143">
        <v>5.07</v>
      </c>
      <c r="BC1474" s="143">
        <v>11.23</v>
      </c>
      <c r="BD1474" s="143"/>
      <c r="BE1474" s="143">
        <v>806779.30158600002</v>
      </c>
      <c r="BF1474" s="143">
        <v>3407.64</v>
      </c>
      <c r="BG1474" s="143">
        <v>0</v>
      </c>
      <c r="BH1474" s="143">
        <v>7.9477089999999997</v>
      </c>
      <c r="BI1474" s="143">
        <v>0</v>
      </c>
      <c r="BJ1474" s="143">
        <v>1</v>
      </c>
      <c r="BK1474" s="143"/>
      <c r="BL1474" s="143">
        <v>2.7999999999999901</v>
      </c>
      <c r="BM1474" s="143">
        <v>3.4999999999999898</v>
      </c>
    </row>
    <row r="1475" spans="1:65" x14ac:dyDescent="0.25">
      <c r="A1475" s="142" t="s">
        <v>6059</v>
      </c>
      <c r="B1475" s="142" t="s">
        <v>1106</v>
      </c>
      <c r="C1475" s="134" t="s">
        <v>6025</v>
      </c>
      <c r="D1475" s="134" t="s">
        <v>6026</v>
      </c>
      <c r="E1475" s="134" t="s">
        <v>5717</v>
      </c>
      <c r="F1475" s="134" t="s">
        <v>5718</v>
      </c>
      <c r="G1475" s="134" t="s">
        <v>692</v>
      </c>
      <c r="H1475" s="134" t="s">
        <v>6057</v>
      </c>
      <c r="I1475" s="134" t="s">
        <v>6057</v>
      </c>
      <c r="J1475" s="134" t="s">
        <v>5055</v>
      </c>
      <c r="K1475" s="134" t="s">
        <v>5055</v>
      </c>
      <c r="L1475" s="143">
        <v>55.9</v>
      </c>
      <c r="M1475" s="144">
        <v>972</v>
      </c>
      <c r="N1475" s="143">
        <v>20.277999999999999</v>
      </c>
      <c r="O1475" s="144">
        <v>74</v>
      </c>
      <c r="P1475" s="143">
        <v>27.62</v>
      </c>
      <c r="Q1475" s="144">
        <v>640</v>
      </c>
      <c r="R1475" s="143">
        <v>54.414000000000001</v>
      </c>
      <c r="S1475" s="145">
        <v>746</v>
      </c>
      <c r="V1475" s="140" t="str">
        <f t="shared" ref="V1475:V1538" si="23">IF(OR(T1475="Y",U1475="Y"),"Y","N/A")</f>
        <v>N/A</v>
      </c>
      <c r="W1475" s="134">
        <v>0.52245937325403702</v>
      </c>
      <c r="X1475" s="134">
        <v>0.16003477307633601</v>
      </c>
      <c r="Y1475" s="134">
        <v>0.99159766978790997</v>
      </c>
      <c r="Z1475" s="134">
        <v>0.98676300006019102</v>
      </c>
      <c r="AA1475" s="134">
        <v>0.48407229565299098</v>
      </c>
      <c r="AB1475" s="134">
        <v>0.99016651370132402</v>
      </c>
      <c r="AC1475" s="134">
        <v>0.621389835496861</v>
      </c>
      <c r="AD1475" s="134">
        <v>0.42913480387383002</v>
      </c>
      <c r="AE1475" s="134">
        <v>0.62446921714431602</v>
      </c>
      <c r="AF1475" s="134">
        <v>0.98222934831137299</v>
      </c>
      <c r="AG1475" s="134">
        <v>2.33716690166514E-2</v>
      </c>
      <c r="AH1475" s="134">
        <v>0.66487802379675798</v>
      </c>
      <c r="AI1475" s="134">
        <v>0.73410941836268395</v>
      </c>
      <c r="AJ1475" s="134">
        <v>0.98896937162187004</v>
      </c>
      <c r="AK1475" s="134">
        <v>0.69903878829069399</v>
      </c>
      <c r="AL1475" s="134">
        <v>0.948855560201465</v>
      </c>
      <c r="AM1475" s="134">
        <v>1.9650404207831099E-2</v>
      </c>
      <c r="AN1475" s="134">
        <v>0.85657299090134897</v>
      </c>
      <c r="AO1475" s="134">
        <v>1.2562960060912299E-2</v>
      </c>
      <c r="AP1475" s="134">
        <v>0.30136087330396299</v>
      </c>
      <c r="AQ1475" s="134">
        <v>0.32507367954159699</v>
      </c>
      <c r="AR1475" s="134">
        <v>1</v>
      </c>
      <c r="AS1475" s="134">
        <v>0</v>
      </c>
      <c r="AT1475" s="134">
        <v>1</v>
      </c>
      <c r="AU1475" s="134">
        <v>1.6051557497198499E-2</v>
      </c>
      <c r="AV1475" s="134">
        <v>1.6920260469042901E-2</v>
      </c>
      <c r="AW1475" s="143">
        <v>0.04</v>
      </c>
      <c r="AX1475" s="143">
        <v>1</v>
      </c>
      <c r="AY1475" s="143">
        <v>-0.85</v>
      </c>
      <c r="AZ1475" s="143">
        <v>-0.05</v>
      </c>
      <c r="BA1475" s="143">
        <v>7.0967000000000002</v>
      </c>
      <c r="BB1475" s="143">
        <v>5.08</v>
      </c>
      <c r="BC1475" s="143">
        <v>8.67</v>
      </c>
      <c r="BD1475" s="143">
        <v>4</v>
      </c>
      <c r="BE1475" s="143">
        <v>1984560.819499</v>
      </c>
      <c r="BF1475" s="143">
        <v>8392.8320000000003</v>
      </c>
      <c r="BG1475" s="143">
        <v>0</v>
      </c>
      <c r="BH1475" s="143">
        <v>96.462856000000002</v>
      </c>
      <c r="BI1475" s="143">
        <v>0</v>
      </c>
      <c r="BJ1475" s="143">
        <v>1</v>
      </c>
      <c r="BK1475" s="143"/>
      <c r="BL1475" s="143">
        <v>2.7593205701305599</v>
      </c>
      <c r="BM1475" s="143">
        <v>3.4267770262349999</v>
      </c>
    </row>
    <row r="1476" spans="1:65" x14ac:dyDescent="0.25">
      <c r="A1476" s="142" t="s">
        <v>6060</v>
      </c>
      <c r="B1476" s="142" t="s">
        <v>106</v>
      </c>
      <c r="C1476" s="134" t="s">
        <v>6025</v>
      </c>
      <c r="D1476" s="134" t="s">
        <v>6026</v>
      </c>
      <c r="E1476" s="134" t="s">
        <v>5717</v>
      </c>
      <c r="F1476" s="134" t="s">
        <v>5718</v>
      </c>
      <c r="G1476" s="134" t="s">
        <v>692</v>
      </c>
      <c r="H1476" s="134" t="s">
        <v>6057</v>
      </c>
      <c r="I1476" s="134" t="s">
        <v>6057</v>
      </c>
      <c r="J1476" s="134" t="s">
        <v>5055</v>
      </c>
      <c r="K1476" s="134" t="s">
        <v>5055</v>
      </c>
      <c r="L1476" s="143">
        <v>57.4</v>
      </c>
      <c r="M1476" s="144">
        <v>909</v>
      </c>
      <c r="N1476" s="143">
        <v>21.311</v>
      </c>
      <c r="O1476" s="144">
        <v>133</v>
      </c>
      <c r="P1476" s="143">
        <v>19.899999999999999</v>
      </c>
      <c r="Q1476" s="144">
        <v>1030</v>
      </c>
      <c r="R1476" s="143">
        <v>51.996000000000002</v>
      </c>
      <c r="S1476" s="145">
        <v>898</v>
      </c>
      <c r="V1476" s="140" t="str">
        <f t="shared" si="23"/>
        <v>N/A</v>
      </c>
      <c r="W1476" s="134">
        <v>0.61064289901926205</v>
      </c>
      <c r="X1476" s="134">
        <v>0.21107054206520401</v>
      </c>
      <c r="Y1476" s="134">
        <v>0.98560332445367604</v>
      </c>
      <c r="Z1476" s="134">
        <v>0.98814026016953604</v>
      </c>
      <c r="AA1476" s="134">
        <v>0.61334557965329695</v>
      </c>
      <c r="AB1476" s="134">
        <v>0.994536952056291</v>
      </c>
      <c r="AC1476" s="134">
        <v>0.84791442167159004</v>
      </c>
      <c r="AD1476" s="134">
        <v>0.50006041197472995</v>
      </c>
      <c r="AE1476" s="134">
        <v>0.98273784150972499</v>
      </c>
      <c r="AF1476" s="134">
        <v>0.983859355065962</v>
      </c>
      <c r="AG1476" s="134">
        <v>2.7218496231508901E-2</v>
      </c>
      <c r="AH1476" s="134">
        <v>0.263095971040747</v>
      </c>
      <c r="AI1476" s="134">
        <v>0.56125550858840001</v>
      </c>
      <c r="AJ1476" s="134">
        <v>0.99264624774791299</v>
      </c>
      <c r="AK1476" s="134">
        <v>0.43203553570561698</v>
      </c>
      <c r="AL1476" s="134">
        <v>0.96860421479665704</v>
      </c>
      <c r="AM1476" s="134">
        <v>2.0809244186040601E-2</v>
      </c>
      <c r="AN1476" s="134">
        <v>0.78934158038635704</v>
      </c>
      <c r="AO1476" s="134">
        <v>1.6474103874791299E-2</v>
      </c>
      <c r="AP1476" s="134">
        <v>0.31185509703870001</v>
      </c>
      <c r="AQ1476" s="134">
        <v>0.29651779886207502</v>
      </c>
      <c r="AR1476" s="134">
        <v>1</v>
      </c>
      <c r="AT1476" s="134">
        <v>1</v>
      </c>
      <c r="AU1476" s="134">
        <v>2.02771188005826E-2</v>
      </c>
      <c r="AV1476" s="134">
        <v>2.1110479374378301E-2</v>
      </c>
      <c r="AW1476" s="143">
        <v>0</v>
      </c>
      <c r="AX1476" s="143">
        <v>0</v>
      </c>
      <c r="AY1476" s="143">
        <v>-0.42</v>
      </c>
      <c r="AZ1476" s="143">
        <v>0.01</v>
      </c>
      <c r="BA1476" s="143">
        <v>17.028300000000002</v>
      </c>
      <c r="BB1476" s="143">
        <v>5.07</v>
      </c>
      <c r="BC1476" s="143">
        <v>9.32</v>
      </c>
      <c r="BD1476" s="143">
        <v>4</v>
      </c>
      <c r="BE1476" s="143">
        <v>601118.41151899996</v>
      </c>
      <c r="BF1476" s="143">
        <v>6534.6819999999998</v>
      </c>
      <c r="BG1476" s="143">
        <v>0</v>
      </c>
      <c r="BH1476" s="143">
        <v>0</v>
      </c>
      <c r="BI1476" s="143">
        <v>0</v>
      </c>
      <c r="BJ1476" s="143">
        <v>1</v>
      </c>
      <c r="BK1476" s="143"/>
      <c r="BL1476" s="143">
        <v>2.7383081546763801</v>
      </c>
      <c r="BM1476" s="143">
        <v>3.3889546784175</v>
      </c>
    </row>
    <row r="1477" spans="1:65" x14ac:dyDescent="0.25">
      <c r="A1477" s="142" t="s">
        <v>6061</v>
      </c>
      <c r="B1477" s="142" t="s">
        <v>1019</v>
      </c>
      <c r="C1477" s="134" t="s">
        <v>6025</v>
      </c>
      <c r="D1477" s="134" t="s">
        <v>6026</v>
      </c>
      <c r="E1477" s="134" t="s">
        <v>5717</v>
      </c>
      <c r="F1477" s="134" t="s">
        <v>5718</v>
      </c>
      <c r="G1477" s="134" t="s">
        <v>692</v>
      </c>
      <c r="H1477" s="134" t="s">
        <v>6057</v>
      </c>
      <c r="I1477" s="134" t="s">
        <v>6057</v>
      </c>
      <c r="J1477" s="134" t="s">
        <v>5055</v>
      </c>
      <c r="K1477" s="134" t="s">
        <v>5055</v>
      </c>
      <c r="L1477" s="143">
        <v>60.3</v>
      </c>
      <c r="M1477" s="144">
        <v>821</v>
      </c>
      <c r="N1477" s="143">
        <v>20.556000000000001</v>
      </c>
      <c r="O1477" s="144">
        <v>82</v>
      </c>
      <c r="P1477" s="143">
        <v>23.86</v>
      </c>
      <c r="Q1477" s="144">
        <v>764</v>
      </c>
      <c r="R1477" s="143">
        <v>54.534999999999997</v>
      </c>
      <c r="S1477" s="145">
        <v>743</v>
      </c>
      <c r="V1477" s="140" t="str">
        <f t="shared" si="23"/>
        <v>N/A</v>
      </c>
      <c r="W1477" s="134">
        <v>0.59860794986474397</v>
      </c>
      <c r="X1477" s="134">
        <v>0.159511473647034</v>
      </c>
      <c r="Y1477" s="134">
        <v>0.99091882298723799</v>
      </c>
      <c r="Z1477" s="134">
        <v>0.99084377075454499</v>
      </c>
      <c r="AA1477" s="134">
        <v>0.670832533234063</v>
      </c>
      <c r="AB1477" s="134">
        <v>0.96685750914150004</v>
      </c>
      <c r="AC1477" s="134">
        <v>0.89247697215419897</v>
      </c>
      <c r="AD1477" s="134">
        <v>0.47499072652424601</v>
      </c>
      <c r="AE1477" s="134">
        <v>0.71319779061906297</v>
      </c>
      <c r="AF1477" s="134">
        <v>0.985409849295936</v>
      </c>
      <c r="AG1477" s="134">
        <v>6.0801958355489398E-2</v>
      </c>
      <c r="AH1477" s="134">
        <v>0.72827205422804198</v>
      </c>
      <c r="AI1477" s="134">
        <v>0.490376414243687</v>
      </c>
      <c r="AJ1477" s="134">
        <v>0.99264624774791299</v>
      </c>
      <c r="AK1477" s="134">
        <v>0.66505655614350201</v>
      </c>
      <c r="AL1477" s="134">
        <v>0.89150057074085698</v>
      </c>
      <c r="AM1477" s="134">
        <v>4.69959162838616E-2</v>
      </c>
      <c r="AN1477" s="134">
        <v>0.78934158038635704</v>
      </c>
      <c r="AO1477" s="134">
        <v>3.99306464653554E-2</v>
      </c>
      <c r="AP1477" s="134">
        <v>0.367390940535259</v>
      </c>
      <c r="AQ1477" s="134">
        <v>0.39350003494916502</v>
      </c>
      <c r="AR1477" s="134">
        <v>1</v>
      </c>
      <c r="AT1477" s="134">
        <v>1</v>
      </c>
      <c r="AU1477" s="134">
        <v>2.7207333167022101E-2</v>
      </c>
      <c r="AV1477" s="134">
        <v>4.1666237325857898E-2</v>
      </c>
      <c r="AW1477" s="143">
        <v>0.05</v>
      </c>
      <c r="AX1477" s="143">
        <v>0</v>
      </c>
      <c r="AY1477" s="143">
        <v>-0.68</v>
      </c>
      <c r="AZ1477" s="143">
        <v>-0.02</v>
      </c>
      <c r="BA1477" s="143">
        <v>6.7271999999999998</v>
      </c>
      <c r="BB1477" s="143">
        <v>5.08</v>
      </c>
      <c r="BC1477" s="143">
        <v>9.49</v>
      </c>
      <c r="BD1477" s="143">
        <v>4</v>
      </c>
      <c r="BE1477" s="143">
        <v>2270935.5466129999</v>
      </c>
      <c r="BF1477" s="143">
        <v>8162.8670000000002</v>
      </c>
      <c r="BG1477" s="143">
        <v>0</v>
      </c>
      <c r="BH1477" s="143">
        <v>47.186342000000003</v>
      </c>
      <c r="BI1477" s="143">
        <v>0</v>
      </c>
      <c r="BJ1477" s="143">
        <v>1</v>
      </c>
      <c r="BK1477" s="143"/>
      <c r="BL1477" s="143">
        <v>2.7602375490781998</v>
      </c>
      <c r="BM1477" s="143">
        <v>3.42842758834077</v>
      </c>
    </row>
    <row r="1478" spans="1:65" x14ac:dyDescent="0.25">
      <c r="A1478" s="142" t="s">
        <v>6062</v>
      </c>
      <c r="B1478" s="142" t="s">
        <v>347</v>
      </c>
      <c r="C1478" s="134" t="s">
        <v>6025</v>
      </c>
      <c r="D1478" s="134" t="s">
        <v>6026</v>
      </c>
      <c r="E1478" s="134" t="s">
        <v>5717</v>
      </c>
      <c r="F1478" s="134" t="s">
        <v>5718</v>
      </c>
      <c r="G1478" s="134" t="s">
        <v>692</v>
      </c>
      <c r="H1478" s="134" t="s">
        <v>6057</v>
      </c>
      <c r="I1478" s="134" t="s">
        <v>6057</v>
      </c>
      <c r="J1478" s="134" t="s">
        <v>5055</v>
      </c>
      <c r="K1478" s="134" t="s">
        <v>5055</v>
      </c>
      <c r="L1478" s="143">
        <v>55.2</v>
      </c>
      <c r="M1478" s="144">
        <v>996</v>
      </c>
      <c r="N1478" s="143">
        <v>21.256</v>
      </c>
      <c r="O1478" s="144">
        <v>127</v>
      </c>
      <c r="P1478" s="143">
        <v>20.56</v>
      </c>
      <c r="Q1478" s="144">
        <v>965</v>
      </c>
      <c r="R1478" s="143">
        <v>51.500999999999998</v>
      </c>
      <c r="S1478" s="145">
        <v>943</v>
      </c>
      <c r="V1478" s="140" t="str">
        <f t="shared" si="23"/>
        <v>N/A</v>
      </c>
      <c r="W1478" s="134">
        <v>0.64458523159041303</v>
      </c>
      <c r="X1478" s="134">
        <v>0.13971469629513</v>
      </c>
      <c r="Y1478" s="134">
        <v>0.99504313751207496</v>
      </c>
      <c r="Z1478" s="134">
        <v>0.98592134110448104</v>
      </c>
      <c r="AA1478" s="134">
        <v>0.80989633229204605</v>
      </c>
      <c r="AB1478" s="134">
        <v>0.90275774660198405</v>
      </c>
      <c r="AC1478" s="134">
        <v>0.99326182986977096</v>
      </c>
      <c r="AD1478" s="134">
        <v>0.53923356584578097</v>
      </c>
      <c r="AE1478" s="134">
        <v>0.59399039622768801</v>
      </c>
      <c r="AF1478" s="134">
        <v>0.989703525625098</v>
      </c>
      <c r="AG1478" s="134">
        <v>7.9186310406439905E-2</v>
      </c>
      <c r="AH1478" s="134">
        <v>0.54091941400993704</v>
      </c>
      <c r="AI1478" s="134">
        <v>0.87693468783108197</v>
      </c>
      <c r="AJ1478" s="134">
        <v>0.99264624774791299</v>
      </c>
      <c r="AK1478" s="134">
        <v>0.59709209184911904</v>
      </c>
      <c r="AL1478" s="134">
        <v>0.76973956891274897</v>
      </c>
      <c r="AM1478" s="134">
        <v>5.7585363767592997E-2</v>
      </c>
      <c r="AN1478" s="134">
        <v>0.73107435794002995</v>
      </c>
      <c r="AO1478" s="134">
        <v>4.45532699050726E-2</v>
      </c>
      <c r="AP1478" s="134">
        <v>0.30951103182513301</v>
      </c>
      <c r="AQ1478" s="134">
        <v>0.33477190315030603</v>
      </c>
      <c r="AR1478" s="134">
        <v>1</v>
      </c>
      <c r="AT1478" s="134">
        <v>0.51977167889999998</v>
      </c>
      <c r="AU1478" s="134">
        <v>3.6094408969963403E-2</v>
      </c>
      <c r="AV1478" s="134">
        <v>5.0082102064307597E-2</v>
      </c>
      <c r="AW1478" s="143">
        <v>0</v>
      </c>
      <c r="AX1478" s="143">
        <v>0</v>
      </c>
      <c r="AY1478" s="143">
        <v>-0.38</v>
      </c>
      <c r="AZ1478" s="143">
        <v>-7.0000000000000007E-2</v>
      </c>
      <c r="BA1478" s="143">
        <v>10.573600000000001</v>
      </c>
      <c r="BB1478" s="143">
        <v>5.07</v>
      </c>
      <c r="BC1478" s="143">
        <v>10.19</v>
      </c>
      <c r="BD1478" s="143">
        <v>6</v>
      </c>
      <c r="BE1478" s="143">
        <v>5641373.0995460004</v>
      </c>
      <c r="BF1478" s="143">
        <v>7771.9639999999999</v>
      </c>
      <c r="BG1478" s="143">
        <v>0</v>
      </c>
      <c r="BH1478" s="143">
        <v>0</v>
      </c>
      <c r="BI1478" s="143">
        <v>0</v>
      </c>
      <c r="BJ1478" s="143">
        <v>1</v>
      </c>
      <c r="BK1478" s="143"/>
      <c r="BL1478" s="143">
        <v>2.8</v>
      </c>
      <c r="BM1478" s="143">
        <v>3.4999999999999898</v>
      </c>
    </row>
    <row r="1479" spans="1:65" x14ac:dyDescent="0.25">
      <c r="A1479" s="142" t="s">
        <v>6063</v>
      </c>
      <c r="B1479" s="142" t="s">
        <v>3651</v>
      </c>
      <c r="C1479" s="134" t="s">
        <v>6025</v>
      </c>
      <c r="D1479" s="134" t="s">
        <v>6026</v>
      </c>
      <c r="E1479" s="134" t="s">
        <v>5717</v>
      </c>
      <c r="F1479" s="134" t="s">
        <v>5718</v>
      </c>
      <c r="G1479" s="134" t="s">
        <v>692</v>
      </c>
      <c r="H1479" s="134" t="s">
        <v>6057</v>
      </c>
      <c r="I1479" s="134" t="s">
        <v>6057</v>
      </c>
      <c r="J1479" s="134" t="s">
        <v>5055</v>
      </c>
      <c r="K1479" s="134" t="s">
        <v>5055</v>
      </c>
      <c r="L1479" s="143">
        <v>51.4</v>
      </c>
      <c r="M1479" s="144">
        <v>1114</v>
      </c>
      <c r="N1479" s="143">
        <v>22.533000000000001</v>
      </c>
      <c r="O1479" s="144">
        <v>269</v>
      </c>
      <c r="P1479" s="143">
        <v>22.6</v>
      </c>
      <c r="Q1479" s="144">
        <v>828</v>
      </c>
      <c r="R1479" s="143">
        <v>50.488999999999997</v>
      </c>
      <c r="S1479" s="145">
        <v>1018</v>
      </c>
      <c r="V1479" s="140" t="str">
        <f t="shared" si="23"/>
        <v>N/A</v>
      </c>
      <c r="W1479" s="134">
        <v>0.53259308823579798</v>
      </c>
      <c r="X1479" s="134">
        <v>0.25907911153359497</v>
      </c>
      <c r="Y1479" s="134">
        <v>0.980467143942932</v>
      </c>
      <c r="Z1479" s="134">
        <v>0.94320077289797</v>
      </c>
      <c r="AA1479" s="134">
        <v>0.48417030280621598</v>
      </c>
      <c r="AB1479" s="134">
        <v>0.83829378086622097</v>
      </c>
      <c r="AC1479" s="134">
        <v>1</v>
      </c>
      <c r="AD1479" s="134">
        <v>0.50720726191932897</v>
      </c>
      <c r="AE1479" s="134">
        <v>0.79383351167082306</v>
      </c>
      <c r="AF1479" s="134">
        <v>0.97785615945759696</v>
      </c>
      <c r="AG1479" s="134">
        <v>0.139852004310839</v>
      </c>
      <c r="AH1479" s="134">
        <v>0.399411044386208</v>
      </c>
      <c r="AI1479" s="134">
        <v>1</v>
      </c>
      <c r="AJ1479" s="134">
        <v>0.97793874324373997</v>
      </c>
      <c r="AK1479" s="134">
        <v>0.72331181125297395</v>
      </c>
      <c r="AL1479" s="134">
        <v>0.65666810805844</v>
      </c>
      <c r="AM1479" s="134">
        <v>0.11571275576243099</v>
      </c>
      <c r="AN1479" s="134">
        <v>0.77589529828335801</v>
      </c>
      <c r="AO1479" s="134">
        <v>0.10840319366113201</v>
      </c>
      <c r="AP1479" s="134">
        <v>0.27275696199641503</v>
      </c>
      <c r="AQ1479" s="134">
        <v>0.56591289915787102</v>
      </c>
      <c r="AR1479" s="134">
        <v>0.9784417835</v>
      </c>
      <c r="AT1479" s="134">
        <v>1.5672502999999999E-4</v>
      </c>
      <c r="AU1479" s="134">
        <v>3.1460947086308103E-2</v>
      </c>
      <c r="AV1479" s="134">
        <v>0.10211099435004301</v>
      </c>
      <c r="AW1479" s="143">
        <v>0</v>
      </c>
      <c r="AX1479" s="143">
        <v>0</v>
      </c>
      <c r="AY1479" s="143">
        <v>0.12</v>
      </c>
      <c r="AZ1479" s="143">
        <v>0.22</v>
      </c>
      <c r="BA1479" s="143">
        <v>12.1252</v>
      </c>
      <c r="BB1479" s="143">
        <v>5.08</v>
      </c>
      <c r="BC1479" s="143">
        <v>10.34</v>
      </c>
      <c r="BD1479" s="143">
        <v>1</v>
      </c>
      <c r="BE1479" s="143">
        <v>6562469.834094</v>
      </c>
      <c r="BF1479" s="143">
        <v>6522.0749999999998</v>
      </c>
      <c r="BG1479" s="143">
        <v>0</v>
      </c>
      <c r="BH1479" s="143">
        <v>29.522092000000001</v>
      </c>
      <c r="BI1479" s="143">
        <v>0</v>
      </c>
      <c r="BJ1479" s="143">
        <v>1</v>
      </c>
      <c r="BK1479" s="143"/>
      <c r="BL1479" s="143">
        <v>2.8</v>
      </c>
      <c r="BM1479" s="143">
        <v>3.5</v>
      </c>
    </row>
    <row r="1480" spans="1:65" x14ac:dyDescent="0.25">
      <c r="A1480" s="142" t="s">
        <v>6064</v>
      </c>
      <c r="B1480" s="142" t="s">
        <v>355</v>
      </c>
      <c r="C1480" s="134" t="s">
        <v>6025</v>
      </c>
      <c r="D1480" s="134" t="s">
        <v>6026</v>
      </c>
      <c r="E1480" s="134" t="s">
        <v>5717</v>
      </c>
      <c r="F1480" s="134" t="s">
        <v>5718</v>
      </c>
      <c r="G1480" s="134" t="s">
        <v>692</v>
      </c>
      <c r="H1480" s="134" t="s">
        <v>6057</v>
      </c>
      <c r="I1480" s="134" t="s">
        <v>6057</v>
      </c>
      <c r="J1480" s="134" t="s">
        <v>5055</v>
      </c>
      <c r="K1480" s="134" t="s">
        <v>5055</v>
      </c>
      <c r="L1480" s="143">
        <v>58.7</v>
      </c>
      <c r="M1480" s="144">
        <v>869</v>
      </c>
      <c r="N1480" s="143">
        <v>21.922000000000001</v>
      </c>
      <c r="O1480" s="144">
        <v>206</v>
      </c>
      <c r="P1480" s="143">
        <v>27.8</v>
      </c>
      <c r="Q1480" s="144">
        <v>630</v>
      </c>
      <c r="R1480" s="143">
        <v>54.859000000000002</v>
      </c>
      <c r="S1480" s="145">
        <v>718</v>
      </c>
      <c r="V1480" s="140" t="str">
        <f t="shared" si="23"/>
        <v>N/A</v>
      </c>
      <c r="W1480" s="134">
        <v>0.48803403483535401</v>
      </c>
      <c r="X1480" s="134">
        <v>0.16869770902115999</v>
      </c>
      <c r="Y1480" s="134">
        <v>0.99082916397582899</v>
      </c>
      <c r="Z1480" s="134">
        <v>0.98250369564796003</v>
      </c>
      <c r="AA1480" s="134">
        <v>0.43000578388548799</v>
      </c>
      <c r="AB1480" s="134">
        <v>0.983610856168874</v>
      </c>
      <c r="AC1480" s="134">
        <v>0.59392688000313698</v>
      </c>
      <c r="AD1480" s="134">
        <v>0.41317501079232799</v>
      </c>
      <c r="AF1480" s="134">
        <v>0.98866986280511404</v>
      </c>
      <c r="AG1480" s="134">
        <v>5.1685802354757303E-2</v>
      </c>
      <c r="AH1480" s="134">
        <v>0.57121961160590695</v>
      </c>
      <c r="AI1480" s="134">
        <v>0.904979545073751</v>
      </c>
      <c r="AJ1480" s="134">
        <v>0.99632312387395705</v>
      </c>
      <c r="AK1480" s="134">
        <v>0.76457595028884895</v>
      </c>
      <c r="AL1480" s="134">
        <v>0.95075483925922999</v>
      </c>
      <c r="AM1480" s="134">
        <v>4.2358224039823901E-2</v>
      </c>
      <c r="AN1480" s="134">
        <v>0.88794764914167901</v>
      </c>
      <c r="AO1480" s="134">
        <v>3.0694622597332799E-2</v>
      </c>
      <c r="AP1480" s="134">
        <v>0.28007485474793398</v>
      </c>
      <c r="AQ1480" s="134">
        <v>0.30136691066643001</v>
      </c>
      <c r="AR1480" s="134">
        <v>1</v>
      </c>
      <c r="AT1480" s="134">
        <v>0.99975547929999997</v>
      </c>
      <c r="AU1480" s="134">
        <v>3.3802513712926599E-2</v>
      </c>
      <c r="AV1480" s="134">
        <v>3.93266925723623E-2</v>
      </c>
      <c r="AW1480" s="143">
        <v>0</v>
      </c>
      <c r="AX1480" s="143">
        <v>0</v>
      </c>
      <c r="AY1480" s="143">
        <v>-0.37</v>
      </c>
      <c r="AZ1480" s="143">
        <v>-0.03</v>
      </c>
      <c r="BA1480" s="143">
        <v>9.6104000000000003</v>
      </c>
      <c r="BB1480" s="143">
        <v>5.09</v>
      </c>
      <c r="BC1480" s="143">
        <v>9.4499999999999993</v>
      </c>
      <c r="BD1480" s="143">
        <v>8</v>
      </c>
      <c r="BE1480" s="143">
        <v>1907148.882338</v>
      </c>
      <c r="BF1480" s="143">
        <v>9145.5130000000008</v>
      </c>
      <c r="BG1480" s="143">
        <v>0</v>
      </c>
      <c r="BH1480" s="143">
        <v>96.934070000000006</v>
      </c>
      <c r="BI1480" s="143">
        <v>0</v>
      </c>
      <c r="BJ1480" s="143">
        <v>1</v>
      </c>
      <c r="BK1480" s="143"/>
      <c r="BL1480" s="143">
        <v>2.7676818144788098</v>
      </c>
      <c r="BM1480" s="143">
        <v>3.4418272660618601</v>
      </c>
    </row>
    <row r="1481" spans="1:65" x14ac:dyDescent="0.25">
      <c r="A1481" s="142" t="s">
        <v>6065</v>
      </c>
      <c r="B1481" s="142" t="s">
        <v>426</v>
      </c>
      <c r="C1481" s="134" t="s">
        <v>6025</v>
      </c>
      <c r="D1481" s="134" t="s">
        <v>6026</v>
      </c>
      <c r="E1481" s="134" t="s">
        <v>5717</v>
      </c>
      <c r="F1481" s="134" t="s">
        <v>5718</v>
      </c>
      <c r="G1481" s="134" t="s">
        <v>692</v>
      </c>
      <c r="H1481" s="134" t="s">
        <v>6057</v>
      </c>
      <c r="I1481" s="134" t="s">
        <v>6057</v>
      </c>
      <c r="J1481" s="134" t="s">
        <v>5055</v>
      </c>
      <c r="K1481" s="134" t="s">
        <v>5055</v>
      </c>
      <c r="L1481" s="143">
        <v>49.3</v>
      </c>
      <c r="M1481" s="144">
        <v>1165</v>
      </c>
      <c r="N1481" s="143">
        <v>20.911000000000001</v>
      </c>
      <c r="O1481" s="144">
        <v>107</v>
      </c>
      <c r="P1481" s="143">
        <v>20.332999999999998</v>
      </c>
      <c r="Q1481" s="144">
        <v>986</v>
      </c>
      <c r="R1481" s="143">
        <v>49.573999999999998</v>
      </c>
      <c r="S1481" s="145">
        <v>1085</v>
      </c>
      <c r="V1481" s="140" t="str">
        <f t="shared" si="23"/>
        <v>N/A</v>
      </c>
      <c r="W1481" s="134">
        <v>0.371441469251652</v>
      </c>
      <c r="X1481" s="134">
        <v>0.148853747042584</v>
      </c>
      <c r="Y1481" s="134">
        <v>0.99582445175435796</v>
      </c>
      <c r="Z1481" s="134">
        <v>0.98921146247680303</v>
      </c>
      <c r="AA1481" s="134">
        <v>0.30880913541587901</v>
      </c>
      <c r="AB1481" s="134">
        <v>0.994536952056291</v>
      </c>
      <c r="AC1481" s="134">
        <v>1</v>
      </c>
      <c r="AD1481" s="134">
        <v>0.33179879655973199</v>
      </c>
      <c r="AF1481" s="134">
        <v>0.99081670096969499</v>
      </c>
      <c r="AG1481" s="134">
        <v>1.2347929689498899E-2</v>
      </c>
      <c r="AH1481" s="134">
        <v>0.68257104697927495</v>
      </c>
      <c r="AI1481" s="134">
        <v>1</v>
      </c>
      <c r="AJ1481" s="134">
        <v>0.99264624774791299</v>
      </c>
      <c r="AK1481" s="134">
        <v>0.79370357784358503</v>
      </c>
      <c r="AL1481" s="134">
        <v>0.91384087339579601</v>
      </c>
      <c r="AM1481" s="134">
        <v>1.00519373837431E-2</v>
      </c>
      <c r="AN1481" s="134">
        <v>0.80726995652368805</v>
      </c>
      <c r="AO1481" s="134">
        <v>6.0089200978099598E-3</v>
      </c>
      <c r="AP1481" s="134">
        <v>0.19159206338823401</v>
      </c>
      <c r="AQ1481" s="134">
        <v>0.28681957525336599</v>
      </c>
      <c r="AR1481" s="134">
        <v>1</v>
      </c>
      <c r="AS1481" s="134">
        <v>0</v>
      </c>
      <c r="AT1481" s="134">
        <v>0.1739832794</v>
      </c>
      <c r="AU1481" s="134">
        <v>9.8827629105926098E-3</v>
      </c>
      <c r="AV1481" s="134">
        <v>9.2296620912750704E-3</v>
      </c>
      <c r="AW1481" s="143">
        <v>0</v>
      </c>
      <c r="AX1481" s="143">
        <v>0</v>
      </c>
      <c r="AY1481" s="143">
        <v>-0.84</v>
      </c>
      <c r="AZ1481" s="143">
        <v>-7.0000000000000007E-2</v>
      </c>
      <c r="BA1481" s="143">
        <v>6.2725</v>
      </c>
      <c r="BB1481" s="143">
        <v>5.09</v>
      </c>
      <c r="BC1481" s="143">
        <v>9.83</v>
      </c>
      <c r="BD1481" s="143">
        <v>5</v>
      </c>
      <c r="BE1481" s="143">
        <v>607950.24201100005</v>
      </c>
      <c r="BF1481" s="143">
        <v>5583.6090000000004</v>
      </c>
      <c r="BG1481" s="143">
        <v>0</v>
      </c>
      <c r="BH1481" s="143">
        <v>67.637463999999994</v>
      </c>
      <c r="BI1481" s="143">
        <v>0</v>
      </c>
      <c r="BJ1481" s="143">
        <v>1</v>
      </c>
      <c r="BK1481" s="143">
        <v>0</v>
      </c>
      <c r="BL1481" s="143">
        <v>2.67405265976143</v>
      </c>
      <c r="BM1481" s="143">
        <v>3.2732947875705798</v>
      </c>
    </row>
    <row r="1482" spans="1:65" x14ac:dyDescent="0.25">
      <c r="A1482" s="142" t="s">
        <v>6066</v>
      </c>
      <c r="B1482" s="142" t="s">
        <v>352</v>
      </c>
      <c r="C1482" s="134" t="s">
        <v>6025</v>
      </c>
      <c r="D1482" s="134" t="s">
        <v>6026</v>
      </c>
      <c r="E1482" s="134" t="s">
        <v>5717</v>
      </c>
      <c r="F1482" s="134" t="s">
        <v>5718</v>
      </c>
      <c r="G1482" s="134" t="s">
        <v>692</v>
      </c>
      <c r="H1482" s="134" t="s">
        <v>6057</v>
      </c>
      <c r="I1482" s="134" t="s">
        <v>6057</v>
      </c>
      <c r="J1482" s="134" t="s">
        <v>5055</v>
      </c>
      <c r="K1482" s="134" t="s">
        <v>5055</v>
      </c>
      <c r="L1482" s="143">
        <v>52.4</v>
      </c>
      <c r="M1482" s="144">
        <v>1086</v>
      </c>
      <c r="N1482" s="143">
        <v>23.244</v>
      </c>
      <c r="O1482" s="144">
        <v>366</v>
      </c>
      <c r="P1482" s="143">
        <v>22.96</v>
      </c>
      <c r="Q1482" s="144">
        <v>813</v>
      </c>
      <c r="R1482" s="143">
        <v>50.704999999999998</v>
      </c>
      <c r="S1482" s="145">
        <v>1006</v>
      </c>
      <c r="V1482" s="140" t="str">
        <f t="shared" si="23"/>
        <v>N/A</v>
      </c>
      <c r="W1482" s="134">
        <v>0.40522611399077302</v>
      </c>
      <c r="X1482" s="134">
        <v>0.12207122226067001</v>
      </c>
      <c r="Y1482" s="134">
        <v>0.99572198431274705</v>
      </c>
      <c r="Z1482" s="134">
        <v>0.99092028520506403</v>
      </c>
      <c r="AA1482" s="134">
        <v>0.55305533945531005</v>
      </c>
      <c r="AB1482" s="134">
        <v>0.98652448173885199</v>
      </c>
      <c r="AC1482" s="134">
        <v>1</v>
      </c>
      <c r="AD1482" s="134">
        <v>0.34064550055617698</v>
      </c>
      <c r="AF1482" s="134">
        <v>0.98958425683817697</v>
      </c>
      <c r="AG1482" s="134">
        <v>1.2211645050849199E-3</v>
      </c>
      <c r="AH1482" s="134">
        <v>0.272694615196444</v>
      </c>
      <c r="AI1482" s="134">
        <v>1</v>
      </c>
      <c r="AJ1482" s="134">
        <v>0.99632312387395705</v>
      </c>
      <c r="AK1482" s="134">
        <v>0.29367930482062199</v>
      </c>
      <c r="AL1482" s="134">
        <v>0.92343022073979797</v>
      </c>
      <c r="AM1482" s="134">
        <v>8.6331699782282397E-4</v>
      </c>
      <c r="AN1482" s="134">
        <v>0.73555645197436204</v>
      </c>
      <c r="AO1482" s="134">
        <v>8.4574984496849797E-4</v>
      </c>
      <c r="AP1482" s="134">
        <v>0.21569821229359101</v>
      </c>
      <c r="AQ1482" s="134">
        <v>0.177445164662906</v>
      </c>
      <c r="AR1482" s="134">
        <v>1</v>
      </c>
      <c r="AT1482" s="134">
        <v>1</v>
      </c>
      <c r="AU1482" s="134">
        <v>1.8079349880673499E-3</v>
      </c>
      <c r="AV1482" s="134">
        <v>1.38918318171459E-3</v>
      </c>
      <c r="AW1482" s="143">
        <v>0</v>
      </c>
      <c r="AX1482" s="143">
        <v>0</v>
      </c>
      <c r="AY1482" s="143">
        <v>-0.47</v>
      </c>
      <c r="AZ1482" s="143">
        <v>-0.04</v>
      </c>
      <c r="BA1482" s="143">
        <v>17.21</v>
      </c>
      <c r="BB1482" s="143">
        <v>5.09</v>
      </c>
      <c r="BC1482" s="143">
        <v>10.35</v>
      </c>
      <c r="BD1482" s="143">
        <v>9</v>
      </c>
      <c r="BE1482" s="143">
        <v>1893673.164752</v>
      </c>
      <c r="BF1482" s="143">
        <v>5591.7550000000001</v>
      </c>
      <c r="BG1482" s="143">
        <v>0</v>
      </c>
      <c r="BH1482" s="143">
        <v>35.822876000000001</v>
      </c>
      <c r="BI1482" s="143">
        <v>0</v>
      </c>
      <c r="BJ1482" s="143">
        <v>1</v>
      </c>
      <c r="BK1482" s="143"/>
      <c r="BL1482" s="143">
        <v>2.8</v>
      </c>
      <c r="BM1482" s="143">
        <v>3.4999999999999898</v>
      </c>
    </row>
    <row r="1483" spans="1:65" x14ac:dyDescent="0.25">
      <c r="A1483" s="142" t="s">
        <v>6067</v>
      </c>
      <c r="B1483" s="142" t="s">
        <v>33</v>
      </c>
      <c r="C1483" s="134" t="s">
        <v>6025</v>
      </c>
      <c r="D1483" s="134" t="s">
        <v>6026</v>
      </c>
      <c r="E1483" s="134" t="s">
        <v>5717</v>
      </c>
      <c r="F1483" s="134" t="s">
        <v>5718</v>
      </c>
      <c r="G1483" s="134" t="s">
        <v>692</v>
      </c>
      <c r="H1483" s="134" t="s">
        <v>6057</v>
      </c>
      <c r="I1483" s="134" t="s">
        <v>6057</v>
      </c>
      <c r="J1483" s="134" t="s">
        <v>5055</v>
      </c>
      <c r="K1483" s="134" t="s">
        <v>5055</v>
      </c>
      <c r="L1483" s="143">
        <v>54.5</v>
      </c>
      <c r="M1483" s="144">
        <v>1021</v>
      </c>
      <c r="N1483" s="143">
        <v>23.7</v>
      </c>
      <c r="O1483" s="144">
        <v>417</v>
      </c>
      <c r="P1483" s="143">
        <v>24.266999999999999</v>
      </c>
      <c r="Q1483" s="144">
        <v>739</v>
      </c>
      <c r="R1483" s="143">
        <v>51.689</v>
      </c>
      <c r="S1483" s="145">
        <v>930</v>
      </c>
      <c r="V1483" s="140" t="str">
        <f t="shared" si="23"/>
        <v>N/A</v>
      </c>
      <c r="W1483" s="134">
        <v>0.55995967785080203</v>
      </c>
      <c r="X1483" s="134">
        <v>0.12761005138329401</v>
      </c>
      <c r="Y1483" s="134">
        <v>0.99458203402482603</v>
      </c>
      <c r="Z1483" s="134">
        <v>0.98459509062881601</v>
      </c>
      <c r="AA1483" s="134">
        <v>0.74958799484993899</v>
      </c>
      <c r="AB1483" s="134">
        <v>0.94318430138542897</v>
      </c>
      <c r="AC1483" s="134">
        <v>1</v>
      </c>
      <c r="AD1483" s="134">
        <v>0.46517248324157401</v>
      </c>
      <c r="AE1483" s="134">
        <v>0.741577980290963</v>
      </c>
      <c r="AF1483" s="134">
        <v>0.98934571926433401</v>
      </c>
      <c r="AG1483" s="134">
        <v>6.8218429079928006E-2</v>
      </c>
      <c r="AH1483" s="134">
        <v>0.40374476059083197</v>
      </c>
      <c r="AI1483" s="134">
        <v>1</v>
      </c>
      <c r="AJ1483" s="134">
        <v>0.99264624774791299</v>
      </c>
      <c r="AK1483" s="134">
        <v>0.458735860964125</v>
      </c>
      <c r="AL1483" s="134">
        <v>0.79590428673545199</v>
      </c>
      <c r="AM1483" s="134">
        <v>5.4813717495840901E-2</v>
      </c>
      <c r="AN1483" s="134">
        <v>0.76244901618035898</v>
      </c>
      <c r="AO1483" s="134">
        <v>5.05592427711248E-2</v>
      </c>
      <c r="AP1483" s="134">
        <v>0.344348165512675</v>
      </c>
      <c r="AQ1483" s="134">
        <v>0.41505164307627601</v>
      </c>
      <c r="AR1483" s="134">
        <v>1</v>
      </c>
      <c r="AT1483" s="134">
        <v>0.38874726990000003</v>
      </c>
      <c r="AU1483" s="134">
        <v>2.8472196724559699E-2</v>
      </c>
      <c r="AV1483" s="134">
        <v>4.76005932441559E-2</v>
      </c>
      <c r="AW1483" s="143">
        <v>0</v>
      </c>
      <c r="AX1483" s="143">
        <v>0</v>
      </c>
      <c r="AY1483" s="143">
        <v>-0.39</v>
      </c>
      <c r="AZ1483" s="143">
        <v>-0.02</v>
      </c>
      <c r="BA1483" s="143">
        <v>14.0977</v>
      </c>
      <c r="BB1483" s="143">
        <v>5.08</v>
      </c>
      <c r="BC1483" s="143">
        <v>11.48</v>
      </c>
      <c r="BD1483" s="143">
        <v>13</v>
      </c>
      <c r="BE1483" s="143">
        <v>7533412.5832369998</v>
      </c>
      <c r="BF1483" s="143">
        <v>13520.18</v>
      </c>
      <c r="BG1483" s="143">
        <v>0</v>
      </c>
      <c r="BH1483" s="143">
        <v>103.402734</v>
      </c>
      <c r="BI1483" s="143">
        <v>0</v>
      </c>
      <c r="BJ1483" s="143">
        <v>1</v>
      </c>
      <c r="BK1483" s="143">
        <v>0</v>
      </c>
      <c r="BL1483" s="143">
        <v>2.7999999999999901</v>
      </c>
      <c r="BM1483" s="143">
        <v>3.5</v>
      </c>
    </row>
    <row r="1484" spans="1:65" x14ac:dyDescent="0.25">
      <c r="A1484" s="142" t="s">
        <v>6068</v>
      </c>
      <c r="B1484" s="142" t="s">
        <v>843</v>
      </c>
      <c r="C1484" s="134" t="s">
        <v>6025</v>
      </c>
      <c r="D1484" s="134" t="s">
        <v>6026</v>
      </c>
      <c r="E1484" s="134" t="s">
        <v>5717</v>
      </c>
      <c r="F1484" s="134" t="s">
        <v>5718</v>
      </c>
      <c r="G1484" s="134" t="s">
        <v>692</v>
      </c>
      <c r="H1484" s="134" t="s">
        <v>6004</v>
      </c>
      <c r="I1484" s="134" t="s">
        <v>5981</v>
      </c>
      <c r="J1484" s="134" t="s">
        <v>5055</v>
      </c>
      <c r="K1484" s="134" t="s">
        <v>5055</v>
      </c>
      <c r="L1484" s="143">
        <v>62.3</v>
      </c>
      <c r="M1484" s="144">
        <v>776</v>
      </c>
      <c r="N1484" s="143">
        <v>22.256</v>
      </c>
      <c r="O1484" s="144">
        <v>238</v>
      </c>
      <c r="P1484" s="143">
        <v>33.517000000000003</v>
      </c>
      <c r="Q1484" s="144">
        <v>373</v>
      </c>
      <c r="R1484" s="143">
        <v>57.853999999999999</v>
      </c>
      <c r="S1484" s="145">
        <v>505</v>
      </c>
      <c r="V1484" s="140" t="str">
        <f t="shared" si="23"/>
        <v>N/A</v>
      </c>
      <c r="W1484" s="134">
        <v>0.54629835243278002</v>
      </c>
      <c r="X1484" s="134">
        <v>0.12887803728</v>
      </c>
      <c r="Y1484" s="134">
        <v>0.99271200321542796</v>
      </c>
      <c r="Z1484" s="134">
        <v>0.99160891525973605</v>
      </c>
      <c r="AA1484" s="134">
        <v>0.89127769619554098</v>
      </c>
      <c r="AB1484" s="134">
        <v>0.90639977856445697</v>
      </c>
      <c r="AC1484" s="134">
        <v>1</v>
      </c>
      <c r="AD1484" s="134">
        <v>0.46791651991519601</v>
      </c>
      <c r="AE1484" s="134">
        <v>0.66973829412954</v>
      </c>
      <c r="AF1484" s="134">
        <v>0.98962401310048398</v>
      </c>
      <c r="AG1484" s="134">
        <v>5.2973410935037997E-2</v>
      </c>
      <c r="AH1484" s="134">
        <v>0.76319249471984996</v>
      </c>
      <c r="AI1484" s="134">
        <v>1</v>
      </c>
      <c r="AJ1484" s="134">
        <v>0.98161561936978303</v>
      </c>
      <c r="AK1484" s="134">
        <v>0.582528278071751</v>
      </c>
      <c r="AL1484" s="134">
        <v>0.85704759625223403</v>
      </c>
      <c r="AM1484" s="134">
        <v>4.17307034015649E-2</v>
      </c>
      <c r="AN1484" s="134">
        <v>0.852090896867016</v>
      </c>
      <c r="AO1484" s="134">
        <v>3.0775254032423899E-2</v>
      </c>
      <c r="AP1484" s="134">
        <v>0.27719336901253799</v>
      </c>
      <c r="AQ1484" s="134">
        <v>0.27550498104320598</v>
      </c>
      <c r="AR1484" s="134">
        <v>1</v>
      </c>
      <c r="AT1484" s="134">
        <v>1</v>
      </c>
      <c r="AU1484" s="134">
        <v>2.7608968785929899E-2</v>
      </c>
      <c r="AV1484" s="134">
        <v>3.5827037594990202E-2</v>
      </c>
      <c r="AW1484" s="143">
        <v>0</v>
      </c>
      <c r="AX1484" s="143">
        <v>0</v>
      </c>
      <c r="AY1484" s="143">
        <v>-0.13</v>
      </c>
      <c r="AZ1484" s="143">
        <v>0</v>
      </c>
      <c r="BA1484" s="143">
        <v>7.1296999999999997</v>
      </c>
      <c r="BB1484" s="143">
        <v>5.08</v>
      </c>
      <c r="BC1484" s="143">
        <v>11.32</v>
      </c>
      <c r="BD1484" s="143">
        <v>8</v>
      </c>
      <c r="BE1484" s="143">
        <v>2614767.1110499999</v>
      </c>
      <c r="BF1484" s="143">
        <v>5221.7110000000002</v>
      </c>
      <c r="BG1484" s="143">
        <v>0</v>
      </c>
      <c r="BH1484" s="143">
        <v>0</v>
      </c>
      <c r="BI1484" s="143">
        <v>0</v>
      </c>
      <c r="BJ1484" s="143">
        <v>1</v>
      </c>
      <c r="BK1484" s="143">
        <v>1</v>
      </c>
      <c r="BL1484" s="143">
        <v>2.7999999999999901</v>
      </c>
      <c r="BM1484" s="143">
        <v>3.4999999999999898</v>
      </c>
    </row>
    <row r="1485" spans="1:65" x14ac:dyDescent="0.25">
      <c r="A1485" s="142" t="s">
        <v>6069</v>
      </c>
      <c r="B1485" s="142" t="s">
        <v>638</v>
      </c>
      <c r="C1485" s="134" t="s">
        <v>6025</v>
      </c>
      <c r="D1485" s="134" t="s">
        <v>6026</v>
      </c>
      <c r="E1485" s="134" t="s">
        <v>5717</v>
      </c>
      <c r="F1485" s="134" t="s">
        <v>5718</v>
      </c>
      <c r="G1485" s="134" t="s">
        <v>692</v>
      </c>
      <c r="H1485" s="134" t="s">
        <v>6004</v>
      </c>
      <c r="I1485" s="134" t="s">
        <v>5981</v>
      </c>
      <c r="J1485" s="134" t="s">
        <v>5055</v>
      </c>
      <c r="K1485" s="134" t="s">
        <v>5055</v>
      </c>
      <c r="L1485" s="143">
        <v>57.7</v>
      </c>
      <c r="M1485" s="144">
        <v>899</v>
      </c>
      <c r="N1485" s="143">
        <v>25.85</v>
      </c>
      <c r="O1485" s="144">
        <v>648</v>
      </c>
      <c r="P1485" s="143">
        <v>20.34</v>
      </c>
      <c r="Q1485" s="144">
        <v>983</v>
      </c>
      <c r="R1485" s="143">
        <v>50.73</v>
      </c>
      <c r="S1485" s="145">
        <v>1002</v>
      </c>
      <c r="V1485" s="140" t="str">
        <f t="shared" si="23"/>
        <v>N/A</v>
      </c>
      <c r="W1485" s="134">
        <v>0.60056744835509801</v>
      </c>
      <c r="X1485" s="134">
        <v>0.115573126216828</v>
      </c>
      <c r="Y1485" s="134">
        <v>0.99354455117851603</v>
      </c>
      <c r="Z1485" s="134">
        <v>0.98380444130678502</v>
      </c>
      <c r="AA1485" s="134">
        <v>0.827373820227572</v>
      </c>
      <c r="AB1485" s="134">
        <v>0.74177993386069996</v>
      </c>
      <c r="AC1485" s="134">
        <v>1</v>
      </c>
      <c r="AD1485" s="134">
        <v>0.49565320874678398</v>
      </c>
      <c r="AF1485" s="134">
        <v>0.98962401310048398</v>
      </c>
      <c r="AG1485" s="134">
        <v>0.11977621450098801</v>
      </c>
      <c r="AH1485" s="134">
        <v>0.45392274738983102</v>
      </c>
      <c r="AI1485" s="134">
        <v>1</v>
      </c>
      <c r="AJ1485" s="134">
        <v>0.98161561936978303</v>
      </c>
      <c r="AK1485" s="134">
        <v>0.50485460459245601</v>
      </c>
      <c r="AL1485" s="134">
        <v>0.76141140762478099</v>
      </c>
      <c r="AM1485" s="134">
        <v>9.09553784195338E-2</v>
      </c>
      <c r="AN1485" s="134">
        <v>0.70866388776836498</v>
      </c>
      <c r="AO1485" s="134">
        <v>8.0758466419708796E-2</v>
      </c>
      <c r="AP1485" s="134">
        <v>0.30315664994585501</v>
      </c>
      <c r="AQ1485" s="134">
        <v>0.28143167330240698</v>
      </c>
      <c r="AR1485" s="134">
        <v>1</v>
      </c>
      <c r="AT1485" s="134">
        <v>1</v>
      </c>
      <c r="AU1485" s="134">
        <v>1.6024033275077999E-2</v>
      </c>
      <c r="AV1485" s="134">
        <v>6.5775788717376202E-2</v>
      </c>
      <c r="AW1485" s="143">
        <v>0</v>
      </c>
      <c r="AX1485" s="143">
        <v>0</v>
      </c>
      <c r="AY1485" s="143">
        <v>-0.11</v>
      </c>
      <c r="AZ1485" s="143">
        <v>-0.04</v>
      </c>
      <c r="BA1485" s="143">
        <v>12.5259</v>
      </c>
      <c r="BB1485" s="143">
        <v>5.09</v>
      </c>
      <c r="BC1485" s="143">
        <v>12.06</v>
      </c>
      <c r="BD1485" s="143"/>
      <c r="BE1485" s="143">
        <v>4139715.6647640001</v>
      </c>
      <c r="BF1485" s="143">
        <v>6209.8810000000003</v>
      </c>
      <c r="BG1485" s="143">
        <v>0</v>
      </c>
      <c r="BH1485" s="143">
        <v>0</v>
      </c>
      <c r="BI1485" s="143">
        <v>0</v>
      </c>
      <c r="BJ1485" s="143">
        <v>1</v>
      </c>
      <c r="BK1485" s="143"/>
      <c r="BL1485" s="143">
        <v>2.8</v>
      </c>
      <c r="BM1485" s="143">
        <v>3.4999999999999898</v>
      </c>
    </row>
    <row r="1486" spans="1:65" x14ac:dyDescent="0.25">
      <c r="A1486" s="142" t="s">
        <v>6070</v>
      </c>
      <c r="B1486" s="142" t="s">
        <v>3659</v>
      </c>
      <c r="C1486" s="134" t="s">
        <v>6025</v>
      </c>
      <c r="D1486" s="134" t="s">
        <v>6026</v>
      </c>
      <c r="E1486" s="134" t="s">
        <v>5717</v>
      </c>
      <c r="F1486" s="134" t="s">
        <v>5718</v>
      </c>
      <c r="G1486" s="134" t="s">
        <v>692</v>
      </c>
      <c r="H1486" s="134" t="s">
        <v>6004</v>
      </c>
      <c r="I1486" s="134" t="s">
        <v>6005</v>
      </c>
      <c r="J1486" s="134" t="s">
        <v>5055</v>
      </c>
      <c r="K1486" s="134" t="s">
        <v>5055</v>
      </c>
      <c r="L1486" s="143">
        <v>46.3</v>
      </c>
      <c r="M1486" s="144">
        <v>1263</v>
      </c>
      <c r="N1486" s="143">
        <v>23.733000000000001</v>
      </c>
      <c r="O1486" s="144">
        <v>421</v>
      </c>
      <c r="P1486" s="143">
        <v>20.98</v>
      </c>
      <c r="Q1486" s="144">
        <v>932</v>
      </c>
      <c r="R1486" s="143">
        <v>47.848999999999997</v>
      </c>
      <c r="S1486" s="145">
        <v>1206</v>
      </c>
      <c r="V1486" s="140" t="str">
        <f t="shared" si="23"/>
        <v>N/A</v>
      </c>
      <c r="W1486" s="134">
        <v>0.55259731315358795</v>
      </c>
      <c r="X1486" s="134">
        <v>7.7877685602594199E-2</v>
      </c>
      <c r="Y1486" s="134">
        <v>0.99264796106442199</v>
      </c>
      <c r="Z1486" s="134">
        <v>0.969470734242869</v>
      </c>
      <c r="AA1486" s="134">
        <v>0.77627555419945904</v>
      </c>
      <c r="AB1486" s="134">
        <v>0.84266421922118795</v>
      </c>
      <c r="AC1486" s="134">
        <v>1</v>
      </c>
      <c r="AD1486" s="134">
        <v>0.49648740509356998</v>
      </c>
      <c r="AE1486" s="134">
        <v>0.43163666260990002</v>
      </c>
      <c r="AF1486" s="134">
        <v>0.988153031395123</v>
      </c>
      <c r="AG1486" s="134">
        <v>9.9500325677817095E-2</v>
      </c>
      <c r="AH1486" s="134">
        <v>0.63479272121920005</v>
      </c>
      <c r="AI1486" s="134">
        <v>1</v>
      </c>
      <c r="AJ1486" s="134">
        <v>0.99264624774791299</v>
      </c>
      <c r="AK1486" s="134">
        <v>0.58495558036797901</v>
      </c>
      <c r="AL1486" s="134">
        <v>0.59530346598404305</v>
      </c>
      <c r="AM1486" s="134">
        <v>8.7551017186734401E-2</v>
      </c>
      <c r="AN1486" s="134">
        <v>0.73555645197436204</v>
      </c>
      <c r="AO1486" s="134">
        <v>8.2675526936627705E-2</v>
      </c>
      <c r="AP1486" s="134">
        <v>0.25557590907639</v>
      </c>
      <c r="AQ1486" s="134">
        <v>0.1709796822571</v>
      </c>
      <c r="AR1486" s="134">
        <v>1</v>
      </c>
      <c r="AT1486" s="134">
        <v>0</v>
      </c>
      <c r="AU1486" s="134">
        <v>3.5391315340587801E-2</v>
      </c>
      <c r="AV1486" s="134">
        <v>7.3767915389226599E-2</v>
      </c>
      <c r="AW1486" s="143">
        <v>0</v>
      </c>
      <c r="AX1486" s="143">
        <v>0</v>
      </c>
      <c r="AY1486" s="143">
        <v>-0.27</v>
      </c>
      <c r="AZ1486" s="143">
        <v>-0.03</v>
      </c>
      <c r="BA1486" s="143">
        <v>12.218</v>
      </c>
      <c r="BB1486" s="143">
        <v>5.09</v>
      </c>
      <c r="BC1486" s="143">
        <v>13.08</v>
      </c>
      <c r="BD1486" s="143">
        <v>4</v>
      </c>
      <c r="BE1486" s="143">
        <v>5868359.7771760002</v>
      </c>
      <c r="BF1486" s="143">
        <v>9304.6790000000001</v>
      </c>
      <c r="BG1486" s="143">
        <v>0</v>
      </c>
      <c r="BH1486" s="143">
        <v>3.0199020000000001</v>
      </c>
      <c r="BI1486" s="143">
        <v>0</v>
      </c>
      <c r="BJ1486" s="143">
        <v>1</v>
      </c>
      <c r="BK1486" s="143"/>
      <c r="BL1486" s="143">
        <v>2.7999999999999901</v>
      </c>
      <c r="BM1486" s="143">
        <v>3.5</v>
      </c>
    </row>
    <row r="1487" spans="1:65" x14ac:dyDescent="0.25">
      <c r="A1487" s="142" t="s">
        <v>6071</v>
      </c>
      <c r="B1487" s="142" t="s">
        <v>646</v>
      </c>
      <c r="C1487" s="134" t="s">
        <v>6025</v>
      </c>
      <c r="D1487" s="134" t="s">
        <v>6026</v>
      </c>
      <c r="E1487" s="134" t="s">
        <v>5717</v>
      </c>
      <c r="F1487" s="134" t="s">
        <v>5718</v>
      </c>
      <c r="G1487" s="134" t="s">
        <v>692</v>
      </c>
      <c r="H1487" s="134" t="s">
        <v>6004</v>
      </c>
      <c r="I1487" s="134" t="s">
        <v>6005</v>
      </c>
      <c r="J1487" s="134" t="s">
        <v>5055</v>
      </c>
      <c r="K1487" s="134" t="s">
        <v>5055</v>
      </c>
      <c r="L1487" s="143">
        <v>57.2</v>
      </c>
      <c r="M1487" s="144">
        <v>913</v>
      </c>
      <c r="N1487" s="143">
        <v>23.222000000000001</v>
      </c>
      <c r="O1487" s="144">
        <v>362</v>
      </c>
      <c r="P1487" s="143">
        <v>36.25</v>
      </c>
      <c r="Q1487" s="144">
        <v>280</v>
      </c>
      <c r="R1487" s="143">
        <v>56.743000000000002</v>
      </c>
      <c r="S1487" s="145">
        <v>584</v>
      </c>
      <c r="V1487" s="140" t="str">
        <f t="shared" si="23"/>
        <v>N/A</v>
      </c>
      <c r="W1487" s="134">
        <v>0.48316238953517598</v>
      </c>
      <c r="X1487" s="134">
        <v>9.0352654846013403E-2</v>
      </c>
      <c r="Y1487" s="134">
        <v>0.99223809129797802</v>
      </c>
      <c r="Z1487" s="134">
        <v>0.96268645296350697</v>
      </c>
      <c r="AA1487" s="134">
        <v>0.84379829925302396</v>
      </c>
      <c r="AB1487" s="134">
        <v>0.97122794749646701</v>
      </c>
      <c r="AC1487" s="134">
        <v>1</v>
      </c>
      <c r="AD1487" s="134">
        <v>0.37946338148114001</v>
      </c>
      <c r="AF1487" s="134">
        <v>0.98767595624743798</v>
      </c>
      <c r="AG1487" s="134">
        <v>3.4183850076607701E-2</v>
      </c>
      <c r="AH1487" s="134">
        <v>0.44675958010945999</v>
      </c>
      <c r="AI1487" s="134">
        <v>1</v>
      </c>
      <c r="AJ1487" s="134">
        <v>0.99264624774791299</v>
      </c>
      <c r="AK1487" s="134">
        <v>0.30338851400553402</v>
      </c>
      <c r="AL1487" s="134">
        <v>0.84714386905767802</v>
      </c>
      <c r="AM1487" s="134">
        <v>2.2428355090169001E-2</v>
      </c>
      <c r="AN1487" s="134">
        <v>0.78037739231769099</v>
      </c>
      <c r="AO1487" s="134">
        <v>1.7718136924057298E-2</v>
      </c>
      <c r="AP1487" s="134">
        <v>0.296077479376118</v>
      </c>
      <c r="AQ1487" s="134">
        <v>0.27819893209950403</v>
      </c>
      <c r="AR1487" s="134">
        <v>1</v>
      </c>
      <c r="AT1487" s="134">
        <v>1</v>
      </c>
      <c r="AU1487" s="134">
        <v>1.6717134805534301E-2</v>
      </c>
      <c r="AV1487" s="134">
        <v>2.07658619686618E-2</v>
      </c>
      <c r="AW1487" s="143">
        <v>0.01</v>
      </c>
      <c r="AX1487" s="143">
        <v>0</v>
      </c>
      <c r="AY1487" s="143">
        <v>-0.66</v>
      </c>
      <c r="AZ1487" s="143">
        <v>-0.02</v>
      </c>
      <c r="BA1487" s="143">
        <v>18.3613</v>
      </c>
      <c r="BB1487" s="143">
        <v>5.09</v>
      </c>
      <c r="BC1487" s="143">
        <v>11.28</v>
      </c>
      <c r="BD1487" s="143">
        <v>4</v>
      </c>
      <c r="BE1487" s="143">
        <v>2190493.1960539999</v>
      </c>
      <c r="BF1487" s="143">
        <v>8167.5550000000003</v>
      </c>
      <c r="BG1487" s="143">
        <v>0</v>
      </c>
      <c r="BH1487" s="143">
        <v>38.550928999999996</v>
      </c>
      <c r="BI1487" s="143">
        <v>0</v>
      </c>
      <c r="BJ1487" s="143">
        <v>1</v>
      </c>
      <c r="BK1487" s="143">
        <v>1</v>
      </c>
      <c r="BL1487" s="143">
        <v>2.8</v>
      </c>
      <c r="BM1487" s="143">
        <v>3.5</v>
      </c>
    </row>
    <row r="1488" spans="1:65" x14ac:dyDescent="0.25">
      <c r="A1488" s="142" t="s">
        <v>6072</v>
      </c>
      <c r="B1488" s="142" t="s">
        <v>838</v>
      </c>
      <c r="C1488" s="134" t="s">
        <v>6025</v>
      </c>
      <c r="D1488" s="134" t="s">
        <v>6026</v>
      </c>
      <c r="E1488" s="134" t="s">
        <v>5717</v>
      </c>
      <c r="F1488" s="134" t="s">
        <v>5718</v>
      </c>
      <c r="G1488" s="134" t="s">
        <v>692</v>
      </c>
      <c r="H1488" s="134" t="s">
        <v>6004</v>
      </c>
      <c r="I1488" s="134" t="s">
        <v>6005</v>
      </c>
      <c r="J1488" s="134" t="s">
        <v>5055</v>
      </c>
      <c r="K1488" s="134" t="s">
        <v>5055</v>
      </c>
      <c r="L1488" s="143">
        <v>52</v>
      </c>
      <c r="M1488" s="144">
        <v>1095</v>
      </c>
      <c r="N1488" s="143">
        <v>24.722000000000001</v>
      </c>
      <c r="O1488" s="144">
        <v>537</v>
      </c>
      <c r="P1488" s="143">
        <v>19.350000000000001</v>
      </c>
      <c r="Q1488" s="144">
        <v>1072</v>
      </c>
      <c r="R1488" s="143">
        <v>48.875999999999998</v>
      </c>
      <c r="S1488" s="145">
        <v>1135</v>
      </c>
      <c r="V1488" s="140" t="str">
        <f t="shared" si="23"/>
        <v>N/A</v>
      </c>
      <c r="W1488" s="134">
        <v>0.53265316997247703</v>
      </c>
      <c r="X1488" s="134">
        <v>7.0037550332312806E-2</v>
      </c>
      <c r="Y1488" s="134">
        <v>0.99077793025502403</v>
      </c>
      <c r="Z1488" s="134">
        <v>0.96013597127953598</v>
      </c>
      <c r="AA1488" s="134">
        <v>0.82254574186251594</v>
      </c>
      <c r="AB1488" s="134">
        <v>0.89401686989204998</v>
      </c>
      <c r="AC1488" s="134">
        <v>0.99985101840308699</v>
      </c>
      <c r="AD1488" s="134">
        <v>0.43316812909996499</v>
      </c>
      <c r="AE1488" s="134">
        <v>0.43263378535507901</v>
      </c>
      <c r="AF1488" s="134">
        <v>0.983859355065962</v>
      </c>
      <c r="AG1488" s="134">
        <v>5.5715195176132701E-2</v>
      </c>
      <c r="AH1488" s="134">
        <v>0.43139458629306399</v>
      </c>
      <c r="AI1488" s="134">
        <v>0.92235603460428806</v>
      </c>
      <c r="AJ1488" s="134">
        <v>1</v>
      </c>
      <c r="AK1488" s="134">
        <v>0.35678916452255</v>
      </c>
      <c r="AL1488" s="134">
        <v>0.80891952683442003</v>
      </c>
      <c r="AM1488" s="134">
        <v>4.2219235634845198E-2</v>
      </c>
      <c r="AN1488" s="134">
        <v>0.69073551163103397</v>
      </c>
      <c r="AO1488" s="134">
        <v>4.5981289472421298E-2</v>
      </c>
      <c r="AP1488" s="134">
        <v>0.31337379387612202</v>
      </c>
      <c r="AQ1488" s="134">
        <v>0.25179821232967498</v>
      </c>
      <c r="AR1488" s="134">
        <v>1</v>
      </c>
      <c r="AT1488" s="134">
        <v>0.70592005069999997</v>
      </c>
      <c r="AU1488" s="134">
        <v>2.9810360860967802E-2</v>
      </c>
      <c r="AV1488" s="134">
        <v>4.2998096783762201E-2</v>
      </c>
      <c r="AW1488" s="143">
        <v>0.01</v>
      </c>
      <c r="AX1488" s="143">
        <v>0</v>
      </c>
      <c r="AY1488" s="143">
        <v>-0.51</v>
      </c>
      <c r="AZ1488" s="143">
        <v>-0.04</v>
      </c>
      <c r="BA1488" s="143">
        <v>18.9116</v>
      </c>
      <c r="BB1488" s="143">
        <v>5.09</v>
      </c>
      <c r="BC1488" s="143">
        <v>11.66</v>
      </c>
      <c r="BD1488" s="143">
        <v>13</v>
      </c>
      <c r="BE1488" s="143">
        <v>7276102.8533720002</v>
      </c>
      <c r="BF1488" s="143">
        <v>11589.97</v>
      </c>
      <c r="BG1488" s="143">
        <v>0</v>
      </c>
      <c r="BH1488" s="143">
        <v>28.788468000000002</v>
      </c>
      <c r="BI1488" s="143">
        <v>0</v>
      </c>
      <c r="BJ1488" s="143">
        <v>1</v>
      </c>
      <c r="BK1488" s="143">
        <v>0</v>
      </c>
      <c r="BL1488" s="143">
        <v>2.7999999999999901</v>
      </c>
      <c r="BM1488" s="143">
        <v>3.5</v>
      </c>
    </row>
    <row r="1489" spans="1:65" x14ac:dyDescent="0.25">
      <c r="A1489" s="142" t="s">
        <v>6073</v>
      </c>
      <c r="B1489" s="142" t="s">
        <v>3663</v>
      </c>
      <c r="C1489" s="134" t="s">
        <v>6025</v>
      </c>
      <c r="D1489" s="134" t="s">
        <v>6026</v>
      </c>
      <c r="E1489" s="134" t="s">
        <v>5717</v>
      </c>
      <c r="F1489" s="134" t="s">
        <v>5718</v>
      </c>
      <c r="G1489" s="134" t="s">
        <v>692</v>
      </c>
      <c r="H1489" s="134" t="s">
        <v>6005</v>
      </c>
      <c r="I1489" s="134" t="s">
        <v>6005</v>
      </c>
      <c r="J1489" s="134" t="s">
        <v>5055</v>
      </c>
      <c r="K1489" s="134" t="s">
        <v>5055</v>
      </c>
      <c r="L1489" s="143">
        <v>54</v>
      </c>
      <c r="M1489" s="144">
        <v>1039</v>
      </c>
      <c r="N1489" s="143">
        <v>22.811</v>
      </c>
      <c r="O1489" s="144">
        <v>305</v>
      </c>
      <c r="P1489" s="143">
        <v>33.482999999999997</v>
      </c>
      <c r="Q1489" s="144">
        <v>376</v>
      </c>
      <c r="R1489" s="143">
        <v>54.890999999999998</v>
      </c>
      <c r="S1489" s="145">
        <v>716</v>
      </c>
      <c r="V1489" s="140" t="str">
        <f t="shared" si="23"/>
        <v>N/A</v>
      </c>
      <c r="W1489" s="134">
        <v>0.478600774548819</v>
      </c>
      <c r="X1489" s="134">
        <v>7.0946310090800102E-2</v>
      </c>
      <c r="Y1489" s="134">
        <v>0.97077116228050497</v>
      </c>
      <c r="Z1489" s="134">
        <v>0.92294994832724098</v>
      </c>
      <c r="AA1489" s="134">
        <v>0.67646541406407101</v>
      </c>
      <c r="AB1489" s="134">
        <v>0.91769007764812105</v>
      </c>
      <c r="AC1489" s="134">
        <v>1</v>
      </c>
      <c r="AD1489" s="134">
        <v>0.39396173698329601</v>
      </c>
      <c r="AE1489" s="134">
        <v>0.39489037545210198</v>
      </c>
      <c r="AF1489" s="134">
        <v>0.97658395906377204</v>
      </c>
      <c r="AG1489" s="134">
        <v>4.7368805125891603E-2</v>
      </c>
      <c r="AH1489" s="134">
        <v>0.62981431995934201</v>
      </c>
      <c r="AI1489" s="134">
        <v>1</v>
      </c>
      <c r="AJ1489" s="134">
        <v>1</v>
      </c>
      <c r="AK1489" s="134">
        <v>0.61893781251517099</v>
      </c>
      <c r="AL1489" s="134">
        <v>0.60451057657245499</v>
      </c>
      <c r="AM1489" s="134">
        <v>3.2823805988658597E-2</v>
      </c>
      <c r="AN1489" s="134">
        <v>0.66832504145937</v>
      </c>
      <c r="AO1489" s="134">
        <v>3.3365314504378699E-2</v>
      </c>
      <c r="AP1489" s="134">
        <v>0.25153971611859</v>
      </c>
      <c r="AQ1489" s="134">
        <v>0.29705658917031702</v>
      </c>
      <c r="AR1489" s="134">
        <v>1</v>
      </c>
      <c r="AT1489" s="134">
        <v>1</v>
      </c>
      <c r="AU1489" s="134">
        <v>8.32544576035971E-3</v>
      </c>
      <c r="AV1489" s="134">
        <v>2.69596909457833E-2</v>
      </c>
      <c r="AW1489" s="143">
        <v>0.23</v>
      </c>
      <c r="AX1489" s="143">
        <v>0</v>
      </c>
      <c r="AY1489" s="143">
        <v>-0.49</v>
      </c>
      <c r="AZ1489" s="143">
        <v>-0.02</v>
      </c>
      <c r="BA1489" s="143">
        <v>11.614699999999999</v>
      </c>
      <c r="BB1489" s="143">
        <v>5.09</v>
      </c>
      <c r="BC1489" s="143">
        <v>12.26</v>
      </c>
      <c r="BD1489" s="143">
        <v>1</v>
      </c>
      <c r="BE1489" s="143">
        <v>1335229.69364</v>
      </c>
      <c r="BF1489" s="143">
        <v>4186.3710000000001</v>
      </c>
      <c r="BG1489" s="143">
        <v>0</v>
      </c>
      <c r="BH1489" s="143">
        <v>1.2470889999999999</v>
      </c>
      <c r="BI1489" s="143">
        <v>0</v>
      </c>
      <c r="BJ1489" s="143">
        <v>1</v>
      </c>
      <c r="BK1489" s="143">
        <v>1</v>
      </c>
      <c r="BL1489" s="143">
        <v>2.8</v>
      </c>
      <c r="BM1489" s="143">
        <v>3.4999999999999898</v>
      </c>
    </row>
    <row r="1490" spans="1:65" x14ac:dyDescent="0.25">
      <c r="A1490" s="142" t="s">
        <v>6074</v>
      </c>
      <c r="B1490" s="142" t="s">
        <v>1405</v>
      </c>
      <c r="C1490" s="134" t="s">
        <v>6025</v>
      </c>
      <c r="D1490" s="134" t="s">
        <v>6026</v>
      </c>
      <c r="E1490" s="134" t="s">
        <v>5717</v>
      </c>
      <c r="F1490" s="134" t="s">
        <v>5718</v>
      </c>
      <c r="G1490" s="134" t="s">
        <v>692</v>
      </c>
      <c r="H1490" s="134" t="s">
        <v>6075</v>
      </c>
      <c r="I1490" s="134" t="s">
        <v>5620</v>
      </c>
      <c r="J1490" s="134" t="s">
        <v>5055</v>
      </c>
      <c r="K1490" s="134" t="s">
        <v>5055</v>
      </c>
      <c r="L1490" s="143">
        <v>56.1</v>
      </c>
      <c r="M1490" s="144">
        <v>955</v>
      </c>
      <c r="N1490" s="143">
        <v>24.332999999999998</v>
      </c>
      <c r="O1490" s="144">
        <v>488</v>
      </c>
      <c r="P1490" s="143">
        <v>33.817</v>
      </c>
      <c r="Q1490" s="144">
        <v>366</v>
      </c>
      <c r="R1490" s="143">
        <v>55.195</v>
      </c>
      <c r="S1490" s="145">
        <v>696</v>
      </c>
      <c r="V1490" s="140" t="str">
        <f t="shared" si="23"/>
        <v>N/A</v>
      </c>
      <c r="W1490" s="134">
        <v>0.52642979250403799</v>
      </c>
      <c r="X1490" s="134">
        <v>5.9594542620680001E-2</v>
      </c>
      <c r="Y1490" s="134">
        <v>0.99023997618656701</v>
      </c>
      <c r="Z1490" s="134">
        <v>0.96434426605808798</v>
      </c>
      <c r="AA1490" s="134">
        <v>0.76425704119567595</v>
      </c>
      <c r="AB1490" s="134">
        <v>0.94354850458167605</v>
      </c>
      <c r="AC1490" s="134">
        <v>1</v>
      </c>
      <c r="AD1490" s="134">
        <v>0.411809002515652</v>
      </c>
      <c r="AE1490" s="134">
        <v>0.58747902209640501</v>
      </c>
      <c r="AF1490" s="134">
        <v>0.98517131172209405</v>
      </c>
      <c r="AG1490" s="134">
        <v>5.8073879410088299E-2</v>
      </c>
      <c r="AH1490" s="134">
        <v>0.44919505698478601</v>
      </c>
      <c r="AI1490" s="134">
        <v>1</v>
      </c>
      <c r="AJ1490" s="134">
        <v>1</v>
      </c>
      <c r="AK1490" s="134">
        <v>0.30338851400553402</v>
      </c>
      <c r="AL1490" s="134">
        <v>0.87804309409658499</v>
      </c>
      <c r="AM1490" s="134">
        <v>4.5497298234536798E-2</v>
      </c>
      <c r="AN1490" s="134">
        <v>0.686253417596701</v>
      </c>
      <c r="AO1490" s="134">
        <v>3.6353794984548202E-2</v>
      </c>
      <c r="AP1490" s="134">
        <v>0.31669208245437802</v>
      </c>
      <c r="AQ1490" s="134">
        <v>0.29544021856886499</v>
      </c>
      <c r="AR1490" s="134">
        <v>1</v>
      </c>
      <c r="AT1490" s="134">
        <v>1</v>
      </c>
      <c r="AU1490" s="134">
        <v>3.1283800117860402E-2</v>
      </c>
      <c r="AV1490" s="134">
        <v>4.1426289078121903E-2</v>
      </c>
      <c r="AW1490" s="143">
        <v>0</v>
      </c>
      <c r="AX1490" s="143">
        <v>0</v>
      </c>
      <c r="AY1490" s="143">
        <v>-0.88</v>
      </c>
      <c r="AZ1490" s="143">
        <v>-0.08</v>
      </c>
      <c r="BA1490" s="143">
        <v>18.334599999999998</v>
      </c>
      <c r="BB1490" s="143">
        <v>5.1100000000000003</v>
      </c>
      <c r="BC1490" s="143">
        <v>11.42</v>
      </c>
      <c r="BD1490" s="143">
        <v>6</v>
      </c>
      <c r="BE1490" s="143">
        <v>4915607.5259079998</v>
      </c>
      <c r="BF1490" s="143">
        <v>8068.0079999999998</v>
      </c>
      <c r="BG1490" s="143">
        <v>0</v>
      </c>
      <c r="BH1490" s="143">
        <v>0</v>
      </c>
      <c r="BI1490" s="143">
        <v>0</v>
      </c>
      <c r="BJ1490" s="143">
        <v>1</v>
      </c>
      <c r="BK1490" s="143">
        <v>1</v>
      </c>
      <c r="BL1490" s="143">
        <v>2.8</v>
      </c>
      <c r="BM1490" s="143">
        <v>3.5</v>
      </c>
    </row>
    <row r="1491" spans="1:65" x14ac:dyDescent="0.25">
      <c r="A1491" s="142" t="s">
        <v>6076</v>
      </c>
      <c r="B1491" s="142" t="s">
        <v>657</v>
      </c>
      <c r="C1491" s="134" t="s">
        <v>6025</v>
      </c>
      <c r="D1491" s="134" t="s">
        <v>6026</v>
      </c>
      <c r="E1491" s="134" t="s">
        <v>5717</v>
      </c>
      <c r="F1491" s="134" t="s">
        <v>5718</v>
      </c>
      <c r="G1491" s="134" t="s">
        <v>692</v>
      </c>
      <c r="H1491" s="134" t="s">
        <v>6075</v>
      </c>
      <c r="I1491" s="134" t="s">
        <v>6005</v>
      </c>
      <c r="J1491" s="134" t="s">
        <v>5055</v>
      </c>
      <c r="K1491" s="134" t="s">
        <v>5055</v>
      </c>
      <c r="L1491" s="143">
        <v>52.6</v>
      </c>
      <c r="M1491" s="144">
        <v>1080</v>
      </c>
      <c r="N1491" s="143">
        <v>24.756</v>
      </c>
      <c r="O1491" s="144">
        <v>541</v>
      </c>
      <c r="P1491" s="143">
        <v>22.1</v>
      </c>
      <c r="Q1491" s="144">
        <v>855</v>
      </c>
      <c r="R1491" s="143">
        <v>49.981000000000002</v>
      </c>
      <c r="S1491" s="145">
        <v>1055</v>
      </c>
      <c r="V1491" s="140" t="str">
        <f t="shared" si="23"/>
        <v>N/A</v>
      </c>
      <c r="W1491" s="134">
        <v>0.46590118454566998</v>
      </c>
      <c r="X1491" s="134">
        <v>7.5220741194198207E-2</v>
      </c>
      <c r="Y1491" s="134">
        <v>0.99278885379663695</v>
      </c>
      <c r="Z1491" s="134">
        <v>0.97515830839812401</v>
      </c>
      <c r="AA1491" s="134">
        <v>0.82940104060990005</v>
      </c>
      <c r="AB1491" s="134">
        <v>0.91659746805938003</v>
      </c>
      <c r="AC1491" s="134">
        <v>1</v>
      </c>
      <c r="AD1491" s="134">
        <v>0.35421736609242499</v>
      </c>
      <c r="AE1491" s="134">
        <v>0.382205800646507</v>
      </c>
      <c r="AF1491" s="134">
        <v>0.98199081073753003</v>
      </c>
      <c r="AG1491" s="134">
        <v>8.50071880702402E-2</v>
      </c>
      <c r="AH1491" s="134">
        <v>6.9224848597505398E-2</v>
      </c>
      <c r="AI1491" s="134">
        <v>1</v>
      </c>
      <c r="AJ1491" s="134">
        <v>1</v>
      </c>
      <c r="AK1491" s="134">
        <v>0.218432933637555</v>
      </c>
      <c r="AL1491" s="134">
        <v>0.87678919372930197</v>
      </c>
      <c r="AM1491" s="134">
        <v>6.5950066450005604E-2</v>
      </c>
      <c r="AN1491" s="134">
        <v>0.64143247725337305</v>
      </c>
      <c r="AO1491" s="134">
        <v>6.2049340816304199E-2</v>
      </c>
      <c r="AP1491" s="134">
        <v>0.32922203764387398</v>
      </c>
      <c r="AQ1491" s="134">
        <v>0.27712135164465701</v>
      </c>
      <c r="AR1491" s="134">
        <v>1</v>
      </c>
      <c r="AT1491" s="134">
        <v>1</v>
      </c>
      <c r="AU1491" s="134">
        <v>3.7127162801901301E-2</v>
      </c>
      <c r="AV1491" s="134">
        <v>5.9915750209792201E-2</v>
      </c>
      <c r="AW1491" s="143">
        <v>0</v>
      </c>
      <c r="AX1491" s="143">
        <v>0</v>
      </c>
      <c r="AY1491" s="143">
        <v>-0.86</v>
      </c>
      <c r="AZ1491" s="143">
        <v>-0.04</v>
      </c>
      <c r="BA1491" s="143">
        <v>28.2317</v>
      </c>
      <c r="BB1491" s="143">
        <v>5.0999999999999996</v>
      </c>
      <c r="BC1491" s="143">
        <v>11.47</v>
      </c>
      <c r="BD1491" s="143">
        <v>3</v>
      </c>
      <c r="BE1491" s="143">
        <v>4445376.0772150001</v>
      </c>
      <c r="BF1491" s="143">
        <v>9550.5220000000008</v>
      </c>
      <c r="BG1491" s="143">
        <v>0</v>
      </c>
      <c r="BH1491" s="143">
        <v>17.486039000000002</v>
      </c>
      <c r="BI1491" s="143">
        <v>0</v>
      </c>
      <c r="BJ1491" s="143">
        <v>1</v>
      </c>
      <c r="BK1491" s="143"/>
      <c r="BL1491" s="143">
        <v>2.8</v>
      </c>
      <c r="BM1491" s="143">
        <v>3.5</v>
      </c>
    </row>
    <row r="1492" spans="1:65" x14ac:dyDescent="0.25">
      <c r="A1492" s="142" t="s">
        <v>6077</v>
      </c>
      <c r="B1492" s="142" t="s">
        <v>1408</v>
      </c>
      <c r="C1492" s="134" t="s">
        <v>6025</v>
      </c>
      <c r="D1492" s="134" t="s">
        <v>6026</v>
      </c>
      <c r="E1492" s="134" t="s">
        <v>5717</v>
      </c>
      <c r="F1492" s="134" t="s">
        <v>5718</v>
      </c>
      <c r="G1492" s="134" t="s">
        <v>692</v>
      </c>
      <c r="H1492" s="134" t="s">
        <v>6075</v>
      </c>
      <c r="I1492" s="134" t="s">
        <v>6005</v>
      </c>
      <c r="J1492" s="134" t="s">
        <v>5055</v>
      </c>
      <c r="K1492" s="134" t="s">
        <v>5055</v>
      </c>
      <c r="L1492" s="143">
        <v>57</v>
      </c>
      <c r="M1492" s="144">
        <v>923</v>
      </c>
      <c r="N1492" s="143">
        <v>23.856000000000002</v>
      </c>
      <c r="O1492" s="144">
        <v>432</v>
      </c>
      <c r="P1492" s="143">
        <v>36.116999999999997</v>
      </c>
      <c r="Q1492" s="144">
        <v>285</v>
      </c>
      <c r="R1492" s="143">
        <v>56.42</v>
      </c>
      <c r="S1492" s="145">
        <v>611</v>
      </c>
      <c r="V1492" s="140" t="str">
        <f t="shared" si="23"/>
        <v>N/A</v>
      </c>
      <c r="W1492" s="134">
        <v>0.554686489840723</v>
      </c>
      <c r="X1492" s="134">
        <v>0.10374570540741899</v>
      </c>
      <c r="Y1492" s="134">
        <v>0.99225089972817904</v>
      </c>
      <c r="Z1492" s="134">
        <v>0.99023165515039202</v>
      </c>
      <c r="AA1492" s="134">
        <v>0.82822597323082103</v>
      </c>
      <c r="AB1492" s="134">
        <v>0.93335081508675299</v>
      </c>
      <c r="AC1492" s="134">
        <v>0.998345303013911</v>
      </c>
      <c r="AD1492" s="134">
        <v>0.44580911471333601</v>
      </c>
      <c r="AE1492" s="134">
        <v>0.75677963903854595</v>
      </c>
      <c r="AF1492" s="134">
        <v>0.986960343525911</v>
      </c>
      <c r="AG1492" s="134">
        <v>7.8139659331089795E-2</v>
      </c>
      <c r="AH1492" s="134">
        <v>4.1431759549665902E-2</v>
      </c>
      <c r="AI1492" s="134">
        <v>0.79595172029059003</v>
      </c>
      <c r="AJ1492" s="134">
        <v>1</v>
      </c>
      <c r="AK1492" s="134">
        <v>0.20386911986018799</v>
      </c>
      <c r="AL1492" s="134">
        <v>0.90441562071477699</v>
      </c>
      <c r="AM1492" s="134">
        <v>6.24223521358203E-2</v>
      </c>
      <c r="AN1492" s="134">
        <v>0.78037739231769099</v>
      </c>
      <c r="AO1492" s="134">
        <v>6.0831640818899399E-2</v>
      </c>
      <c r="AP1492" s="134">
        <v>0.35104137452261602</v>
      </c>
      <c r="AQ1492" s="134">
        <v>0.35147439931142599</v>
      </c>
      <c r="AR1492" s="134">
        <v>1</v>
      </c>
      <c r="AT1492" s="134">
        <v>1</v>
      </c>
      <c r="AU1492" s="134">
        <v>5.5785397763369798E-2</v>
      </c>
      <c r="AV1492" s="134">
        <v>6.4618969706555299E-2</v>
      </c>
      <c r="AW1492" s="143">
        <v>0</v>
      </c>
      <c r="AX1492" s="143">
        <v>0</v>
      </c>
      <c r="AY1492" s="143">
        <v>-1.05</v>
      </c>
      <c r="AZ1492" s="143">
        <v>-7.0000000000000007E-2</v>
      </c>
      <c r="BA1492" s="143">
        <v>23.0688</v>
      </c>
      <c r="BB1492" s="143">
        <v>5.09</v>
      </c>
      <c r="BC1492" s="143">
        <v>11.41</v>
      </c>
      <c r="BD1492" s="143">
        <v>7</v>
      </c>
      <c r="BE1492" s="143">
        <v>4461638.9074010001</v>
      </c>
      <c r="BF1492" s="143">
        <v>12337.14</v>
      </c>
      <c r="BG1492" s="143">
        <v>0</v>
      </c>
      <c r="BH1492" s="143">
        <v>29.040410000000001</v>
      </c>
      <c r="BI1492" s="143">
        <v>0</v>
      </c>
      <c r="BJ1492" s="143">
        <v>1</v>
      </c>
      <c r="BK1492" s="143">
        <v>1</v>
      </c>
      <c r="BL1492" s="143">
        <v>2.7999999999999901</v>
      </c>
      <c r="BM1492" s="143">
        <v>3.5</v>
      </c>
    </row>
    <row r="1493" spans="1:65" x14ac:dyDescent="0.25">
      <c r="A1493" s="142" t="s">
        <v>6078</v>
      </c>
      <c r="B1493" s="142" t="s">
        <v>1391</v>
      </c>
      <c r="C1493" s="134" t="s">
        <v>6025</v>
      </c>
      <c r="D1493" s="134" t="s">
        <v>6026</v>
      </c>
      <c r="E1493" s="134" t="s">
        <v>5717</v>
      </c>
      <c r="F1493" s="134" t="s">
        <v>5718</v>
      </c>
      <c r="G1493" s="134" t="s">
        <v>692</v>
      </c>
      <c r="H1493" s="134" t="s">
        <v>6005</v>
      </c>
      <c r="I1493" s="134" t="s">
        <v>6005</v>
      </c>
      <c r="J1493" s="134" t="s">
        <v>5055</v>
      </c>
      <c r="K1493" s="134" t="s">
        <v>5055</v>
      </c>
      <c r="L1493" s="143">
        <v>54.2</v>
      </c>
      <c r="M1493" s="144">
        <v>1034</v>
      </c>
      <c r="N1493" s="143">
        <v>24.132999999999999</v>
      </c>
      <c r="O1493" s="144">
        <v>465</v>
      </c>
      <c r="P1493" s="143">
        <v>20.46</v>
      </c>
      <c r="Q1493" s="144">
        <v>975</v>
      </c>
      <c r="R1493" s="143">
        <v>50.176000000000002</v>
      </c>
      <c r="S1493" s="145">
        <v>1039</v>
      </c>
      <c r="V1493" s="140" t="str">
        <f t="shared" si="23"/>
        <v>N/A</v>
      </c>
      <c r="W1493" s="134">
        <v>0.50560623230172297</v>
      </c>
      <c r="X1493" s="134">
        <v>7.7775667594364106E-2</v>
      </c>
      <c r="Y1493" s="134">
        <v>0.99059861223220502</v>
      </c>
      <c r="Z1493" s="134">
        <v>0.96498188647908001</v>
      </c>
      <c r="AA1493" s="134">
        <v>0.84417497262848995</v>
      </c>
      <c r="AB1493" s="134">
        <v>0.91186282650816497</v>
      </c>
      <c r="AC1493" s="134">
        <v>1</v>
      </c>
      <c r="AD1493" s="134">
        <v>0.37825865186166202</v>
      </c>
      <c r="AE1493" s="134">
        <v>0.38072415971029</v>
      </c>
      <c r="AF1493" s="134">
        <v>0.98028129145832699</v>
      </c>
      <c r="AG1493" s="134">
        <v>4.6991641549853497E-2</v>
      </c>
      <c r="AH1493" s="134">
        <v>0.246799765477903</v>
      </c>
      <c r="AI1493" s="134">
        <v>1</v>
      </c>
      <c r="AJ1493" s="134">
        <v>1</v>
      </c>
      <c r="AK1493" s="134">
        <v>0.298533909413078</v>
      </c>
      <c r="AL1493" s="134">
        <v>0.78746050680508095</v>
      </c>
      <c r="AM1493" s="134">
        <v>3.9788142346117099E-2</v>
      </c>
      <c r="AN1493" s="134">
        <v>0.69521760566536694</v>
      </c>
      <c r="AO1493" s="134">
        <v>4.0398941666666702E-2</v>
      </c>
      <c r="AP1493" s="134">
        <v>0.33145820856900599</v>
      </c>
      <c r="AQ1493" s="134">
        <v>0.28466441450530999</v>
      </c>
      <c r="AR1493" s="134">
        <v>1</v>
      </c>
      <c r="AT1493" s="134">
        <v>1</v>
      </c>
      <c r="AU1493" s="134">
        <v>1.3819083969060101E-2</v>
      </c>
      <c r="AV1493" s="134">
        <v>3.4932478784934398E-2</v>
      </c>
      <c r="AW1493" s="143">
        <v>0</v>
      </c>
      <c r="AX1493" s="143">
        <v>0</v>
      </c>
      <c r="AY1493" s="143">
        <v>-1.04</v>
      </c>
      <c r="AZ1493" s="143">
        <v>-0.08</v>
      </c>
      <c r="BA1493" s="143">
        <v>23.476400000000002</v>
      </c>
      <c r="BB1493" s="143">
        <v>5.0999999999999996</v>
      </c>
      <c r="BC1493" s="143">
        <v>11.28</v>
      </c>
      <c r="BD1493" s="143">
        <v>5</v>
      </c>
      <c r="BE1493" s="143">
        <v>4842393.3164980002</v>
      </c>
      <c r="BF1493" s="143">
        <v>7075.3789999999999</v>
      </c>
      <c r="BG1493" s="143">
        <v>0</v>
      </c>
      <c r="BH1493" s="143">
        <v>0</v>
      </c>
      <c r="BI1493" s="143">
        <v>0</v>
      </c>
      <c r="BJ1493" s="143">
        <v>1</v>
      </c>
      <c r="BK1493" s="143"/>
      <c r="BL1493" s="143">
        <v>2.7999999999999901</v>
      </c>
      <c r="BM1493" s="143">
        <v>3.5</v>
      </c>
    </row>
    <row r="1494" spans="1:65" x14ac:dyDescent="0.25">
      <c r="A1494" s="142" t="s">
        <v>6079</v>
      </c>
      <c r="B1494" s="142" t="s">
        <v>1395</v>
      </c>
      <c r="C1494" s="134" t="s">
        <v>6025</v>
      </c>
      <c r="D1494" s="134" t="s">
        <v>6026</v>
      </c>
      <c r="E1494" s="134" t="s">
        <v>5717</v>
      </c>
      <c r="F1494" s="134" t="s">
        <v>5718</v>
      </c>
      <c r="G1494" s="134" t="s">
        <v>692</v>
      </c>
      <c r="H1494" s="134" t="s">
        <v>6005</v>
      </c>
      <c r="I1494" s="134" t="s">
        <v>6005</v>
      </c>
      <c r="J1494" s="134" t="s">
        <v>5055</v>
      </c>
      <c r="K1494" s="134" t="s">
        <v>5055</v>
      </c>
      <c r="L1494" s="143">
        <v>56</v>
      </c>
      <c r="M1494" s="144">
        <v>963</v>
      </c>
      <c r="N1494" s="143">
        <v>24.989000000000001</v>
      </c>
      <c r="O1494" s="144">
        <v>566</v>
      </c>
      <c r="P1494" s="143">
        <v>34.417000000000002</v>
      </c>
      <c r="Q1494" s="144">
        <v>336</v>
      </c>
      <c r="R1494" s="143">
        <v>55.143000000000001</v>
      </c>
      <c r="S1494" s="145">
        <v>700</v>
      </c>
      <c r="V1494" s="140" t="str">
        <f t="shared" si="23"/>
        <v>N/A</v>
      </c>
      <c r="W1494" s="134">
        <v>0.46798950597676803</v>
      </c>
      <c r="X1494" s="134">
        <v>8.0490306457035601E-2</v>
      </c>
      <c r="Y1494" s="134">
        <v>0.99080354711542595</v>
      </c>
      <c r="Z1494" s="134">
        <v>0.96115616395312398</v>
      </c>
      <c r="AA1494" s="134">
        <v>0.733577637176965</v>
      </c>
      <c r="AB1494" s="134">
        <v>0.86451641099602305</v>
      </c>
      <c r="AC1494" s="134">
        <v>1</v>
      </c>
      <c r="AD1494" s="134">
        <v>0.360668198811959</v>
      </c>
      <c r="AE1494" s="134">
        <v>0.61576505991142105</v>
      </c>
      <c r="AF1494" s="134">
        <v>0.97741884057221995</v>
      </c>
      <c r="AG1494" s="134">
        <v>6.5033806062705105E-2</v>
      </c>
      <c r="AH1494" s="134">
        <v>0.32974924258459998</v>
      </c>
      <c r="AI1494" s="134">
        <v>1</v>
      </c>
      <c r="AJ1494" s="134">
        <v>1</v>
      </c>
      <c r="AK1494" s="134">
        <v>0.28882470022816698</v>
      </c>
      <c r="AL1494" s="134">
        <v>0.82381861747379803</v>
      </c>
      <c r="AM1494" s="134">
        <v>5.3243386145880402E-2</v>
      </c>
      <c r="AN1494" s="134">
        <v>0.72659226390569698</v>
      </c>
      <c r="AO1494" s="134">
        <v>5.0094154528392498E-2</v>
      </c>
      <c r="AP1494" s="134">
        <v>0.37083487504585499</v>
      </c>
      <c r="AQ1494" s="134">
        <v>0.35147439931142599</v>
      </c>
      <c r="AR1494" s="134">
        <v>1</v>
      </c>
      <c r="AT1494" s="134">
        <v>1</v>
      </c>
      <c r="AU1494" s="134">
        <v>2.0992913282360401E-2</v>
      </c>
      <c r="AV1494" s="134">
        <v>4.4514797216839E-2</v>
      </c>
      <c r="AW1494" s="143">
        <v>0</v>
      </c>
      <c r="AX1494" s="143">
        <v>0</v>
      </c>
      <c r="AY1494" s="143">
        <v>-0.93</v>
      </c>
      <c r="AZ1494" s="143">
        <v>-0.08</v>
      </c>
      <c r="BA1494" s="143">
        <v>27.464700000000001</v>
      </c>
      <c r="BB1494" s="143">
        <v>5.0999999999999996</v>
      </c>
      <c r="BC1494" s="143">
        <v>11.92</v>
      </c>
      <c r="BD1494" s="143">
        <v>6</v>
      </c>
      <c r="BE1494" s="143">
        <v>3097421.6609919998</v>
      </c>
      <c r="BF1494" s="143">
        <v>4959.933</v>
      </c>
      <c r="BG1494" s="143">
        <v>0</v>
      </c>
      <c r="BH1494" s="143">
        <v>14.849728000000001</v>
      </c>
      <c r="BI1494" s="143">
        <v>0</v>
      </c>
      <c r="BJ1494" s="143">
        <v>1</v>
      </c>
      <c r="BK1494" s="143">
        <v>1</v>
      </c>
      <c r="BL1494" s="143">
        <v>2.7999999999999901</v>
      </c>
      <c r="BM1494" s="143">
        <v>3.4999999999999898</v>
      </c>
    </row>
    <row r="1495" spans="1:65" x14ac:dyDescent="0.25">
      <c r="A1495" s="142" t="s">
        <v>6080</v>
      </c>
      <c r="B1495" s="142" t="s">
        <v>1370</v>
      </c>
      <c r="C1495" s="134" t="s">
        <v>6025</v>
      </c>
      <c r="D1495" s="134" t="s">
        <v>6026</v>
      </c>
      <c r="E1495" s="134" t="s">
        <v>5717</v>
      </c>
      <c r="F1495" s="134" t="s">
        <v>5718</v>
      </c>
      <c r="G1495" s="134" t="s">
        <v>692</v>
      </c>
      <c r="H1495" s="134" t="s">
        <v>6005</v>
      </c>
      <c r="I1495" s="134" t="s">
        <v>6005</v>
      </c>
      <c r="J1495" s="134" t="s">
        <v>5055</v>
      </c>
      <c r="K1495" s="134" t="s">
        <v>5055</v>
      </c>
      <c r="L1495" s="143">
        <v>54.4</v>
      </c>
      <c r="M1495" s="144">
        <v>1028</v>
      </c>
      <c r="N1495" s="143">
        <v>22.922000000000001</v>
      </c>
      <c r="O1495" s="144">
        <v>321</v>
      </c>
      <c r="P1495" s="143">
        <v>22.08</v>
      </c>
      <c r="Q1495" s="144">
        <v>859</v>
      </c>
      <c r="R1495" s="143">
        <v>51.186</v>
      </c>
      <c r="S1495" s="145">
        <v>973</v>
      </c>
      <c r="V1495" s="140" t="str">
        <f t="shared" si="23"/>
        <v>N/A</v>
      </c>
      <c r="W1495" s="134">
        <v>0.53176637636794399</v>
      </c>
      <c r="X1495" s="134">
        <v>6.0778461433141702E-2</v>
      </c>
      <c r="Y1495" s="134">
        <v>0.992135623856367</v>
      </c>
      <c r="Z1495" s="134">
        <v>0.96462481904332498</v>
      </c>
      <c r="AA1495" s="134">
        <v>0.83307866698160404</v>
      </c>
      <c r="AB1495" s="134">
        <v>0.98106143379514299</v>
      </c>
      <c r="AC1495" s="134">
        <v>1</v>
      </c>
      <c r="AD1495" s="134">
        <v>0.43650136071242102</v>
      </c>
      <c r="AF1495" s="134">
        <v>0.98318349860674203</v>
      </c>
      <c r="AG1495" s="134">
        <v>1.8306039701634101E-2</v>
      </c>
      <c r="AH1495" s="134">
        <v>0.62275860018817597</v>
      </c>
      <c r="AI1495" s="134">
        <v>1</v>
      </c>
      <c r="AJ1495" s="134">
        <v>1</v>
      </c>
      <c r="AK1495" s="134">
        <v>0.337370746152726</v>
      </c>
      <c r="AL1495" s="134">
        <v>0.73800858488419796</v>
      </c>
      <c r="AM1495" s="134">
        <v>1.3603118674458899E-2</v>
      </c>
      <c r="AN1495" s="134">
        <v>0.65039666532203799</v>
      </c>
      <c r="AO1495" s="134">
        <v>1.01051776543616E-2</v>
      </c>
      <c r="AP1495" s="134">
        <v>0.267462106284095</v>
      </c>
      <c r="AQ1495" s="134">
        <v>0.132725577968869</v>
      </c>
      <c r="AR1495" s="134">
        <v>1</v>
      </c>
      <c r="AT1495" s="134">
        <v>1</v>
      </c>
      <c r="AU1495" s="134">
        <v>9.8648563030772508E-3</v>
      </c>
      <c r="AV1495" s="134">
        <v>1.24078808566657E-2</v>
      </c>
      <c r="AW1495" s="143">
        <v>0</v>
      </c>
      <c r="AX1495" s="143">
        <v>0</v>
      </c>
      <c r="AY1495" s="143">
        <v>-0.55000000000000004</v>
      </c>
      <c r="AZ1495" s="143">
        <v>-0.06</v>
      </c>
      <c r="BA1495" s="143">
        <v>20.081399999999999</v>
      </c>
      <c r="BB1495" s="143">
        <v>5.09</v>
      </c>
      <c r="BC1495" s="143">
        <v>10.52</v>
      </c>
      <c r="BD1495" s="143">
        <v>3</v>
      </c>
      <c r="BE1495" s="143">
        <v>2018633.6396580001</v>
      </c>
      <c r="BF1495" s="143">
        <v>4848.5879999999997</v>
      </c>
      <c r="BG1495" s="143">
        <v>0</v>
      </c>
      <c r="BH1495" s="143">
        <v>25.555209000000001</v>
      </c>
      <c r="BI1495" s="143">
        <v>0</v>
      </c>
      <c r="BJ1495" s="143">
        <v>1</v>
      </c>
      <c r="BK1495" s="143"/>
      <c r="BL1495" s="143">
        <v>2.7999999999999901</v>
      </c>
      <c r="BM1495" s="143">
        <v>3.4999999999999898</v>
      </c>
    </row>
    <row r="1496" spans="1:65" x14ac:dyDescent="0.25">
      <c r="A1496" s="142" t="s">
        <v>6081</v>
      </c>
      <c r="B1496" s="142" t="s">
        <v>1365</v>
      </c>
      <c r="C1496" s="134" t="s">
        <v>6025</v>
      </c>
      <c r="D1496" s="134" t="s">
        <v>6026</v>
      </c>
      <c r="E1496" s="134" t="s">
        <v>5717</v>
      </c>
      <c r="F1496" s="134" t="s">
        <v>5718</v>
      </c>
      <c r="G1496" s="134" t="s">
        <v>692</v>
      </c>
      <c r="H1496" s="134" t="s">
        <v>6005</v>
      </c>
      <c r="I1496" s="134" t="s">
        <v>6005</v>
      </c>
      <c r="J1496" s="134" t="s">
        <v>5055</v>
      </c>
      <c r="K1496" s="134" t="s">
        <v>5055</v>
      </c>
      <c r="L1496" s="143">
        <v>46.8</v>
      </c>
      <c r="M1496" s="144">
        <v>1249</v>
      </c>
      <c r="N1496" s="143">
        <v>25.811</v>
      </c>
      <c r="O1496" s="144">
        <v>646</v>
      </c>
      <c r="P1496" s="143">
        <v>34.082999999999998</v>
      </c>
      <c r="Q1496" s="144">
        <v>354</v>
      </c>
      <c r="R1496" s="143">
        <v>51.691000000000003</v>
      </c>
      <c r="S1496" s="145">
        <v>929</v>
      </c>
      <c r="V1496" s="140" t="str">
        <f t="shared" si="23"/>
        <v>N/A</v>
      </c>
      <c r="W1496" s="134">
        <v>0.50341121767986896</v>
      </c>
      <c r="X1496" s="134">
        <v>8.0783554873998298E-2</v>
      </c>
      <c r="Y1496" s="134">
        <v>0.91269773974755597</v>
      </c>
      <c r="Z1496" s="134">
        <v>0.824832917944883</v>
      </c>
      <c r="AA1496" s="134">
        <v>0.83997844891172402</v>
      </c>
      <c r="AB1496" s="134">
        <v>0.91841848404061599</v>
      </c>
      <c r="AC1496" s="134">
        <v>0.99978041375800697</v>
      </c>
      <c r="AD1496" s="134">
        <v>0.405691179389009</v>
      </c>
      <c r="AE1496" s="134">
        <v>0.65515703698963101</v>
      </c>
      <c r="AF1496" s="134">
        <v>0.88836481300443204</v>
      </c>
      <c r="AG1496" s="134">
        <v>0.11548799091896</v>
      </c>
      <c r="AH1496" s="134">
        <v>0.15142219313976299</v>
      </c>
      <c r="AI1496" s="134">
        <v>0.926342842485261</v>
      </c>
      <c r="AJ1496" s="134">
        <v>1</v>
      </c>
      <c r="AK1496" s="134">
        <v>0.22086023593378301</v>
      </c>
      <c r="AL1496" s="134">
        <v>0.74130300190947895</v>
      </c>
      <c r="AM1496" s="134">
        <v>9.1415540118367097E-2</v>
      </c>
      <c r="AN1496" s="134">
        <v>0.62350410111604104</v>
      </c>
      <c r="AO1496" s="134">
        <v>8.0718526986033101E-2</v>
      </c>
      <c r="AP1496" s="134">
        <v>0.39074442174617902</v>
      </c>
      <c r="AQ1496" s="134">
        <v>0.35740109157062699</v>
      </c>
      <c r="AR1496" s="134">
        <v>1</v>
      </c>
      <c r="AT1496" s="134">
        <v>0.35270867220000002</v>
      </c>
      <c r="AU1496" s="134">
        <v>2.3177562962921502E-2</v>
      </c>
      <c r="AV1496" s="134">
        <v>6.8698362596190596E-2</v>
      </c>
      <c r="AW1496" s="143">
        <v>0.31</v>
      </c>
      <c r="AX1496" s="143">
        <v>0</v>
      </c>
      <c r="AY1496" s="143">
        <v>-0.79</v>
      </c>
      <c r="AZ1496" s="143">
        <v>-0.03</v>
      </c>
      <c r="BA1496" s="143">
        <v>27.081199999999999</v>
      </c>
      <c r="BB1496" s="143">
        <v>5.0999999999999996</v>
      </c>
      <c r="BC1496" s="143">
        <v>10.65</v>
      </c>
      <c r="BD1496" s="143">
        <v>14</v>
      </c>
      <c r="BE1496" s="143">
        <v>5677095.3078690004</v>
      </c>
      <c r="BF1496" s="143">
        <v>10364.56</v>
      </c>
      <c r="BG1496" s="143">
        <v>0</v>
      </c>
      <c r="BH1496" s="143">
        <v>4.1937000000000002E-2</v>
      </c>
      <c r="BI1496" s="143">
        <v>0</v>
      </c>
      <c r="BJ1496" s="143">
        <v>1</v>
      </c>
      <c r="BK1496" s="143">
        <v>1</v>
      </c>
      <c r="BL1496" s="143">
        <v>2.8</v>
      </c>
      <c r="BM1496" s="143">
        <v>3.5</v>
      </c>
    </row>
    <row r="1497" spans="1:65" x14ac:dyDescent="0.25">
      <c r="A1497" s="142" t="s">
        <v>6082</v>
      </c>
      <c r="B1497" s="142" t="s">
        <v>90</v>
      </c>
      <c r="C1497" s="134" t="s">
        <v>6025</v>
      </c>
      <c r="D1497" s="134" t="s">
        <v>6026</v>
      </c>
      <c r="E1497" s="134" t="s">
        <v>5717</v>
      </c>
      <c r="F1497" s="134" t="s">
        <v>5718</v>
      </c>
      <c r="G1497" s="134" t="s">
        <v>692</v>
      </c>
      <c r="H1497" s="134" t="s">
        <v>6005</v>
      </c>
      <c r="I1497" s="134" t="s">
        <v>6005</v>
      </c>
      <c r="J1497" s="134" t="s">
        <v>5055</v>
      </c>
      <c r="K1497" s="134" t="s">
        <v>5055</v>
      </c>
      <c r="L1497" s="143">
        <v>47.3</v>
      </c>
      <c r="M1497" s="144">
        <v>1232</v>
      </c>
      <c r="N1497" s="143">
        <v>23.321999999999999</v>
      </c>
      <c r="O1497" s="144">
        <v>378</v>
      </c>
      <c r="P1497" s="143">
        <v>24.46</v>
      </c>
      <c r="Q1497" s="144">
        <v>731</v>
      </c>
      <c r="R1497" s="143">
        <v>49.478999999999999</v>
      </c>
      <c r="S1497" s="145">
        <v>1093</v>
      </c>
      <c r="V1497" s="140" t="str">
        <f t="shared" si="23"/>
        <v>N/A</v>
      </c>
      <c r="W1497" s="134">
        <v>0.45402531301424298</v>
      </c>
      <c r="X1497" s="134">
        <v>0.167584428709703</v>
      </c>
      <c r="Y1497" s="134">
        <v>0.97905821662078296</v>
      </c>
      <c r="Z1497" s="134">
        <v>0.97347499048670305</v>
      </c>
      <c r="AA1497" s="134">
        <v>0.65052875716238101</v>
      </c>
      <c r="AB1497" s="134">
        <v>0.80041664845650695</v>
      </c>
      <c r="AC1497" s="134">
        <v>1</v>
      </c>
      <c r="AD1497" s="134">
        <v>0.35786458415090799</v>
      </c>
      <c r="AE1497" s="134">
        <v>0.68537387013058504</v>
      </c>
      <c r="AF1497" s="134">
        <v>0.96926880679927496</v>
      </c>
      <c r="AG1497" s="134">
        <v>0.144123971578697</v>
      </c>
      <c r="AH1497" s="134">
        <v>0.59124066415454402</v>
      </c>
      <c r="AI1497" s="134">
        <v>1</v>
      </c>
      <c r="AJ1497" s="134">
        <v>1</v>
      </c>
      <c r="AK1497" s="134">
        <v>0.55097334822078703</v>
      </c>
      <c r="AL1497" s="134">
        <v>0.73564597411696697</v>
      </c>
      <c r="AM1497" s="134">
        <v>0.11930105585860699</v>
      </c>
      <c r="AN1497" s="134">
        <v>0.55179059656671603</v>
      </c>
      <c r="AO1497" s="134">
        <v>0.12865937570364</v>
      </c>
      <c r="AP1497" s="134">
        <v>0.42633959648927899</v>
      </c>
      <c r="AQ1497" s="134">
        <v>0.37679753878804501</v>
      </c>
      <c r="AR1497" s="134">
        <v>0.96846271930000005</v>
      </c>
      <c r="AT1497" s="134">
        <v>8.1737781000000001E-4</v>
      </c>
      <c r="AU1497" s="134">
        <v>7.7664996490162105E-2</v>
      </c>
      <c r="AV1497" s="134">
        <v>0.118167167489766</v>
      </c>
      <c r="AW1497" s="143">
        <v>0.02</v>
      </c>
      <c r="AX1497" s="143">
        <v>0</v>
      </c>
      <c r="AY1497" s="143">
        <v>-0.02</v>
      </c>
      <c r="AZ1497" s="143">
        <v>0.05</v>
      </c>
      <c r="BA1497" s="143">
        <v>12.4457</v>
      </c>
      <c r="BB1497" s="143">
        <v>5.09</v>
      </c>
      <c r="BC1497" s="143">
        <v>12.15</v>
      </c>
      <c r="BD1497" s="143">
        <v>2</v>
      </c>
      <c r="BE1497" s="143">
        <v>2258509.846748</v>
      </c>
      <c r="BF1497" s="143">
        <v>6109.5169999999998</v>
      </c>
      <c r="BG1497" s="143">
        <v>0</v>
      </c>
      <c r="BH1497" s="143">
        <v>55.041428000000003</v>
      </c>
      <c r="BI1497" s="143">
        <v>0</v>
      </c>
      <c r="BJ1497" s="143">
        <v>1</v>
      </c>
      <c r="BK1497" s="143"/>
      <c r="BL1497" s="143">
        <v>2.7999999999999901</v>
      </c>
      <c r="BM1497" s="143">
        <v>3.5</v>
      </c>
    </row>
    <row r="1498" spans="1:65" x14ac:dyDescent="0.25">
      <c r="A1498" s="142" t="s">
        <v>6083</v>
      </c>
      <c r="B1498" s="142" t="s">
        <v>441</v>
      </c>
      <c r="C1498" s="134" t="s">
        <v>6025</v>
      </c>
      <c r="D1498" s="134" t="s">
        <v>6026</v>
      </c>
      <c r="E1498" s="134" t="s">
        <v>5717</v>
      </c>
      <c r="F1498" s="134" t="s">
        <v>5718</v>
      </c>
      <c r="G1498" s="134" t="s">
        <v>692</v>
      </c>
      <c r="H1498" s="134" t="s">
        <v>6084</v>
      </c>
      <c r="I1498" s="134" t="s">
        <v>5981</v>
      </c>
      <c r="J1498" s="134" t="s">
        <v>5055</v>
      </c>
      <c r="K1498" s="134" t="s">
        <v>5055</v>
      </c>
      <c r="L1498" s="143">
        <v>56.6</v>
      </c>
      <c r="M1498" s="144">
        <v>938</v>
      </c>
      <c r="N1498" s="143">
        <v>24.062999999999999</v>
      </c>
      <c r="O1498" s="144">
        <v>452</v>
      </c>
      <c r="P1498" s="143">
        <v>28.22</v>
      </c>
      <c r="Q1498" s="144">
        <v>615</v>
      </c>
      <c r="R1498" s="143">
        <v>53.585999999999999</v>
      </c>
      <c r="S1498" s="145">
        <v>792</v>
      </c>
      <c r="V1498" s="140" t="str">
        <f t="shared" si="23"/>
        <v>N/A</v>
      </c>
      <c r="W1498" s="134">
        <v>0.55800124843049503</v>
      </c>
      <c r="X1498" s="134">
        <v>0.34517940326076302</v>
      </c>
      <c r="Y1498" s="134">
        <v>0.99148239391609805</v>
      </c>
      <c r="Z1498" s="134">
        <v>0.97806585751785102</v>
      </c>
      <c r="AA1498" s="134">
        <v>0.62064539685583897</v>
      </c>
      <c r="AB1498" s="134">
        <v>0.57315385399822305</v>
      </c>
      <c r="AC1498" s="134">
        <v>1</v>
      </c>
      <c r="AD1498" s="134">
        <v>0.491895719150165</v>
      </c>
      <c r="AE1498" s="134">
        <v>0.57040535607845</v>
      </c>
      <c r="AF1498" s="134">
        <v>0.98926620673971999</v>
      </c>
      <c r="AG1498" s="134">
        <v>0.31247422309322498</v>
      </c>
      <c r="AH1498" s="134">
        <v>0.75803501427798303</v>
      </c>
      <c r="AI1498" s="134">
        <v>1</v>
      </c>
      <c r="AJ1498" s="134">
        <v>0.94116998198330704</v>
      </c>
      <c r="AK1498" s="134">
        <v>0.88108646050779205</v>
      </c>
      <c r="AL1498" s="134">
        <v>0.58504502574695705</v>
      </c>
      <c r="AM1498" s="134">
        <v>0.26807375112951998</v>
      </c>
      <c r="AN1498" s="134">
        <v>0.86105508493568195</v>
      </c>
      <c r="AO1498" s="134">
        <v>0.26827320964439599</v>
      </c>
      <c r="AP1498" s="134">
        <v>0.53491110961015798</v>
      </c>
      <c r="AQ1498" s="134">
        <v>0.67151577839882304</v>
      </c>
      <c r="AR1498" s="134">
        <v>0.75479662599999997</v>
      </c>
      <c r="AT1498" s="134">
        <v>0</v>
      </c>
      <c r="AU1498" s="134">
        <v>6.7583001320501004E-2</v>
      </c>
      <c r="AV1498" s="134">
        <v>0.200274044158741</v>
      </c>
      <c r="AW1498" s="143">
        <v>0</v>
      </c>
      <c r="AX1498" s="143">
        <v>0</v>
      </c>
      <c r="AY1498" s="143">
        <v>-0.06</v>
      </c>
      <c r="AZ1498" s="143">
        <v>-0.08</v>
      </c>
      <c r="BA1498" s="143">
        <v>2.5045000000000002</v>
      </c>
      <c r="BB1498" s="143">
        <v>5.07</v>
      </c>
      <c r="BC1498" s="143">
        <v>12.41</v>
      </c>
      <c r="BD1498" s="143"/>
      <c r="BE1498" s="143">
        <v>13409932.345979</v>
      </c>
      <c r="BF1498" s="143">
        <v>8255.9259999999995</v>
      </c>
      <c r="BG1498" s="143">
        <v>11469.426023</v>
      </c>
      <c r="BH1498" s="143">
        <v>78.840528000000006</v>
      </c>
      <c r="BI1498" s="143">
        <v>0</v>
      </c>
      <c r="BJ1498" s="143">
        <v>1</v>
      </c>
      <c r="BK1498" s="143"/>
      <c r="BL1498" s="143">
        <v>2.7999999999999901</v>
      </c>
      <c r="BM1498" s="143">
        <v>3.4999999999999898</v>
      </c>
    </row>
    <row r="1499" spans="1:65" x14ac:dyDescent="0.25">
      <c r="A1499" s="142" t="s">
        <v>6085</v>
      </c>
      <c r="B1499" s="142" t="s">
        <v>1144</v>
      </c>
      <c r="C1499" s="134" t="s">
        <v>6025</v>
      </c>
      <c r="D1499" s="134" t="s">
        <v>6026</v>
      </c>
      <c r="E1499" s="134" t="s">
        <v>5717</v>
      </c>
      <c r="F1499" s="134" t="s">
        <v>5718</v>
      </c>
      <c r="G1499" s="134" t="s">
        <v>692</v>
      </c>
      <c r="H1499" s="134" t="s">
        <v>6086</v>
      </c>
      <c r="I1499" s="134" t="s">
        <v>5981</v>
      </c>
      <c r="J1499" s="134" t="s">
        <v>5055</v>
      </c>
      <c r="K1499" s="134" t="s">
        <v>5055</v>
      </c>
      <c r="L1499" s="143">
        <v>59.2</v>
      </c>
      <c r="M1499" s="144">
        <v>856</v>
      </c>
      <c r="N1499" s="143">
        <v>21.756</v>
      </c>
      <c r="O1499" s="144">
        <v>186</v>
      </c>
      <c r="P1499" s="143">
        <v>28.88</v>
      </c>
      <c r="Q1499" s="144">
        <v>589</v>
      </c>
      <c r="R1499" s="143">
        <v>55.441000000000003</v>
      </c>
      <c r="S1499" s="145">
        <v>682</v>
      </c>
      <c r="V1499" s="140" t="str">
        <f t="shared" si="23"/>
        <v>N/A</v>
      </c>
      <c r="W1499" s="134">
        <v>0.52173187108660501</v>
      </c>
      <c r="X1499" s="134">
        <v>0.25581645034309802</v>
      </c>
      <c r="Y1499" s="134">
        <v>0.97985233929326698</v>
      </c>
      <c r="Z1499" s="134">
        <v>0.97656107332430797</v>
      </c>
      <c r="AA1499" s="134">
        <v>0.60925611954612102</v>
      </c>
      <c r="AB1499" s="134">
        <v>0.911498623311918</v>
      </c>
      <c r="AC1499" s="134">
        <v>1</v>
      </c>
      <c r="AD1499" s="134">
        <v>0.53686769260815304</v>
      </c>
      <c r="AE1499" s="134">
        <v>0.82133722487792105</v>
      </c>
      <c r="AF1499" s="134">
        <v>0.97038198214387195</v>
      </c>
      <c r="AG1499" s="134">
        <v>0.48414907555702802</v>
      </c>
      <c r="AH1499" s="134">
        <v>0.52143559900732805</v>
      </c>
      <c r="AI1499" s="134">
        <v>1</v>
      </c>
      <c r="AJ1499" s="134">
        <v>0.97426186711769702</v>
      </c>
      <c r="AK1499" s="134">
        <v>0.70632069517937801</v>
      </c>
      <c r="AL1499" s="134">
        <v>0.65993057281475398</v>
      </c>
      <c r="AM1499" s="134">
        <v>0.40012574459644701</v>
      </c>
      <c r="AN1499" s="134">
        <v>0.74900273407736095</v>
      </c>
      <c r="AO1499" s="134">
        <v>0.40612331598058599</v>
      </c>
      <c r="AP1499" s="134">
        <v>0.46942886391991601</v>
      </c>
      <c r="AQ1499" s="134">
        <v>0.61440401720141602</v>
      </c>
      <c r="AR1499" s="134">
        <v>0.95688035469999999</v>
      </c>
      <c r="AT1499" s="134">
        <v>0.1949877525</v>
      </c>
      <c r="AU1499" s="134">
        <v>0.129770040284648</v>
      </c>
      <c r="AV1499" s="134">
        <v>0.32734086542853202</v>
      </c>
      <c r="AW1499" s="143">
        <v>0.02</v>
      </c>
      <c r="AX1499" s="143">
        <v>0</v>
      </c>
      <c r="AY1499" s="143">
        <v>0.03</v>
      </c>
      <c r="AZ1499" s="143">
        <v>0.12</v>
      </c>
      <c r="BA1499" s="143">
        <v>9.3567</v>
      </c>
      <c r="BB1499" s="143">
        <v>5.07</v>
      </c>
      <c r="BC1499" s="143">
        <v>10.96</v>
      </c>
      <c r="BD1499" s="143">
        <v>2</v>
      </c>
      <c r="BE1499" s="143">
        <v>5188111.0202590004</v>
      </c>
      <c r="BF1499" s="143">
        <v>15339.71</v>
      </c>
      <c r="BG1499" s="143">
        <v>16105.32188</v>
      </c>
      <c r="BH1499" s="143">
        <v>66.118235999999996</v>
      </c>
      <c r="BI1499" s="143">
        <v>0</v>
      </c>
      <c r="BJ1499" s="143">
        <v>1</v>
      </c>
      <c r="BK1499" s="143"/>
      <c r="BL1499" s="143">
        <v>2.8</v>
      </c>
      <c r="BM1499" s="143">
        <v>3.5</v>
      </c>
    </row>
    <row r="1500" spans="1:65" x14ac:dyDescent="0.25">
      <c r="A1500" s="142" t="s">
        <v>6087</v>
      </c>
      <c r="B1500" s="142" t="s">
        <v>1015</v>
      </c>
      <c r="C1500" s="134" t="s">
        <v>6025</v>
      </c>
      <c r="D1500" s="134" t="s">
        <v>6026</v>
      </c>
      <c r="E1500" s="134" t="s">
        <v>5717</v>
      </c>
      <c r="F1500" s="134" t="s">
        <v>5718</v>
      </c>
      <c r="G1500" s="134" t="s">
        <v>692</v>
      </c>
      <c r="H1500" s="134" t="s">
        <v>6057</v>
      </c>
      <c r="I1500" s="134" t="s">
        <v>6057</v>
      </c>
      <c r="J1500" s="134" t="s">
        <v>5055</v>
      </c>
      <c r="K1500" s="134" t="s">
        <v>5055</v>
      </c>
      <c r="L1500" s="143">
        <v>66.599999999999994</v>
      </c>
      <c r="M1500" s="144">
        <v>699</v>
      </c>
      <c r="N1500" s="143">
        <v>22.789000000000001</v>
      </c>
      <c r="O1500" s="144">
        <v>301</v>
      </c>
      <c r="P1500" s="143">
        <v>46.18</v>
      </c>
      <c r="Q1500" s="144">
        <v>64</v>
      </c>
      <c r="R1500" s="143">
        <v>63.33</v>
      </c>
      <c r="S1500" s="145">
        <v>191</v>
      </c>
      <c r="V1500" s="140" t="str">
        <f t="shared" si="23"/>
        <v>N/A</v>
      </c>
      <c r="W1500" s="134">
        <v>0.67923229513698102</v>
      </c>
      <c r="X1500" s="134">
        <v>0.11946141633261199</v>
      </c>
      <c r="Y1500" s="134">
        <v>0.99503032908187405</v>
      </c>
      <c r="Z1500" s="134">
        <v>0.992552593482805</v>
      </c>
      <c r="AA1500" s="134">
        <v>0.77252871957902702</v>
      </c>
      <c r="AB1500" s="134">
        <v>0.91259123290066002</v>
      </c>
      <c r="AC1500" s="134">
        <v>0.98873372185182695</v>
      </c>
      <c r="AD1500" s="134">
        <v>0.58837098133009602</v>
      </c>
      <c r="AE1500" s="134">
        <v>0.97901804719303398</v>
      </c>
      <c r="AF1500" s="134">
        <v>0.98962401310048398</v>
      </c>
      <c r="AG1500" s="134">
        <v>1.37825964907176E-2</v>
      </c>
      <c r="AH1500" s="134">
        <v>0.48891481955444399</v>
      </c>
      <c r="AI1500" s="134">
        <v>0.76565878472578097</v>
      </c>
      <c r="AJ1500" s="134">
        <v>0.99264624774791299</v>
      </c>
      <c r="AK1500" s="134">
        <v>0.37378028059614599</v>
      </c>
      <c r="AL1500" s="134">
        <v>0.85273518279478799</v>
      </c>
      <c r="AM1500" s="134">
        <v>8.6592510377392594E-3</v>
      </c>
      <c r="AN1500" s="134">
        <v>0.74452064004302798</v>
      </c>
      <c r="AO1500" s="134">
        <v>8.3862657838819493E-3</v>
      </c>
      <c r="AP1500" s="134">
        <v>0.26788913445923301</v>
      </c>
      <c r="AR1500" s="134">
        <v>1</v>
      </c>
      <c r="AS1500" s="134">
        <v>1</v>
      </c>
      <c r="AT1500" s="134">
        <v>1</v>
      </c>
      <c r="AU1500" s="134">
        <v>8.0969060271713997E-3</v>
      </c>
      <c r="AV1500" s="134">
        <v>9.1607120696197506E-3</v>
      </c>
      <c r="AW1500" s="143">
        <v>0</v>
      </c>
      <c r="AX1500" s="143">
        <v>0</v>
      </c>
      <c r="AY1500" s="143">
        <v>-0.37</v>
      </c>
      <c r="AZ1500" s="143">
        <v>0.01</v>
      </c>
      <c r="BA1500" s="143">
        <v>9.6659000000000006</v>
      </c>
      <c r="BB1500" s="143">
        <v>5.08</v>
      </c>
      <c r="BC1500" s="143">
        <v>12.58</v>
      </c>
      <c r="BD1500" s="143">
        <v>6</v>
      </c>
      <c r="BE1500" s="143">
        <v>2789731.8404589999</v>
      </c>
      <c r="BF1500" s="143">
        <v>4554.1899999999996</v>
      </c>
      <c r="BG1500" s="143">
        <v>0</v>
      </c>
      <c r="BH1500" s="143">
        <v>80.501544999999993</v>
      </c>
      <c r="BI1500" s="143">
        <v>1</v>
      </c>
      <c r="BJ1500" s="143">
        <v>1</v>
      </c>
      <c r="BK1500" s="143"/>
      <c r="BL1500" s="143">
        <v>2.8</v>
      </c>
      <c r="BM1500" s="143">
        <v>3.4999999999999898</v>
      </c>
    </row>
    <row r="1501" spans="1:65" x14ac:dyDescent="0.25">
      <c r="A1501" s="142" t="s">
        <v>6088</v>
      </c>
      <c r="B1501" s="142" t="s">
        <v>94</v>
      </c>
      <c r="C1501" s="134" t="s">
        <v>6025</v>
      </c>
      <c r="D1501" s="134" t="s">
        <v>6026</v>
      </c>
      <c r="E1501" s="134" t="s">
        <v>5717</v>
      </c>
      <c r="F1501" s="134" t="s">
        <v>5718</v>
      </c>
      <c r="G1501" s="134" t="s">
        <v>692</v>
      </c>
      <c r="H1501" s="134" t="s">
        <v>6057</v>
      </c>
      <c r="I1501" s="134" t="s">
        <v>6057</v>
      </c>
      <c r="J1501" s="134" t="s">
        <v>5055</v>
      </c>
      <c r="K1501" s="134" t="s">
        <v>5055</v>
      </c>
      <c r="L1501" s="143">
        <v>60.6</v>
      </c>
      <c r="M1501" s="144">
        <v>815</v>
      </c>
      <c r="N1501" s="143">
        <v>25.611000000000001</v>
      </c>
      <c r="O1501" s="144">
        <v>631</v>
      </c>
      <c r="P1501" s="143">
        <v>28.76</v>
      </c>
      <c r="Q1501" s="144">
        <v>594</v>
      </c>
      <c r="R1501" s="143">
        <v>54.582999999999998</v>
      </c>
      <c r="S1501" s="145">
        <v>737</v>
      </c>
      <c r="V1501" s="140" t="str">
        <f t="shared" si="23"/>
        <v>N/A</v>
      </c>
      <c r="W1501" s="134">
        <v>0.65846133318101097</v>
      </c>
      <c r="X1501" s="134">
        <v>0.132649000341198</v>
      </c>
      <c r="Y1501" s="134">
        <v>0.99600376977717697</v>
      </c>
      <c r="Z1501" s="134">
        <v>0.98918595765996398</v>
      </c>
      <c r="AA1501" s="134">
        <v>0.74902770103823801</v>
      </c>
      <c r="AB1501" s="134">
        <v>0.91659746805938003</v>
      </c>
      <c r="AC1501" s="134">
        <v>1</v>
      </c>
      <c r="AD1501" s="134">
        <v>0.57680156330816101</v>
      </c>
      <c r="AE1501" s="134">
        <v>0.68257671852736101</v>
      </c>
      <c r="AF1501" s="134">
        <v>0.990856457232002</v>
      </c>
      <c r="AG1501" s="134">
        <v>6.1320130907699603E-2</v>
      </c>
      <c r="AH1501" s="134">
        <v>0.46208875808945399</v>
      </c>
      <c r="AI1501" s="134">
        <v>1</v>
      </c>
      <c r="AJ1501" s="134">
        <v>0.99264624774791299</v>
      </c>
      <c r="AK1501" s="134">
        <v>0.49514539540754399</v>
      </c>
      <c r="AL1501" s="134">
        <v>0.86845517531900496</v>
      </c>
      <c r="AM1501" s="134">
        <v>4.88506277955316E-2</v>
      </c>
      <c r="AN1501" s="134">
        <v>0.82071623862668597</v>
      </c>
      <c r="AO1501" s="134">
        <v>4.2954244970446101E-2</v>
      </c>
      <c r="AP1501" s="134">
        <v>0.29539771182811803</v>
      </c>
      <c r="AQ1501" s="134">
        <v>0.255569743679183</v>
      </c>
      <c r="AR1501" s="134">
        <v>1</v>
      </c>
      <c r="AT1501" s="134">
        <v>1</v>
      </c>
      <c r="AU1501" s="134">
        <v>1.7655499585974999E-2</v>
      </c>
      <c r="AV1501" s="134">
        <v>3.8843489550993399E-2</v>
      </c>
      <c r="AW1501" s="143">
        <v>0</v>
      </c>
      <c r="AX1501" s="143">
        <v>0</v>
      </c>
      <c r="AY1501" s="143">
        <v>-0.16</v>
      </c>
      <c r="AZ1501" s="143">
        <v>-0.01</v>
      </c>
      <c r="BA1501" s="143">
        <v>9.8340999999999994</v>
      </c>
      <c r="BB1501" s="143">
        <v>5.08</v>
      </c>
      <c r="BC1501" s="143">
        <v>11.43</v>
      </c>
      <c r="BD1501" s="143">
        <v>36</v>
      </c>
      <c r="BE1501" s="143">
        <v>4162226.6830350002</v>
      </c>
      <c r="BF1501" s="143">
        <v>9021.2260000000006</v>
      </c>
      <c r="BG1501" s="143">
        <v>0</v>
      </c>
      <c r="BH1501" s="143">
        <v>106.717889</v>
      </c>
      <c r="BI1501" s="143">
        <v>0</v>
      </c>
      <c r="BJ1501" s="143">
        <v>1</v>
      </c>
      <c r="BK1501" s="143"/>
      <c r="BL1501" s="143">
        <v>2.8</v>
      </c>
      <c r="BM1501" s="143">
        <v>3.4999999999999898</v>
      </c>
    </row>
    <row r="1502" spans="1:65" x14ac:dyDescent="0.25">
      <c r="A1502" s="142" t="s">
        <v>6089</v>
      </c>
      <c r="B1502" s="142" t="s">
        <v>1138</v>
      </c>
      <c r="C1502" s="134" t="s">
        <v>6025</v>
      </c>
      <c r="D1502" s="134" t="s">
        <v>6026</v>
      </c>
      <c r="E1502" s="134" t="s">
        <v>5717</v>
      </c>
      <c r="F1502" s="134" t="s">
        <v>5718</v>
      </c>
      <c r="G1502" s="134" t="s">
        <v>692</v>
      </c>
      <c r="H1502" s="134" t="s">
        <v>6090</v>
      </c>
      <c r="I1502" s="134" t="s">
        <v>5981</v>
      </c>
      <c r="J1502" s="134" t="s">
        <v>5055</v>
      </c>
      <c r="K1502" s="134" t="s">
        <v>5055</v>
      </c>
      <c r="L1502" s="143">
        <v>59.9</v>
      </c>
      <c r="M1502" s="144">
        <v>836</v>
      </c>
      <c r="N1502" s="143">
        <v>22.344000000000001</v>
      </c>
      <c r="O1502" s="144">
        <v>253</v>
      </c>
      <c r="P1502" s="143">
        <v>30.06</v>
      </c>
      <c r="Q1502" s="144">
        <v>545</v>
      </c>
      <c r="R1502" s="143">
        <v>55.872</v>
      </c>
      <c r="S1502" s="145">
        <v>647</v>
      </c>
      <c r="V1502" s="140" t="str">
        <f t="shared" si="23"/>
        <v>N/A</v>
      </c>
      <c r="W1502" s="134">
        <v>0.42109314473112602</v>
      </c>
      <c r="X1502" s="134">
        <v>0.21647185511205</v>
      </c>
      <c r="Y1502" s="134">
        <v>0.95071316058518096</v>
      </c>
      <c r="Z1502" s="134">
        <v>0.95302012738125697</v>
      </c>
      <c r="AA1502" s="134">
        <v>0.41647938656550998</v>
      </c>
      <c r="AB1502" s="134">
        <v>0.96175866439403901</v>
      </c>
      <c r="AC1502" s="134">
        <v>0.99986810856133701</v>
      </c>
      <c r="AD1502" s="134">
        <v>0.56557059006393495</v>
      </c>
      <c r="AE1502" s="134">
        <v>0.88499957210710101</v>
      </c>
      <c r="AF1502" s="134">
        <v>0.93996844147898095</v>
      </c>
      <c r="AG1502" s="134">
        <v>0.39407125546996602</v>
      </c>
      <c r="AH1502" s="134">
        <v>0.84288273071397801</v>
      </c>
      <c r="AI1502" s="134">
        <v>0.71443270256654301</v>
      </c>
      <c r="AJ1502" s="134">
        <v>0.94852373423539404</v>
      </c>
      <c r="AK1502" s="134">
        <v>0.81069469391718096</v>
      </c>
      <c r="AL1502" s="134">
        <v>0.88053051395019899</v>
      </c>
      <c r="AM1502" s="134">
        <v>0.35107381656990899</v>
      </c>
      <c r="AN1502" s="134">
        <v>0.66832504145937</v>
      </c>
      <c r="AO1502" s="134">
        <v>0.38005573700456202</v>
      </c>
      <c r="AP1502" s="134">
        <v>0.46429784419791797</v>
      </c>
      <c r="AQ1502" s="134">
        <v>0.69468375712738595</v>
      </c>
      <c r="AR1502" s="134">
        <v>0.73763311149999999</v>
      </c>
      <c r="AS1502" s="134">
        <v>0.87680784280000001</v>
      </c>
      <c r="AT1502" s="134">
        <v>0</v>
      </c>
      <c r="AU1502" s="134">
        <v>3.9027070792326903E-2</v>
      </c>
      <c r="AV1502" s="134">
        <v>0.26044742672180199</v>
      </c>
      <c r="AW1502" s="143">
        <v>0.23</v>
      </c>
      <c r="AX1502" s="143">
        <v>0</v>
      </c>
      <c r="AY1502" s="143">
        <v>-0.19</v>
      </c>
      <c r="AZ1502" s="143">
        <v>0.1</v>
      </c>
      <c r="BA1502" s="143">
        <v>7.0568</v>
      </c>
      <c r="BB1502" s="143">
        <v>5.08</v>
      </c>
      <c r="BC1502" s="143">
        <v>10.43</v>
      </c>
      <c r="BD1502" s="143">
        <v>5</v>
      </c>
      <c r="BE1502" s="143">
        <v>11626057.825516</v>
      </c>
      <c r="BF1502" s="143">
        <v>17255.27</v>
      </c>
      <c r="BG1502" s="143">
        <v>19439.612828000001</v>
      </c>
      <c r="BH1502" s="143">
        <v>71.878746000000007</v>
      </c>
      <c r="BI1502" s="143">
        <v>0</v>
      </c>
      <c r="BJ1502" s="143">
        <v>1</v>
      </c>
      <c r="BK1502" s="143"/>
      <c r="BL1502" s="143">
        <v>2.7999999999999901</v>
      </c>
      <c r="BM1502" s="143">
        <v>3.5</v>
      </c>
    </row>
    <row r="1503" spans="1:65" x14ac:dyDescent="0.25">
      <c r="A1503" s="142" t="s">
        <v>6091</v>
      </c>
      <c r="B1503" s="142" t="s">
        <v>1121</v>
      </c>
      <c r="C1503" s="134" t="s">
        <v>6025</v>
      </c>
      <c r="D1503" s="134" t="s">
        <v>6026</v>
      </c>
      <c r="E1503" s="134" t="s">
        <v>5717</v>
      </c>
      <c r="F1503" s="134" t="s">
        <v>5718</v>
      </c>
      <c r="G1503" s="134" t="s">
        <v>692</v>
      </c>
      <c r="H1503" s="134" t="s">
        <v>6057</v>
      </c>
      <c r="I1503" s="134" t="s">
        <v>6057</v>
      </c>
      <c r="J1503" s="134" t="s">
        <v>5055</v>
      </c>
      <c r="K1503" s="134" t="s">
        <v>5055</v>
      </c>
      <c r="L1503" s="143">
        <v>56.8</v>
      </c>
      <c r="M1503" s="144">
        <v>930</v>
      </c>
      <c r="N1503" s="143">
        <v>22.433</v>
      </c>
      <c r="O1503" s="144">
        <v>260</v>
      </c>
      <c r="P1503" s="143">
        <v>23.74</v>
      </c>
      <c r="Q1503" s="144">
        <v>771</v>
      </c>
      <c r="R1503" s="143">
        <v>52.701999999999998</v>
      </c>
      <c r="S1503" s="145">
        <v>858</v>
      </c>
      <c r="V1503" s="140" t="str">
        <f t="shared" si="23"/>
        <v>N/A</v>
      </c>
      <c r="W1503" s="134">
        <v>0.54486718835997805</v>
      </c>
      <c r="X1503" s="134">
        <v>0.105420125142183</v>
      </c>
      <c r="Y1503" s="134">
        <v>0.99486381948925595</v>
      </c>
      <c r="Z1503" s="134">
        <v>0.99063973221982704</v>
      </c>
      <c r="AA1503" s="134">
        <v>0.74925828029752894</v>
      </c>
      <c r="AB1503" s="134">
        <v>0.95411039727284697</v>
      </c>
      <c r="AC1503" s="134">
        <v>1</v>
      </c>
      <c r="AD1503" s="134">
        <v>0.510600385087569</v>
      </c>
      <c r="AE1503" s="134">
        <v>0.65381253027974295</v>
      </c>
      <c r="AF1503" s="134">
        <v>0.98922645047741298</v>
      </c>
      <c r="AG1503" s="134">
        <v>3.77353388503998E-3</v>
      </c>
      <c r="AH1503" s="134">
        <v>0.55101947987526101</v>
      </c>
      <c r="AI1503" s="134">
        <v>1</v>
      </c>
      <c r="AJ1503" s="134">
        <v>0.98896937162187004</v>
      </c>
      <c r="AK1503" s="134">
        <v>0.39319869896596898</v>
      </c>
      <c r="AL1503" s="134">
        <v>0.79967627351553705</v>
      </c>
      <c r="AM1503" s="134">
        <v>3.1980092627161998E-3</v>
      </c>
      <c r="AN1503" s="134">
        <v>0.80278786248935496</v>
      </c>
      <c r="AO1503" s="134">
        <v>3.31354602293069E-3</v>
      </c>
      <c r="AP1503" s="134">
        <v>0.24847534846840699</v>
      </c>
      <c r="AQ1503" s="134">
        <v>0.142423801577578</v>
      </c>
      <c r="AR1503" s="134">
        <v>1</v>
      </c>
      <c r="AT1503" s="134">
        <v>1</v>
      </c>
      <c r="AU1503" s="134">
        <v>1.17944318018347E-4</v>
      </c>
      <c r="AV1503" s="134">
        <v>2.2769188396952501E-3</v>
      </c>
      <c r="AW1503" s="143">
        <v>0</v>
      </c>
      <c r="AX1503" s="143">
        <v>0</v>
      </c>
      <c r="AY1503" s="143">
        <v>-0.18</v>
      </c>
      <c r="AZ1503" s="143">
        <v>-0.02</v>
      </c>
      <c r="BA1503" s="143">
        <v>9.8484999999999996</v>
      </c>
      <c r="BB1503" s="143">
        <v>5.0999999999999996</v>
      </c>
      <c r="BC1503" s="143">
        <v>9.44</v>
      </c>
      <c r="BD1503" s="143">
        <v>5</v>
      </c>
      <c r="BE1503" s="143">
        <v>4517641.9134400003</v>
      </c>
      <c r="BF1503" s="143">
        <v>5330.2669999999998</v>
      </c>
      <c r="BG1503" s="143">
        <v>0</v>
      </c>
      <c r="BH1503" s="143">
        <v>46.609048999999999</v>
      </c>
      <c r="BI1503" s="143">
        <v>0</v>
      </c>
      <c r="BJ1503" s="143">
        <v>1</v>
      </c>
      <c r="BK1503" s="143"/>
      <c r="BL1503" s="143">
        <v>2.8</v>
      </c>
      <c r="BM1503" s="143">
        <v>3.5</v>
      </c>
    </row>
    <row r="1504" spans="1:65" x14ac:dyDescent="0.25">
      <c r="A1504" s="142" t="s">
        <v>6092</v>
      </c>
      <c r="B1504" s="142" t="s">
        <v>3679</v>
      </c>
      <c r="C1504" s="134" t="s">
        <v>6025</v>
      </c>
      <c r="D1504" s="134" t="s">
        <v>6026</v>
      </c>
      <c r="E1504" s="134" t="s">
        <v>5717</v>
      </c>
      <c r="F1504" s="134" t="s">
        <v>5718</v>
      </c>
      <c r="G1504" s="134" t="s">
        <v>692</v>
      </c>
      <c r="H1504" s="134" t="s">
        <v>6093</v>
      </c>
      <c r="I1504" s="134" t="s">
        <v>6057</v>
      </c>
      <c r="J1504" s="134" t="s">
        <v>5055</v>
      </c>
      <c r="K1504" s="134" t="s">
        <v>5055</v>
      </c>
      <c r="L1504" s="143">
        <v>63.3</v>
      </c>
      <c r="M1504" s="144">
        <v>754</v>
      </c>
      <c r="N1504" s="143">
        <v>22.533000000000001</v>
      </c>
      <c r="O1504" s="144">
        <v>269</v>
      </c>
      <c r="P1504" s="143">
        <v>30.58</v>
      </c>
      <c r="Q1504" s="144">
        <v>510</v>
      </c>
      <c r="R1504" s="143">
        <v>57.116</v>
      </c>
      <c r="S1504" s="145">
        <v>558</v>
      </c>
      <c r="V1504" s="140" t="str">
        <f t="shared" si="23"/>
        <v>N/A</v>
      </c>
      <c r="W1504" s="134">
        <v>0.69482019168789</v>
      </c>
      <c r="X1504" s="134">
        <v>0.37829032094267001</v>
      </c>
      <c r="Y1504" s="134">
        <v>0.97548466459460403</v>
      </c>
      <c r="Z1504" s="134">
        <v>0.94771512547859804</v>
      </c>
      <c r="AA1504" s="134">
        <v>0.85350776059309397</v>
      </c>
      <c r="AB1504" s="134">
        <v>0.85504712789359405</v>
      </c>
      <c r="AC1504" s="134">
        <v>0.99999790088273699</v>
      </c>
      <c r="AD1504" s="134">
        <v>0.58191889433714294</v>
      </c>
      <c r="AE1504" s="134">
        <v>0.72051809749173101</v>
      </c>
      <c r="AF1504" s="134">
        <v>0.98067885408139799</v>
      </c>
      <c r="AG1504" s="134">
        <v>0.40442978241055499</v>
      </c>
      <c r="AH1504" s="134">
        <v>0.72189683534851101</v>
      </c>
      <c r="AI1504" s="134">
        <v>0.89219653642422703</v>
      </c>
      <c r="AJ1504" s="134">
        <v>0.99264624774791299</v>
      </c>
      <c r="AK1504" s="134">
        <v>0.84467692606437195</v>
      </c>
      <c r="AL1504" s="134">
        <v>0.87673595582065</v>
      </c>
      <c r="AM1504" s="134">
        <v>0.30811769919243598</v>
      </c>
      <c r="AN1504" s="134">
        <v>0.86553717897001503</v>
      </c>
      <c r="AO1504" s="134">
        <v>0.31239119122356102</v>
      </c>
      <c r="AP1504" s="134">
        <v>0.51145290923800801</v>
      </c>
      <c r="AR1504" s="134">
        <v>0.86577654319999997</v>
      </c>
      <c r="AT1504" s="134">
        <v>0</v>
      </c>
      <c r="AU1504" s="134">
        <v>0.116129755822623</v>
      </c>
      <c r="AV1504" s="134">
        <v>0.25785776828008899</v>
      </c>
      <c r="AW1504" s="143">
        <v>0</v>
      </c>
      <c r="AX1504" s="143">
        <v>0</v>
      </c>
      <c r="AY1504" s="143">
        <v>0.08</v>
      </c>
      <c r="AZ1504" s="143">
        <v>0.04</v>
      </c>
      <c r="BA1504" s="143">
        <v>7.851</v>
      </c>
      <c r="BB1504" s="143">
        <v>5.09</v>
      </c>
      <c r="BC1504" s="143">
        <v>11.47</v>
      </c>
      <c r="BD1504" s="143">
        <v>3</v>
      </c>
      <c r="BE1504" s="143">
        <v>930128.65297299996</v>
      </c>
      <c r="BF1504" s="143">
        <v>6928.6350000000002</v>
      </c>
      <c r="BG1504" s="143">
        <v>9752.4248279999993</v>
      </c>
      <c r="BH1504" s="143">
        <v>115.619671</v>
      </c>
      <c r="BI1504" s="143">
        <v>0</v>
      </c>
      <c r="BJ1504" s="143">
        <v>1</v>
      </c>
      <c r="BK1504" s="143"/>
      <c r="BL1504" s="143">
        <v>2.7999999999999901</v>
      </c>
      <c r="BM1504" s="143">
        <v>3.5</v>
      </c>
    </row>
    <row r="1505" spans="1:65" x14ac:dyDescent="0.25">
      <c r="A1505" s="142" t="s">
        <v>6094</v>
      </c>
      <c r="B1505" s="142" t="s">
        <v>647</v>
      </c>
      <c r="C1505" s="134" t="s">
        <v>6025</v>
      </c>
      <c r="D1505" s="134" t="s">
        <v>6026</v>
      </c>
      <c r="E1505" s="134" t="s">
        <v>5717</v>
      </c>
      <c r="F1505" s="134" t="s">
        <v>5718</v>
      </c>
      <c r="G1505" s="134" t="s">
        <v>692</v>
      </c>
      <c r="H1505" s="134" t="s">
        <v>6005</v>
      </c>
      <c r="I1505" s="134" t="s">
        <v>6005</v>
      </c>
      <c r="J1505" s="134" t="s">
        <v>5055</v>
      </c>
      <c r="K1505" s="134" t="s">
        <v>5055</v>
      </c>
      <c r="L1505" s="143">
        <v>56.1</v>
      </c>
      <c r="M1505" s="144">
        <v>955</v>
      </c>
      <c r="N1505" s="143">
        <v>24.5</v>
      </c>
      <c r="O1505" s="144">
        <v>510</v>
      </c>
      <c r="P1505" s="143">
        <v>20.8</v>
      </c>
      <c r="Q1505" s="144">
        <v>946</v>
      </c>
      <c r="R1505" s="143">
        <v>50.8</v>
      </c>
      <c r="S1505" s="145">
        <v>995</v>
      </c>
      <c r="V1505" s="140" t="str">
        <f t="shared" si="23"/>
        <v>N/A</v>
      </c>
      <c r="W1505" s="134">
        <v>0.54044968401604598</v>
      </c>
      <c r="X1505" s="134">
        <v>0.114623434659946</v>
      </c>
      <c r="Y1505" s="134">
        <v>0.99307063926106598</v>
      </c>
      <c r="Z1505" s="134">
        <v>0.97250580744679405</v>
      </c>
      <c r="AA1505" s="134">
        <v>0.864058234554966</v>
      </c>
      <c r="AB1505" s="134">
        <v>0.957752429235319</v>
      </c>
      <c r="AC1505" s="134">
        <v>0.97008659445720602</v>
      </c>
      <c r="AD1505" s="134">
        <v>0.41943310349639101</v>
      </c>
      <c r="AF1505" s="134">
        <v>0.98195105447522302</v>
      </c>
      <c r="AG1505" s="134">
        <v>3.1052981318923801E-2</v>
      </c>
      <c r="AH1505" s="134">
        <v>0.238096517232252</v>
      </c>
      <c r="AI1505" s="134">
        <v>0.70759567493601805</v>
      </c>
      <c r="AJ1505" s="134">
        <v>1</v>
      </c>
      <c r="AK1505" s="134">
        <v>0.30581581630176202</v>
      </c>
      <c r="AL1505" s="134">
        <v>0.86716441793804</v>
      </c>
      <c r="AM1505" s="134">
        <v>2.5289825243155099E-2</v>
      </c>
      <c r="AN1505" s="134">
        <v>0.73107435794002995</v>
      </c>
      <c r="AO1505" s="134">
        <v>2.3027981775353201E-2</v>
      </c>
      <c r="AP1505" s="134">
        <v>0.40027333512500102</v>
      </c>
      <c r="AQ1505" s="134">
        <v>0.32992279134595198</v>
      </c>
      <c r="AR1505" s="134">
        <v>1</v>
      </c>
      <c r="AT1505" s="134">
        <v>1</v>
      </c>
      <c r="AU1505" s="134">
        <v>2.4164684593363499E-2</v>
      </c>
      <c r="AV1505" s="134">
        <v>2.62120468225761E-2</v>
      </c>
      <c r="AW1505" s="143">
        <v>0</v>
      </c>
      <c r="AX1505" s="143">
        <v>0</v>
      </c>
      <c r="AY1505" s="143">
        <v>-0.69</v>
      </c>
      <c r="AZ1505" s="143">
        <v>-0.04</v>
      </c>
      <c r="BA1505" s="143">
        <v>25.192900000000002</v>
      </c>
      <c r="BB1505" s="143">
        <v>5.0999999999999996</v>
      </c>
      <c r="BC1505" s="143">
        <v>10.67</v>
      </c>
      <c r="BD1505" s="143">
        <v>6</v>
      </c>
      <c r="BE1505" s="143">
        <v>4845312.7959690001</v>
      </c>
      <c r="BF1505" s="143">
        <v>9621.8700000000008</v>
      </c>
      <c r="BG1505" s="143">
        <v>0</v>
      </c>
      <c r="BH1505" s="143">
        <v>0</v>
      </c>
      <c r="BI1505" s="143">
        <v>0</v>
      </c>
      <c r="BJ1505" s="143">
        <v>1</v>
      </c>
      <c r="BK1505" s="143"/>
      <c r="BL1505" s="143">
        <v>2.8</v>
      </c>
      <c r="BM1505" s="143">
        <v>3.5</v>
      </c>
    </row>
    <row r="1506" spans="1:65" x14ac:dyDescent="0.25">
      <c r="A1506" s="142" t="s">
        <v>6095</v>
      </c>
      <c r="B1506" s="142" t="s">
        <v>632</v>
      </c>
      <c r="C1506" s="134" t="s">
        <v>6025</v>
      </c>
      <c r="D1506" s="134" t="s">
        <v>6026</v>
      </c>
      <c r="E1506" s="134" t="s">
        <v>5717</v>
      </c>
      <c r="F1506" s="134" t="s">
        <v>5718</v>
      </c>
      <c r="G1506" s="134" t="s">
        <v>692</v>
      </c>
      <c r="H1506" s="134" t="s">
        <v>6005</v>
      </c>
      <c r="I1506" s="134" t="s">
        <v>6005</v>
      </c>
      <c r="J1506" s="134" t="s">
        <v>5055</v>
      </c>
      <c r="K1506" s="134" t="s">
        <v>5055</v>
      </c>
      <c r="L1506" s="143">
        <v>51.7</v>
      </c>
      <c r="M1506" s="144">
        <v>1104</v>
      </c>
      <c r="N1506" s="143">
        <v>24.744</v>
      </c>
      <c r="O1506" s="144">
        <v>540</v>
      </c>
      <c r="P1506" s="143">
        <v>24.44</v>
      </c>
      <c r="Q1506" s="144">
        <v>733</v>
      </c>
      <c r="R1506" s="143">
        <v>50.465000000000003</v>
      </c>
      <c r="S1506" s="145">
        <v>1022</v>
      </c>
      <c r="V1506" s="140" t="str">
        <f t="shared" si="23"/>
        <v>N/A</v>
      </c>
      <c r="W1506" s="134">
        <v>0.60417555976594794</v>
      </c>
      <c r="X1506" s="134">
        <v>0.103262437922995</v>
      </c>
      <c r="Y1506" s="134">
        <v>0.990496144790594</v>
      </c>
      <c r="Z1506" s="134">
        <v>0.95952385567538301</v>
      </c>
      <c r="AA1506" s="134">
        <v>0.81724218386967595</v>
      </c>
      <c r="AB1506" s="134">
        <v>0.94719053654414898</v>
      </c>
      <c r="AC1506" s="134">
        <v>0.99836621430863004</v>
      </c>
      <c r="AD1506" s="134">
        <v>0.484545676911598</v>
      </c>
      <c r="AE1506" s="134">
        <v>0.369300628495074</v>
      </c>
      <c r="AF1506" s="134">
        <v>0.97924762863834403</v>
      </c>
      <c r="AG1506" s="134">
        <v>5.3194663252093002E-2</v>
      </c>
      <c r="AH1506" s="134">
        <v>0.244328472766175</v>
      </c>
      <c r="AI1506" s="134">
        <v>0.71515217686675003</v>
      </c>
      <c r="AJ1506" s="134">
        <v>1</v>
      </c>
      <c r="AK1506" s="134">
        <v>0.27183358415457098</v>
      </c>
      <c r="AL1506" s="134">
        <v>0.80761629330670504</v>
      </c>
      <c r="AM1506" s="134">
        <v>4.2895981912653099E-2</v>
      </c>
      <c r="AN1506" s="134">
        <v>0.69521760566536694</v>
      </c>
      <c r="AO1506" s="134">
        <v>4.0594251619358E-2</v>
      </c>
      <c r="AP1506" s="134">
        <v>0.36802265482604102</v>
      </c>
      <c r="AQ1506" s="134">
        <v>0.32722884028965399</v>
      </c>
      <c r="AR1506" s="134">
        <v>1</v>
      </c>
      <c r="AT1506" s="134">
        <v>0.72048979609999997</v>
      </c>
      <c r="AU1506" s="134">
        <v>1.9275200043428201E-2</v>
      </c>
      <c r="AV1506" s="134">
        <v>3.7137253578027302E-2</v>
      </c>
      <c r="AW1506" s="143">
        <v>0</v>
      </c>
      <c r="AX1506" s="143">
        <v>0</v>
      </c>
      <c r="AY1506" s="143">
        <v>-0.51</v>
      </c>
      <c r="AZ1506" s="143">
        <v>-0.01</v>
      </c>
      <c r="BA1506" s="143">
        <v>23.375699999999998</v>
      </c>
      <c r="BB1506" s="143">
        <v>5.0999999999999996</v>
      </c>
      <c r="BC1506" s="143">
        <v>10.83</v>
      </c>
      <c r="BD1506" s="143">
        <v>8</v>
      </c>
      <c r="BE1506" s="143">
        <v>4022291.0215980001</v>
      </c>
      <c r="BF1506" s="143">
        <v>9830.5709999999999</v>
      </c>
      <c r="BG1506" s="143">
        <v>0</v>
      </c>
      <c r="BH1506" s="143">
        <v>48.094178999999997</v>
      </c>
      <c r="BI1506" s="143">
        <v>0</v>
      </c>
      <c r="BJ1506" s="143">
        <v>1</v>
      </c>
      <c r="BK1506" s="143"/>
      <c r="BL1506" s="143">
        <v>2.8</v>
      </c>
      <c r="BM1506" s="143">
        <v>3.5</v>
      </c>
    </row>
    <row r="1507" spans="1:65" x14ac:dyDescent="0.25">
      <c r="A1507" s="142" t="s">
        <v>6096</v>
      </c>
      <c r="B1507" s="142" t="s">
        <v>633</v>
      </c>
      <c r="C1507" s="134" t="s">
        <v>6025</v>
      </c>
      <c r="D1507" s="134" t="s">
        <v>6026</v>
      </c>
      <c r="E1507" s="134" t="s">
        <v>5717</v>
      </c>
      <c r="F1507" s="134" t="s">
        <v>5718</v>
      </c>
      <c r="G1507" s="134" t="s">
        <v>692</v>
      </c>
      <c r="H1507" s="134" t="s">
        <v>6005</v>
      </c>
      <c r="I1507" s="134" t="s">
        <v>6005</v>
      </c>
      <c r="J1507" s="134" t="s">
        <v>5055</v>
      </c>
      <c r="K1507" s="134" t="s">
        <v>5055</v>
      </c>
      <c r="L1507" s="143">
        <v>49.8</v>
      </c>
      <c r="M1507" s="144">
        <v>1155</v>
      </c>
      <c r="N1507" s="143">
        <v>26.274999999999999</v>
      </c>
      <c r="O1507" s="144">
        <v>674</v>
      </c>
      <c r="P1507" s="143">
        <v>22.46</v>
      </c>
      <c r="Q1507" s="144">
        <v>836</v>
      </c>
      <c r="R1507" s="143">
        <v>48.661999999999999</v>
      </c>
      <c r="S1507" s="145">
        <v>1150</v>
      </c>
      <c r="V1507" s="140" t="str">
        <f t="shared" si="23"/>
        <v>N/A</v>
      </c>
      <c r="W1507" s="134">
        <v>0.41847403002136602</v>
      </c>
      <c r="X1507" s="134">
        <v>8.3813257833103699E-2</v>
      </c>
      <c r="Y1507" s="134">
        <v>0.99184102996173595</v>
      </c>
      <c r="Z1507" s="134">
        <v>0.959294312323825</v>
      </c>
      <c r="AA1507" s="134">
        <v>0.77682669754313705</v>
      </c>
      <c r="AB1507" s="134">
        <v>0.85650394067858304</v>
      </c>
      <c r="AC1507" s="134">
        <v>0.99810603151029098</v>
      </c>
      <c r="AD1507" s="134">
        <v>0.31556034573351899</v>
      </c>
      <c r="AE1507" s="134">
        <v>0.74363021786708305</v>
      </c>
      <c r="AF1507" s="134">
        <v>0.98139446680292497</v>
      </c>
      <c r="AG1507" s="134">
        <v>9.5917276990397093E-2</v>
      </c>
      <c r="AH1507" s="134">
        <v>0.25149164004654601</v>
      </c>
      <c r="AI1507" s="134">
        <v>0.88181637673118896</v>
      </c>
      <c r="AJ1507" s="134">
        <v>1</v>
      </c>
      <c r="AK1507" s="134">
        <v>0.50970920918491203</v>
      </c>
      <c r="AL1507" s="134">
        <v>0.57876761917634401</v>
      </c>
      <c r="AM1507" s="134">
        <v>8.1578230415728301E-2</v>
      </c>
      <c r="AN1507" s="134">
        <v>0.63695038321903996</v>
      </c>
      <c r="AO1507" s="134">
        <v>6.6412237355924802E-2</v>
      </c>
      <c r="AP1507" s="134">
        <v>0.346690101310344</v>
      </c>
      <c r="AQ1507" s="134">
        <v>0.411280111565132</v>
      </c>
      <c r="AR1507" s="134">
        <v>0.99750439989999995</v>
      </c>
      <c r="AT1507" s="134">
        <v>0.49703902449999998</v>
      </c>
      <c r="AU1507" s="134">
        <v>6.4337402233773405E-2</v>
      </c>
      <c r="AV1507" s="134">
        <v>7.6561340596943694E-2</v>
      </c>
      <c r="AW1507" s="143">
        <v>0</v>
      </c>
      <c r="AX1507" s="143">
        <v>0</v>
      </c>
      <c r="AY1507" s="143">
        <v>-0.5</v>
      </c>
      <c r="AZ1507" s="143">
        <v>-0.04</v>
      </c>
      <c r="BA1507" s="143">
        <v>16.317499999999999</v>
      </c>
      <c r="BB1507" s="143">
        <v>5.0999999999999996</v>
      </c>
      <c r="BC1507" s="143">
        <v>11.42</v>
      </c>
      <c r="BD1507" s="143"/>
      <c r="BE1507" s="143">
        <v>3903971.3134650001</v>
      </c>
      <c r="BF1507" s="143">
        <v>6022.924</v>
      </c>
      <c r="BG1507" s="143">
        <v>0</v>
      </c>
      <c r="BH1507" s="143">
        <v>28.375116999999999</v>
      </c>
      <c r="BI1507" s="143">
        <v>0</v>
      </c>
      <c r="BJ1507" s="143">
        <v>1</v>
      </c>
      <c r="BK1507" s="143"/>
      <c r="BL1507" s="143">
        <v>2.8</v>
      </c>
      <c r="BM1507" s="143">
        <v>3.4999999999999898</v>
      </c>
    </row>
    <row r="1508" spans="1:65" x14ac:dyDescent="0.25">
      <c r="A1508" s="142" t="s">
        <v>6097</v>
      </c>
      <c r="B1508" s="142" t="s">
        <v>357</v>
      </c>
      <c r="C1508" s="134" t="s">
        <v>6025</v>
      </c>
      <c r="D1508" s="134" t="s">
        <v>6026</v>
      </c>
      <c r="E1508" s="134" t="s">
        <v>5717</v>
      </c>
      <c r="F1508" s="134" t="s">
        <v>5718</v>
      </c>
      <c r="G1508" s="134" t="s">
        <v>692</v>
      </c>
      <c r="H1508" s="134" t="s">
        <v>5657</v>
      </c>
      <c r="I1508" s="134" t="s">
        <v>5657</v>
      </c>
      <c r="J1508" s="134" t="s">
        <v>5055</v>
      </c>
      <c r="K1508" s="134" t="s">
        <v>5055</v>
      </c>
      <c r="L1508" s="143">
        <v>42.7</v>
      </c>
      <c r="M1508" s="144">
        <v>1350</v>
      </c>
      <c r="N1508" s="143">
        <v>24.824999999999999</v>
      </c>
      <c r="O1508" s="144">
        <v>553</v>
      </c>
      <c r="P1508" s="143">
        <v>21.46</v>
      </c>
      <c r="Q1508" s="144">
        <v>897</v>
      </c>
      <c r="R1508" s="143">
        <v>46.445</v>
      </c>
      <c r="S1508" s="145">
        <v>1298</v>
      </c>
      <c r="V1508" s="140" t="str">
        <f t="shared" si="23"/>
        <v>N/A</v>
      </c>
      <c r="W1508" s="134">
        <v>0.262817324175182</v>
      </c>
      <c r="X1508" s="134">
        <v>8.7207216880850702E-2</v>
      </c>
      <c r="Y1508" s="134">
        <v>0.99674665872885504</v>
      </c>
      <c r="Z1508" s="134">
        <v>0.98770667828326097</v>
      </c>
      <c r="AA1508" s="134">
        <v>0.41969032339943202</v>
      </c>
      <c r="AB1508" s="134">
        <v>1</v>
      </c>
      <c r="AC1508" s="134">
        <v>1</v>
      </c>
      <c r="AD1508" s="134">
        <v>0.20926046438103299</v>
      </c>
      <c r="AF1508" s="134">
        <v>0.98632424332899904</v>
      </c>
      <c r="AG1508" s="134">
        <v>0</v>
      </c>
      <c r="AH1508" s="134">
        <v>0.52892110881531595</v>
      </c>
      <c r="AI1508" s="134">
        <v>1</v>
      </c>
      <c r="AJ1508" s="134">
        <v>1</v>
      </c>
      <c r="AK1508" s="134">
        <v>0.73059371814165697</v>
      </c>
      <c r="AL1508" s="134">
        <v>0.89216437793818004</v>
      </c>
      <c r="AM1508" s="134">
        <v>0</v>
      </c>
      <c r="AN1508" s="134">
        <v>0.47559499798305799</v>
      </c>
      <c r="AO1508" s="134">
        <v>7.5013232603787693E-5</v>
      </c>
      <c r="AP1508" s="134">
        <v>0.227905155772685</v>
      </c>
      <c r="AQ1508" s="134">
        <v>0.142423801577578</v>
      </c>
      <c r="AR1508" s="134">
        <v>1</v>
      </c>
      <c r="AT1508" s="134">
        <v>0.257519787</v>
      </c>
      <c r="AU1508" s="134">
        <v>6.5613548589162898E-4</v>
      </c>
      <c r="AV1508" s="134">
        <v>1.3132123069180501E-4</v>
      </c>
      <c r="AW1508" s="143">
        <v>0</v>
      </c>
      <c r="AX1508" s="143">
        <v>0</v>
      </c>
      <c r="AY1508" s="143">
        <v>-0.18</v>
      </c>
      <c r="AZ1508" s="143">
        <v>-0.05</v>
      </c>
      <c r="BA1508" s="143">
        <v>7.8865999999999996</v>
      </c>
      <c r="BB1508" s="143">
        <v>5.0999999999999996</v>
      </c>
      <c r="BC1508" s="143">
        <v>10.66</v>
      </c>
      <c r="BD1508" s="143"/>
      <c r="BE1508" s="143">
        <v>919041.543832</v>
      </c>
      <c r="BF1508" s="143">
        <v>3718.5050000000001</v>
      </c>
      <c r="BG1508" s="143">
        <v>0</v>
      </c>
      <c r="BH1508" s="143">
        <v>4.7816380000000001</v>
      </c>
      <c r="BI1508" s="143">
        <v>0</v>
      </c>
      <c r="BJ1508" s="143">
        <v>2</v>
      </c>
      <c r="BK1508" s="143"/>
      <c r="BL1508" s="143">
        <v>2.6560253355589301</v>
      </c>
      <c r="BM1508" s="143">
        <v>3.2408456040060698</v>
      </c>
    </row>
    <row r="1509" spans="1:65" x14ac:dyDescent="0.25">
      <c r="A1509" s="142" t="s">
        <v>6098</v>
      </c>
      <c r="B1509" s="142" t="s">
        <v>1021</v>
      </c>
      <c r="C1509" s="134" t="s">
        <v>6025</v>
      </c>
      <c r="D1509" s="134" t="s">
        <v>6026</v>
      </c>
      <c r="E1509" s="134" t="s">
        <v>5717</v>
      </c>
      <c r="F1509" s="134" t="s">
        <v>5718</v>
      </c>
      <c r="G1509" s="134" t="s">
        <v>692</v>
      </c>
      <c r="H1509" s="134" t="s">
        <v>5657</v>
      </c>
      <c r="I1509" s="134" t="s">
        <v>5657</v>
      </c>
      <c r="J1509" s="134" t="s">
        <v>5055</v>
      </c>
      <c r="K1509" s="134" t="s">
        <v>5055</v>
      </c>
      <c r="L1509" s="143">
        <v>39</v>
      </c>
      <c r="M1509" s="144">
        <v>1449</v>
      </c>
      <c r="N1509" s="143">
        <v>23.4</v>
      </c>
      <c r="O1509" s="144">
        <v>383</v>
      </c>
      <c r="P1509" s="143">
        <v>18.332999999999998</v>
      </c>
      <c r="Q1509" s="144">
        <v>1161</v>
      </c>
      <c r="R1509" s="143">
        <v>44.643999999999998</v>
      </c>
      <c r="S1509" s="145">
        <v>1413</v>
      </c>
      <c r="V1509" s="140" t="str">
        <f t="shared" si="23"/>
        <v>N/A</v>
      </c>
      <c r="W1509" s="134">
        <v>0.216812353535279</v>
      </c>
      <c r="X1509" s="134">
        <v>6.2288923242658098E-2</v>
      </c>
      <c r="Y1509" s="134">
        <v>0.98200415556709497</v>
      </c>
      <c r="Z1509" s="134">
        <v>0.98987458771463599</v>
      </c>
      <c r="AA1509" s="134">
        <v>0.34710025598039401</v>
      </c>
      <c r="AB1509" s="134">
        <v>1</v>
      </c>
      <c r="AC1509" s="134">
        <v>1</v>
      </c>
      <c r="AD1509" s="134">
        <v>0.15616456198461501</v>
      </c>
      <c r="AF1509" s="134">
        <v>0.96441854279781503</v>
      </c>
      <c r="AG1509" s="134">
        <v>0</v>
      </c>
      <c r="AH1509" s="134">
        <v>0.27222900932321997</v>
      </c>
      <c r="AI1509" s="134">
        <v>1</v>
      </c>
      <c r="AJ1509" s="134">
        <v>1</v>
      </c>
      <c r="AK1509" s="134">
        <v>0.29610660711685099</v>
      </c>
      <c r="AL1509" s="134">
        <v>0.77449759985603095</v>
      </c>
      <c r="AM1509" s="134">
        <v>0</v>
      </c>
      <c r="AN1509" s="134">
        <v>0.61902200708170896</v>
      </c>
      <c r="AO1509" s="134">
        <v>0</v>
      </c>
      <c r="AP1509" s="134">
        <v>0.22539524504679201</v>
      </c>
      <c r="AQ1509" s="134">
        <v>0.23886724751806299</v>
      </c>
      <c r="AR1509" s="134">
        <v>0.9961331725</v>
      </c>
      <c r="AT1509" s="134">
        <v>0.153500889</v>
      </c>
      <c r="AU1509" s="134">
        <v>0</v>
      </c>
      <c r="AV1509" s="134">
        <v>0</v>
      </c>
      <c r="AW1509" s="143">
        <v>0</v>
      </c>
      <c r="AX1509" s="143">
        <v>0</v>
      </c>
      <c r="AY1509" s="143">
        <v>-0.11</v>
      </c>
      <c r="AZ1509" s="143">
        <v>0</v>
      </c>
      <c r="BA1509" s="143">
        <v>17.841200000000001</v>
      </c>
      <c r="BB1509" s="143">
        <v>5.09</v>
      </c>
      <c r="BC1509" s="143">
        <v>10.79</v>
      </c>
      <c r="BD1509" s="143">
        <v>5</v>
      </c>
      <c r="BE1509" s="143">
        <v>1268518.901047</v>
      </c>
      <c r="BF1509" s="143">
        <v>5156.5240000000003</v>
      </c>
      <c r="BG1509" s="143">
        <v>0</v>
      </c>
      <c r="BH1509" s="143">
        <v>4.3497380000000003</v>
      </c>
      <c r="BI1509" s="143">
        <v>0</v>
      </c>
      <c r="BJ1509" s="143">
        <v>2</v>
      </c>
      <c r="BK1509" s="143">
        <v>0</v>
      </c>
      <c r="BL1509" s="143">
        <v>2.70201799101326</v>
      </c>
      <c r="BM1509" s="143">
        <v>3.3236323838238699</v>
      </c>
    </row>
    <row r="1510" spans="1:65" x14ac:dyDescent="0.25">
      <c r="A1510" s="142" t="s">
        <v>6099</v>
      </c>
      <c r="B1510" s="142" t="s">
        <v>452</v>
      </c>
      <c r="C1510" s="134" t="s">
        <v>6025</v>
      </c>
      <c r="D1510" s="134" t="s">
        <v>6026</v>
      </c>
      <c r="E1510" s="134" t="s">
        <v>5717</v>
      </c>
      <c r="F1510" s="134" t="s">
        <v>5718</v>
      </c>
      <c r="G1510" s="134" t="s">
        <v>692</v>
      </c>
      <c r="H1510" s="134" t="s">
        <v>5657</v>
      </c>
      <c r="I1510" s="134" t="s">
        <v>5657</v>
      </c>
      <c r="J1510" s="134" t="s">
        <v>5055</v>
      </c>
      <c r="K1510" s="134" t="s">
        <v>5055</v>
      </c>
      <c r="L1510" s="143">
        <v>58</v>
      </c>
      <c r="M1510" s="144">
        <v>890</v>
      </c>
      <c r="N1510" s="143">
        <v>22.9</v>
      </c>
      <c r="O1510" s="144">
        <v>319</v>
      </c>
      <c r="P1510" s="143">
        <v>27.04</v>
      </c>
      <c r="Q1510" s="144">
        <v>664</v>
      </c>
      <c r="R1510" s="143">
        <v>54.046999999999997</v>
      </c>
      <c r="S1510" s="145">
        <v>770</v>
      </c>
      <c r="V1510" s="140" t="str">
        <f t="shared" si="23"/>
        <v>N/A</v>
      </c>
      <c r="W1510" s="134">
        <v>0.49295207777560002</v>
      </c>
      <c r="X1510" s="134">
        <v>0.13177498877232899</v>
      </c>
      <c r="Y1510" s="134">
        <v>0.99403127152616799</v>
      </c>
      <c r="Z1510" s="134">
        <v>0.98808925053585595</v>
      </c>
      <c r="AA1510" s="134">
        <v>0.59166804256383798</v>
      </c>
      <c r="AB1510" s="134">
        <v>0.99854318721501101</v>
      </c>
      <c r="AC1510" s="134">
        <v>1</v>
      </c>
      <c r="AD1510" s="134">
        <v>0.40712324606578099</v>
      </c>
      <c r="AE1510" s="134">
        <v>0.50854371996714698</v>
      </c>
      <c r="AF1510" s="134">
        <v>0.98417740516441798</v>
      </c>
      <c r="AG1510" s="134">
        <v>1.58883356513231E-2</v>
      </c>
      <c r="AH1510" s="134">
        <v>0.372549167084817</v>
      </c>
      <c r="AI1510" s="134">
        <v>1</v>
      </c>
      <c r="AJ1510" s="134">
        <v>1</v>
      </c>
      <c r="AK1510" s="134">
        <v>0.56310985970192795</v>
      </c>
      <c r="AL1510" s="134">
        <v>0.92203822561840898</v>
      </c>
      <c r="AM1510" s="134">
        <v>1.1595711953412399E-2</v>
      </c>
      <c r="AN1510" s="134">
        <v>0.81623414459235299</v>
      </c>
      <c r="AO1510" s="134">
        <v>1.0032950401857201E-2</v>
      </c>
      <c r="AP1510" s="134">
        <v>0.33236608580752403</v>
      </c>
      <c r="AQ1510" s="134">
        <v>0.25125942202143298</v>
      </c>
      <c r="AR1510" s="134">
        <v>1</v>
      </c>
      <c r="AT1510" s="134">
        <v>1</v>
      </c>
      <c r="AU1510" s="134">
        <v>2.3411039114020699E-3</v>
      </c>
      <c r="AV1510" s="134">
        <v>8.5087632935112994E-3</v>
      </c>
      <c r="AW1510" s="143">
        <v>0</v>
      </c>
      <c r="AX1510" s="143">
        <v>0</v>
      </c>
      <c r="AY1510" s="143">
        <v>-0.23</v>
      </c>
      <c r="AZ1510" s="143">
        <v>-0.03</v>
      </c>
      <c r="BA1510" s="143">
        <v>14.3908</v>
      </c>
      <c r="BB1510" s="143">
        <v>5.0999999999999996</v>
      </c>
      <c r="BC1510" s="143">
        <v>10.74</v>
      </c>
      <c r="BD1510" s="143">
        <v>1</v>
      </c>
      <c r="BE1510" s="143">
        <v>1305536.031461</v>
      </c>
      <c r="BF1510" s="143">
        <v>5053.1109999999999</v>
      </c>
      <c r="BG1510" s="143">
        <v>0</v>
      </c>
      <c r="BH1510" s="143">
        <v>61.464561000000003</v>
      </c>
      <c r="BI1510" s="143">
        <v>0</v>
      </c>
      <c r="BJ1510" s="143">
        <v>2</v>
      </c>
      <c r="BK1510" s="143"/>
      <c r="BL1510" s="143">
        <v>2.8</v>
      </c>
      <c r="BM1510" s="143">
        <v>3.5</v>
      </c>
    </row>
    <row r="1511" spans="1:65" x14ac:dyDescent="0.25">
      <c r="A1511" s="142" t="s">
        <v>6100</v>
      </c>
      <c r="B1511" s="142" t="s">
        <v>450</v>
      </c>
      <c r="C1511" s="134" t="s">
        <v>6025</v>
      </c>
      <c r="D1511" s="134" t="s">
        <v>6026</v>
      </c>
      <c r="E1511" s="134" t="s">
        <v>5717</v>
      </c>
      <c r="F1511" s="134" t="s">
        <v>5718</v>
      </c>
      <c r="G1511" s="134" t="s">
        <v>692</v>
      </c>
      <c r="H1511" s="134" t="s">
        <v>5671</v>
      </c>
      <c r="I1511" s="134" t="s">
        <v>6057</v>
      </c>
      <c r="J1511" s="134" t="s">
        <v>5055</v>
      </c>
      <c r="K1511" s="134" t="s">
        <v>5055</v>
      </c>
      <c r="L1511" s="143">
        <v>55.8</v>
      </c>
      <c r="M1511" s="144">
        <v>975</v>
      </c>
      <c r="N1511" s="143">
        <v>22.733000000000001</v>
      </c>
      <c r="O1511" s="144">
        <v>294</v>
      </c>
      <c r="P1511" s="143">
        <v>26.5</v>
      </c>
      <c r="Q1511" s="144">
        <v>681</v>
      </c>
      <c r="R1511" s="143">
        <v>53.189</v>
      </c>
      <c r="S1511" s="145">
        <v>823</v>
      </c>
      <c r="V1511" s="140" t="str">
        <f t="shared" si="23"/>
        <v>N/A</v>
      </c>
      <c r="W1511" s="134">
        <v>0.394077210091754</v>
      </c>
      <c r="X1511" s="134">
        <v>0.111962521666813</v>
      </c>
      <c r="Y1511" s="134">
        <v>0.99054737851139896</v>
      </c>
      <c r="Z1511" s="134">
        <v>0.986125379639199</v>
      </c>
      <c r="AA1511" s="134">
        <v>0.51542692273502699</v>
      </c>
      <c r="AB1511" s="134">
        <v>0.99963579680375303</v>
      </c>
      <c r="AC1511" s="134">
        <v>1</v>
      </c>
      <c r="AD1511" s="134">
        <v>0.36314047624467799</v>
      </c>
      <c r="AF1511" s="134">
        <v>0.98016202267140595</v>
      </c>
      <c r="AG1511" s="134">
        <v>1.1495989410401899E-3</v>
      </c>
      <c r="AH1511" s="134">
        <v>0.50864934541186602</v>
      </c>
      <c r="AI1511" s="134">
        <v>1</v>
      </c>
      <c r="AJ1511" s="134">
        <v>0.99264624774791299</v>
      </c>
      <c r="AK1511" s="134">
        <v>0.68204767221709806</v>
      </c>
      <c r="AL1511" s="134">
        <v>0.87405772711196605</v>
      </c>
      <c r="AM1511" s="134">
        <v>6.3108946135759399E-4</v>
      </c>
      <c r="AN1511" s="134">
        <v>0.76693111021469296</v>
      </c>
      <c r="AO1511" s="134">
        <v>1.4170984277178599E-3</v>
      </c>
      <c r="AP1511" s="134">
        <v>0.26053545221579599</v>
      </c>
      <c r="AQ1511" s="134">
        <v>0.187143388271615</v>
      </c>
      <c r="AR1511" s="134">
        <v>0.970852139</v>
      </c>
      <c r="AT1511" s="134">
        <v>1</v>
      </c>
      <c r="AU1511" s="134">
        <v>2.9597478662792402E-3</v>
      </c>
      <c r="AV1511" s="134">
        <v>1.9396600330131399E-3</v>
      </c>
      <c r="AW1511" s="143">
        <v>0.09</v>
      </c>
      <c r="AX1511" s="143">
        <v>0</v>
      </c>
      <c r="AY1511" s="143">
        <v>-0.23</v>
      </c>
      <c r="AZ1511" s="143">
        <v>0</v>
      </c>
      <c r="BA1511" s="143">
        <v>8.4873999999999992</v>
      </c>
      <c r="BB1511" s="143">
        <v>5.09</v>
      </c>
      <c r="BC1511" s="143">
        <v>10.32</v>
      </c>
      <c r="BD1511" s="143">
        <v>11</v>
      </c>
      <c r="BE1511" s="143">
        <v>1295116.2402989999</v>
      </c>
      <c r="BF1511" s="143">
        <v>6549.7129999999997</v>
      </c>
      <c r="BG1511" s="143">
        <v>0</v>
      </c>
      <c r="BH1511" s="143">
        <v>51.744267000000001</v>
      </c>
      <c r="BI1511" s="143">
        <v>0</v>
      </c>
      <c r="BJ1511" s="143">
        <v>2</v>
      </c>
      <c r="BK1511" s="143"/>
      <c r="BL1511" s="143">
        <v>2.7999999999999901</v>
      </c>
      <c r="BM1511" s="143">
        <v>3.4999999999999898</v>
      </c>
    </row>
    <row r="1512" spans="1:65" x14ac:dyDescent="0.25">
      <c r="A1512" s="142" t="s">
        <v>6101</v>
      </c>
      <c r="B1512" s="142" t="s">
        <v>1124</v>
      </c>
      <c r="C1512" s="134" t="s">
        <v>6025</v>
      </c>
      <c r="D1512" s="134" t="s">
        <v>6026</v>
      </c>
      <c r="E1512" s="134" t="s">
        <v>5717</v>
      </c>
      <c r="F1512" s="134" t="s">
        <v>5718</v>
      </c>
      <c r="G1512" s="134" t="s">
        <v>692</v>
      </c>
      <c r="H1512" s="134" t="s">
        <v>5657</v>
      </c>
      <c r="I1512" s="134" t="s">
        <v>5657</v>
      </c>
      <c r="J1512" s="134" t="s">
        <v>5055</v>
      </c>
      <c r="K1512" s="134" t="s">
        <v>5055</v>
      </c>
      <c r="L1512" s="143">
        <v>58.3</v>
      </c>
      <c r="M1512" s="144">
        <v>881</v>
      </c>
      <c r="N1512" s="143">
        <v>23.067</v>
      </c>
      <c r="O1512" s="144">
        <v>341</v>
      </c>
      <c r="P1512" s="143">
        <v>27.26</v>
      </c>
      <c r="Q1512" s="144">
        <v>657</v>
      </c>
      <c r="R1512" s="143">
        <v>54.164000000000001</v>
      </c>
      <c r="S1512" s="145">
        <v>763</v>
      </c>
      <c r="V1512" s="140" t="str">
        <f t="shared" si="23"/>
        <v>N/A</v>
      </c>
      <c r="W1512" s="134">
        <v>0.552681555873343</v>
      </c>
      <c r="X1512" s="134">
        <v>0.11627628098349301</v>
      </c>
      <c r="Y1512" s="134">
        <v>0.99629836367180802</v>
      </c>
      <c r="Z1512" s="134">
        <v>0.99484802699837904</v>
      </c>
      <c r="AA1512" s="134">
        <v>0.76291076291918702</v>
      </c>
      <c r="AB1512" s="134">
        <v>0.97450577626269297</v>
      </c>
      <c r="AC1512" s="134">
        <v>1</v>
      </c>
      <c r="AD1512" s="134">
        <v>0.48806600430913699</v>
      </c>
      <c r="AF1512" s="134">
        <v>0.988510837755886</v>
      </c>
      <c r="AG1512" s="134">
        <v>3.6657432582164501E-2</v>
      </c>
      <c r="AH1512" s="134">
        <v>0.39522059152719102</v>
      </c>
      <c r="AI1512" s="134">
        <v>1</v>
      </c>
      <c r="AJ1512" s="134">
        <v>1</v>
      </c>
      <c r="AK1512" s="134">
        <v>0.662629253847274</v>
      </c>
      <c r="AL1512" s="134">
        <v>0.82917221775832295</v>
      </c>
      <c r="AM1512" s="134">
        <v>2.49140084360897E-2</v>
      </c>
      <c r="AN1512" s="134">
        <v>0.76244901618035898</v>
      </c>
      <c r="AO1512" s="134">
        <v>2.3315265832926299E-2</v>
      </c>
      <c r="AP1512" s="134">
        <v>0.28754865705182298</v>
      </c>
      <c r="AQ1512" s="134">
        <v>0.15966508804693899</v>
      </c>
      <c r="AR1512" s="134">
        <v>1</v>
      </c>
      <c r="AT1512" s="134">
        <v>0.99879512380000002</v>
      </c>
      <c r="AU1512" s="134">
        <v>8.1719522451887197E-3</v>
      </c>
      <c r="AV1512" s="134">
        <v>2.0136287218554799E-2</v>
      </c>
      <c r="AW1512" s="143">
        <v>0</v>
      </c>
      <c r="AX1512" s="143">
        <v>0</v>
      </c>
      <c r="AY1512" s="143">
        <v>-0.02</v>
      </c>
      <c r="AZ1512" s="143">
        <v>0.01</v>
      </c>
      <c r="BA1512" s="143">
        <v>10.9602</v>
      </c>
      <c r="BB1512" s="143">
        <v>5.0999999999999996</v>
      </c>
      <c r="BC1512" s="143">
        <v>11.13</v>
      </c>
      <c r="BD1512" s="143">
        <v>2</v>
      </c>
      <c r="BE1512" s="143">
        <v>1995841.6674870001</v>
      </c>
      <c r="BF1512" s="143">
        <v>4429.8500000000004</v>
      </c>
      <c r="BG1512" s="143">
        <v>0</v>
      </c>
      <c r="BH1512" s="143">
        <v>65.464292</v>
      </c>
      <c r="BI1512" s="143">
        <v>0</v>
      </c>
      <c r="BJ1512" s="143">
        <v>2</v>
      </c>
      <c r="BK1512" s="143"/>
      <c r="BL1512" s="143">
        <v>2.8</v>
      </c>
      <c r="BM1512" s="143">
        <v>3.5</v>
      </c>
    </row>
    <row r="1513" spans="1:65" x14ac:dyDescent="0.25">
      <c r="A1513" s="142" t="s">
        <v>6102</v>
      </c>
      <c r="B1513" s="142" t="s">
        <v>1016</v>
      </c>
      <c r="C1513" s="134" t="s">
        <v>6025</v>
      </c>
      <c r="D1513" s="134" t="s">
        <v>6026</v>
      </c>
      <c r="E1513" s="134" t="s">
        <v>5717</v>
      </c>
      <c r="F1513" s="134" t="s">
        <v>5718</v>
      </c>
      <c r="G1513" s="134" t="s">
        <v>692</v>
      </c>
      <c r="H1513" s="134" t="s">
        <v>5671</v>
      </c>
      <c r="I1513" s="134" t="s">
        <v>5657</v>
      </c>
      <c r="J1513" s="134" t="s">
        <v>5055</v>
      </c>
      <c r="K1513" s="134" t="s">
        <v>5055</v>
      </c>
      <c r="L1513" s="143">
        <v>51.9</v>
      </c>
      <c r="M1513" s="144">
        <v>1097</v>
      </c>
      <c r="N1513" s="143">
        <v>23.5</v>
      </c>
      <c r="O1513" s="144">
        <v>390</v>
      </c>
      <c r="P1513" s="143">
        <v>27.06</v>
      </c>
      <c r="Q1513" s="144">
        <v>663</v>
      </c>
      <c r="R1513" s="143">
        <v>51.82</v>
      </c>
      <c r="S1513" s="145">
        <v>919</v>
      </c>
      <c r="V1513" s="140" t="str">
        <f t="shared" si="23"/>
        <v>N/A</v>
      </c>
      <c r="W1513" s="134">
        <v>0.33200582714760901</v>
      </c>
      <c r="X1513" s="134">
        <v>0.104896479615375</v>
      </c>
      <c r="Y1513" s="134">
        <v>0.98410473812011701</v>
      </c>
      <c r="Z1513" s="134">
        <v>0.98842081315477204</v>
      </c>
      <c r="AA1513" s="134">
        <v>0.36055581551624299</v>
      </c>
      <c r="AB1513" s="134">
        <v>0.994536952056291</v>
      </c>
      <c r="AC1513" s="134">
        <v>1</v>
      </c>
      <c r="AD1513" s="134">
        <v>0.31414353938335199</v>
      </c>
      <c r="AE1513" s="134">
        <v>0.67235578397687501</v>
      </c>
      <c r="AF1513" s="134">
        <v>0.97845250339220302</v>
      </c>
      <c r="AG1513" s="134">
        <v>2.1279811601953798E-2</v>
      </c>
      <c r="AH1513" s="134">
        <v>0.733680245524722</v>
      </c>
      <c r="AI1513" s="134">
        <v>1</v>
      </c>
      <c r="AJ1513" s="134">
        <v>0.99632312387395705</v>
      </c>
      <c r="AK1513" s="134">
        <v>0.75729404340016504</v>
      </c>
      <c r="AL1513" s="134">
        <v>0.86168243715107695</v>
      </c>
      <c r="AM1513" s="134">
        <v>1.8063844519601999E-2</v>
      </c>
      <c r="AN1513" s="134">
        <v>0.69521760566536694</v>
      </c>
      <c r="AO1513" s="134">
        <v>1.72114137902914E-2</v>
      </c>
      <c r="AP1513" s="134">
        <v>0.23659870298671701</v>
      </c>
      <c r="AQ1513" s="134">
        <v>0.13972985052127901</v>
      </c>
      <c r="AR1513" s="134">
        <v>1</v>
      </c>
      <c r="AT1513" s="134">
        <v>0.73414786570000001</v>
      </c>
      <c r="AU1513" s="134">
        <v>8.2920451635774307E-3</v>
      </c>
      <c r="AV1513" s="134">
        <v>1.5645747578378701E-2</v>
      </c>
      <c r="AW1513" s="143">
        <v>0</v>
      </c>
      <c r="AX1513" s="143">
        <v>0</v>
      </c>
      <c r="AY1513" s="143">
        <v>-0.16</v>
      </c>
      <c r="AZ1513" s="143">
        <v>-0.02</v>
      </c>
      <c r="BA1513" s="143">
        <v>7.5427999999999997</v>
      </c>
      <c r="BB1513" s="143">
        <v>5.09</v>
      </c>
      <c r="BC1513" s="143">
        <v>10.06</v>
      </c>
      <c r="BD1513" s="143">
        <v>19</v>
      </c>
      <c r="BE1513" s="143">
        <v>5829631.5249020001</v>
      </c>
      <c r="BF1513" s="143">
        <v>14336.93</v>
      </c>
      <c r="BG1513" s="143">
        <v>0</v>
      </c>
      <c r="BH1513" s="143">
        <v>50.993062000000002</v>
      </c>
      <c r="BI1513" s="143">
        <v>0</v>
      </c>
      <c r="BJ1513" s="143">
        <v>2</v>
      </c>
      <c r="BK1513" s="143"/>
      <c r="BL1513" s="143">
        <v>2.7439960197981001</v>
      </c>
      <c r="BM1513" s="143">
        <v>3.3991928356365899</v>
      </c>
    </row>
    <row r="1514" spans="1:65" x14ac:dyDescent="0.25">
      <c r="A1514" s="142" t="s">
        <v>6103</v>
      </c>
      <c r="B1514" s="142" t="s">
        <v>78</v>
      </c>
      <c r="C1514" s="134" t="s">
        <v>6025</v>
      </c>
      <c r="D1514" s="134" t="s">
        <v>6026</v>
      </c>
      <c r="E1514" s="134" t="s">
        <v>5717</v>
      </c>
      <c r="F1514" s="134" t="s">
        <v>5718</v>
      </c>
      <c r="G1514" s="134" t="s">
        <v>692</v>
      </c>
      <c r="H1514" s="134" t="s">
        <v>5671</v>
      </c>
      <c r="I1514" s="134" t="s">
        <v>5657</v>
      </c>
      <c r="J1514" s="134" t="s">
        <v>5055</v>
      </c>
      <c r="K1514" s="134" t="s">
        <v>5055</v>
      </c>
      <c r="L1514" s="143">
        <v>53.6</v>
      </c>
      <c r="M1514" s="144">
        <v>1051</v>
      </c>
      <c r="N1514" s="143">
        <v>22.478000000000002</v>
      </c>
      <c r="O1514" s="144">
        <v>263</v>
      </c>
      <c r="P1514" s="143">
        <v>29.6</v>
      </c>
      <c r="Q1514" s="144">
        <v>564</v>
      </c>
      <c r="R1514" s="143">
        <v>53.573999999999998</v>
      </c>
      <c r="S1514" s="145">
        <v>795</v>
      </c>
      <c r="V1514" s="140" t="str">
        <f t="shared" si="23"/>
        <v>N/A</v>
      </c>
      <c r="W1514" s="134">
        <v>0.60230575625259197</v>
      </c>
      <c r="X1514" s="134">
        <v>0.137835271470888</v>
      </c>
      <c r="Y1514" s="134">
        <v>0.98752458898387896</v>
      </c>
      <c r="Z1514" s="134">
        <v>0.97893302129040105</v>
      </c>
      <c r="AA1514" s="134">
        <v>0.72336228343782405</v>
      </c>
      <c r="AB1514" s="134">
        <v>0.97669099544017601</v>
      </c>
      <c r="AC1514" s="134">
        <v>1</v>
      </c>
      <c r="AD1514" s="134">
        <v>0.54074653315811405</v>
      </c>
      <c r="AE1514" s="134">
        <v>0.55564398234276402</v>
      </c>
      <c r="AF1514" s="134">
        <v>0.97825372208066796</v>
      </c>
      <c r="AG1514" s="134">
        <v>7.1255708460105593E-2</v>
      </c>
      <c r="AH1514" s="134">
        <v>0.46882213533300299</v>
      </c>
      <c r="AI1514" s="134">
        <v>1</v>
      </c>
      <c r="AJ1514" s="134">
        <v>1</v>
      </c>
      <c r="AK1514" s="134">
        <v>0.61408320792271498</v>
      </c>
      <c r="AL1514" s="134">
        <v>0.78050476927852297</v>
      </c>
      <c r="AM1514" s="134">
        <v>5.4420667489579001E-2</v>
      </c>
      <c r="AN1514" s="134">
        <v>0.81175205055802102</v>
      </c>
      <c r="AO1514" s="134">
        <v>5.1300701361090599E-2</v>
      </c>
      <c r="AP1514" s="134">
        <v>0.27701925458508803</v>
      </c>
      <c r="AQ1514" s="134">
        <v>0.36709931517933603</v>
      </c>
      <c r="AR1514" s="134">
        <v>1</v>
      </c>
      <c r="AT1514" s="134">
        <v>0.24046998219999999</v>
      </c>
      <c r="AU1514" s="134">
        <v>2.98028477079543E-2</v>
      </c>
      <c r="AV1514" s="134">
        <v>4.92855378423483E-2</v>
      </c>
      <c r="AW1514" s="143">
        <v>0.06</v>
      </c>
      <c r="AX1514" s="143">
        <v>0</v>
      </c>
      <c r="AY1514" s="143">
        <v>0.05</v>
      </c>
      <c r="AZ1514" s="143">
        <v>0.14000000000000001</v>
      </c>
      <c r="BA1514" s="143">
        <v>7.5205000000000002</v>
      </c>
      <c r="BB1514" s="143">
        <v>5.0999999999999996</v>
      </c>
      <c r="BC1514" s="143">
        <v>10.08</v>
      </c>
      <c r="BD1514" s="143">
        <v>1</v>
      </c>
      <c r="BE1514" s="143">
        <v>2209321.3991049998</v>
      </c>
      <c r="BF1514" s="143">
        <v>6761.6090000000004</v>
      </c>
      <c r="BG1514" s="143">
        <v>0</v>
      </c>
      <c r="BH1514" s="143">
        <v>92.311734000000001</v>
      </c>
      <c r="BI1514" s="143">
        <v>0</v>
      </c>
      <c r="BJ1514" s="143">
        <v>2</v>
      </c>
      <c r="BK1514" s="143"/>
      <c r="BL1514" s="143">
        <v>2.8</v>
      </c>
      <c r="BM1514" s="143">
        <v>3.4999999999999898</v>
      </c>
    </row>
    <row r="1515" spans="1:65" x14ac:dyDescent="0.25">
      <c r="A1515" s="142" t="s">
        <v>6104</v>
      </c>
      <c r="B1515" s="142" t="s">
        <v>839</v>
      </c>
      <c r="C1515" s="134" t="s">
        <v>6025</v>
      </c>
      <c r="D1515" s="134" t="s">
        <v>6026</v>
      </c>
      <c r="E1515" s="134" t="s">
        <v>5717</v>
      </c>
      <c r="F1515" s="134" t="s">
        <v>5718</v>
      </c>
      <c r="G1515" s="134" t="s">
        <v>692</v>
      </c>
      <c r="H1515" s="134" t="s">
        <v>6105</v>
      </c>
      <c r="I1515" s="134" t="s">
        <v>5646</v>
      </c>
      <c r="J1515" s="134" t="s">
        <v>5055</v>
      </c>
      <c r="K1515" s="134" t="s">
        <v>5055</v>
      </c>
      <c r="L1515" s="143">
        <v>59.3</v>
      </c>
      <c r="M1515" s="144">
        <v>854</v>
      </c>
      <c r="N1515" s="143">
        <v>25.178000000000001</v>
      </c>
      <c r="O1515" s="144">
        <v>587</v>
      </c>
      <c r="P1515" s="143">
        <v>24.02</v>
      </c>
      <c r="Q1515" s="144">
        <v>755</v>
      </c>
      <c r="R1515" s="143">
        <v>52.713999999999999</v>
      </c>
      <c r="S1515" s="145">
        <v>856</v>
      </c>
      <c r="V1515" s="140" t="str">
        <f t="shared" si="23"/>
        <v>N/A</v>
      </c>
      <c r="W1515" s="134">
        <v>0.560167932696086</v>
      </c>
      <c r="X1515" s="134">
        <v>0.14999286930116601</v>
      </c>
      <c r="Y1515" s="134">
        <v>0.99382633664294595</v>
      </c>
      <c r="Z1515" s="134">
        <v>0.98694153377806904</v>
      </c>
      <c r="AA1515" s="134">
        <v>0.88867810150348803</v>
      </c>
      <c r="AB1515" s="134">
        <v>0.983610856168874</v>
      </c>
      <c r="AC1515" s="134">
        <v>1</v>
      </c>
      <c r="AD1515" s="134">
        <v>0.474962818940661</v>
      </c>
      <c r="AF1515" s="134">
        <v>0.98004275388448503</v>
      </c>
      <c r="AG1515" s="134">
        <v>1.96312544620579E-2</v>
      </c>
      <c r="AH1515" s="134">
        <v>0.34787205580393799</v>
      </c>
      <c r="AI1515" s="134">
        <v>1</v>
      </c>
      <c r="AJ1515" s="134">
        <v>1</v>
      </c>
      <c r="AK1515" s="134">
        <v>0.24513325889606299</v>
      </c>
      <c r="AL1515" s="134">
        <v>0.96454016713541402</v>
      </c>
      <c r="AM1515" s="134">
        <v>1.5891198571585202E-2</v>
      </c>
      <c r="AN1515" s="134">
        <v>0.82968042669535202</v>
      </c>
      <c r="AO1515" s="134">
        <v>1.2531720863888899E-2</v>
      </c>
      <c r="AP1515" s="134">
        <v>0.33157644222719102</v>
      </c>
      <c r="AQ1515" s="134">
        <v>0.241561198412724</v>
      </c>
      <c r="AR1515" s="134">
        <v>1</v>
      </c>
      <c r="AT1515" s="134">
        <v>1</v>
      </c>
      <c r="AU1515" s="134">
        <v>1.08584195385207E-2</v>
      </c>
      <c r="AV1515" s="134">
        <v>1.40042966628056E-2</v>
      </c>
      <c r="AW1515" s="143">
        <v>0</v>
      </c>
      <c r="AX1515" s="143">
        <v>0</v>
      </c>
      <c r="AY1515" s="143">
        <v>-0.36</v>
      </c>
      <c r="AZ1515" s="143">
        <v>-0.02</v>
      </c>
      <c r="BA1515" s="143">
        <v>28.287099999999999</v>
      </c>
      <c r="BB1515" s="143">
        <v>5.1100000000000003</v>
      </c>
      <c r="BC1515" s="143">
        <v>11.12</v>
      </c>
      <c r="BD1515" s="143">
        <v>1</v>
      </c>
      <c r="BE1515" s="143">
        <v>1703781.9206369999</v>
      </c>
      <c r="BF1515" s="143">
        <v>6379.1850000000004</v>
      </c>
      <c r="BG1515" s="143">
        <v>0</v>
      </c>
      <c r="BH1515" s="143">
        <v>48.68094</v>
      </c>
      <c r="BI1515" s="143">
        <v>0</v>
      </c>
      <c r="BJ1515" s="143">
        <v>1</v>
      </c>
      <c r="BK1515" s="143"/>
      <c r="BL1515" s="143">
        <v>2.7999999999999901</v>
      </c>
      <c r="BM1515" s="143">
        <v>3.4999999999999898</v>
      </c>
    </row>
    <row r="1516" spans="1:65" x14ac:dyDescent="0.25">
      <c r="A1516" s="142" t="s">
        <v>6106</v>
      </c>
      <c r="B1516" s="142" t="s">
        <v>1369</v>
      </c>
      <c r="C1516" s="134" t="s">
        <v>6025</v>
      </c>
      <c r="D1516" s="134" t="s">
        <v>6026</v>
      </c>
      <c r="E1516" s="134" t="s">
        <v>5717</v>
      </c>
      <c r="F1516" s="134" t="s">
        <v>5718</v>
      </c>
      <c r="G1516" s="134" t="s">
        <v>692</v>
      </c>
      <c r="H1516" s="134" t="s">
        <v>6105</v>
      </c>
      <c r="I1516" s="134" t="s">
        <v>5646</v>
      </c>
      <c r="J1516" s="134" t="s">
        <v>5055</v>
      </c>
      <c r="K1516" s="134" t="s">
        <v>5055</v>
      </c>
      <c r="L1516" s="143">
        <v>61.5</v>
      </c>
      <c r="M1516" s="144">
        <v>792</v>
      </c>
      <c r="N1516" s="143">
        <v>23.811</v>
      </c>
      <c r="O1516" s="144">
        <v>428</v>
      </c>
      <c r="P1516" s="143">
        <v>46.02</v>
      </c>
      <c r="Q1516" s="144">
        <v>68</v>
      </c>
      <c r="R1516" s="143">
        <v>61.235999999999997</v>
      </c>
      <c r="S1516" s="145">
        <v>315</v>
      </c>
      <c r="V1516" s="140" t="str">
        <f t="shared" si="23"/>
        <v>N/A</v>
      </c>
      <c r="W1516" s="134">
        <v>0.68313514915996998</v>
      </c>
      <c r="X1516" s="134">
        <v>0.16056026445651</v>
      </c>
      <c r="Y1516" s="134">
        <v>0.99588849390536505</v>
      </c>
      <c r="Z1516" s="134">
        <v>0.99239956458176704</v>
      </c>
      <c r="AA1516" s="134">
        <v>0.92662738001174105</v>
      </c>
      <c r="AB1516" s="134">
        <v>0.942820098189182</v>
      </c>
      <c r="AC1516" s="134">
        <v>1</v>
      </c>
      <c r="AD1516" s="134">
        <v>0.61036612906090604</v>
      </c>
      <c r="AE1516" s="134">
        <v>0.46825172845991497</v>
      </c>
      <c r="AF1516" s="134">
        <v>0.98652302464053399</v>
      </c>
      <c r="AG1516" s="134">
        <v>2.9840860375468299E-2</v>
      </c>
      <c r="AH1516" s="134">
        <v>0.35782885832365402</v>
      </c>
      <c r="AI1516" s="134">
        <v>1</v>
      </c>
      <c r="AJ1516" s="134">
        <v>1</v>
      </c>
      <c r="AK1516" s="134">
        <v>0.582528278071751</v>
      </c>
      <c r="AL1516" s="134">
        <v>0.92208713020891497</v>
      </c>
      <c r="AM1516" s="134">
        <v>2.4300585781551799E-2</v>
      </c>
      <c r="AN1516" s="134">
        <v>0.80278786248935496</v>
      </c>
      <c r="AO1516" s="134">
        <v>2.17284508593262E-2</v>
      </c>
      <c r="AP1516" s="134">
        <v>0.30815482203732703</v>
      </c>
      <c r="AQ1516" s="134">
        <v>0.27011707909224603</v>
      </c>
      <c r="AR1516" s="134">
        <v>1</v>
      </c>
      <c r="AT1516" s="134">
        <v>1</v>
      </c>
      <c r="AU1516" s="134">
        <v>6.4979081623880997E-3</v>
      </c>
      <c r="AV1516" s="134">
        <v>1.8571711122531299E-2</v>
      </c>
      <c r="AW1516" s="143">
        <v>0</v>
      </c>
      <c r="AX1516" s="143">
        <v>0</v>
      </c>
      <c r="AY1516" s="143">
        <v>-0.24</v>
      </c>
      <c r="AZ1516" s="143">
        <v>-0.01</v>
      </c>
      <c r="BA1516" s="143">
        <v>13.753</v>
      </c>
      <c r="BB1516" s="143">
        <v>5.0999999999999996</v>
      </c>
      <c r="BC1516" s="143">
        <v>11.86</v>
      </c>
      <c r="BD1516" s="143">
        <v>5</v>
      </c>
      <c r="BE1516" s="143">
        <v>1607078.2470140001</v>
      </c>
      <c r="BF1516" s="143">
        <v>3900.694</v>
      </c>
      <c r="BG1516" s="143">
        <v>0</v>
      </c>
      <c r="BH1516" s="143">
        <v>79.457453999999998</v>
      </c>
      <c r="BI1516" s="143">
        <v>1</v>
      </c>
      <c r="BJ1516" s="143">
        <v>1</v>
      </c>
      <c r="BK1516" s="143"/>
      <c r="BL1516" s="143">
        <v>2.8</v>
      </c>
      <c r="BM1516" s="143">
        <v>3.4999999999999898</v>
      </c>
    </row>
    <row r="1517" spans="1:65" x14ac:dyDescent="0.25">
      <c r="A1517" s="142" t="s">
        <v>6107</v>
      </c>
      <c r="B1517" s="142" t="s">
        <v>1368</v>
      </c>
      <c r="C1517" s="134" t="s">
        <v>6025</v>
      </c>
      <c r="D1517" s="134" t="s">
        <v>6026</v>
      </c>
      <c r="E1517" s="134" t="s">
        <v>5717</v>
      </c>
      <c r="F1517" s="134" t="s">
        <v>5718</v>
      </c>
      <c r="G1517" s="134" t="s">
        <v>692</v>
      </c>
      <c r="H1517" s="134" t="s">
        <v>6105</v>
      </c>
      <c r="I1517" s="134" t="s">
        <v>6005</v>
      </c>
      <c r="J1517" s="134" t="s">
        <v>5055</v>
      </c>
      <c r="K1517" s="134" t="s">
        <v>5055</v>
      </c>
      <c r="L1517" s="143">
        <v>58.4</v>
      </c>
      <c r="M1517" s="144">
        <v>878</v>
      </c>
      <c r="N1517" s="143">
        <v>24.056000000000001</v>
      </c>
      <c r="O1517" s="144">
        <v>450</v>
      </c>
      <c r="P1517" s="143">
        <v>26.04</v>
      </c>
      <c r="Q1517" s="144">
        <v>691</v>
      </c>
      <c r="R1517" s="143">
        <v>53.460999999999999</v>
      </c>
      <c r="S1517" s="145">
        <v>804</v>
      </c>
      <c r="V1517" s="140" t="str">
        <f t="shared" si="23"/>
        <v>N/A</v>
      </c>
      <c r="W1517" s="134">
        <v>0.60779158229515096</v>
      </c>
      <c r="X1517" s="134">
        <v>8.9433304503837893E-2</v>
      </c>
      <c r="Y1517" s="134">
        <v>0.99545300727851904</v>
      </c>
      <c r="Z1517" s="134">
        <v>0.98589583628764099</v>
      </c>
      <c r="AA1517" s="134">
        <v>0.76797764656359002</v>
      </c>
      <c r="AB1517" s="134">
        <v>0.86014597264105597</v>
      </c>
      <c r="AC1517" s="134">
        <v>1</v>
      </c>
      <c r="AD1517" s="134">
        <v>0.51275334541222795</v>
      </c>
      <c r="AE1517" s="134">
        <v>0.54043197598772197</v>
      </c>
      <c r="AF1517" s="134">
        <v>0.98425691768903201</v>
      </c>
      <c r="AG1517" s="134">
        <v>7.8587844128841497E-2</v>
      </c>
      <c r="AH1517" s="134">
        <v>0.49052653219252701</v>
      </c>
      <c r="AI1517" s="134">
        <v>1</v>
      </c>
      <c r="AJ1517" s="134">
        <v>1</v>
      </c>
      <c r="AK1517" s="134">
        <v>0.33494344385649799</v>
      </c>
      <c r="AL1517" s="134">
        <v>0.86010849028643399</v>
      </c>
      <c r="AM1517" s="134">
        <v>6.0894875671727099E-2</v>
      </c>
      <c r="AN1517" s="134">
        <v>0.81623414459235299</v>
      </c>
      <c r="AO1517" s="134">
        <v>5.9171127134212603E-2</v>
      </c>
      <c r="AP1517" s="134">
        <v>0.31994020622324998</v>
      </c>
      <c r="AQ1517" s="134">
        <v>0.233479345405467</v>
      </c>
      <c r="AR1517" s="134">
        <v>1</v>
      </c>
      <c r="AT1517" s="134">
        <v>1</v>
      </c>
      <c r="AU1517" s="134">
        <v>2.39739252328353E-2</v>
      </c>
      <c r="AV1517" s="134">
        <v>5.1425905133656802E-2</v>
      </c>
      <c r="AW1517" s="143">
        <v>0</v>
      </c>
      <c r="AX1517" s="143">
        <v>0</v>
      </c>
      <c r="AY1517" s="143">
        <v>-0.57999999999999996</v>
      </c>
      <c r="AZ1517" s="143">
        <v>-0.03</v>
      </c>
      <c r="BA1517" s="143">
        <v>20.758800000000001</v>
      </c>
      <c r="BB1517" s="143">
        <v>5.0999999999999996</v>
      </c>
      <c r="BC1517" s="143">
        <v>11.51</v>
      </c>
      <c r="BD1517" s="143">
        <v>3</v>
      </c>
      <c r="BE1517" s="143">
        <v>3020653.087965</v>
      </c>
      <c r="BF1517" s="143">
        <v>5696.3959999999997</v>
      </c>
      <c r="BG1517" s="143">
        <v>0</v>
      </c>
      <c r="BH1517" s="143">
        <v>76.360709</v>
      </c>
      <c r="BI1517" s="143">
        <v>0</v>
      </c>
      <c r="BJ1517" s="143">
        <v>1</v>
      </c>
      <c r="BK1517" s="143"/>
      <c r="BL1517" s="143">
        <v>2.7999999999999901</v>
      </c>
      <c r="BM1517" s="143">
        <v>3.5</v>
      </c>
    </row>
    <row r="1518" spans="1:65" x14ac:dyDescent="0.25">
      <c r="A1518" s="142" t="s">
        <v>6108</v>
      </c>
      <c r="B1518" s="142" t="s">
        <v>3694</v>
      </c>
      <c r="C1518" s="134" t="s">
        <v>6025</v>
      </c>
      <c r="D1518" s="134" t="s">
        <v>6026</v>
      </c>
      <c r="E1518" s="134" t="s">
        <v>5717</v>
      </c>
      <c r="F1518" s="134" t="s">
        <v>5718</v>
      </c>
      <c r="G1518" s="134" t="s">
        <v>692</v>
      </c>
      <c r="H1518" s="134" t="s">
        <v>6105</v>
      </c>
      <c r="I1518" s="134" t="s">
        <v>6005</v>
      </c>
      <c r="J1518" s="134" t="s">
        <v>5055</v>
      </c>
      <c r="K1518" s="134" t="s">
        <v>5055</v>
      </c>
      <c r="L1518" s="143">
        <v>70.400000000000006</v>
      </c>
      <c r="M1518" s="144">
        <v>638</v>
      </c>
      <c r="N1518" s="143">
        <v>23.544</v>
      </c>
      <c r="O1518" s="144">
        <v>395</v>
      </c>
      <c r="P1518" s="143">
        <v>27.86</v>
      </c>
      <c r="Q1518" s="144">
        <v>626</v>
      </c>
      <c r="R1518" s="143">
        <v>58.238999999999997</v>
      </c>
      <c r="S1518" s="145">
        <v>484</v>
      </c>
      <c r="V1518" s="140" t="str">
        <f t="shared" si="23"/>
        <v>N/A</v>
      </c>
      <c r="W1518" s="134">
        <v>0.59808613677448197</v>
      </c>
      <c r="X1518" s="134">
        <v>0.19834419066648301</v>
      </c>
      <c r="Y1518" s="134">
        <v>0.99327557414428802</v>
      </c>
      <c r="Z1518" s="134">
        <v>0.96860357047031898</v>
      </c>
      <c r="AA1518" s="134">
        <v>0.81364603426804005</v>
      </c>
      <c r="AB1518" s="134">
        <v>0.90931340413443495</v>
      </c>
      <c r="AC1518" s="134">
        <v>0.99850538021030499</v>
      </c>
      <c r="AD1518" s="134">
        <v>0.51573015432796099</v>
      </c>
      <c r="AE1518" s="134">
        <v>0.84958585211212301</v>
      </c>
      <c r="AF1518" s="134">
        <v>0.98513155545978703</v>
      </c>
      <c r="AG1518" s="134">
        <v>0.17344061878943301</v>
      </c>
      <c r="AH1518" s="134">
        <v>0.64063070255270205</v>
      </c>
      <c r="AI1518" s="134">
        <v>0.89811999901309303</v>
      </c>
      <c r="AJ1518" s="134">
        <v>1</v>
      </c>
      <c r="AK1518" s="134">
        <v>0.67719306762464204</v>
      </c>
      <c r="AL1518" s="134">
        <v>0.76738819620137</v>
      </c>
      <c r="AM1518" s="134">
        <v>0.151877067238404</v>
      </c>
      <c r="AN1518" s="134">
        <v>0.77589529828335801</v>
      </c>
      <c r="AO1518" s="134">
        <v>0.14981651390096501</v>
      </c>
      <c r="AP1518" s="134">
        <v>0.38061362023622702</v>
      </c>
      <c r="AQ1518" s="134">
        <v>0.573455962018524</v>
      </c>
      <c r="AR1518" s="134">
        <v>0.96685494059999999</v>
      </c>
      <c r="AS1518" s="134">
        <v>1</v>
      </c>
      <c r="AT1518" s="134">
        <v>1</v>
      </c>
      <c r="AU1518" s="134">
        <v>6.9831074184900199E-2</v>
      </c>
      <c r="AV1518" s="134">
        <v>0.13429088009554199</v>
      </c>
      <c r="AW1518" s="143">
        <v>0</v>
      </c>
      <c r="AX1518" s="143">
        <v>0</v>
      </c>
      <c r="AY1518" s="143">
        <v>-0.39</v>
      </c>
      <c r="AZ1518" s="143">
        <v>-0.03</v>
      </c>
      <c r="BA1518" s="143">
        <v>10.616099999999999</v>
      </c>
      <c r="BB1518" s="143">
        <v>5.1100000000000003</v>
      </c>
      <c r="BC1518" s="143">
        <v>11.84</v>
      </c>
      <c r="BD1518" s="143">
        <v>2</v>
      </c>
      <c r="BE1518" s="143">
        <v>2839509.8946019998</v>
      </c>
      <c r="BF1518" s="143">
        <v>6249.1660000000002</v>
      </c>
      <c r="BG1518" s="143">
        <v>0</v>
      </c>
      <c r="BH1518" s="143">
        <v>99.685945000000004</v>
      </c>
      <c r="BI1518" s="143">
        <v>0</v>
      </c>
      <c r="BJ1518" s="143">
        <v>1</v>
      </c>
      <c r="BK1518" s="143"/>
      <c r="BL1518" s="143">
        <v>2.7999999999999901</v>
      </c>
      <c r="BM1518" s="143">
        <v>3.4999999999999898</v>
      </c>
    </row>
    <row r="1519" spans="1:65" x14ac:dyDescent="0.25">
      <c r="A1519" s="142" t="s">
        <v>6109</v>
      </c>
      <c r="B1519" s="142" t="s">
        <v>1022</v>
      </c>
      <c r="C1519" s="134" t="s">
        <v>6025</v>
      </c>
      <c r="D1519" s="134" t="s">
        <v>6026</v>
      </c>
      <c r="E1519" s="134" t="s">
        <v>5717</v>
      </c>
      <c r="F1519" s="134" t="s">
        <v>5718</v>
      </c>
      <c r="G1519" s="134" t="s">
        <v>692</v>
      </c>
      <c r="H1519" s="134" t="s">
        <v>5657</v>
      </c>
      <c r="I1519" s="134" t="s">
        <v>5657</v>
      </c>
      <c r="J1519" s="134" t="s">
        <v>5055</v>
      </c>
      <c r="K1519" s="134" t="s">
        <v>5055</v>
      </c>
      <c r="L1519" s="143">
        <v>50</v>
      </c>
      <c r="M1519" s="144">
        <v>1153</v>
      </c>
      <c r="N1519" s="143">
        <v>24.021999999999998</v>
      </c>
      <c r="O1519" s="144">
        <v>447</v>
      </c>
      <c r="P1519" s="143">
        <v>33.433</v>
      </c>
      <c r="Q1519" s="144">
        <v>379</v>
      </c>
      <c r="R1519" s="143">
        <v>53.137</v>
      </c>
      <c r="S1519" s="145">
        <v>827</v>
      </c>
      <c r="V1519" s="140" t="str">
        <f t="shared" si="23"/>
        <v>N/A</v>
      </c>
      <c r="W1519" s="134">
        <v>0.40499273599936902</v>
      </c>
      <c r="X1519" s="134">
        <v>0.120526242993206</v>
      </c>
      <c r="Y1519" s="134">
        <v>0.99299378867985799</v>
      </c>
      <c r="Z1519" s="134">
        <v>0.97388306755613896</v>
      </c>
      <c r="AA1519" s="134">
        <v>0.48450412253434799</v>
      </c>
      <c r="AB1519" s="134">
        <v>0.99380854566379695</v>
      </c>
      <c r="AC1519" s="134">
        <v>1</v>
      </c>
      <c r="AD1519" s="134">
        <v>0.31143054597686398</v>
      </c>
      <c r="AF1519" s="134">
        <v>0.98457496778748799</v>
      </c>
      <c r="AG1519" s="134">
        <v>1.2241860663794301E-3</v>
      </c>
      <c r="AH1519" s="134">
        <v>0</v>
      </c>
      <c r="AI1519" s="134">
        <v>1</v>
      </c>
      <c r="AJ1519" s="134">
        <v>1</v>
      </c>
      <c r="AK1519" s="134">
        <v>0.26455167726588702</v>
      </c>
      <c r="AL1519" s="134">
        <v>0.90751618127662204</v>
      </c>
      <c r="AM1519" s="134">
        <v>5.75830908826406E-4</v>
      </c>
      <c r="AN1519" s="134">
        <v>0.67728922952803605</v>
      </c>
      <c r="AO1519" s="134">
        <v>4.1158103713144001E-4</v>
      </c>
      <c r="AP1519" s="134">
        <v>0.24777941639206899</v>
      </c>
      <c r="AQ1519" s="134">
        <v>0.23294055525886201</v>
      </c>
      <c r="AR1519" s="134">
        <v>0.97336546830000004</v>
      </c>
      <c r="AT1519" s="134">
        <v>1</v>
      </c>
      <c r="AU1519" s="134">
        <v>3.4578598055015299E-4</v>
      </c>
      <c r="AV1519" s="134">
        <v>6.0710862448034805E-4</v>
      </c>
      <c r="AW1519" s="143">
        <v>0</v>
      </c>
      <c r="AX1519" s="143">
        <v>0</v>
      </c>
      <c r="AY1519" s="143">
        <v>-0.15</v>
      </c>
      <c r="AZ1519" s="143">
        <v>0</v>
      </c>
      <c r="BA1519" s="143">
        <v>23.9466</v>
      </c>
      <c r="BB1519" s="143">
        <v>5.0999999999999996</v>
      </c>
      <c r="BC1519" s="143">
        <v>10.47</v>
      </c>
      <c r="BD1519" s="143">
        <v>1</v>
      </c>
      <c r="BE1519" s="143">
        <v>1148151.427132</v>
      </c>
      <c r="BF1519" s="143">
        <v>5779.1059999999998</v>
      </c>
      <c r="BG1519" s="143">
        <v>0</v>
      </c>
      <c r="BH1519" s="143">
        <v>0</v>
      </c>
      <c r="BI1519" s="143">
        <v>0</v>
      </c>
      <c r="BJ1519" s="143">
        <v>1</v>
      </c>
      <c r="BK1519" s="143">
        <v>1</v>
      </c>
      <c r="BL1519" s="143">
        <v>2.7785747805001701</v>
      </c>
      <c r="BM1519" s="143">
        <v>3.4614346049003002</v>
      </c>
    </row>
    <row r="1520" spans="1:65" x14ac:dyDescent="0.25">
      <c r="A1520" s="142" t="s">
        <v>6110</v>
      </c>
      <c r="B1520" s="142" t="s">
        <v>424</v>
      </c>
      <c r="C1520" s="134" t="s">
        <v>6025</v>
      </c>
      <c r="D1520" s="134" t="s">
        <v>6026</v>
      </c>
      <c r="E1520" s="134" t="s">
        <v>5717</v>
      </c>
      <c r="F1520" s="134" t="s">
        <v>5718</v>
      </c>
      <c r="G1520" s="134" t="s">
        <v>692</v>
      </c>
      <c r="H1520" s="134" t="s">
        <v>5657</v>
      </c>
      <c r="I1520" s="134" t="s">
        <v>5657</v>
      </c>
      <c r="J1520" s="134" t="s">
        <v>5055</v>
      </c>
      <c r="K1520" s="134" t="s">
        <v>5055</v>
      </c>
      <c r="L1520" s="143">
        <v>60.8</v>
      </c>
      <c r="M1520" s="144">
        <v>810</v>
      </c>
      <c r="N1520" s="143">
        <v>26.324999999999999</v>
      </c>
      <c r="O1520" s="144">
        <v>679</v>
      </c>
      <c r="P1520" s="143">
        <v>25.4</v>
      </c>
      <c r="Q1520" s="144">
        <v>707</v>
      </c>
      <c r="R1520" s="143">
        <v>53.292000000000002</v>
      </c>
      <c r="S1520" s="145">
        <v>815</v>
      </c>
      <c r="V1520" s="140" t="str">
        <f t="shared" si="23"/>
        <v>N/A</v>
      </c>
      <c r="W1520" s="134">
        <v>0.61246042500728803</v>
      </c>
      <c r="X1520" s="134">
        <v>0.18185772059508901</v>
      </c>
      <c r="Y1520" s="134">
        <v>0.99389037879395303</v>
      </c>
      <c r="Z1520" s="134">
        <v>0.98706905786226795</v>
      </c>
      <c r="AA1520" s="134">
        <v>0.77251552660972</v>
      </c>
      <c r="AB1520" s="134">
        <v>0.98943810730882997</v>
      </c>
      <c r="AC1520" s="134">
        <v>1</v>
      </c>
      <c r="AD1520" s="134">
        <v>0.534292251186676</v>
      </c>
      <c r="AF1520" s="134">
        <v>0.98274617972136402</v>
      </c>
      <c r="AG1520" s="134">
        <v>0</v>
      </c>
      <c r="AH1520" s="134">
        <v>0.29332453696391297</v>
      </c>
      <c r="AI1520" s="134">
        <v>1</v>
      </c>
      <c r="AJ1520" s="134">
        <v>1</v>
      </c>
      <c r="AK1520" s="134">
        <v>0.53155492985096398</v>
      </c>
      <c r="AL1520" s="134">
        <v>0.94336353183066901</v>
      </c>
      <c r="AM1520" s="134">
        <v>0</v>
      </c>
      <c r="AN1520" s="134">
        <v>0.78485948635202396</v>
      </c>
      <c r="AO1520" s="134">
        <v>0</v>
      </c>
      <c r="AP1520" s="134">
        <v>0.38229394425645102</v>
      </c>
      <c r="AQ1520" s="134">
        <v>0.29382384796741401</v>
      </c>
      <c r="AR1520" s="134">
        <v>0.98383503289999996</v>
      </c>
      <c r="AT1520" s="134">
        <v>1</v>
      </c>
      <c r="AU1520" s="134">
        <v>0</v>
      </c>
      <c r="AV1520" s="134">
        <v>0</v>
      </c>
      <c r="AW1520" s="143">
        <v>0</v>
      </c>
      <c r="AX1520" s="143">
        <v>0</v>
      </c>
      <c r="AY1520" s="143">
        <v>-0.08</v>
      </c>
      <c r="AZ1520" s="143">
        <v>-0.01</v>
      </c>
      <c r="BA1520" s="143">
        <v>17.882999999999999</v>
      </c>
      <c r="BB1520" s="143">
        <v>5.0999999999999996</v>
      </c>
      <c r="BC1520" s="143">
        <v>10.62</v>
      </c>
      <c r="BD1520" s="143"/>
      <c r="BE1520" s="143">
        <v>1141060.1764100001</v>
      </c>
      <c r="BF1520" s="143">
        <v>3179.88</v>
      </c>
      <c r="BG1520" s="143">
        <v>0</v>
      </c>
      <c r="BH1520" s="143">
        <v>75.546795000000003</v>
      </c>
      <c r="BI1520" s="143">
        <v>0</v>
      </c>
      <c r="BJ1520" s="143">
        <v>1</v>
      </c>
      <c r="BK1520" s="143"/>
      <c r="BL1520" s="143">
        <v>2.7691037554753799</v>
      </c>
      <c r="BM1520" s="143">
        <v>3.4443867598556799</v>
      </c>
    </row>
    <row r="1521" spans="1:65" x14ac:dyDescent="0.25">
      <c r="A1521" s="142" t="s">
        <v>6111</v>
      </c>
      <c r="B1521" s="142" t="s">
        <v>425</v>
      </c>
      <c r="C1521" s="134" t="s">
        <v>6025</v>
      </c>
      <c r="D1521" s="134" t="s">
        <v>6026</v>
      </c>
      <c r="E1521" s="134" t="s">
        <v>5717</v>
      </c>
      <c r="F1521" s="134" t="s">
        <v>5718</v>
      </c>
      <c r="G1521" s="134" t="s">
        <v>692</v>
      </c>
      <c r="H1521" s="134" t="s">
        <v>5657</v>
      </c>
      <c r="I1521" s="134" t="s">
        <v>5657</v>
      </c>
      <c r="J1521" s="134" t="s">
        <v>5055</v>
      </c>
      <c r="K1521" s="134" t="s">
        <v>5055</v>
      </c>
      <c r="L1521" s="143">
        <v>59.7</v>
      </c>
      <c r="M1521" s="144">
        <v>843</v>
      </c>
      <c r="N1521" s="143">
        <v>24.122</v>
      </c>
      <c r="O1521" s="144">
        <v>463</v>
      </c>
      <c r="P1521" s="143">
        <v>21.86</v>
      </c>
      <c r="Q1521" s="144">
        <v>874</v>
      </c>
      <c r="R1521" s="143">
        <v>52.478999999999999</v>
      </c>
      <c r="S1521" s="145">
        <v>869</v>
      </c>
      <c r="V1521" s="140" t="str">
        <f t="shared" si="23"/>
        <v>N/A</v>
      </c>
      <c r="W1521" s="134">
        <v>0.55485240951212</v>
      </c>
      <c r="X1521" s="134">
        <v>0.15185764266431401</v>
      </c>
      <c r="Y1521" s="134">
        <v>0.99650329855502995</v>
      </c>
      <c r="Z1521" s="134">
        <v>0.98293727753423499</v>
      </c>
      <c r="AA1521" s="134">
        <v>0.81313735285645505</v>
      </c>
      <c r="AB1521" s="134">
        <v>0.98725288813134604</v>
      </c>
      <c r="AC1521" s="134">
        <v>1</v>
      </c>
      <c r="AD1521" s="134">
        <v>0.44560278673581999</v>
      </c>
      <c r="AE1521" s="134">
        <v>0.716520282293302</v>
      </c>
      <c r="AF1521" s="134">
        <v>0.98807351887050898</v>
      </c>
      <c r="AG1521" s="134">
        <v>7.5977826917351899E-3</v>
      </c>
      <c r="AH1521" s="134">
        <v>0.16162970651429201</v>
      </c>
      <c r="AI1521" s="134">
        <v>1</v>
      </c>
      <c r="AJ1521" s="134">
        <v>1</v>
      </c>
      <c r="AK1521" s="134">
        <v>0.339798048448954</v>
      </c>
      <c r="AL1521" s="134">
        <v>0.87969113593963799</v>
      </c>
      <c r="AM1521" s="134">
        <v>4.2494908601252001E-3</v>
      </c>
      <c r="AN1521" s="134">
        <v>0.80278786248935496</v>
      </c>
      <c r="AO1521" s="134">
        <v>3.4574809984600002E-3</v>
      </c>
      <c r="AP1521" s="134">
        <v>0.32378395980541302</v>
      </c>
      <c r="AQ1521" s="134">
        <v>0.43013776863594499</v>
      </c>
      <c r="AR1521" s="134">
        <v>1</v>
      </c>
      <c r="AT1521" s="134">
        <v>1</v>
      </c>
      <c r="AU1521" s="134">
        <v>5.3546573478777696E-3</v>
      </c>
      <c r="AV1521" s="134">
        <v>4.9280352965550703E-3</v>
      </c>
      <c r="AW1521" s="143">
        <v>0</v>
      </c>
      <c r="AX1521" s="143">
        <v>0</v>
      </c>
      <c r="AY1521" s="143">
        <v>-0.15</v>
      </c>
      <c r="AZ1521" s="143">
        <v>-0.03</v>
      </c>
      <c r="BA1521" s="143">
        <v>18.229600000000001</v>
      </c>
      <c r="BB1521" s="143">
        <v>5.0999999999999996</v>
      </c>
      <c r="BC1521" s="143">
        <v>10.6</v>
      </c>
      <c r="BD1521" s="143">
        <v>8</v>
      </c>
      <c r="BE1521" s="143">
        <v>2192761.720706</v>
      </c>
      <c r="BF1521" s="143">
        <v>4207.4780000000001</v>
      </c>
      <c r="BG1521" s="143">
        <v>0</v>
      </c>
      <c r="BH1521" s="143">
        <v>23.589231999999999</v>
      </c>
      <c r="BI1521" s="143">
        <v>0</v>
      </c>
      <c r="BJ1521" s="143">
        <v>1</v>
      </c>
      <c r="BK1521" s="143"/>
      <c r="BL1521" s="143">
        <v>2.8</v>
      </c>
      <c r="BM1521" s="143">
        <v>3.5</v>
      </c>
    </row>
    <row r="1522" spans="1:65" x14ac:dyDescent="0.25">
      <c r="A1522" s="142" t="s">
        <v>6112</v>
      </c>
      <c r="B1522" s="142" t="s">
        <v>1118</v>
      </c>
      <c r="C1522" s="134" t="s">
        <v>6025</v>
      </c>
      <c r="D1522" s="134" t="s">
        <v>6026</v>
      </c>
      <c r="E1522" s="134" t="s">
        <v>5717</v>
      </c>
      <c r="F1522" s="134" t="s">
        <v>5718</v>
      </c>
      <c r="G1522" s="134" t="s">
        <v>692</v>
      </c>
      <c r="H1522" s="134" t="s">
        <v>6113</v>
      </c>
      <c r="I1522" s="134" t="s">
        <v>6057</v>
      </c>
      <c r="J1522" s="134" t="s">
        <v>5055</v>
      </c>
      <c r="K1522" s="134" t="s">
        <v>5055</v>
      </c>
      <c r="L1522" s="143">
        <v>71.2</v>
      </c>
      <c r="M1522" s="144">
        <v>612</v>
      </c>
      <c r="N1522" s="143">
        <v>23.210999999999999</v>
      </c>
      <c r="O1522" s="144">
        <v>360</v>
      </c>
      <c r="P1522" s="143">
        <v>26.8</v>
      </c>
      <c r="Q1522" s="144">
        <v>672</v>
      </c>
      <c r="R1522" s="143">
        <v>58.262999999999998</v>
      </c>
      <c r="S1522" s="145">
        <v>483</v>
      </c>
      <c r="U1522" s="140" t="s">
        <v>4410</v>
      </c>
      <c r="V1522" s="140" t="str">
        <f t="shared" si="23"/>
        <v>Y</v>
      </c>
      <c r="W1522" s="134">
        <v>0.55417322931084201</v>
      </c>
      <c r="X1522" s="134">
        <v>0.26003514821142298</v>
      </c>
      <c r="Y1522" s="134">
        <v>0.96609608525700996</v>
      </c>
      <c r="Z1522" s="134">
        <v>0.97954513689455402</v>
      </c>
      <c r="AA1522" s="134">
        <v>0.77412054063700197</v>
      </c>
      <c r="AB1522" s="134">
        <v>0.95993764841280205</v>
      </c>
      <c r="AC1522" s="134">
        <v>1</v>
      </c>
      <c r="AD1522" s="134">
        <v>0.51392107396582898</v>
      </c>
      <c r="AE1522" s="134">
        <v>0.71218042749885302</v>
      </c>
      <c r="AF1522" s="134">
        <v>0.93809989715054898</v>
      </c>
      <c r="AG1522" s="134">
        <v>0.13787076715976501</v>
      </c>
      <c r="AH1522" s="134">
        <v>0.62480010286308196</v>
      </c>
      <c r="AI1522" s="134">
        <v>1</v>
      </c>
      <c r="AJ1522" s="134">
        <v>0.98896937162187004</v>
      </c>
      <c r="AK1522" s="134">
        <v>0.72088450895674505</v>
      </c>
      <c r="AL1522" s="134">
        <v>0.82576037257317003</v>
      </c>
      <c r="AM1522" s="134">
        <v>0.119776458035356</v>
      </c>
      <c r="AN1522" s="134">
        <v>0.834162520729685</v>
      </c>
      <c r="AO1522" s="134">
        <v>0.113514429550825</v>
      </c>
      <c r="AP1522" s="134">
        <v>0.48219088942030802</v>
      </c>
      <c r="AQ1522" s="134">
        <v>0.77388591659851003</v>
      </c>
      <c r="AR1522" s="134">
        <v>0.96461765610000005</v>
      </c>
      <c r="AS1522" s="134">
        <v>1</v>
      </c>
      <c r="AT1522" s="134">
        <v>0.60337062890000004</v>
      </c>
      <c r="AU1522" s="134">
        <v>7.0736863595368404E-2</v>
      </c>
      <c r="AV1522" s="134">
        <v>0.105096041930723</v>
      </c>
      <c r="AW1522" s="143">
        <v>0.04</v>
      </c>
      <c r="AX1522" s="143">
        <v>0</v>
      </c>
      <c r="AY1522" s="143">
        <v>-0.18</v>
      </c>
      <c r="AZ1522" s="143">
        <v>0.18</v>
      </c>
      <c r="BA1522" s="143">
        <v>10.001200000000001</v>
      </c>
      <c r="BB1522" s="143">
        <v>5.0999999999999996</v>
      </c>
      <c r="BC1522" s="143">
        <v>10.63</v>
      </c>
      <c r="BD1522" s="143">
        <v>4</v>
      </c>
      <c r="BE1522" s="143">
        <v>977366.13853999996</v>
      </c>
      <c r="BF1522" s="143">
        <v>5058.0020000000004</v>
      </c>
      <c r="BG1522" s="143">
        <v>7233.7161150000002</v>
      </c>
      <c r="BH1522" s="143">
        <v>73.867373999999998</v>
      </c>
      <c r="BI1522" s="143">
        <v>0</v>
      </c>
      <c r="BJ1522" s="143">
        <v>1</v>
      </c>
      <c r="BK1522" s="143"/>
      <c r="BL1522" s="143">
        <v>2.7999999999999901</v>
      </c>
      <c r="BM1522" s="143">
        <v>3.5</v>
      </c>
    </row>
    <row r="1523" spans="1:65" x14ac:dyDescent="0.25">
      <c r="A1523" s="142" t="s">
        <v>6114</v>
      </c>
      <c r="B1523" s="142" t="s">
        <v>1003</v>
      </c>
      <c r="C1523" s="134" t="s">
        <v>6025</v>
      </c>
      <c r="D1523" s="134" t="s">
        <v>6026</v>
      </c>
      <c r="E1523" s="134" t="s">
        <v>5717</v>
      </c>
      <c r="F1523" s="134" t="s">
        <v>5718</v>
      </c>
      <c r="G1523" s="134" t="s">
        <v>692</v>
      </c>
      <c r="H1523" s="134" t="s">
        <v>6115</v>
      </c>
      <c r="I1523" s="134" t="s">
        <v>6005</v>
      </c>
      <c r="J1523" s="134" t="s">
        <v>5055</v>
      </c>
      <c r="K1523" s="134" t="s">
        <v>5055</v>
      </c>
      <c r="L1523" s="143">
        <v>58.9</v>
      </c>
      <c r="M1523" s="144">
        <v>862</v>
      </c>
      <c r="N1523" s="143">
        <v>22.821999999999999</v>
      </c>
      <c r="O1523" s="144">
        <v>306</v>
      </c>
      <c r="P1523" s="143">
        <v>30.92</v>
      </c>
      <c r="Q1523" s="144">
        <v>494</v>
      </c>
      <c r="R1523" s="143">
        <v>55.665999999999997</v>
      </c>
      <c r="S1523" s="145">
        <v>664</v>
      </c>
      <c r="V1523" s="140" t="str">
        <f t="shared" si="23"/>
        <v>N/A</v>
      </c>
      <c r="W1523" s="134">
        <v>0.53928856703728301</v>
      </c>
      <c r="X1523" s="134">
        <v>0.31894313570939298</v>
      </c>
      <c r="Y1523" s="134">
        <v>0.97390922767983701</v>
      </c>
      <c r="Z1523" s="134">
        <v>0.95827411965023701</v>
      </c>
      <c r="AA1523" s="134">
        <v>0.80538114039265796</v>
      </c>
      <c r="AB1523" s="134">
        <v>0.95702402284282495</v>
      </c>
      <c r="AC1523" s="134">
        <v>0.99999457573238204</v>
      </c>
      <c r="AD1523" s="134">
        <v>0.45056396072406801</v>
      </c>
      <c r="AE1523" s="134">
        <v>0.85740852964144498</v>
      </c>
      <c r="AF1523" s="134">
        <v>0.96537269309318396</v>
      </c>
      <c r="AG1523" s="134">
        <v>0.30194468642042899</v>
      </c>
      <c r="AH1523" s="134">
        <v>0.64732826395984899</v>
      </c>
      <c r="AI1523" s="134">
        <v>0.87179755766779998</v>
      </c>
      <c r="AJ1523" s="134">
        <v>1</v>
      </c>
      <c r="AK1523" s="134">
        <v>0.742730229622797</v>
      </c>
      <c r="AL1523" s="134">
        <v>0.756539710413205</v>
      </c>
      <c r="AM1523" s="134">
        <v>0.25404317476435501</v>
      </c>
      <c r="AN1523" s="134">
        <v>0.76693111021469296</v>
      </c>
      <c r="AO1523" s="134">
        <v>0.23816672309187001</v>
      </c>
      <c r="AP1523" s="134">
        <v>0.53726216110717295</v>
      </c>
      <c r="AQ1523" s="134">
        <v>0.71354141403656202</v>
      </c>
      <c r="AR1523" s="134">
        <v>0.86379486080000001</v>
      </c>
      <c r="AT1523" s="134">
        <v>0</v>
      </c>
      <c r="AU1523" s="134">
        <v>4.75190595350196E-2</v>
      </c>
      <c r="AV1523" s="134">
        <v>0.176950169368426</v>
      </c>
      <c r="AW1523" s="143">
        <v>0.01</v>
      </c>
      <c r="AX1523" s="143">
        <v>0</v>
      </c>
      <c r="AY1523" s="143">
        <v>-0.09</v>
      </c>
      <c r="AZ1523" s="143">
        <v>0</v>
      </c>
      <c r="BA1523" s="143">
        <v>6.0978000000000003</v>
      </c>
      <c r="BB1523" s="143">
        <v>5.1100000000000003</v>
      </c>
      <c r="BC1523" s="143">
        <v>10.61</v>
      </c>
      <c r="BD1523" s="143">
        <v>3</v>
      </c>
      <c r="BE1523" s="143">
        <v>2150528.9506979999</v>
      </c>
      <c r="BF1523" s="143">
        <v>6025.6880000000001</v>
      </c>
      <c r="BG1523" s="143">
        <v>10985.785155</v>
      </c>
      <c r="BH1523" s="143">
        <v>119.496065</v>
      </c>
      <c r="BI1523" s="143">
        <v>0</v>
      </c>
      <c r="BJ1523" s="143">
        <v>1</v>
      </c>
      <c r="BK1523" s="143"/>
      <c r="BL1523" s="143">
        <v>2.8</v>
      </c>
      <c r="BM1523" s="143">
        <v>3.4999999999999898</v>
      </c>
    </row>
    <row r="1524" spans="1:65" x14ac:dyDescent="0.25">
      <c r="A1524" s="142" t="s">
        <v>6116</v>
      </c>
      <c r="B1524" s="142" t="s">
        <v>555</v>
      </c>
      <c r="C1524" s="134" t="s">
        <v>6025</v>
      </c>
      <c r="D1524" s="134" t="s">
        <v>6026</v>
      </c>
      <c r="E1524" s="134" t="s">
        <v>5717</v>
      </c>
      <c r="F1524" s="134" t="s">
        <v>5718</v>
      </c>
      <c r="G1524" s="134" t="s">
        <v>692</v>
      </c>
      <c r="H1524" s="134" t="s">
        <v>5646</v>
      </c>
      <c r="I1524" s="134" t="s">
        <v>5646</v>
      </c>
      <c r="J1524" s="134" t="s">
        <v>5055</v>
      </c>
      <c r="K1524" s="134" t="s">
        <v>5055</v>
      </c>
      <c r="L1524" s="143">
        <v>50.8</v>
      </c>
      <c r="M1524" s="144">
        <v>1135</v>
      </c>
      <c r="N1524" s="143">
        <v>23.989000000000001</v>
      </c>
      <c r="O1524" s="144">
        <v>444</v>
      </c>
      <c r="P1524" s="143">
        <v>22.28</v>
      </c>
      <c r="Q1524" s="144">
        <v>843</v>
      </c>
      <c r="R1524" s="143">
        <v>49.697000000000003</v>
      </c>
      <c r="S1524" s="145">
        <v>1078</v>
      </c>
      <c r="V1524" s="140" t="str">
        <f t="shared" si="23"/>
        <v>N/A</v>
      </c>
      <c r="W1524" s="134">
        <v>0.57616763502935398</v>
      </c>
      <c r="X1524" s="134">
        <v>0.12348214642741701</v>
      </c>
      <c r="Y1524" s="134">
        <v>0.99296817181945496</v>
      </c>
      <c r="Z1524" s="134">
        <v>0.98153451260805102</v>
      </c>
      <c r="AA1524" s="134">
        <v>0.91793139567965398</v>
      </c>
      <c r="AB1524" s="134">
        <v>0.96722171233774701</v>
      </c>
      <c r="AC1524" s="134">
        <v>1</v>
      </c>
      <c r="AD1524" s="134">
        <v>0.48380764152697803</v>
      </c>
      <c r="AE1524" s="134">
        <v>0.58692434485259304</v>
      </c>
      <c r="AF1524" s="134">
        <v>0.98048007276986204</v>
      </c>
      <c r="AG1524" s="134">
        <v>8.7657988857746602E-3</v>
      </c>
      <c r="AH1524" s="134">
        <v>0.35474869639309398</v>
      </c>
      <c r="AI1524" s="134">
        <v>1</v>
      </c>
      <c r="AJ1524" s="134">
        <v>1</v>
      </c>
      <c r="AK1524" s="134">
        <v>0.25969707267343101</v>
      </c>
      <c r="AL1524" s="134">
        <v>0.934404229897556</v>
      </c>
      <c r="AM1524" s="134">
        <v>6.3500235130700602E-3</v>
      </c>
      <c r="AN1524" s="134">
        <v>0.77141320424902504</v>
      </c>
      <c r="AO1524" s="134">
        <v>8.0514190619426704E-3</v>
      </c>
      <c r="AP1524" s="134">
        <v>0.41828272061397898</v>
      </c>
      <c r="AQ1524" s="134">
        <v>0.36656052503273101</v>
      </c>
      <c r="AR1524" s="134">
        <v>1</v>
      </c>
      <c r="AT1524" s="134">
        <v>0</v>
      </c>
      <c r="AU1524" s="134">
        <v>1.0458233967357299E-2</v>
      </c>
      <c r="AV1524" s="134">
        <v>9.6347986396793407E-3</v>
      </c>
      <c r="AW1524" s="143">
        <v>0</v>
      </c>
      <c r="AX1524" s="143">
        <v>0</v>
      </c>
      <c r="AY1524" s="143">
        <v>-0.75</v>
      </c>
      <c r="AZ1524" s="143">
        <v>-0.09</v>
      </c>
      <c r="BA1524" s="143">
        <v>20.917400000000001</v>
      </c>
      <c r="BB1524" s="143">
        <v>5.0999999999999996</v>
      </c>
      <c r="BC1524" s="143">
        <v>11.04</v>
      </c>
      <c r="BD1524" s="143">
        <v>7</v>
      </c>
      <c r="BE1524" s="143">
        <v>2295073.5053249998</v>
      </c>
      <c r="BF1524" s="143">
        <v>5183.4620000000004</v>
      </c>
      <c r="BG1524" s="143">
        <v>0</v>
      </c>
      <c r="BH1524" s="143">
        <v>27.50902</v>
      </c>
      <c r="BI1524" s="143">
        <v>0</v>
      </c>
      <c r="BJ1524" s="143">
        <v>1</v>
      </c>
      <c r="BK1524" s="143"/>
      <c r="BL1524" s="143">
        <v>2.7999999999999901</v>
      </c>
      <c r="BM1524" s="143">
        <v>3.5</v>
      </c>
    </row>
    <row r="1525" spans="1:65" x14ac:dyDescent="0.25">
      <c r="A1525" s="142" t="s">
        <v>6117</v>
      </c>
      <c r="B1525" s="142" t="s">
        <v>346</v>
      </c>
      <c r="C1525" s="134" t="s">
        <v>6025</v>
      </c>
      <c r="D1525" s="134" t="s">
        <v>6026</v>
      </c>
      <c r="E1525" s="134" t="s">
        <v>5717</v>
      </c>
      <c r="F1525" s="134" t="s">
        <v>5718</v>
      </c>
      <c r="G1525" s="134" t="s">
        <v>692</v>
      </c>
      <c r="H1525" s="134" t="s">
        <v>5657</v>
      </c>
      <c r="I1525" s="134" t="s">
        <v>5657</v>
      </c>
      <c r="J1525" s="134" t="s">
        <v>5055</v>
      </c>
      <c r="K1525" s="134" t="s">
        <v>5055</v>
      </c>
      <c r="L1525" s="143">
        <v>56.6</v>
      </c>
      <c r="M1525" s="144">
        <v>938</v>
      </c>
      <c r="N1525" s="143">
        <v>23.878</v>
      </c>
      <c r="O1525" s="144">
        <v>433</v>
      </c>
      <c r="P1525" s="143">
        <v>21.66</v>
      </c>
      <c r="Q1525" s="144">
        <v>885</v>
      </c>
      <c r="R1525" s="143">
        <v>51.460999999999999</v>
      </c>
      <c r="S1525" s="145">
        <v>945</v>
      </c>
      <c r="V1525" s="140" t="str">
        <f t="shared" si="23"/>
        <v>N/A</v>
      </c>
      <c r="W1525" s="134">
        <v>0.50784155086437399</v>
      </c>
      <c r="X1525" s="134">
        <v>0.126414515231209</v>
      </c>
      <c r="Y1525" s="134">
        <v>0.90872712638513597</v>
      </c>
      <c r="Z1525" s="134">
        <v>0.82075214725053003</v>
      </c>
      <c r="AA1525" s="134">
        <v>0.67661634978062102</v>
      </c>
      <c r="AB1525" s="134">
        <v>0.99016651370132402</v>
      </c>
      <c r="AC1525" s="134">
        <v>1</v>
      </c>
      <c r="AD1525" s="134">
        <v>0.43779472565354699</v>
      </c>
      <c r="AE1525" s="134">
        <v>0.781687126163088</v>
      </c>
      <c r="AF1525" s="134">
        <v>0.89222117044821603</v>
      </c>
      <c r="AG1525" s="134">
        <v>1.73828498573762E-2</v>
      </c>
      <c r="AH1525" s="134">
        <v>0.33282940451515902</v>
      </c>
      <c r="AI1525" s="134">
        <v>1</v>
      </c>
      <c r="AJ1525" s="134">
        <v>1</v>
      </c>
      <c r="AK1525" s="134">
        <v>0.35436186222632199</v>
      </c>
      <c r="AL1525" s="134">
        <v>0.89161090368749996</v>
      </c>
      <c r="AM1525" s="134">
        <v>1.5534037325360101E-2</v>
      </c>
      <c r="AN1525" s="134">
        <v>0.78934158038635704</v>
      </c>
      <c r="AO1525" s="134">
        <v>1.68235093105704E-2</v>
      </c>
      <c r="AP1525" s="134">
        <v>0.34171824906460102</v>
      </c>
      <c r="AQ1525" s="134">
        <v>0.28897473616305902</v>
      </c>
      <c r="AR1525" s="134">
        <v>1</v>
      </c>
      <c r="AT1525" s="134">
        <v>1</v>
      </c>
      <c r="AU1525" s="134">
        <v>1.2273024849747899E-2</v>
      </c>
      <c r="AV1525" s="134">
        <v>1.7102416798289301E-2</v>
      </c>
      <c r="AW1525" s="143">
        <v>0.23</v>
      </c>
      <c r="AX1525" s="143">
        <v>0</v>
      </c>
      <c r="AY1525" s="143">
        <v>-0.16</v>
      </c>
      <c r="AZ1525" s="143">
        <v>0.02</v>
      </c>
      <c r="BA1525" s="143">
        <v>22.619800000000001</v>
      </c>
      <c r="BB1525" s="143">
        <v>5.0999999999999996</v>
      </c>
      <c r="BC1525" s="143">
        <v>9.7899999999999991</v>
      </c>
      <c r="BD1525" s="143">
        <v>2</v>
      </c>
      <c r="BE1525" s="143">
        <v>860007.305758</v>
      </c>
      <c r="BF1525" s="143">
        <v>3822.8020000000001</v>
      </c>
      <c r="BG1525" s="143">
        <v>0</v>
      </c>
      <c r="BH1525" s="143">
        <v>21.883861</v>
      </c>
      <c r="BI1525" s="143">
        <v>0</v>
      </c>
      <c r="BJ1525" s="143">
        <v>1</v>
      </c>
      <c r="BK1525" s="143"/>
      <c r="BL1525" s="143">
        <v>2.7999999999999901</v>
      </c>
      <c r="BM1525" s="143">
        <v>3.5</v>
      </c>
    </row>
    <row r="1526" spans="1:65" x14ac:dyDescent="0.25">
      <c r="A1526" s="142" t="s">
        <v>6118</v>
      </c>
      <c r="B1526" s="142" t="s">
        <v>1008</v>
      </c>
      <c r="C1526" s="134" t="s">
        <v>6025</v>
      </c>
      <c r="D1526" s="134" t="s">
        <v>6026</v>
      </c>
      <c r="E1526" s="134" t="s">
        <v>5717</v>
      </c>
      <c r="F1526" s="134" t="s">
        <v>5718</v>
      </c>
      <c r="G1526" s="134" t="s">
        <v>692</v>
      </c>
      <c r="H1526" s="134" t="s">
        <v>6119</v>
      </c>
      <c r="I1526" s="134" t="s">
        <v>5657</v>
      </c>
      <c r="J1526" s="134" t="s">
        <v>5055</v>
      </c>
      <c r="K1526" s="134" t="s">
        <v>5055</v>
      </c>
      <c r="L1526" s="143">
        <v>68.900000000000006</v>
      </c>
      <c r="M1526" s="144">
        <v>661</v>
      </c>
      <c r="N1526" s="143">
        <v>22.3</v>
      </c>
      <c r="O1526" s="144">
        <v>247</v>
      </c>
      <c r="P1526" s="143">
        <v>32.58</v>
      </c>
      <c r="Q1526" s="144">
        <v>429</v>
      </c>
      <c r="R1526" s="143">
        <v>59.726999999999997</v>
      </c>
      <c r="S1526" s="145">
        <v>393</v>
      </c>
      <c r="V1526" s="140" t="str">
        <f t="shared" si="23"/>
        <v>N/A</v>
      </c>
      <c r="W1526" s="134">
        <v>0.67612247727534502</v>
      </c>
      <c r="X1526" s="134">
        <v>0.39776857322307801</v>
      </c>
      <c r="Y1526" s="134">
        <v>0.96313733788049705</v>
      </c>
      <c r="Z1526" s="134">
        <v>0.98724759158014597</v>
      </c>
      <c r="AA1526" s="134">
        <v>0.79549568922924296</v>
      </c>
      <c r="AB1526" s="134">
        <v>0.95848083562781305</v>
      </c>
      <c r="AC1526" s="134">
        <v>1</v>
      </c>
      <c r="AD1526" s="134">
        <v>0.65989884971795099</v>
      </c>
      <c r="AE1526" s="134">
        <v>0.98059702386535297</v>
      </c>
      <c r="AF1526" s="134">
        <v>0.95630826528717705</v>
      </c>
      <c r="AG1526" s="134">
        <v>0.338503336892715</v>
      </c>
      <c r="AH1526" s="134">
        <v>0.65248574440171603</v>
      </c>
      <c r="AI1526" s="134">
        <v>1</v>
      </c>
      <c r="AJ1526" s="134">
        <v>1</v>
      </c>
      <c r="AK1526" s="134">
        <v>0.76214864799262105</v>
      </c>
      <c r="AL1526" s="134">
        <v>0.88976957680757796</v>
      </c>
      <c r="AM1526" s="134">
        <v>0.37257794999652</v>
      </c>
      <c r="AN1526" s="134">
        <v>0.91484021334767596</v>
      </c>
      <c r="AO1526" s="134">
        <v>0.34639494464552001</v>
      </c>
      <c r="AP1526" s="134">
        <v>0.71976649310807805</v>
      </c>
      <c r="AQ1526" s="134">
        <v>0.74371366531753602</v>
      </c>
      <c r="AR1526" s="134">
        <v>0.93697669800000005</v>
      </c>
      <c r="AT1526" s="134">
        <v>5.4315723999999997E-4</v>
      </c>
      <c r="AU1526" s="134">
        <v>0.134619590275696</v>
      </c>
      <c r="AV1526" s="134">
        <v>0.27378411593541302</v>
      </c>
      <c r="AW1526" s="143">
        <v>0.5</v>
      </c>
      <c r="AX1526" s="143">
        <v>0</v>
      </c>
      <c r="AY1526" s="143">
        <v>-0.75</v>
      </c>
      <c r="AZ1526" s="143">
        <v>-0.01</v>
      </c>
      <c r="BA1526" s="143">
        <v>8.6196000000000002</v>
      </c>
      <c r="BB1526" s="143">
        <v>5.0999999999999996</v>
      </c>
      <c r="BC1526" s="143">
        <v>10.74</v>
      </c>
      <c r="BD1526" s="143">
        <v>1</v>
      </c>
      <c r="BE1526" s="143">
        <v>586873.33867800003</v>
      </c>
      <c r="BF1526" s="143">
        <v>5529.308</v>
      </c>
      <c r="BG1526" s="143">
        <v>16023.610420000001</v>
      </c>
      <c r="BH1526" s="143">
        <v>132.66966500000001</v>
      </c>
      <c r="BI1526" s="143">
        <v>0</v>
      </c>
      <c r="BJ1526" s="143">
        <v>1</v>
      </c>
      <c r="BK1526" s="143"/>
      <c r="BL1526" s="143">
        <v>2.8</v>
      </c>
      <c r="BM1526" s="143">
        <v>3.4999999999999898</v>
      </c>
    </row>
    <row r="1527" spans="1:65" x14ac:dyDescent="0.25">
      <c r="A1527" s="142" t="s">
        <v>6120</v>
      </c>
      <c r="B1527" s="142" t="s">
        <v>108</v>
      </c>
      <c r="C1527" s="134" t="s">
        <v>6025</v>
      </c>
      <c r="D1527" s="134" t="s">
        <v>6026</v>
      </c>
      <c r="E1527" s="134" t="s">
        <v>5717</v>
      </c>
      <c r="F1527" s="134" t="s">
        <v>5718</v>
      </c>
      <c r="G1527" s="134" t="s">
        <v>692</v>
      </c>
      <c r="H1527" s="134" t="s">
        <v>5657</v>
      </c>
      <c r="I1527" s="134" t="s">
        <v>5657</v>
      </c>
      <c r="J1527" s="134" t="s">
        <v>5055</v>
      </c>
      <c r="K1527" s="134" t="s">
        <v>5055</v>
      </c>
      <c r="L1527" s="143">
        <v>56.6</v>
      </c>
      <c r="M1527" s="144">
        <v>938</v>
      </c>
      <c r="N1527" s="143">
        <v>23.233000000000001</v>
      </c>
      <c r="O1527" s="144">
        <v>364</v>
      </c>
      <c r="P1527" s="143">
        <v>20.440000000000001</v>
      </c>
      <c r="Q1527" s="144">
        <v>976</v>
      </c>
      <c r="R1527" s="143">
        <v>51.268999999999998</v>
      </c>
      <c r="S1527" s="145">
        <v>966</v>
      </c>
      <c r="V1527" s="140" t="str">
        <f t="shared" si="23"/>
        <v>N/A</v>
      </c>
      <c r="W1527" s="134">
        <v>0.55520851674499505</v>
      </c>
      <c r="X1527" s="134">
        <v>0.140098633795288</v>
      </c>
      <c r="Y1527" s="134">
        <v>0.988075351482537</v>
      </c>
      <c r="Z1527" s="134">
        <v>0.96342609265185797</v>
      </c>
      <c r="AA1527" s="134">
        <v>0.69325619384541504</v>
      </c>
      <c r="AB1527" s="134">
        <v>0.99781478082251696</v>
      </c>
      <c r="AC1527" s="134">
        <v>1</v>
      </c>
      <c r="AD1527" s="134">
        <v>0.45723376867809801</v>
      </c>
      <c r="AE1527" s="134">
        <v>0.70880153567846205</v>
      </c>
      <c r="AF1527" s="134">
        <v>0.96815563145467798</v>
      </c>
      <c r="AG1527" s="134">
        <v>3.2887769008056E-3</v>
      </c>
      <c r="AH1527" s="134">
        <v>0.29171282432583001</v>
      </c>
      <c r="AI1527" s="134">
        <v>1</v>
      </c>
      <c r="AJ1527" s="134">
        <v>1</v>
      </c>
      <c r="AK1527" s="134">
        <v>0.225714840526239</v>
      </c>
      <c r="AL1527" s="134">
        <v>0.87976523091804804</v>
      </c>
      <c r="AM1527" s="134">
        <v>2.5344021366724701E-3</v>
      </c>
      <c r="AN1527" s="134">
        <v>0.78037739231769099</v>
      </c>
      <c r="AO1527" s="134">
        <v>2.2609036331884299E-3</v>
      </c>
      <c r="AP1527" s="134">
        <v>0.33263131869751</v>
      </c>
      <c r="AQ1527" s="134">
        <v>0.242099988720966</v>
      </c>
      <c r="AR1527" s="134">
        <v>1</v>
      </c>
      <c r="AT1527" s="134">
        <v>1</v>
      </c>
      <c r="AU1527" s="134">
        <v>0</v>
      </c>
      <c r="AV1527" s="134">
        <v>1.76446814121376E-3</v>
      </c>
      <c r="AW1527" s="143">
        <v>0.1</v>
      </c>
      <c r="AX1527" s="143">
        <v>0</v>
      </c>
      <c r="AY1527" s="143">
        <v>-0.24</v>
      </c>
      <c r="AZ1527" s="143">
        <v>0</v>
      </c>
      <c r="BA1527" s="143">
        <v>19.001799999999999</v>
      </c>
      <c r="BB1527" s="143">
        <v>5.0999999999999996</v>
      </c>
      <c r="BC1527" s="143">
        <v>9.52</v>
      </c>
      <c r="BD1527" s="143">
        <v>3</v>
      </c>
      <c r="BE1527" s="143">
        <v>1022523.089851</v>
      </c>
      <c r="BF1527" s="143">
        <v>3452.0329999999999</v>
      </c>
      <c r="BG1527" s="143">
        <v>0</v>
      </c>
      <c r="BH1527" s="143">
        <v>6.1070700000000002</v>
      </c>
      <c r="BI1527" s="143">
        <v>0</v>
      </c>
      <c r="BJ1527" s="143">
        <v>1</v>
      </c>
      <c r="BK1527" s="143"/>
      <c r="BL1527" s="143">
        <v>2.8</v>
      </c>
      <c r="BM1527" s="143">
        <v>3.5</v>
      </c>
    </row>
    <row r="1528" spans="1:65" x14ac:dyDescent="0.25">
      <c r="A1528" s="142" t="s">
        <v>6121</v>
      </c>
      <c r="B1528" s="142" t="s">
        <v>3705</v>
      </c>
      <c r="C1528" s="134" t="s">
        <v>6025</v>
      </c>
      <c r="D1528" s="134" t="s">
        <v>6026</v>
      </c>
      <c r="E1528" s="134" t="s">
        <v>5717</v>
      </c>
      <c r="F1528" s="134" t="s">
        <v>5718</v>
      </c>
      <c r="G1528" s="134" t="s">
        <v>692</v>
      </c>
      <c r="H1528" s="134" t="s">
        <v>6122</v>
      </c>
      <c r="I1528" s="134" t="s">
        <v>5646</v>
      </c>
      <c r="J1528" s="134" t="s">
        <v>5055</v>
      </c>
      <c r="K1528" s="134" t="s">
        <v>5055</v>
      </c>
      <c r="L1528" s="143">
        <v>74.599999999999994</v>
      </c>
      <c r="M1528" s="144">
        <v>542</v>
      </c>
      <c r="N1528" s="143">
        <v>24.824999999999999</v>
      </c>
      <c r="O1528" s="144">
        <v>553</v>
      </c>
      <c r="P1528" s="143">
        <v>27.5</v>
      </c>
      <c r="Q1528" s="144">
        <v>646</v>
      </c>
      <c r="R1528" s="143">
        <v>59.091999999999999</v>
      </c>
      <c r="S1528" s="145">
        <v>428</v>
      </c>
      <c r="V1528" s="140" t="str">
        <f t="shared" si="23"/>
        <v>N/A</v>
      </c>
      <c r="W1528" s="134">
        <v>0.58864186506645499</v>
      </c>
      <c r="X1528" s="134">
        <v>0.30498329279874498</v>
      </c>
      <c r="Y1528" s="134">
        <v>0.991187800021467</v>
      </c>
      <c r="Z1528" s="134">
        <v>0.98133047407333396</v>
      </c>
      <c r="AA1528" s="134">
        <v>0.90152648674762803</v>
      </c>
      <c r="AB1528" s="134">
        <v>0.99089492009381896</v>
      </c>
      <c r="AC1528" s="134">
        <v>1</v>
      </c>
      <c r="AD1528" s="134">
        <v>0.50541197856481301</v>
      </c>
      <c r="AE1528" s="134">
        <v>0.99551690930212</v>
      </c>
      <c r="AF1528" s="134">
        <v>0.98556887434516505</v>
      </c>
      <c r="AG1528" s="134">
        <v>0.233101675569682</v>
      </c>
      <c r="AH1528" s="134">
        <v>0.53826904211619997</v>
      </c>
      <c r="AI1528" s="134">
        <v>1</v>
      </c>
      <c r="AJ1528" s="134">
        <v>1</v>
      </c>
      <c r="AK1528" s="134">
        <v>0.73544832273411298</v>
      </c>
      <c r="AL1528" s="134">
        <v>0.90871046280523504</v>
      </c>
      <c r="AM1528" s="134">
        <v>0.35536282599612201</v>
      </c>
      <c r="AN1528" s="134">
        <v>0.87898346107301395</v>
      </c>
      <c r="AO1528" s="134">
        <v>0.34378409101618801</v>
      </c>
      <c r="AP1528" s="134">
        <v>0.65693493507962397</v>
      </c>
      <c r="AQ1528" s="134">
        <v>0.74694640652043898</v>
      </c>
      <c r="AR1528" s="134">
        <v>0.98011414240000005</v>
      </c>
      <c r="AS1528" s="134">
        <v>1</v>
      </c>
      <c r="AT1528" s="134">
        <v>0.12668048379999999</v>
      </c>
      <c r="AU1528" s="134">
        <v>8.6776190541715495E-2</v>
      </c>
      <c r="AV1528" s="134">
        <v>0.28032944662881498</v>
      </c>
      <c r="AW1528" s="143">
        <v>0</v>
      </c>
      <c r="AX1528" s="143">
        <v>0</v>
      </c>
      <c r="AY1528" s="143">
        <v>-0.15</v>
      </c>
      <c r="AZ1528" s="143">
        <v>-0.01</v>
      </c>
      <c r="BA1528" s="143">
        <v>9.1401000000000003</v>
      </c>
      <c r="BB1528" s="143">
        <v>5.0999999999999996</v>
      </c>
      <c r="BC1528" s="143">
        <v>10.029999999999999</v>
      </c>
      <c r="BD1528" s="143"/>
      <c r="BE1528" s="143">
        <v>1396648.395828</v>
      </c>
      <c r="BF1528" s="143">
        <v>7502.4250000000002</v>
      </c>
      <c r="BG1528" s="143">
        <v>16390.796740999998</v>
      </c>
      <c r="BH1528" s="143">
        <v>60.906723999999997</v>
      </c>
      <c r="BI1528" s="143">
        <v>0</v>
      </c>
      <c r="BJ1528" s="143">
        <v>1</v>
      </c>
      <c r="BK1528" s="143"/>
      <c r="BL1528" s="143">
        <v>2.7999999999999901</v>
      </c>
      <c r="BM1528" s="143">
        <v>3.5</v>
      </c>
    </row>
    <row r="1529" spans="1:65" x14ac:dyDescent="0.25">
      <c r="A1529" s="142" t="s">
        <v>6123</v>
      </c>
      <c r="B1529" s="142" t="s">
        <v>79</v>
      </c>
      <c r="C1529" s="134" t="s">
        <v>6025</v>
      </c>
      <c r="D1529" s="134" t="s">
        <v>6026</v>
      </c>
      <c r="E1529" s="134" t="s">
        <v>5717</v>
      </c>
      <c r="F1529" s="134" t="s">
        <v>5718</v>
      </c>
      <c r="G1529" s="134" t="s">
        <v>692</v>
      </c>
      <c r="H1529" s="134" t="s">
        <v>5657</v>
      </c>
      <c r="I1529" s="134" t="s">
        <v>5657</v>
      </c>
      <c r="J1529" s="134" t="s">
        <v>5055</v>
      </c>
      <c r="K1529" s="134" t="s">
        <v>5055</v>
      </c>
      <c r="L1529" s="143">
        <v>61.5</v>
      </c>
      <c r="M1529" s="144">
        <v>792</v>
      </c>
      <c r="N1529" s="143">
        <v>25.289000000000001</v>
      </c>
      <c r="O1529" s="144">
        <v>597</v>
      </c>
      <c r="P1529" s="143">
        <v>26.68</v>
      </c>
      <c r="Q1529" s="144">
        <v>677</v>
      </c>
      <c r="R1529" s="143">
        <v>54.296999999999997</v>
      </c>
      <c r="S1529" s="145">
        <v>757</v>
      </c>
      <c r="V1529" s="140" t="str">
        <f t="shared" si="23"/>
        <v>N/A</v>
      </c>
      <c r="W1529" s="134">
        <v>0.58169857582792295</v>
      </c>
      <c r="X1529" s="134">
        <v>0.156051421512195</v>
      </c>
      <c r="Y1529" s="134">
        <v>0.99587568547516303</v>
      </c>
      <c r="Z1529" s="134">
        <v>0.98872687095684897</v>
      </c>
      <c r="AA1529" s="134">
        <v>0.79815422923071699</v>
      </c>
      <c r="AB1529" s="134">
        <v>0.99089492009381896</v>
      </c>
      <c r="AC1529" s="134">
        <v>1</v>
      </c>
      <c r="AD1529" s="134">
        <v>0.51856575296120999</v>
      </c>
      <c r="AE1529" s="134">
        <v>0.73898562034745696</v>
      </c>
      <c r="AF1529" s="134">
        <v>0.98779522503435901</v>
      </c>
      <c r="AG1529" s="134">
        <v>1.18456110814677E-2</v>
      </c>
      <c r="AH1529" s="134">
        <v>0.33551559224529798</v>
      </c>
      <c r="AI1529" s="134">
        <v>1</v>
      </c>
      <c r="AJ1529" s="134">
        <v>1</v>
      </c>
      <c r="AK1529" s="134">
        <v>0.44902665177921303</v>
      </c>
      <c r="AL1529" s="134">
        <v>0.94101492101437201</v>
      </c>
      <c r="AM1529" s="134">
        <v>8.8712289144265502E-3</v>
      </c>
      <c r="AN1529" s="134">
        <v>0.81623414459235299</v>
      </c>
      <c r="AO1529" s="134">
        <v>6.9827259682359996E-3</v>
      </c>
      <c r="AP1529" s="134">
        <v>0.31458217879510902</v>
      </c>
      <c r="AQ1529" s="134">
        <v>0.38649576239675398</v>
      </c>
      <c r="AR1529" s="134">
        <v>0.98963834399999995</v>
      </c>
      <c r="AT1529" s="134">
        <v>1</v>
      </c>
      <c r="AU1529" s="134">
        <v>6.1424888579630502E-3</v>
      </c>
      <c r="AV1529" s="134">
        <v>8.2792406021365405E-3</v>
      </c>
      <c r="AW1529" s="143">
        <v>0</v>
      </c>
      <c r="AX1529" s="143">
        <v>0</v>
      </c>
      <c r="AY1529" s="143">
        <v>0.02</v>
      </c>
      <c r="AZ1529" s="143">
        <v>0.02</v>
      </c>
      <c r="BA1529" s="143">
        <v>18.7302</v>
      </c>
      <c r="BB1529" s="143">
        <v>5.0999999999999996</v>
      </c>
      <c r="BC1529" s="143">
        <v>11.96</v>
      </c>
      <c r="BD1529" s="143">
        <v>11</v>
      </c>
      <c r="BE1529" s="143">
        <v>730546.85297899996</v>
      </c>
      <c r="BF1529" s="143">
        <v>4013.18</v>
      </c>
      <c r="BG1529" s="143">
        <v>0</v>
      </c>
      <c r="BH1529" s="143">
        <v>93.871450999999993</v>
      </c>
      <c r="BI1529" s="143">
        <v>0</v>
      </c>
      <c r="BJ1529" s="143">
        <v>1</v>
      </c>
      <c r="BK1529" s="143"/>
      <c r="BL1529" s="143">
        <v>2.7425132827808998</v>
      </c>
      <c r="BM1529" s="143">
        <v>3.3965239090056198</v>
      </c>
    </row>
    <row r="1530" spans="1:65" x14ac:dyDescent="0.25">
      <c r="A1530" s="142" t="s">
        <v>6124</v>
      </c>
      <c r="B1530" s="142" t="s">
        <v>1126</v>
      </c>
      <c r="C1530" s="134" t="s">
        <v>6025</v>
      </c>
      <c r="D1530" s="134" t="s">
        <v>6026</v>
      </c>
      <c r="E1530" s="134" t="s">
        <v>5717</v>
      </c>
      <c r="F1530" s="134" t="s">
        <v>5718</v>
      </c>
      <c r="G1530" s="134" t="s">
        <v>692</v>
      </c>
      <c r="H1530" s="134" t="s">
        <v>6122</v>
      </c>
      <c r="I1530" s="134" t="s">
        <v>5646</v>
      </c>
      <c r="J1530" s="134" t="s">
        <v>5055</v>
      </c>
      <c r="K1530" s="134" t="s">
        <v>5055</v>
      </c>
      <c r="L1530" s="143">
        <v>64.7</v>
      </c>
      <c r="M1530" s="144">
        <v>736</v>
      </c>
      <c r="N1530" s="143">
        <v>23.9</v>
      </c>
      <c r="O1530" s="144">
        <v>437</v>
      </c>
      <c r="P1530" s="143">
        <v>25.34</v>
      </c>
      <c r="Q1530" s="144">
        <v>710</v>
      </c>
      <c r="R1530" s="143">
        <v>55.38</v>
      </c>
      <c r="S1530" s="145">
        <v>685</v>
      </c>
      <c r="V1530" s="140" t="str">
        <f t="shared" si="23"/>
        <v>N/A</v>
      </c>
      <c r="W1530" s="134">
        <v>0.62116500714933898</v>
      </c>
      <c r="X1530" s="134">
        <v>0.30321888771238098</v>
      </c>
      <c r="Y1530" s="134">
        <v>0.98898475002683395</v>
      </c>
      <c r="Z1530" s="134">
        <v>0.95896274970490902</v>
      </c>
      <c r="AA1530" s="134">
        <v>0.93783850522998402</v>
      </c>
      <c r="AB1530" s="134">
        <v>0.974141573066445</v>
      </c>
      <c r="AC1530" s="134">
        <v>1</v>
      </c>
      <c r="AD1530" s="134">
        <v>0.50335089376813602</v>
      </c>
      <c r="AE1530" s="134">
        <v>0.92246712161780897</v>
      </c>
      <c r="AF1530" s="134">
        <v>0.98600619323054195</v>
      </c>
      <c r="AG1530" s="134">
        <v>0.29106829587739602</v>
      </c>
      <c r="AH1530" s="134">
        <v>0.52573349937555103</v>
      </c>
      <c r="AI1530" s="134">
        <v>1</v>
      </c>
      <c r="AJ1530" s="134">
        <v>1</v>
      </c>
      <c r="AK1530" s="134">
        <v>0.76700325258507696</v>
      </c>
      <c r="AL1530" s="134">
        <v>0.92756420625116298</v>
      </c>
      <c r="AM1530" s="134">
        <v>0.228753477947919</v>
      </c>
      <c r="AN1530" s="134">
        <v>0.87450136703867998</v>
      </c>
      <c r="AO1530" s="134">
        <v>0.22855523041854001</v>
      </c>
      <c r="AP1530" s="134">
        <v>0.52150108826416997</v>
      </c>
      <c r="AR1530" s="134">
        <v>0.96979616359999998</v>
      </c>
      <c r="AT1530" s="134">
        <v>3.2126613999999999E-4</v>
      </c>
      <c r="AU1530" s="134">
        <v>5.8909609762650299E-2</v>
      </c>
      <c r="AV1530" s="134">
        <v>0.17830443453776801</v>
      </c>
      <c r="AW1530" s="143">
        <v>0</v>
      </c>
      <c r="AX1530" s="143">
        <v>0</v>
      </c>
      <c r="AY1530" s="143">
        <v>-0.33</v>
      </c>
      <c r="AZ1530" s="143">
        <v>-0.01</v>
      </c>
      <c r="BA1530" s="143">
        <v>8.7385000000000002</v>
      </c>
      <c r="BB1530" s="143">
        <v>5.1100000000000003</v>
      </c>
      <c r="BC1530" s="143">
        <v>13.12</v>
      </c>
      <c r="BD1530" s="143">
        <v>2</v>
      </c>
      <c r="BE1530" s="143">
        <v>747160.65134900005</v>
      </c>
      <c r="BF1530" s="143">
        <v>4335.8410000000003</v>
      </c>
      <c r="BG1530" s="143">
        <v>7620.1569980000004</v>
      </c>
      <c r="BH1530" s="143">
        <v>54.880878000000003</v>
      </c>
      <c r="BI1530" s="143">
        <v>0</v>
      </c>
      <c r="BJ1530" s="143">
        <v>1</v>
      </c>
      <c r="BK1530" s="143"/>
      <c r="BL1530" s="143">
        <v>2.8</v>
      </c>
      <c r="BM1530" s="143">
        <v>3.4999999999999898</v>
      </c>
    </row>
    <row r="1531" spans="1:65" x14ac:dyDescent="0.25">
      <c r="A1531" s="142" t="s">
        <v>6125</v>
      </c>
      <c r="B1531" s="142" t="s">
        <v>348</v>
      </c>
      <c r="C1531" s="134" t="s">
        <v>6025</v>
      </c>
      <c r="D1531" s="134" t="s">
        <v>6026</v>
      </c>
      <c r="E1531" s="134" t="s">
        <v>5717</v>
      </c>
      <c r="F1531" s="134" t="s">
        <v>5718</v>
      </c>
      <c r="G1531" s="134" t="s">
        <v>692</v>
      </c>
      <c r="H1531" s="134" t="s">
        <v>5646</v>
      </c>
      <c r="I1531" s="134" t="s">
        <v>5646</v>
      </c>
      <c r="J1531" s="134" t="s">
        <v>5055</v>
      </c>
      <c r="K1531" s="134" t="s">
        <v>5055</v>
      </c>
      <c r="L1531" s="143">
        <v>62.9</v>
      </c>
      <c r="M1531" s="144">
        <v>762</v>
      </c>
      <c r="N1531" s="143">
        <v>23.756</v>
      </c>
      <c r="O1531" s="144">
        <v>424</v>
      </c>
      <c r="P1531" s="143">
        <v>46.64</v>
      </c>
      <c r="Q1531" s="144">
        <v>59</v>
      </c>
      <c r="R1531" s="143">
        <v>61.927999999999997</v>
      </c>
      <c r="S1531" s="145">
        <v>280</v>
      </c>
      <c r="V1531" s="140" t="str">
        <f t="shared" si="23"/>
        <v>N/A</v>
      </c>
      <c r="W1531" s="134">
        <v>0.63131678941490599</v>
      </c>
      <c r="X1531" s="134">
        <v>0.20349469838720399</v>
      </c>
      <c r="Y1531" s="134">
        <v>0.99424901483959105</v>
      </c>
      <c r="Z1531" s="134">
        <v>0.98602336037184002</v>
      </c>
      <c r="AA1531" s="134">
        <v>0.95828198262511299</v>
      </c>
      <c r="AB1531" s="134">
        <v>0.98178984018763704</v>
      </c>
      <c r="AC1531" s="134">
        <v>1</v>
      </c>
      <c r="AD1531" s="134">
        <v>0.54305930882097997</v>
      </c>
      <c r="AE1531" s="134">
        <v>0.88637830551858499</v>
      </c>
      <c r="AF1531" s="134">
        <v>0.98608570575515597</v>
      </c>
      <c r="AG1531" s="134">
        <v>4.03834207201424E-2</v>
      </c>
      <c r="AH1531" s="134">
        <v>4.2549213645404196E-3</v>
      </c>
      <c r="AI1531" s="134">
        <v>1</v>
      </c>
      <c r="AJ1531" s="134">
        <v>1</v>
      </c>
      <c r="AK1531" s="134">
        <v>0.63835623088499405</v>
      </c>
      <c r="AL1531" s="134">
        <v>0.92975515095337602</v>
      </c>
      <c r="AM1531" s="134">
        <v>2.5712693782712299E-2</v>
      </c>
      <c r="AN1531" s="134">
        <v>0.86553717897001503</v>
      </c>
      <c r="AO1531" s="134">
        <v>3.0291682102349199E-2</v>
      </c>
      <c r="AP1531" s="134">
        <v>0.31119356716186702</v>
      </c>
      <c r="AQ1531" s="134">
        <v>0.24263877886757099</v>
      </c>
      <c r="AR1531" s="134">
        <v>1</v>
      </c>
      <c r="AT1531" s="134">
        <v>1</v>
      </c>
      <c r="AU1531" s="134">
        <v>1.5350613010565299E-2</v>
      </c>
      <c r="AV1531" s="134">
        <v>2.59350694570827E-2</v>
      </c>
      <c r="AW1531" s="143">
        <v>0</v>
      </c>
      <c r="AX1531" s="143">
        <v>0</v>
      </c>
      <c r="AY1531" s="143">
        <v>-0.14000000000000001</v>
      </c>
      <c r="AZ1531" s="143">
        <v>0</v>
      </c>
      <c r="BA1531" s="143">
        <v>9.8049999999999997</v>
      </c>
      <c r="BB1531" s="143">
        <v>5.0999999999999996</v>
      </c>
      <c r="BC1531" s="143">
        <v>13.27</v>
      </c>
      <c r="BD1531" s="143">
        <v>2</v>
      </c>
      <c r="BE1531" s="143">
        <v>1318098.0889709999</v>
      </c>
      <c r="BF1531" s="143">
        <v>2903.221</v>
      </c>
      <c r="BG1531" s="143">
        <v>0</v>
      </c>
      <c r="BH1531" s="143">
        <v>89.296279999999996</v>
      </c>
      <c r="BI1531" s="143">
        <v>1</v>
      </c>
      <c r="BJ1531" s="143">
        <v>1</v>
      </c>
      <c r="BK1531" s="143"/>
      <c r="BL1531" s="143">
        <v>2.8</v>
      </c>
      <c r="BM1531" s="143">
        <v>3.5</v>
      </c>
    </row>
    <row r="1532" spans="1:65" x14ac:dyDescent="0.25">
      <c r="A1532" s="142" t="s">
        <v>6126</v>
      </c>
      <c r="B1532" s="142" t="s">
        <v>349</v>
      </c>
      <c r="C1532" s="134" t="s">
        <v>6025</v>
      </c>
      <c r="D1532" s="134" t="s">
        <v>6026</v>
      </c>
      <c r="E1532" s="134" t="s">
        <v>5717</v>
      </c>
      <c r="F1532" s="134" t="s">
        <v>5718</v>
      </c>
      <c r="G1532" s="134" t="s">
        <v>692</v>
      </c>
      <c r="H1532" s="134" t="s">
        <v>6122</v>
      </c>
      <c r="I1532" s="134" t="s">
        <v>5657</v>
      </c>
      <c r="J1532" s="134" t="s">
        <v>5055</v>
      </c>
      <c r="K1532" s="134" t="s">
        <v>5055</v>
      </c>
      <c r="L1532" s="143">
        <v>70.400000000000006</v>
      </c>
      <c r="M1532" s="144">
        <v>638</v>
      </c>
      <c r="N1532" s="143">
        <v>24.521999999999998</v>
      </c>
      <c r="O1532" s="144">
        <v>511</v>
      </c>
      <c r="P1532" s="143">
        <v>30.7</v>
      </c>
      <c r="Q1532" s="144">
        <v>505</v>
      </c>
      <c r="R1532" s="143">
        <v>58.859000000000002</v>
      </c>
      <c r="S1532" s="145">
        <v>444</v>
      </c>
      <c r="V1532" s="140" t="str">
        <f t="shared" si="23"/>
        <v>N/A</v>
      </c>
      <c r="W1532" s="134">
        <v>0.621287629483805</v>
      </c>
      <c r="X1532" s="134">
        <v>0.265547097094402</v>
      </c>
      <c r="Y1532" s="134">
        <v>0.98737088782146298</v>
      </c>
      <c r="Z1532" s="134">
        <v>0.97291388451622995</v>
      </c>
      <c r="AA1532" s="134">
        <v>0.94031864244222996</v>
      </c>
      <c r="AB1532" s="134">
        <v>0.99308013927130201</v>
      </c>
      <c r="AC1532" s="134">
        <v>1</v>
      </c>
      <c r="AD1532" s="134">
        <v>0.56860948551393597</v>
      </c>
      <c r="AE1532" s="134">
        <v>1</v>
      </c>
      <c r="AF1532" s="134">
        <v>0.96903026922543301</v>
      </c>
      <c r="AG1532" s="134">
        <v>0.30940364277191001</v>
      </c>
      <c r="AH1532" s="134">
        <v>0.42605802666918802</v>
      </c>
      <c r="AI1532" s="134">
        <v>1</v>
      </c>
      <c r="AJ1532" s="134">
        <v>1</v>
      </c>
      <c r="AK1532" s="134">
        <v>0.72088450895674505</v>
      </c>
      <c r="AL1532" s="134">
        <v>0.91104707366358895</v>
      </c>
      <c r="AM1532" s="134">
        <v>0.335030529242199</v>
      </c>
      <c r="AN1532" s="134">
        <v>0.82968042669535202</v>
      </c>
      <c r="AO1532" s="134">
        <v>0.312373515834307</v>
      </c>
      <c r="AP1532" s="134">
        <v>0.68201959790227096</v>
      </c>
      <c r="AR1532" s="134">
        <v>0.9876897778</v>
      </c>
      <c r="AT1532" s="134">
        <v>0.38492887790000002</v>
      </c>
      <c r="AU1532" s="134">
        <v>7.10842790487618E-2</v>
      </c>
      <c r="AV1532" s="134">
        <v>0.20190993000909399</v>
      </c>
      <c r="AW1532" s="143">
        <v>0.15</v>
      </c>
      <c r="AX1532" s="143">
        <v>0</v>
      </c>
      <c r="AY1532" s="143">
        <v>-0.31</v>
      </c>
      <c r="AZ1532" s="143">
        <v>0</v>
      </c>
      <c r="BA1532" s="143">
        <v>8.5996000000000006</v>
      </c>
      <c r="BB1532" s="143">
        <v>5.1100000000000003</v>
      </c>
      <c r="BC1532" s="143">
        <v>13.12</v>
      </c>
      <c r="BD1532" s="143">
        <v>5</v>
      </c>
      <c r="BE1532" s="143">
        <v>3935946.847904</v>
      </c>
      <c r="BF1532" s="143">
        <v>8837.8420000000006</v>
      </c>
      <c r="BG1532" s="143">
        <v>23232.237836</v>
      </c>
      <c r="BH1532" s="143">
        <v>91.350446000000005</v>
      </c>
      <c r="BI1532" s="143">
        <v>0</v>
      </c>
      <c r="BJ1532" s="143">
        <v>1</v>
      </c>
      <c r="BK1532" s="143"/>
      <c r="BL1532" s="143">
        <v>2.7640975605026501</v>
      </c>
      <c r="BM1532" s="143">
        <v>3.4353756089047698</v>
      </c>
    </row>
    <row r="1533" spans="1:65" x14ac:dyDescent="0.25">
      <c r="A1533" s="142" t="s">
        <v>6127</v>
      </c>
      <c r="B1533" s="142" t="s">
        <v>162</v>
      </c>
      <c r="C1533" s="134" t="s">
        <v>6128</v>
      </c>
      <c r="D1533" s="134" t="s">
        <v>6129</v>
      </c>
      <c r="E1533" s="134" t="s">
        <v>5717</v>
      </c>
      <c r="F1533" s="134" t="s">
        <v>5718</v>
      </c>
      <c r="G1533" s="134" t="s">
        <v>692</v>
      </c>
      <c r="H1533" s="134" t="s">
        <v>5149</v>
      </c>
      <c r="I1533" s="134" t="s">
        <v>5149</v>
      </c>
      <c r="J1533" s="134" t="s">
        <v>5055</v>
      </c>
      <c r="K1533" s="134" t="s">
        <v>5055</v>
      </c>
      <c r="L1533" s="143">
        <v>51.4</v>
      </c>
      <c r="M1533" s="144">
        <v>1114</v>
      </c>
      <c r="N1533" s="143">
        <v>27.978000000000002</v>
      </c>
      <c r="O1533" s="144">
        <v>849</v>
      </c>
      <c r="P1533" s="143">
        <v>33.9</v>
      </c>
      <c r="Q1533" s="144">
        <v>362</v>
      </c>
      <c r="R1533" s="143">
        <v>52.441000000000003</v>
      </c>
      <c r="S1533" s="145">
        <v>874</v>
      </c>
      <c r="V1533" s="140" t="str">
        <f t="shared" si="23"/>
        <v>N/A</v>
      </c>
      <c r="W1533" s="134">
        <v>0.36249837758196801</v>
      </c>
      <c r="X1533" s="134">
        <v>7.5389775216202895E-2</v>
      </c>
      <c r="Y1533" s="134">
        <v>0.97682954976574699</v>
      </c>
      <c r="Z1533" s="134">
        <v>0.92317949167879798</v>
      </c>
      <c r="AA1533" s="134">
        <v>0.85604651407395904</v>
      </c>
      <c r="AB1533" s="134">
        <v>0.98870970091633503</v>
      </c>
      <c r="AC1533" s="134">
        <v>1</v>
      </c>
      <c r="AD1533" s="134">
        <v>0.27134396748802603</v>
      </c>
      <c r="AF1533" s="134">
        <v>0.96716172489700103</v>
      </c>
      <c r="AG1533" s="134">
        <v>4.1390776059113302E-2</v>
      </c>
      <c r="AH1533" s="134">
        <v>0.46817745027777002</v>
      </c>
      <c r="AI1533" s="134">
        <v>1</v>
      </c>
      <c r="AJ1533" s="134">
        <v>0.96323123873956695</v>
      </c>
      <c r="AK1533" s="134">
        <v>0.48543618622263202</v>
      </c>
      <c r="AL1533" s="134">
        <v>0.82049820053963995</v>
      </c>
      <c r="AM1533" s="134">
        <v>3.31913992569648E-2</v>
      </c>
      <c r="AN1533" s="134">
        <v>0.67280713549370297</v>
      </c>
      <c r="AO1533" s="134">
        <v>2.5807867764328699E-2</v>
      </c>
      <c r="AP1533" s="134">
        <v>0.18029653679530999</v>
      </c>
      <c r="AQ1533" s="134">
        <v>0.154277185934343</v>
      </c>
      <c r="AR1533" s="134">
        <v>1</v>
      </c>
      <c r="AT1533" s="134">
        <v>0.85771680400000005</v>
      </c>
      <c r="AU1533" s="134">
        <v>2.3148548037257102E-2</v>
      </c>
      <c r="AV1533" s="134">
        <v>2.93336753512554E-2</v>
      </c>
      <c r="AW1533" s="143">
        <v>0.01</v>
      </c>
      <c r="AX1533" s="143">
        <v>0</v>
      </c>
      <c r="AY1533" s="143">
        <v>-0.2</v>
      </c>
      <c r="AZ1533" s="143">
        <v>-0.02</v>
      </c>
      <c r="BA1533" s="143">
        <v>14.7475</v>
      </c>
      <c r="BB1533" s="143">
        <v>5.12</v>
      </c>
      <c r="BC1533" s="143">
        <v>12.24</v>
      </c>
      <c r="BD1533" s="143">
        <v>30</v>
      </c>
      <c r="BE1533" s="143">
        <v>5141770.5633319998</v>
      </c>
      <c r="BF1533" s="143">
        <v>8379.7279999999992</v>
      </c>
      <c r="BG1533" s="143">
        <v>0</v>
      </c>
      <c r="BH1533" s="143">
        <v>0.610514</v>
      </c>
      <c r="BI1533" s="143">
        <v>0</v>
      </c>
      <c r="BJ1533" s="143">
        <v>1</v>
      </c>
      <c r="BK1533" s="143">
        <v>1</v>
      </c>
      <c r="BL1533" s="143">
        <v>2.7999999999999901</v>
      </c>
      <c r="BM1533" s="143">
        <v>3.4999999999999898</v>
      </c>
    </row>
    <row r="1534" spans="1:65" x14ac:dyDescent="0.25">
      <c r="A1534" s="142" t="s">
        <v>6130</v>
      </c>
      <c r="B1534" s="142" t="s">
        <v>163</v>
      </c>
      <c r="C1534" s="134" t="s">
        <v>6128</v>
      </c>
      <c r="D1534" s="134" t="s">
        <v>6129</v>
      </c>
      <c r="E1534" s="134" t="s">
        <v>5717</v>
      </c>
      <c r="F1534" s="134" t="s">
        <v>5718</v>
      </c>
      <c r="G1534" s="134" t="s">
        <v>692</v>
      </c>
      <c r="H1534" s="134" t="s">
        <v>5149</v>
      </c>
      <c r="I1534" s="134" t="s">
        <v>5149</v>
      </c>
      <c r="J1534" s="134" t="s">
        <v>5055</v>
      </c>
      <c r="K1534" s="134" t="s">
        <v>5055</v>
      </c>
      <c r="L1534" s="143">
        <v>51.5</v>
      </c>
      <c r="M1534" s="144">
        <v>1110</v>
      </c>
      <c r="N1534" s="143">
        <v>28.311</v>
      </c>
      <c r="O1534" s="144">
        <v>878</v>
      </c>
      <c r="P1534" s="143">
        <v>21.58</v>
      </c>
      <c r="Q1534" s="144">
        <v>890</v>
      </c>
      <c r="R1534" s="143">
        <v>48.256</v>
      </c>
      <c r="S1534" s="145">
        <v>1182</v>
      </c>
      <c r="V1534" s="140" t="str">
        <f t="shared" si="23"/>
        <v>N/A</v>
      </c>
      <c r="W1534" s="134">
        <v>0.37175502749662998</v>
      </c>
      <c r="X1534" s="134">
        <v>0.107596732358374</v>
      </c>
      <c r="Y1534" s="134">
        <v>0.98346431661004896</v>
      </c>
      <c r="Z1534" s="134">
        <v>0.91272251677451799</v>
      </c>
      <c r="AA1534" s="134">
        <v>0.90641528097499502</v>
      </c>
      <c r="AB1534" s="134">
        <v>0.95920924202030799</v>
      </c>
      <c r="AC1534" s="134">
        <v>0.99206611880548201</v>
      </c>
      <c r="AD1534" s="134">
        <v>0.28239233942692199</v>
      </c>
      <c r="AF1534" s="134">
        <v>0.97225052647230403</v>
      </c>
      <c r="AG1534" s="134">
        <v>8.7333873213450194E-2</v>
      </c>
      <c r="AH1534" s="134">
        <v>0.29217843019905398</v>
      </c>
      <c r="AI1534" s="134">
        <v>0.84543509905038206</v>
      </c>
      <c r="AJ1534" s="134">
        <v>0.96323123873956695</v>
      </c>
      <c r="AK1534" s="134">
        <v>0.47329967474149198</v>
      </c>
      <c r="AL1534" s="134">
        <v>0.87010516953616801</v>
      </c>
      <c r="AM1534" s="134">
        <v>6.9155653003794101E-2</v>
      </c>
      <c r="AN1534" s="134">
        <v>0.78934158038635704</v>
      </c>
      <c r="AO1534" s="134">
        <v>6.2040366040347801E-2</v>
      </c>
      <c r="AP1534" s="134">
        <v>0.31342368873220899</v>
      </c>
      <c r="AQ1534" s="134">
        <v>0.338543434499814</v>
      </c>
      <c r="AR1534" s="134">
        <v>1</v>
      </c>
      <c r="AT1534" s="134">
        <v>0.45306395329999999</v>
      </c>
      <c r="AU1534" s="134">
        <v>2.7105959400991302E-2</v>
      </c>
      <c r="AV1534" s="134">
        <v>5.6885174050861798E-2</v>
      </c>
      <c r="AW1534" s="143">
        <v>0.02</v>
      </c>
      <c r="AX1534" s="143">
        <v>0</v>
      </c>
      <c r="AY1534" s="143">
        <v>-0.38</v>
      </c>
      <c r="AZ1534" s="143">
        <v>-0.02</v>
      </c>
      <c r="BA1534" s="143">
        <v>16.4559</v>
      </c>
      <c r="BB1534" s="143">
        <v>5.12</v>
      </c>
      <c r="BC1534" s="143">
        <v>12.3</v>
      </c>
      <c r="BD1534" s="143">
        <v>32</v>
      </c>
      <c r="BE1534" s="143">
        <v>5561910.784639</v>
      </c>
      <c r="BF1534" s="143">
        <v>9550.6350000000002</v>
      </c>
      <c r="BG1534" s="143">
        <v>0</v>
      </c>
      <c r="BH1534" s="143">
        <v>10.685515000000001</v>
      </c>
      <c r="BI1534" s="143">
        <v>0</v>
      </c>
      <c r="BJ1534" s="143">
        <v>1</v>
      </c>
      <c r="BK1534" s="143"/>
      <c r="BL1534" s="143">
        <v>2.7999999999999901</v>
      </c>
      <c r="BM1534" s="143">
        <v>3.5</v>
      </c>
    </row>
    <row r="1535" spans="1:65" x14ac:dyDescent="0.25">
      <c r="A1535" s="142" t="s">
        <v>6131</v>
      </c>
      <c r="B1535" s="142" t="s">
        <v>167</v>
      </c>
      <c r="C1535" s="134" t="s">
        <v>6128</v>
      </c>
      <c r="D1535" s="134" t="s">
        <v>6129</v>
      </c>
      <c r="E1535" s="134" t="s">
        <v>5717</v>
      </c>
      <c r="F1535" s="134" t="s">
        <v>5718</v>
      </c>
      <c r="G1535" s="134" t="s">
        <v>692</v>
      </c>
      <c r="H1535" s="134" t="s">
        <v>5149</v>
      </c>
      <c r="I1535" s="134" t="s">
        <v>5149</v>
      </c>
      <c r="J1535" s="134" t="s">
        <v>5055</v>
      </c>
      <c r="K1535" s="134" t="s">
        <v>5055</v>
      </c>
      <c r="L1535" s="143">
        <v>56</v>
      </c>
      <c r="M1535" s="144">
        <v>963</v>
      </c>
      <c r="N1535" s="143">
        <v>24.978000000000002</v>
      </c>
      <c r="O1535" s="144">
        <v>565</v>
      </c>
      <c r="P1535" s="143">
        <v>24.44</v>
      </c>
      <c r="Q1535" s="144">
        <v>733</v>
      </c>
      <c r="R1535" s="143">
        <v>51.820999999999998</v>
      </c>
      <c r="S1535" s="145">
        <v>918</v>
      </c>
      <c r="V1535" s="140" t="str">
        <f t="shared" si="23"/>
        <v>N/A</v>
      </c>
      <c r="W1535" s="134">
        <v>0.48023217544154601</v>
      </c>
      <c r="X1535" s="134">
        <v>9.8064976307272803E-2</v>
      </c>
      <c r="Y1535" s="134">
        <v>0.99085478083623202</v>
      </c>
      <c r="Z1535" s="134">
        <v>0.97059294618381597</v>
      </c>
      <c r="AA1535" s="134">
        <v>0.89736781839172397</v>
      </c>
      <c r="AB1535" s="134">
        <v>0.99162332648631302</v>
      </c>
      <c r="AC1535" s="134">
        <v>1</v>
      </c>
      <c r="AD1535" s="134">
        <v>0.39541334942085599</v>
      </c>
      <c r="AE1535" s="134">
        <v>0.247408996502751</v>
      </c>
      <c r="AF1535" s="134">
        <v>0.98600619323054195</v>
      </c>
      <c r="AG1535" s="134">
        <v>1.00210713923742E-2</v>
      </c>
      <c r="AH1535" s="134">
        <v>0.54177899408358199</v>
      </c>
      <c r="AI1535" s="134">
        <v>1</v>
      </c>
      <c r="AJ1535" s="134">
        <v>0.98161561936978303</v>
      </c>
      <c r="AK1535" s="134">
        <v>0.54611874362833202</v>
      </c>
      <c r="AL1535" s="134">
        <v>0.87608195811275602</v>
      </c>
      <c r="AM1535" s="134">
        <v>6.4584826550987797E-3</v>
      </c>
      <c r="AN1535" s="134">
        <v>0.71762807583703103</v>
      </c>
      <c r="AO1535" s="134">
        <v>4.8459181808208299E-3</v>
      </c>
      <c r="AP1535" s="134">
        <v>0.30800486829025198</v>
      </c>
      <c r="AQ1535" s="134">
        <v>0.1709796822571</v>
      </c>
      <c r="AR1535" s="134">
        <v>1</v>
      </c>
      <c r="AT1535" s="134">
        <v>1</v>
      </c>
      <c r="AU1535" s="134">
        <v>5.2851663058266201E-3</v>
      </c>
      <c r="AV1535" s="134">
        <v>6.0780162520720701E-3</v>
      </c>
      <c r="AW1535" s="143">
        <v>0</v>
      </c>
      <c r="AX1535" s="143">
        <v>0</v>
      </c>
      <c r="AY1535" s="143">
        <v>-0.05</v>
      </c>
      <c r="AZ1535" s="143">
        <v>0.02</v>
      </c>
      <c r="BA1535" s="143">
        <v>11.144600000000001</v>
      </c>
      <c r="BB1535" s="143">
        <v>5.12</v>
      </c>
      <c r="BC1535" s="143">
        <v>12.72</v>
      </c>
      <c r="BD1535" s="143">
        <v>4</v>
      </c>
      <c r="BE1535" s="143">
        <v>770705.83649300004</v>
      </c>
      <c r="BF1535" s="143">
        <v>2134.7640000000001</v>
      </c>
      <c r="BG1535" s="143">
        <v>0</v>
      </c>
      <c r="BH1535" s="143">
        <v>61.499724999999998</v>
      </c>
      <c r="BI1535" s="143">
        <v>0</v>
      </c>
      <c r="BJ1535" s="143">
        <v>1</v>
      </c>
      <c r="BK1535" s="143"/>
      <c r="BL1535" s="143">
        <v>2.7999999999999901</v>
      </c>
      <c r="BM1535" s="143">
        <v>3.5</v>
      </c>
    </row>
    <row r="1536" spans="1:65" x14ac:dyDescent="0.25">
      <c r="A1536" s="142" t="s">
        <v>6132</v>
      </c>
      <c r="B1536" s="142" t="s">
        <v>3714</v>
      </c>
      <c r="C1536" s="134" t="s">
        <v>6128</v>
      </c>
      <c r="D1536" s="134" t="s">
        <v>6129</v>
      </c>
      <c r="E1536" s="134" t="s">
        <v>5717</v>
      </c>
      <c r="F1536" s="134" t="s">
        <v>5718</v>
      </c>
      <c r="G1536" s="134" t="s">
        <v>692</v>
      </c>
      <c r="H1536" s="134" t="s">
        <v>6133</v>
      </c>
      <c r="I1536" s="134" t="s">
        <v>5149</v>
      </c>
      <c r="J1536" s="134" t="s">
        <v>5055</v>
      </c>
      <c r="K1536" s="134" t="s">
        <v>5055</v>
      </c>
      <c r="L1536" s="143">
        <v>51.1</v>
      </c>
      <c r="M1536" s="144">
        <v>1122</v>
      </c>
      <c r="N1536" s="143">
        <v>27.244</v>
      </c>
      <c r="O1536" s="144">
        <v>763</v>
      </c>
      <c r="P1536" s="143">
        <v>36.85</v>
      </c>
      <c r="Q1536" s="144">
        <v>261</v>
      </c>
      <c r="R1536" s="143">
        <v>53.569000000000003</v>
      </c>
      <c r="S1536" s="145">
        <v>796</v>
      </c>
      <c r="V1536" s="140" t="str">
        <f t="shared" si="23"/>
        <v>N/A</v>
      </c>
      <c r="W1536" s="134">
        <v>0.48138057048674199</v>
      </c>
      <c r="X1536" s="134">
        <v>9.2127673589232503E-2</v>
      </c>
      <c r="Y1536" s="134">
        <v>0.98626936282414601</v>
      </c>
      <c r="Z1536" s="134">
        <v>0.955596113882068</v>
      </c>
      <c r="AA1536" s="134">
        <v>0.87194227153611104</v>
      </c>
      <c r="AB1536" s="134">
        <v>0.98433926256136794</v>
      </c>
      <c r="AC1536" s="134">
        <v>1</v>
      </c>
      <c r="AD1536" s="134">
        <v>0.37067082028730503</v>
      </c>
      <c r="AE1536" s="134">
        <v>0.53319444997472898</v>
      </c>
      <c r="AF1536" s="134">
        <v>0.97328418929228699</v>
      </c>
      <c r="AG1536" s="134">
        <v>4.1332012811020301E-2</v>
      </c>
      <c r="AH1536" s="134">
        <v>0.446544685091049</v>
      </c>
      <c r="AI1536" s="134">
        <v>1</v>
      </c>
      <c r="AJ1536" s="134">
        <v>0.97793874324373997</v>
      </c>
      <c r="AK1536" s="134">
        <v>0.28639739793193902</v>
      </c>
      <c r="AL1536" s="134">
        <v>0.84666796596369998</v>
      </c>
      <c r="AM1536" s="134">
        <v>3.1697018460998302E-2</v>
      </c>
      <c r="AN1536" s="134">
        <v>0.74452064004302798</v>
      </c>
      <c r="AO1536" s="134">
        <v>2.6774743352374699E-2</v>
      </c>
      <c r="AP1536" s="134">
        <v>0.29247131642111801</v>
      </c>
      <c r="AQ1536" s="134">
        <v>0.37464237803998901</v>
      </c>
      <c r="AR1536" s="134">
        <v>1</v>
      </c>
      <c r="AT1536" s="134">
        <v>0.36152653969999998</v>
      </c>
      <c r="AU1536" s="134">
        <v>2.2530238638487299E-2</v>
      </c>
      <c r="AV1536" s="134">
        <v>2.9409182686438402E-2</v>
      </c>
      <c r="AW1536" s="143">
        <v>0</v>
      </c>
      <c r="AX1536" s="143">
        <v>0</v>
      </c>
      <c r="AY1536" s="143">
        <v>-0.27</v>
      </c>
      <c r="AZ1536" s="143">
        <v>-0.03</v>
      </c>
      <c r="BA1536" s="143">
        <v>23.644200000000001</v>
      </c>
      <c r="BB1536" s="143">
        <v>5.12</v>
      </c>
      <c r="BC1536" s="143">
        <v>12.51</v>
      </c>
      <c r="BD1536" s="143">
        <v>13</v>
      </c>
      <c r="BE1536" s="143">
        <v>5505621.9505120004</v>
      </c>
      <c r="BF1536" s="143">
        <v>7995.79</v>
      </c>
      <c r="BG1536" s="143">
        <v>0</v>
      </c>
      <c r="BH1536" s="143">
        <v>48.393068999999997</v>
      </c>
      <c r="BI1536" s="143">
        <v>0</v>
      </c>
      <c r="BJ1536" s="143">
        <v>1</v>
      </c>
      <c r="BK1536" s="143">
        <v>1</v>
      </c>
      <c r="BL1536" s="143">
        <v>2.7999999999999901</v>
      </c>
      <c r="BM1536" s="143">
        <v>3.4999999999999898</v>
      </c>
    </row>
    <row r="1537" spans="1:65" x14ac:dyDescent="0.25">
      <c r="A1537" s="142" t="s">
        <v>6134</v>
      </c>
      <c r="B1537" s="142" t="s">
        <v>178</v>
      </c>
      <c r="C1537" s="134" t="s">
        <v>6128</v>
      </c>
      <c r="D1537" s="134" t="s">
        <v>6129</v>
      </c>
      <c r="E1537" s="134" t="s">
        <v>5717</v>
      </c>
      <c r="F1537" s="134" t="s">
        <v>5718</v>
      </c>
      <c r="G1537" s="134" t="s">
        <v>692</v>
      </c>
      <c r="H1537" s="134" t="s">
        <v>5620</v>
      </c>
      <c r="I1537" s="134" t="s">
        <v>5620</v>
      </c>
      <c r="J1537" s="134" t="s">
        <v>5055</v>
      </c>
      <c r="K1537" s="134" t="s">
        <v>5055</v>
      </c>
      <c r="L1537" s="143">
        <v>52.2</v>
      </c>
      <c r="M1537" s="144">
        <v>1091</v>
      </c>
      <c r="N1537" s="143">
        <v>27.655999999999999</v>
      </c>
      <c r="O1537" s="144">
        <v>808</v>
      </c>
      <c r="P1537" s="143">
        <v>19.899999999999999</v>
      </c>
      <c r="Q1537" s="144">
        <v>1030</v>
      </c>
      <c r="R1537" s="143">
        <v>48.148000000000003</v>
      </c>
      <c r="S1537" s="145">
        <v>1189</v>
      </c>
      <c r="V1537" s="140" t="str">
        <f t="shared" si="23"/>
        <v>N/A</v>
      </c>
      <c r="W1537" s="134">
        <v>0.29096615234405798</v>
      </c>
      <c r="X1537" s="134">
        <v>0.106851353695958</v>
      </c>
      <c r="Y1537" s="134">
        <v>0.96680054891808498</v>
      </c>
      <c r="Z1537" s="134">
        <v>0.959294312323825</v>
      </c>
      <c r="AA1537" s="134">
        <v>0.91942462984584705</v>
      </c>
      <c r="AB1537" s="134">
        <v>0.98980231050507705</v>
      </c>
      <c r="AC1537" s="134">
        <v>0.94779348613893999</v>
      </c>
      <c r="AD1537" s="134">
        <v>0.236002618913702</v>
      </c>
      <c r="AF1537" s="134">
        <v>0.96270902351861198</v>
      </c>
      <c r="AG1537" s="134">
        <v>1.60755329271451E-3</v>
      </c>
      <c r="AH1537" s="134">
        <v>0</v>
      </c>
      <c r="AI1537" s="134">
        <v>0.60986847682124701</v>
      </c>
      <c r="AJ1537" s="134">
        <v>1</v>
      </c>
      <c r="AK1537" s="134">
        <v>0.44902665177921303</v>
      </c>
      <c r="AL1537" s="134">
        <v>0.79871989591503101</v>
      </c>
      <c r="AM1537" s="134">
        <v>8.7443755832922795E-4</v>
      </c>
      <c r="AN1537" s="134">
        <v>0.73107435794002995</v>
      </c>
      <c r="AO1537" s="134">
        <v>1.3615495251925001E-4</v>
      </c>
      <c r="AP1537" s="134">
        <v>0.39366619182958801</v>
      </c>
      <c r="AQ1537" s="134">
        <v>0.32076335788384802</v>
      </c>
      <c r="AR1537" s="134">
        <v>1</v>
      </c>
      <c r="AT1537" s="134">
        <v>1</v>
      </c>
      <c r="AU1537" s="134">
        <v>6.5959901632911002E-4</v>
      </c>
      <c r="AV1537" s="134">
        <v>3.44605368675279E-4</v>
      </c>
      <c r="AW1537" s="143">
        <v>0</v>
      </c>
      <c r="AX1537" s="143">
        <v>0</v>
      </c>
      <c r="AY1537" s="143">
        <v>-0.38</v>
      </c>
      <c r="AZ1537" s="143">
        <v>-0.04</v>
      </c>
      <c r="BA1537" s="143">
        <v>22.318899999999999</v>
      </c>
      <c r="BB1537" s="143">
        <v>5.1100000000000003</v>
      </c>
      <c r="BC1537" s="143">
        <v>17.920000000000002</v>
      </c>
      <c r="BD1537" s="143">
        <v>3</v>
      </c>
      <c r="BE1537" s="143">
        <v>881067.08647500002</v>
      </c>
      <c r="BF1537" s="143">
        <v>2854.68</v>
      </c>
      <c r="BG1537" s="143">
        <v>0</v>
      </c>
      <c r="BH1537" s="143">
        <v>0</v>
      </c>
      <c r="BI1537" s="143">
        <v>0</v>
      </c>
      <c r="BJ1537" s="143">
        <v>1</v>
      </c>
      <c r="BK1537" s="143"/>
      <c r="BL1537" s="143">
        <v>2.8</v>
      </c>
      <c r="BM1537" s="143">
        <v>3.5</v>
      </c>
    </row>
    <row r="1538" spans="1:65" x14ac:dyDescent="0.25">
      <c r="A1538" s="142" t="s">
        <v>6135</v>
      </c>
      <c r="B1538" s="142" t="s">
        <v>822</v>
      </c>
      <c r="C1538" s="134" t="s">
        <v>6128</v>
      </c>
      <c r="D1538" s="134" t="s">
        <v>6129</v>
      </c>
      <c r="E1538" s="134" t="s">
        <v>5717</v>
      </c>
      <c r="F1538" s="134" t="s">
        <v>5718</v>
      </c>
      <c r="G1538" s="134" t="s">
        <v>692</v>
      </c>
      <c r="H1538" s="134" t="s">
        <v>6133</v>
      </c>
      <c r="I1538" s="134" t="s">
        <v>5620</v>
      </c>
      <c r="J1538" s="134" t="s">
        <v>5055</v>
      </c>
      <c r="K1538" s="134" t="s">
        <v>5055</v>
      </c>
      <c r="L1538" s="143">
        <v>52.1</v>
      </c>
      <c r="M1538" s="144">
        <v>1093</v>
      </c>
      <c r="N1538" s="143">
        <v>27.943999999999999</v>
      </c>
      <c r="O1538" s="144">
        <v>845</v>
      </c>
      <c r="P1538" s="143">
        <v>20.76</v>
      </c>
      <c r="Q1538" s="144">
        <v>951</v>
      </c>
      <c r="R1538" s="143">
        <v>48.305</v>
      </c>
      <c r="S1538" s="145">
        <v>1175</v>
      </c>
      <c r="V1538" s="140" t="str">
        <f t="shared" si="23"/>
        <v>N/A</v>
      </c>
      <c r="W1538" s="134">
        <v>0.31625853225259398</v>
      </c>
      <c r="X1538" s="134">
        <v>0.115696336929018</v>
      </c>
      <c r="Y1538" s="134">
        <v>0.97725222796239097</v>
      </c>
      <c r="Z1538" s="134">
        <v>0.96521142983063801</v>
      </c>
      <c r="AA1538" s="134">
        <v>0.86809440572079499</v>
      </c>
      <c r="AB1538" s="134">
        <v>0.99417274886004403</v>
      </c>
      <c r="AC1538" s="134">
        <v>0.91494638774631798</v>
      </c>
      <c r="AD1538" s="134">
        <v>0.25500245719584003</v>
      </c>
      <c r="AF1538" s="134">
        <v>0.96720148115930804</v>
      </c>
      <c r="AG1538" s="134">
        <v>1.4717126951305601E-2</v>
      </c>
      <c r="AH1538" s="134">
        <v>0.36538599980444603</v>
      </c>
      <c r="AI1538" s="134">
        <v>0.49864855606701902</v>
      </c>
      <c r="AJ1538" s="134">
        <v>0.99632312387395705</v>
      </c>
      <c r="AK1538" s="134">
        <v>0.51456381377736804</v>
      </c>
      <c r="AL1538" s="134">
        <v>0.914232491070888</v>
      </c>
      <c r="AM1538" s="134">
        <v>1.15120632944537E-2</v>
      </c>
      <c r="AN1538" s="134">
        <v>0.74003854600869501</v>
      </c>
      <c r="AO1538" s="134">
        <v>8.3266285230174999E-3</v>
      </c>
      <c r="AP1538" s="134">
        <v>0.338765466427562</v>
      </c>
      <c r="AQ1538" s="134">
        <v>0.379491489844343</v>
      </c>
      <c r="AR1538" s="134">
        <v>1</v>
      </c>
      <c r="AS1538" s="134">
        <v>0</v>
      </c>
      <c r="AT1538" s="134">
        <v>1</v>
      </c>
      <c r="AU1538" s="134">
        <v>9.0939387478902699E-3</v>
      </c>
      <c r="AV1538" s="134">
        <v>9.8208581383739599E-3</v>
      </c>
      <c r="AW1538" s="143">
        <v>0.01</v>
      </c>
      <c r="AX1538" s="143">
        <v>0</v>
      </c>
      <c r="AY1538" s="143">
        <v>-0.09</v>
      </c>
      <c r="AZ1538" s="143">
        <v>0</v>
      </c>
      <c r="BA1538" s="143">
        <v>15.526199999999999</v>
      </c>
      <c r="BB1538" s="143">
        <v>5.1100000000000003</v>
      </c>
      <c r="BC1538" s="143">
        <v>16.37</v>
      </c>
      <c r="BD1538" s="143">
        <v>16</v>
      </c>
      <c r="BE1538" s="143">
        <v>2399529.013086</v>
      </c>
      <c r="BF1538" s="143">
        <v>9287.5409999999993</v>
      </c>
      <c r="BG1538" s="143">
        <v>0</v>
      </c>
      <c r="BH1538" s="143">
        <v>0</v>
      </c>
      <c r="BI1538" s="143">
        <v>0</v>
      </c>
      <c r="BJ1538" s="143">
        <v>1</v>
      </c>
      <c r="BK1538" s="143"/>
      <c r="BL1538" s="143">
        <v>2.8</v>
      </c>
      <c r="BM1538" s="143">
        <v>3.5</v>
      </c>
    </row>
    <row r="1539" spans="1:65" x14ac:dyDescent="0.25">
      <c r="A1539" s="142" t="s">
        <v>6136</v>
      </c>
      <c r="B1539" s="142" t="s">
        <v>181</v>
      </c>
      <c r="C1539" s="134" t="s">
        <v>6128</v>
      </c>
      <c r="D1539" s="134" t="s">
        <v>6129</v>
      </c>
      <c r="E1539" s="134" t="s">
        <v>5717</v>
      </c>
      <c r="F1539" s="134" t="s">
        <v>5718</v>
      </c>
      <c r="G1539" s="134" t="s">
        <v>692</v>
      </c>
      <c r="H1539" s="134" t="s">
        <v>5620</v>
      </c>
      <c r="I1539" s="134" t="s">
        <v>5620</v>
      </c>
      <c r="J1539" s="134" t="s">
        <v>5055</v>
      </c>
      <c r="K1539" s="134" t="s">
        <v>5055</v>
      </c>
      <c r="L1539" s="143">
        <v>51.5</v>
      </c>
      <c r="M1539" s="144">
        <v>1110</v>
      </c>
      <c r="N1539" s="143">
        <v>27.632999999999999</v>
      </c>
      <c r="O1539" s="144">
        <v>805</v>
      </c>
      <c r="P1539" s="143">
        <v>20.04</v>
      </c>
      <c r="Q1539" s="144">
        <v>1011</v>
      </c>
      <c r="R1539" s="143">
        <v>47.969000000000001</v>
      </c>
      <c r="S1539" s="145">
        <v>1199</v>
      </c>
      <c r="V1539" s="140" t="str">
        <f t="shared" ref="V1539:V1602" si="24">IF(OR(T1539="Y",U1539="Y"),"Y","N/A")</f>
        <v>N/A</v>
      </c>
      <c r="W1539" s="134">
        <v>0.36982236266447199</v>
      </c>
      <c r="X1539" s="134">
        <v>0.107970633030854</v>
      </c>
      <c r="Y1539" s="134">
        <v>0.966301020140232</v>
      </c>
      <c r="Z1539" s="134">
        <v>0.94154295980338798</v>
      </c>
      <c r="AA1539" s="134">
        <v>0.88195753713029801</v>
      </c>
      <c r="AB1539" s="134">
        <v>0.98870970091633503</v>
      </c>
      <c r="AC1539" s="134">
        <v>0.81751561848199705</v>
      </c>
      <c r="AD1539" s="134">
        <v>0.31765822255050302</v>
      </c>
      <c r="AF1539" s="134">
        <v>0.95901169112405704</v>
      </c>
      <c r="AG1539" s="134">
        <v>1.5245263478126299E-2</v>
      </c>
      <c r="AH1539" s="134">
        <v>0.106365870946229</v>
      </c>
      <c r="AI1539" s="134">
        <v>0.81551598336907305</v>
      </c>
      <c r="AJ1539" s="134">
        <v>1</v>
      </c>
      <c r="AK1539" s="134">
        <v>0.480581581630176</v>
      </c>
      <c r="AL1539" s="134">
        <v>0.89281628041532202</v>
      </c>
      <c r="AM1539" s="134">
        <v>1.30374825302713E-2</v>
      </c>
      <c r="AN1539" s="134">
        <v>0.66832504145937</v>
      </c>
      <c r="AO1539" s="134">
        <v>1.07511801400988E-2</v>
      </c>
      <c r="AP1539" s="134">
        <v>0.27969316331038901</v>
      </c>
      <c r="AQ1539" s="134">
        <v>0.23024660420256399</v>
      </c>
      <c r="AR1539" s="134">
        <v>0.97005692060000004</v>
      </c>
      <c r="AT1539" s="134">
        <v>1</v>
      </c>
      <c r="AU1539" s="134">
        <v>8.9605470870311298E-3</v>
      </c>
      <c r="AV1539" s="134">
        <v>1.20601294505258E-2</v>
      </c>
      <c r="AW1539" s="143">
        <v>0.01</v>
      </c>
      <c r="AX1539" s="143">
        <v>0</v>
      </c>
      <c r="AY1539" s="143">
        <v>-0.31</v>
      </c>
      <c r="AZ1539" s="143">
        <v>-0.02</v>
      </c>
      <c r="BA1539" s="143">
        <v>23.2456</v>
      </c>
      <c r="BB1539" s="143">
        <v>5.12</v>
      </c>
      <c r="BC1539" s="143">
        <v>16.440000000000001</v>
      </c>
      <c r="BD1539" s="143">
        <v>2</v>
      </c>
      <c r="BE1539" s="143">
        <v>1160871.8863210001</v>
      </c>
      <c r="BF1539" s="143">
        <v>3935.66</v>
      </c>
      <c r="BG1539" s="143">
        <v>0</v>
      </c>
      <c r="BH1539" s="143">
        <v>0</v>
      </c>
      <c r="BI1539" s="143">
        <v>0</v>
      </c>
      <c r="BJ1539" s="143">
        <v>1</v>
      </c>
      <c r="BK1539" s="143"/>
      <c r="BL1539" s="143">
        <v>2.8</v>
      </c>
      <c r="BM1539" s="143">
        <v>3.4999999999999898</v>
      </c>
    </row>
    <row r="1540" spans="1:65" x14ac:dyDescent="0.25">
      <c r="A1540" s="142" t="s">
        <v>6137</v>
      </c>
      <c r="B1540" s="142" t="s">
        <v>186</v>
      </c>
      <c r="C1540" s="134" t="s">
        <v>6128</v>
      </c>
      <c r="D1540" s="134" t="s">
        <v>6129</v>
      </c>
      <c r="E1540" s="134" t="s">
        <v>5717</v>
      </c>
      <c r="F1540" s="134" t="s">
        <v>5718</v>
      </c>
      <c r="G1540" s="134" t="s">
        <v>692</v>
      </c>
      <c r="H1540" s="134" t="s">
        <v>5620</v>
      </c>
      <c r="I1540" s="134" t="s">
        <v>5620</v>
      </c>
      <c r="J1540" s="134" t="s">
        <v>5055</v>
      </c>
      <c r="K1540" s="134" t="s">
        <v>5055</v>
      </c>
      <c r="L1540" s="143">
        <v>58.1</v>
      </c>
      <c r="M1540" s="144">
        <v>888</v>
      </c>
      <c r="N1540" s="143">
        <v>25.622</v>
      </c>
      <c r="O1540" s="144">
        <v>633</v>
      </c>
      <c r="P1540" s="143">
        <v>19.86</v>
      </c>
      <c r="Q1540" s="144">
        <v>1033</v>
      </c>
      <c r="R1540" s="143">
        <v>50.779000000000003</v>
      </c>
      <c r="S1540" s="145">
        <v>997</v>
      </c>
      <c r="V1540" s="140" t="str">
        <f t="shared" si="24"/>
        <v>N/A</v>
      </c>
      <c r="W1540" s="134">
        <v>0.51253562362963601</v>
      </c>
      <c r="X1540" s="134">
        <v>8.8717920958621396E-2</v>
      </c>
      <c r="Y1540" s="134">
        <v>0.99012470031475397</v>
      </c>
      <c r="Z1540" s="134">
        <v>0.97872898275568299</v>
      </c>
      <c r="AA1540" s="134">
        <v>0.94737341825879395</v>
      </c>
      <c r="AB1540" s="134">
        <v>0.97559838585143399</v>
      </c>
      <c r="AC1540" s="134">
        <v>1</v>
      </c>
      <c r="AD1540" s="134">
        <v>0.442143082553559</v>
      </c>
      <c r="AF1540" s="134">
        <v>0.98234861709829402</v>
      </c>
      <c r="AG1540" s="134">
        <v>2.1051130299005799E-3</v>
      </c>
      <c r="AH1540" s="134">
        <v>0.63271540270789195</v>
      </c>
      <c r="AI1540" s="134">
        <v>1</v>
      </c>
      <c r="AJ1540" s="134">
        <v>1</v>
      </c>
      <c r="AK1540" s="134">
        <v>0.45630855866789699</v>
      </c>
      <c r="AL1540" s="134">
        <v>0.90523742735835</v>
      </c>
      <c r="AM1540" s="134">
        <v>1.8076070721785901E-3</v>
      </c>
      <c r="AN1540" s="134">
        <v>0.74900273407736095</v>
      </c>
      <c r="AO1540" s="134">
        <v>1.384642018562E-3</v>
      </c>
      <c r="AP1540" s="134">
        <v>0.21318643075701399</v>
      </c>
      <c r="AQ1540" s="134">
        <v>0.18983733916627599</v>
      </c>
      <c r="AR1540" s="134">
        <v>1</v>
      </c>
      <c r="AT1540" s="134">
        <v>1</v>
      </c>
      <c r="AU1540" s="134">
        <v>1.0558971965057499E-3</v>
      </c>
      <c r="AV1540" s="134">
        <v>1.6105800911748E-3</v>
      </c>
      <c r="AW1540" s="143">
        <v>0</v>
      </c>
      <c r="AX1540" s="143">
        <v>0</v>
      </c>
      <c r="AY1540" s="143">
        <v>-0.6</v>
      </c>
      <c r="AZ1540" s="143">
        <v>0.01</v>
      </c>
      <c r="BA1540" s="143">
        <v>14.687900000000001</v>
      </c>
      <c r="BB1540" s="143">
        <v>5.1100000000000003</v>
      </c>
      <c r="BC1540" s="143">
        <v>14.94</v>
      </c>
      <c r="BD1540" s="143">
        <v>5</v>
      </c>
      <c r="BE1540" s="143">
        <v>1288595.183524</v>
      </c>
      <c r="BF1540" s="143">
        <v>2619.5729999999999</v>
      </c>
      <c r="BG1540" s="143">
        <v>0</v>
      </c>
      <c r="BH1540" s="143">
        <v>0</v>
      </c>
      <c r="BI1540" s="143">
        <v>0</v>
      </c>
      <c r="BJ1540" s="143">
        <v>1</v>
      </c>
      <c r="BK1540" s="143"/>
      <c r="BL1540" s="143">
        <v>2.7999999999999901</v>
      </c>
      <c r="BM1540" s="143">
        <v>3.5000000000000102</v>
      </c>
    </row>
    <row r="1541" spans="1:65" x14ac:dyDescent="0.25">
      <c r="A1541" s="142" t="s">
        <v>6138</v>
      </c>
      <c r="B1541" s="142" t="s">
        <v>13</v>
      </c>
      <c r="C1541" s="134" t="s">
        <v>6128</v>
      </c>
      <c r="D1541" s="134" t="s">
        <v>6129</v>
      </c>
      <c r="E1541" s="134" t="s">
        <v>5717</v>
      </c>
      <c r="F1541" s="134" t="s">
        <v>5718</v>
      </c>
      <c r="G1541" s="134" t="s">
        <v>692</v>
      </c>
      <c r="H1541" s="134" t="s">
        <v>5620</v>
      </c>
      <c r="I1541" s="134" t="s">
        <v>5620</v>
      </c>
      <c r="J1541" s="134" t="s">
        <v>5055</v>
      </c>
      <c r="K1541" s="134" t="s">
        <v>5055</v>
      </c>
      <c r="L1541" s="143">
        <v>59.7</v>
      </c>
      <c r="M1541" s="144">
        <v>843</v>
      </c>
      <c r="N1541" s="143">
        <v>26.456</v>
      </c>
      <c r="O1541" s="144">
        <v>695</v>
      </c>
      <c r="P1541" s="143">
        <v>20.36</v>
      </c>
      <c r="Q1541" s="144">
        <v>980</v>
      </c>
      <c r="R1541" s="143">
        <v>51.201000000000001</v>
      </c>
      <c r="S1541" s="145">
        <v>972</v>
      </c>
      <c r="V1541" s="140" t="str">
        <f t="shared" si="24"/>
        <v>N/A</v>
      </c>
      <c r="W1541" s="134">
        <v>0.56716392708796803</v>
      </c>
      <c r="X1541" s="134">
        <v>0.13645157364129201</v>
      </c>
      <c r="Y1541" s="134">
        <v>0.99280166222683797</v>
      </c>
      <c r="Z1541" s="134">
        <v>0.98232516193008201</v>
      </c>
      <c r="AA1541" s="134">
        <v>0.91526900120021104</v>
      </c>
      <c r="AB1541" s="134">
        <v>0.97268476028145601</v>
      </c>
      <c r="AC1541" s="134">
        <v>1</v>
      </c>
      <c r="AD1541" s="134">
        <v>0.468483346978048</v>
      </c>
      <c r="AE1541" s="134">
        <v>0.58813922219430803</v>
      </c>
      <c r="AF1541" s="134">
        <v>0.98350154870519801</v>
      </c>
      <c r="AG1541" s="134">
        <v>2.5297955368095301E-2</v>
      </c>
      <c r="AH1541" s="134">
        <v>0.19791114878937099</v>
      </c>
      <c r="AI1541" s="134">
        <v>1</v>
      </c>
      <c r="AJ1541" s="134">
        <v>1</v>
      </c>
      <c r="AK1541" s="134">
        <v>0.35436186222632199</v>
      </c>
      <c r="AL1541" s="134">
        <v>0.88550602032175696</v>
      </c>
      <c r="AM1541" s="134">
        <v>2.16818193605961E-2</v>
      </c>
      <c r="AN1541" s="134">
        <v>0.834162520729685</v>
      </c>
      <c r="AO1541" s="134">
        <v>3.1017181797804601E-2</v>
      </c>
      <c r="AP1541" s="134">
        <v>0.37110431156985002</v>
      </c>
      <c r="AQ1541" s="134">
        <v>0.28412562435870498</v>
      </c>
      <c r="AR1541" s="134">
        <v>1</v>
      </c>
      <c r="AT1541" s="134">
        <v>1</v>
      </c>
      <c r="AU1541" s="134">
        <v>2.52510062653836E-2</v>
      </c>
      <c r="AV1541" s="134">
        <v>2.8685261488620401E-2</v>
      </c>
      <c r="AW1541" s="143">
        <v>0</v>
      </c>
      <c r="AX1541" s="143">
        <v>0</v>
      </c>
      <c r="AY1541" s="143">
        <v>-0.28000000000000003</v>
      </c>
      <c r="AZ1541" s="143">
        <v>-0.06</v>
      </c>
      <c r="BA1541" s="143">
        <v>18.703199999999999</v>
      </c>
      <c r="BB1541" s="143">
        <v>5.1100000000000003</v>
      </c>
      <c r="BC1541" s="143">
        <v>14.65</v>
      </c>
      <c r="BD1541" s="143">
        <v>7</v>
      </c>
      <c r="BE1541" s="143">
        <v>5960965.7542970004</v>
      </c>
      <c r="BF1541" s="143">
        <v>6338.509</v>
      </c>
      <c r="BG1541" s="143">
        <v>0</v>
      </c>
      <c r="BH1541" s="143">
        <v>0</v>
      </c>
      <c r="BI1541" s="143">
        <v>0</v>
      </c>
      <c r="BJ1541" s="143">
        <v>1</v>
      </c>
      <c r="BK1541" s="143"/>
      <c r="BL1541" s="143">
        <v>2.8</v>
      </c>
      <c r="BM1541" s="143">
        <v>3.4999999999999898</v>
      </c>
    </row>
    <row r="1542" spans="1:65" x14ac:dyDescent="0.25">
      <c r="A1542" s="142" t="s">
        <v>6139</v>
      </c>
      <c r="B1542" s="142" t="s">
        <v>166</v>
      </c>
      <c r="C1542" s="134" t="s">
        <v>6128</v>
      </c>
      <c r="D1542" s="134" t="s">
        <v>6129</v>
      </c>
      <c r="E1542" s="134" t="s">
        <v>5717</v>
      </c>
      <c r="F1542" s="134" t="s">
        <v>5718</v>
      </c>
      <c r="G1542" s="134" t="s">
        <v>692</v>
      </c>
      <c r="H1542" s="134" t="s">
        <v>6133</v>
      </c>
      <c r="I1542" s="134" t="s">
        <v>5149</v>
      </c>
      <c r="J1542" s="134" t="s">
        <v>5055</v>
      </c>
      <c r="K1542" s="134" t="s">
        <v>5055</v>
      </c>
      <c r="L1542" s="143">
        <v>56.1</v>
      </c>
      <c r="M1542" s="144">
        <v>955</v>
      </c>
      <c r="N1542" s="143">
        <v>27.088999999999999</v>
      </c>
      <c r="O1542" s="144">
        <v>748</v>
      </c>
      <c r="P1542" s="143">
        <v>23.12</v>
      </c>
      <c r="Q1542" s="144">
        <v>807</v>
      </c>
      <c r="R1542" s="143">
        <v>50.71</v>
      </c>
      <c r="S1542" s="145">
        <v>1004</v>
      </c>
      <c r="V1542" s="140" t="str">
        <f t="shared" si="24"/>
        <v>N/A</v>
      </c>
      <c r="W1542" s="134">
        <v>0.41494930607423303</v>
      </c>
      <c r="X1542" s="134">
        <v>8.3755367256908006E-2</v>
      </c>
      <c r="Y1542" s="134">
        <v>0.98460426689796998</v>
      </c>
      <c r="Z1542" s="134">
        <v>0.95939633159118398</v>
      </c>
      <c r="AA1542" s="134">
        <v>0.86019742646809705</v>
      </c>
      <c r="AB1542" s="134">
        <v>0.98106143379514299</v>
      </c>
      <c r="AC1542" s="134">
        <v>1</v>
      </c>
      <c r="AD1542" s="134">
        <v>0.34379999820634699</v>
      </c>
      <c r="AF1542" s="134">
        <v>0.97805494076913302</v>
      </c>
      <c r="AG1542" s="134">
        <v>2.2264704178989202E-2</v>
      </c>
      <c r="AH1542" s="134">
        <v>0.331253507713478</v>
      </c>
      <c r="AI1542" s="134">
        <v>1</v>
      </c>
      <c r="AJ1542" s="134">
        <v>0.98161561936978303</v>
      </c>
      <c r="AK1542" s="134">
        <v>0.48300888392640401</v>
      </c>
      <c r="AL1542" s="134">
        <v>0.89330042157566503</v>
      </c>
      <c r="AM1542" s="134">
        <v>1.8441096953122699E-2</v>
      </c>
      <c r="AN1542" s="134">
        <v>0.75348482811169404</v>
      </c>
      <c r="AO1542" s="134">
        <v>1.46393139812824E-2</v>
      </c>
      <c r="AP1542" s="134">
        <v>0.26022467953921702</v>
      </c>
      <c r="AQ1542" s="134">
        <v>0.229707814055959</v>
      </c>
      <c r="AR1542" s="134">
        <v>1</v>
      </c>
      <c r="AT1542" s="134">
        <v>1</v>
      </c>
      <c r="AU1542" s="134">
        <v>1.3372912695564799E-2</v>
      </c>
      <c r="AV1542" s="134">
        <v>1.7005951477229501E-2</v>
      </c>
      <c r="AW1542" s="143">
        <v>0.02</v>
      </c>
      <c r="AX1542" s="143">
        <v>0</v>
      </c>
      <c r="AY1542" s="143">
        <v>-0.21</v>
      </c>
      <c r="AZ1542" s="143">
        <v>-0.02</v>
      </c>
      <c r="BA1542" s="143">
        <v>19.246600000000001</v>
      </c>
      <c r="BB1542" s="143">
        <v>5.1100000000000003</v>
      </c>
      <c r="BC1542" s="143">
        <v>13.06</v>
      </c>
      <c r="BD1542" s="143">
        <v>19</v>
      </c>
      <c r="BE1542" s="143">
        <v>3097410.5290140002</v>
      </c>
      <c r="BF1542" s="143">
        <v>7271.4</v>
      </c>
      <c r="BG1542" s="143">
        <v>0</v>
      </c>
      <c r="BH1542" s="143">
        <v>35.140497000000003</v>
      </c>
      <c r="BI1542" s="143">
        <v>0</v>
      </c>
      <c r="BJ1542" s="143">
        <v>1</v>
      </c>
      <c r="BK1542" s="143"/>
      <c r="BL1542" s="143">
        <v>2.7999999999999901</v>
      </c>
      <c r="BM1542" s="143">
        <v>3.5</v>
      </c>
    </row>
    <row r="1543" spans="1:65" x14ac:dyDescent="0.25">
      <c r="A1543" s="142" t="s">
        <v>6140</v>
      </c>
      <c r="B1543" s="142" t="s">
        <v>169</v>
      </c>
      <c r="C1543" s="134" t="s">
        <v>6128</v>
      </c>
      <c r="D1543" s="134" t="s">
        <v>6129</v>
      </c>
      <c r="E1543" s="134" t="s">
        <v>5717</v>
      </c>
      <c r="F1543" s="134" t="s">
        <v>5718</v>
      </c>
      <c r="G1543" s="134" t="s">
        <v>692</v>
      </c>
      <c r="H1543" s="134" t="s">
        <v>6133</v>
      </c>
      <c r="I1543" s="134" t="s">
        <v>5620</v>
      </c>
      <c r="J1543" s="134" t="s">
        <v>5055</v>
      </c>
      <c r="K1543" s="134" t="s">
        <v>5055</v>
      </c>
      <c r="L1543" s="143">
        <v>58.2</v>
      </c>
      <c r="M1543" s="144">
        <v>884</v>
      </c>
      <c r="N1543" s="143">
        <v>25.678000000000001</v>
      </c>
      <c r="O1543" s="144">
        <v>639</v>
      </c>
      <c r="P1543" s="143">
        <v>37</v>
      </c>
      <c r="Q1543" s="144">
        <v>254</v>
      </c>
      <c r="R1543" s="143">
        <v>56.506999999999998</v>
      </c>
      <c r="S1543" s="145">
        <v>600</v>
      </c>
      <c r="V1543" s="140" t="str">
        <f t="shared" si="24"/>
        <v>N/A</v>
      </c>
      <c r="W1543" s="134">
        <v>0.52806621802598996</v>
      </c>
      <c r="X1543" s="134">
        <v>0.12461607722340701</v>
      </c>
      <c r="Y1543" s="134">
        <v>0.99219966600737397</v>
      </c>
      <c r="Z1543" s="134">
        <v>0.99489903663205803</v>
      </c>
      <c r="AA1543" s="134">
        <v>0.75008374965858005</v>
      </c>
      <c r="AB1543" s="134">
        <v>0.94573372375915998</v>
      </c>
      <c r="AC1543" s="134">
        <v>1</v>
      </c>
      <c r="AD1543" s="134">
        <v>0.43392497858587897</v>
      </c>
      <c r="AE1543" s="134">
        <v>0.53717475383745705</v>
      </c>
      <c r="AF1543" s="134">
        <v>0.98377984254134798</v>
      </c>
      <c r="AG1543" s="134">
        <v>7.1337164037148001E-2</v>
      </c>
      <c r="AH1543" s="134">
        <v>0.239099360651504</v>
      </c>
      <c r="AI1543" s="134">
        <v>1</v>
      </c>
      <c r="AJ1543" s="134">
        <v>0.99264624774791299</v>
      </c>
      <c r="AK1543" s="134">
        <v>0.32766153696781403</v>
      </c>
      <c r="AL1543" s="134">
        <v>0.90161124959104899</v>
      </c>
      <c r="AM1543" s="134">
        <v>5.3972726918875003E-2</v>
      </c>
      <c r="AN1543" s="134">
        <v>0.82071623862668597</v>
      </c>
      <c r="AO1543" s="134">
        <v>4.3648457669976E-2</v>
      </c>
      <c r="AP1543" s="134">
        <v>0.32996562315190597</v>
      </c>
      <c r="AQ1543" s="134">
        <v>0.322379728485299</v>
      </c>
      <c r="AR1543" s="134">
        <v>1</v>
      </c>
      <c r="AT1543" s="134">
        <v>1</v>
      </c>
      <c r="AU1543" s="134">
        <v>4.3954664447804201E-2</v>
      </c>
      <c r="AV1543" s="134">
        <v>5.2121368308777602E-2</v>
      </c>
      <c r="AW1543" s="143">
        <v>0</v>
      </c>
      <c r="AX1543" s="143">
        <v>0</v>
      </c>
      <c r="AY1543" s="143">
        <v>-0.43</v>
      </c>
      <c r="AZ1543" s="143">
        <v>-0.01</v>
      </c>
      <c r="BA1543" s="143">
        <v>24.389600000000002</v>
      </c>
      <c r="BB1543" s="143">
        <v>5.1100000000000003</v>
      </c>
      <c r="BC1543" s="143">
        <v>12.21</v>
      </c>
      <c r="BD1543" s="143">
        <v>4</v>
      </c>
      <c r="BE1543" s="143">
        <v>5314955.5440370003</v>
      </c>
      <c r="BF1543" s="143">
        <v>8794.527</v>
      </c>
      <c r="BG1543" s="143">
        <v>0</v>
      </c>
      <c r="BH1543" s="143">
        <v>49.431044999999997</v>
      </c>
      <c r="BI1543" s="143">
        <v>0</v>
      </c>
      <c r="BJ1543" s="143">
        <v>1</v>
      </c>
      <c r="BK1543" s="143">
        <v>1</v>
      </c>
      <c r="BL1543" s="143">
        <v>2.8</v>
      </c>
      <c r="BM1543" s="143">
        <v>3.5</v>
      </c>
    </row>
    <row r="1544" spans="1:65" x14ac:dyDescent="0.25">
      <c r="A1544" s="142" t="s">
        <v>6141</v>
      </c>
      <c r="B1544" s="142" t="s">
        <v>177</v>
      </c>
      <c r="C1544" s="134" t="s">
        <v>6128</v>
      </c>
      <c r="D1544" s="134" t="s">
        <v>6129</v>
      </c>
      <c r="E1544" s="134" t="s">
        <v>5717</v>
      </c>
      <c r="F1544" s="134" t="s">
        <v>5718</v>
      </c>
      <c r="G1544" s="134" t="s">
        <v>692</v>
      </c>
      <c r="H1544" s="134" t="s">
        <v>5620</v>
      </c>
      <c r="I1544" s="134" t="s">
        <v>5620</v>
      </c>
      <c r="J1544" s="134" t="s">
        <v>5055</v>
      </c>
      <c r="K1544" s="134" t="s">
        <v>5055</v>
      </c>
      <c r="L1544" s="143">
        <v>57.1</v>
      </c>
      <c r="M1544" s="144">
        <v>916</v>
      </c>
      <c r="N1544" s="143">
        <v>26.422000000000001</v>
      </c>
      <c r="O1544" s="144">
        <v>690</v>
      </c>
      <c r="P1544" s="143">
        <v>36.017000000000003</v>
      </c>
      <c r="Q1544" s="144">
        <v>288</v>
      </c>
      <c r="R1544" s="143">
        <v>55.564999999999998</v>
      </c>
      <c r="S1544" s="145">
        <v>672</v>
      </c>
      <c r="V1544" s="140" t="str">
        <f t="shared" si="24"/>
        <v>N/A</v>
      </c>
      <c r="W1544" s="134">
        <v>0.60665740588158901</v>
      </c>
      <c r="X1544" s="134">
        <v>0.105805447032366</v>
      </c>
      <c r="Y1544" s="134">
        <v>0.99111094944025901</v>
      </c>
      <c r="Z1544" s="134">
        <v>0.98031028139974496</v>
      </c>
      <c r="AA1544" s="134">
        <v>0.75584331119743398</v>
      </c>
      <c r="AB1544" s="134">
        <v>0.91368384248940204</v>
      </c>
      <c r="AC1544" s="134">
        <v>1</v>
      </c>
      <c r="AD1544" s="134">
        <v>0.505292195453246</v>
      </c>
      <c r="AE1544" s="134">
        <v>0.62404360071881704</v>
      </c>
      <c r="AF1544" s="134">
        <v>0.98449545526287396</v>
      </c>
      <c r="AG1544" s="134">
        <v>6.3557098918999494E-2</v>
      </c>
      <c r="AH1544" s="134">
        <v>0.106580765964641</v>
      </c>
      <c r="AI1544" s="134">
        <v>1</v>
      </c>
      <c r="AJ1544" s="134">
        <v>1</v>
      </c>
      <c r="AK1544" s="134">
        <v>0.20386911986018799</v>
      </c>
      <c r="AL1544" s="134">
        <v>0.93552274978693395</v>
      </c>
      <c r="AM1544" s="134">
        <v>4.69807016860865E-2</v>
      </c>
      <c r="AN1544" s="134">
        <v>0.70866388776836498</v>
      </c>
      <c r="AO1544" s="134">
        <v>3.4965842231401298E-2</v>
      </c>
      <c r="AP1544" s="134">
        <v>0.35885517063765099</v>
      </c>
      <c r="AQ1544" s="134">
        <v>0.37571995833319899</v>
      </c>
      <c r="AR1544" s="134">
        <v>1</v>
      </c>
      <c r="AT1544" s="134">
        <v>1</v>
      </c>
      <c r="AU1544" s="134">
        <v>3.6631540693939202E-2</v>
      </c>
      <c r="AV1544" s="134">
        <v>4.30779597292738E-2</v>
      </c>
      <c r="AW1544" s="143">
        <v>0</v>
      </c>
      <c r="AX1544" s="143">
        <v>0</v>
      </c>
      <c r="AY1544" s="143">
        <v>-0.44</v>
      </c>
      <c r="AZ1544" s="143">
        <v>-0.03</v>
      </c>
      <c r="BA1544" s="143">
        <v>25.395199999999999</v>
      </c>
      <c r="BB1544" s="143">
        <v>5.1100000000000003</v>
      </c>
      <c r="BC1544" s="143">
        <v>12.14</v>
      </c>
      <c r="BD1544" s="143">
        <v>11</v>
      </c>
      <c r="BE1544" s="143">
        <v>4776205.3025329998</v>
      </c>
      <c r="BF1544" s="143">
        <v>5855.4930000000004</v>
      </c>
      <c r="BG1544" s="143">
        <v>0</v>
      </c>
      <c r="BH1544" s="143">
        <v>38.803477000000001</v>
      </c>
      <c r="BI1544" s="143">
        <v>0</v>
      </c>
      <c r="BJ1544" s="143">
        <v>1</v>
      </c>
      <c r="BK1544" s="143">
        <v>1</v>
      </c>
      <c r="BL1544" s="143">
        <v>2.8</v>
      </c>
      <c r="BM1544" s="143">
        <v>3.5</v>
      </c>
    </row>
    <row r="1545" spans="1:65" x14ac:dyDescent="0.25">
      <c r="A1545" s="142" t="s">
        <v>6142</v>
      </c>
      <c r="B1545" s="142" t="s">
        <v>3724</v>
      </c>
      <c r="C1545" s="134" t="s">
        <v>6128</v>
      </c>
      <c r="D1545" s="134" t="s">
        <v>6129</v>
      </c>
      <c r="E1545" s="134" t="s">
        <v>5717</v>
      </c>
      <c r="F1545" s="134" t="s">
        <v>5718</v>
      </c>
      <c r="G1545" s="134" t="s">
        <v>692</v>
      </c>
      <c r="H1545" s="134" t="s">
        <v>5620</v>
      </c>
      <c r="I1545" s="134" t="s">
        <v>5620</v>
      </c>
      <c r="J1545" s="134" t="s">
        <v>5055</v>
      </c>
      <c r="K1545" s="134" t="s">
        <v>5055</v>
      </c>
      <c r="L1545" s="143">
        <v>58</v>
      </c>
      <c r="M1545" s="144">
        <v>890</v>
      </c>
      <c r="N1545" s="143">
        <v>26.832999999999998</v>
      </c>
      <c r="O1545" s="144">
        <v>721</v>
      </c>
      <c r="P1545" s="143">
        <v>43.54</v>
      </c>
      <c r="Q1545" s="144">
        <v>97</v>
      </c>
      <c r="R1545" s="143">
        <v>58.235999999999997</v>
      </c>
      <c r="S1545" s="145">
        <v>486</v>
      </c>
      <c r="V1545" s="140" t="str">
        <f t="shared" si="24"/>
        <v>N/A</v>
      </c>
      <c r="W1545" s="134">
        <v>0.54656112985049399</v>
      </c>
      <c r="X1545" s="134">
        <v>0.153760371387303</v>
      </c>
      <c r="Y1545" s="134">
        <v>0.98673046631139505</v>
      </c>
      <c r="Z1545" s="134">
        <v>0.98347287868786903</v>
      </c>
      <c r="AA1545" s="134">
        <v>0.80528808452007505</v>
      </c>
      <c r="AB1545" s="134">
        <v>0.98142563699138996</v>
      </c>
      <c r="AC1545" s="134">
        <v>1</v>
      </c>
      <c r="AD1545" s="134">
        <v>0.45940115314708202</v>
      </c>
      <c r="AF1545" s="134">
        <v>0.98063909781909098</v>
      </c>
      <c r="AG1545" s="134">
        <v>1.42894549265079E-2</v>
      </c>
      <c r="AH1545" s="134">
        <v>0.15486051343434101</v>
      </c>
      <c r="AI1545" s="134">
        <v>1</v>
      </c>
      <c r="AJ1545" s="134">
        <v>1</v>
      </c>
      <c r="AK1545" s="134">
        <v>0.34950725763386598</v>
      </c>
      <c r="AL1545" s="134">
        <v>0.91863318993320098</v>
      </c>
      <c r="AM1545" s="134">
        <v>1.1589413515389099E-2</v>
      </c>
      <c r="AN1545" s="134">
        <v>0.80726995652368805</v>
      </c>
      <c r="AO1545" s="134">
        <v>1.20243659056328E-2</v>
      </c>
      <c r="AP1545" s="134">
        <v>0.29689998642805698</v>
      </c>
      <c r="AQ1545" s="134">
        <v>0.30136691066643001</v>
      </c>
      <c r="AR1545" s="134">
        <v>1</v>
      </c>
      <c r="AT1545" s="134">
        <v>1</v>
      </c>
      <c r="AU1545" s="134">
        <v>1.16327736709294E-2</v>
      </c>
      <c r="AV1545" s="134">
        <v>1.31071501016261E-2</v>
      </c>
      <c r="AW1545" s="143">
        <v>0</v>
      </c>
      <c r="AX1545" s="143">
        <v>0</v>
      </c>
      <c r="AY1545" s="143">
        <v>-0.26</v>
      </c>
      <c r="AZ1545" s="143">
        <v>-0.01</v>
      </c>
      <c r="BA1545" s="143">
        <v>25.3901</v>
      </c>
      <c r="BB1545" s="143">
        <v>5.1100000000000003</v>
      </c>
      <c r="BC1545" s="143">
        <v>14.44</v>
      </c>
      <c r="BD1545" s="143">
        <v>5</v>
      </c>
      <c r="BE1545" s="143">
        <v>983926.329853</v>
      </c>
      <c r="BF1545" s="143">
        <v>4843.21</v>
      </c>
      <c r="BG1545" s="143">
        <v>0</v>
      </c>
      <c r="BH1545" s="143">
        <v>44.875126000000002</v>
      </c>
      <c r="BI1545" s="143">
        <v>1</v>
      </c>
      <c r="BJ1545" s="143">
        <v>1</v>
      </c>
      <c r="BK1545" s="143"/>
      <c r="BL1545" s="143">
        <v>2.7999999999999901</v>
      </c>
      <c r="BM1545" s="143">
        <v>3.4999999999999898</v>
      </c>
    </row>
    <row r="1546" spans="1:65" x14ac:dyDescent="0.25">
      <c r="A1546" s="142" t="s">
        <v>6143</v>
      </c>
      <c r="B1546" s="142" t="s">
        <v>33</v>
      </c>
      <c r="C1546" s="134" t="s">
        <v>6128</v>
      </c>
      <c r="D1546" s="134" t="s">
        <v>6129</v>
      </c>
      <c r="E1546" s="134" t="s">
        <v>5717</v>
      </c>
      <c r="F1546" s="134" t="s">
        <v>5718</v>
      </c>
      <c r="G1546" s="134" t="s">
        <v>692</v>
      </c>
      <c r="H1546" s="134" t="s">
        <v>5620</v>
      </c>
      <c r="I1546" s="134" t="s">
        <v>5620</v>
      </c>
      <c r="J1546" s="134" t="s">
        <v>5055</v>
      </c>
      <c r="K1546" s="134" t="s">
        <v>5055</v>
      </c>
      <c r="L1546" s="143">
        <v>53.3</v>
      </c>
      <c r="M1546" s="144">
        <v>1060</v>
      </c>
      <c r="N1546" s="143">
        <v>26.922000000000001</v>
      </c>
      <c r="O1546" s="144">
        <v>731</v>
      </c>
      <c r="P1546" s="143">
        <v>23.46</v>
      </c>
      <c r="Q1546" s="144">
        <v>786</v>
      </c>
      <c r="R1546" s="143">
        <v>49.945999999999998</v>
      </c>
      <c r="S1546" s="145">
        <v>1057</v>
      </c>
      <c r="V1546" s="140" t="str">
        <f t="shared" si="24"/>
        <v>N/A</v>
      </c>
      <c r="W1546" s="134">
        <v>0.51624668648607497</v>
      </c>
      <c r="X1546" s="134">
        <v>0.10921358454128199</v>
      </c>
      <c r="Y1546" s="134">
        <v>0.98699944334562395</v>
      </c>
      <c r="Z1546" s="134">
        <v>0.98528372068348802</v>
      </c>
      <c r="AA1546" s="134">
        <v>0.86706085722387904</v>
      </c>
      <c r="AB1546" s="134">
        <v>0.99308013927130201</v>
      </c>
      <c r="AC1546" s="134">
        <v>1</v>
      </c>
      <c r="AD1546" s="134">
        <v>0.44492474742976801</v>
      </c>
      <c r="AF1546" s="134">
        <v>0.98115592922908201</v>
      </c>
      <c r="AG1546" s="134">
        <v>0</v>
      </c>
      <c r="AH1546" s="134">
        <v>0.27477193370775199</v>
      </c>
      <c r="AI1546" s="134">
        <v>1</v>
      </c>
      <c r="AJ1546" s="134">
        <v>1</v>
      </c>
      <c r="AK1546" s="134">
        <v>0.111631632603525</v>
      </c>
      <c r="AL1546" s="134">
        <v>0.84261383731531303</v>
      </c>
      <c r="AM1546" s="134">
        <v>0</v>
      </c>
      <c r="AN1546" s="134">
        <v>0.75796692214602701</v>
      </c>
      <c r="AO1546" s="134">
        <v>0</v>
      </c>
      <c r="AP1546" s="134">
        <v>0.29432075516800998</v>
      </c>
      <c r="AQ1546" s="134">
        <v>0.194686450970631</v>
      </c>
      <c r="AR1546" s="134">
        <v>0.8358445162</v>
      </c>
      <c r="AT1546" s="134">
        <v>1</v>
      </c>
      <c r="AU1546" s="134">
        <v>0</v>
      </c>
      <c r="AV1546" s="134">
        <v>0</v>
      </c>
      <c r="AW1546" s="143">
        <v>0</v>
      </c>
      <c r="AX1546" s="143">
        <v>0</v>
      </c>
      <c r="AY1546" s="143">
        <v>-7.0000000000000007E-2</v>
      </c>
      <c r="AZ1546" s="143">
        <v>0</v>
      </c>
      <c r="BA1546" s="143">
        <v>27.663699999999999</v>
      </c>
      <c r="BB1546" s="143">
        <v>5.1100000000000003</v>
      </c>
      <c r="BC1546" s="143">
        <v>14.21</v>
      </c>
      <c r="BD1546" s="143">
        <v>3</v>
      </c>
      <c r="BE1546" s="143">
        <v>921068.80836999998</v>
      </c>
      <c r="BF1546" s="143">
        <v>2522.154</v>
      </c>
      <c r="BG1546" s="143">
        <v>0</v>
      </c>
      <c r="BH1546" s="143">
        <v>47.849525</v>
      </c>
      <c r="BI1546" s="143">
        <v>0</v>
      </c>
      <c r="BJ1546" s="143">
        <v>1</v>
      </c>
      <c r="BK1546" s="143"/>
      <c r="BL1546" s="143">
        <v>2.8</v>
      </c>
      <c r="BM1546" s="143">
        <v>3.5</v>
      </c>
    </row>
    <row r="1547" spans="1:65" x14ac:dyDescent="0.25">
      <c r="A1547" s="142" t="s">
        <v>6144</v>
      </c>
      <c r="B1547" s="142" t="s">
        <v>15</v>
      </c>
      <c r="C1547" s="134" t="s">
        <v>6128</v>
      </c>
      <c r="D1547" s="134" t="s">
        <v>6129</v>
      </c>
      <c r="E1547" s="134" t="s">
        <v>5717</v>
      </c>
      <c r="F1547" s="134" t="s">
        <v>5718</v>
      </c>
      <c r="G1547" s="134" t="s">
        <v>692</v>
      </c>
      <c r="H1547" s="134" t="s">
        <v>6075</v>
      </c>
      <c r="I1547" s="134" t="s">
        <v>5620</v>
      </c>
      <c r="J1547" s="134" t="s">
        <v>5055</v>
      </c>
      <c r="K1547" s="134" t="s">
        <v>5055</v>
      </c>
      <c r="L1547" s="143">
        <v>47.4</v>
      </c>
      <c r="M1547" s="144">
        <v>1227</v>
      </c>
      <c r="N1547" s="143">
        <v>24.556000000000001</v>
      </c>
      <c r="O1547" s="144">
        <v>517</v>
      </c>
      <c r="P1547" s="143">
        <v>22.22</v>
      </c>
      <c r="Q1547" s="144">
        <v>848</v>
      </c>
      <c r="R1547" s="143">
        <v>48.354999999999997</v>
      </c>
      <c r="S1547" s="145">
        <v>1171</v>
      </c>
      <c r="V1547" s="140" t="str">
        <f t="shared" si="24"/>
        <v>N/A</v>
      </c>
      <c r="W1547" s="134">
        <v>0.58024057809692597</v>
      </c>
      <c r="X1547" s="134">
        <v>0.139908626264411</v>
      </c>
      <c r="Y1547" s="134">
        <v>0.98483481864159395</v>
      </c>
      <c r="Z1547" s="134">
        <v>0.96870558973767795</v>
      </c>
      <c r="AA1547" s="134">
        <v>0.84361358201411496</v>
      </c>
      <c r="AB1547" s="134">
        <v>0.95447460046909405</v>
      </c>
      <c r="AC1547" s="134">
        <v>1</v>
      </c>
      <c r="AD1547" s="134">
        <v>0.48341589012893799</v>
      </c>
      <c r="AF1547" s="134">
        <v>0.98091739165523995</v>
      </c>
      <c r="AG1547" s="134">
        <v>1.7205917568607801E-2</v>
      </c>
      <c r="AH1547" s="134">
        <v>3.5235619852145003E-2</v>
      </c>
      <c r="AI1547" s="134">
        <v>1</v>
      </c>
      <c r="AJ1547" s="134">
        <v>1</v>
      </c>
      <c r="AK1547" s="134">
        <v>0.34950725763386598</v>
      </c>
      <c r="AL1547" s="134">
        <v>0.905513997817608</v>
      </c>
      <c r="AM1547" s="134">
        <v>1.3606183061640501E-2</v>
      </c>
      <c r="AN1547" s="134">
        <v>0.75348482811169404</v>
      </c>
      <c r="AO1547" s="134">
        <v>1.2531433597481101E-2</v>
      </c>
      <c r="AP1547" s="134">
        <v>0.35680075491145402</v>
      </c>
      <c r="AQ1547" s="134">
        <v>0.217315639390952</v>
      </c>
      <c r="AR1547" s="134">
        <v>2.0529853059999999E-2</v>
      </c>
      <c r="AT1547" s="134">
        <v>1</v>
      </c>
      <c r="AU1547" s="134">
        <v>1.36466609527155E-2</v>
      </c>
      <c r="AV1547" s="134">
        <v>1.46964566270333E-2</v>
      </c>
      <c r="AW1547" s="143">
        <v>0</v>
      </c>
      <c r="AX1547" s="143">
        <v>0</v>
      </c>
      <c r="AY1547" s="143">
        <v>-0.32</v>
      </c>
      <c r="AZ1547" s="143">
        <v>-0.06</v>
      </c>
      <c r="BA1547" s="143">
        <v>19.337</v>
      </c>
      <c r="BB1547" s="143">
        <v>5.1100000000000003</v>
      </c>
      <c r="BC1547" s="143">
        <v>11.34</v>
      </c>
      <c r="BD1547" s="143">
        <v>4</v>
      </c>
      <c r="BE1547" s="143">
        <v>3259984.1122880001</v>
      </c>
      <c r="BF1547" s="143">
        <v>5671.0410000000002</v>
      </c>
      <c r="BG1547" s="143">
        <v>0</v>
      </c>
      <c r="BH1547" s="143">
        <v>25.677475999999999</v>
      </c>
      <c r="BI1547" s="143">
        <v>0</v>
      </c>
      <c r="BJ1547" s="143">
        <v>1</v>
      </c>
      <c r="BK1547" s="143"/>
      <c r="BL1547" s="143">
        <v>2.8</v>
      </c>
      <c r="BM1547" s="143">
        <v>3.4999999999999898</v>
      </c>
    </row>
    <row r="1548" spans="1:65" x14ac:dyDescent="0.25">
      <c r="A1548" s="142" t="s">
        <v>6145</v>
      </c>
      <c r="B1548" s="142" t="s">
        <v>823</v>
      </c>
      <c r="C1548" s="134" t="s">
        <v>6128</v>
      </c>
      <c r="D1548" s="134" t="s">
        <v>6129</v>
      </c>
      <c r="E1548" s="134" t="s">
        <v>5717</v>
      </c>
      <c r="F1548" s="134" t="s">
        <v>5718</v>
      </c>
      <c r="G1548" s="134" t="s">
        <v>692</v>
      </c>
      <c r="H1548" s="134" t="s">
        <v>6133</v>
      </c>
      <c r="I1548" s="134" t="s">
        <v>5620</v>
      </c>
      <c r="J1548" s="134" t="s">
        <v>5055</v>
      </c>
      <c r="K1548" s="134" t="s">
        <v>5055</v>
      </c>
      <c r="L1548" s="143">
        <v>57.8</v>
      </c>
      <c r="M1548" s="144">
        <v>898</v>
      </c>
      <c r="N1548" s="143">
        <v>25.556000000000001</v>
      </c>
      <c r="O1548" s="144">
        <v>622</v>
      </c>
      <c r="P1548" s="143">
        <v>23.4</v>
      </c>
      <c r="Q1548" s="144">
        <v>789</v>
      </c>
      <c r="R1548" s="143">
        <v>51.881</v>
      </c>
      <c r="S1548" s="145">
        <v>908</v>
      </c>
      <c r="V1548" s="140" t="str">
        <f t="shared" si="24"/>
        <v>N/A</v>
      </c>
      <c r="W1548" s="134">
        <v>0.72094323902345703</v>
      </c>
      <c r="X1548" s="134">
        <v>0.198482052839767</v>
      </c>
      <c r="Y1548" s="134">
        <v>0.98756301427448301</v>
      </c>
      <c r="Z1548" s="134">
        <v>0.98074386328602003</v>
      </c>
      <c r="AA1548" s="134">
        <v>0.84295056479769104</v>
      </c>
      <c r="AB1548" s="134">
        <v>0.96430808676776902</v>
      </c>
      <c r="AC1548" s="134">
        <v>1</v>
      </c>
      <c r="AD1548" s="134">
        <v>0.60958597099394596</v>
      </c>
      <c r="AE1548" s="134">
        <v>0.66566520292959297</v>
      </c>
      <c r="AF1548" s="134">
        <v>0.973681751915357</v>
      </c>
      <c r="AG1548" s="134">
        <v>9.7911170344863699E-2</v>
      </c>
      <c r="AH1548" s="134">
        <v>0.37419669555930202</v>
      </c>
      <c r="AI1548" s="134">
        <v>1</v>
      </c>
      <c r="AJ1548" s="134">
        <v>1</v>
      </c>
      <c r="AK1548" s="134">
        <v>0.52912762755473597</v>
      </c>
      <c r="AL1548" s="134">
        <v>0.95084502941932503</v>
      </c>
      <c r="AM1548" s="134">
        <v>8.4822964549971E-2</v>
      </c>
      <c r="AN1548" s="134">
        <v>0.852090896867016</v>
      </c>
      <c r="AO1548" s="134">
        <v>6.7118757265392501E-2</v>
      </c>
      <c r="AP1548" s="134">
        <v>0.42248897365014298</v>
      </c>
      <c r="AQ1548" s="134">
        <v>0.403198258557874</v>
      </c>
      <c r="AR1548" s="134">
        <v>1</v>
      </c>
      <c r="AT1548" s="134">
        <v>0.149440241</v>
      </c>
      <c r="AU1548" s="134">
        <v>8.6042236175631601E-2</v>
      </c>
      <c r="AV1548" s="134">
        <v>8.5357710178183999E-2</v>
      </c>
      <c r="AW1548" s="143">
        <v>0.01</v>
      </c>
      <c r="AX1548" s="143">
        <v>0</v>
      </c>
      <c r="AY1548" s="143">
        <v>-0.3</v>
      </c>
      <c r="AZ1548" s="143">
        <v>-0.02</v>
      </c>
      <c r="BA1548" s="143">
        <v>18.3992</v>
      </c>
      <c r="BB1548" s="143">
        <v>5.1100000000000003</v>
      </c>
      <c r="BC1548" s="143">
        <v>13.39</v>
      </c>
      <c r="BD1548" s="143">
        <v>4</v>
      </c>
      <c r="BE1548" s="143">
        <v>4427777.1139479997</v>
      </c>
      <c r="BF1548" s="143">
        <v>8000.2849999999999</v>
      </c>
      <c r="BG1548" s="143">
        <v>0</v>
      </c>
      <c r="BH1548" s="143">
        <v>99.621189000000001</v>
      </c>
      <c r="BI1548" s="143">
        <v>0</v>
      </c>
      <c r="BJ1548" s="143">
        <v>1</v>
      </c>
      <c r="BK1548" s="143">
        <v>0</v>
      </c>
      <c r="BL1548" s="143">
        <v>2.8</v>
      </c>
      <c r="BM1548" s="143">
        <v>3.5</v>
      </c>
    </row>
    <row r="1549" spans="1:65" x14ac:dyDescent="0.25">
      <c r="A1549" s="142" t="s">
        <v>6146</v>
      </c>
      <c r="B1549" s="142" t="s">
        <v>185</v>
      </c>
      <c r="C1549" s="134" t="s">
        <v>6128</v>
      </c>
      <c r="D1549" s="134" t="s">
        <v>6129</v>
      </c>
      <c r="E1549" s="134" t="s">
        <v>5717</v>
      </c>
      <c r="F1549" s="134" t="s">
        <v>5718</v>
      </c>
      <c r="G1549" s="134" t="s">
        <v>692</v>
      </c>
      <c r="H1549" s="134" t="s">
        <v>6005</v>
      </c>
      <c r="I1549" s="134" t="s">
        <v>6005</v>
      </c>
      <c r="J1549" s="134" t="s">
        <v>5055</v>
      </c>
      <c r="K1549" s="134" t="s">
        <v>5055</v>
      </c>
      <c r="L1549" s="143">
        <v>58.8</v>
      </c>
      <c r="M1549" s="144">
        <v>865</v>
      </c>
      <c r="N1549" s="143">
        <v>24.077999999999999</v>
      </c>
      <c r="O1549" s="144">
        <v>455</v>
      </c>
      <c r="P1549" s="143">
        <v>20.02</v>
      </c>
      <c r="Q1549" s="144">
        <v>1015</v>
      </c>
      <c r="R1549" s="143">
        <v>51.581000000000003</v>
      </c>
      <c r="S1549" s="145">
        <v>936</v>
      </c>
      <c r="V1549" s="140" t="str">
        <f t="shared" si="24"/>
        <v>N/A</v>
      </c>
      <c r="W1549" s="134">
        <v>0.47109772023333202</v>
      </c>
      <c r="X1549" s="134">
        <v>0.13250260109609599</v>
      </c>
      <c r="Y1549" s="134">
        <v>0.99583726018455898</v>
      </c>
      <c r="Z1549" s="134">
        <v>0.99245057421544602</v>
      </c>
      <c r="AA1549" s="134">
        <v>0.89289364691234296</v>
      </c>
      <c r="AB1549" s="134">
        <v>0.99417274886004403</v>
      </c>
      <c r="AC1549" s="134">
        <v>1</v>
      </c>
      <c r="AD1549" s="134">
        <v>0.36409957731949499</v>
      </c>
      <c r="AF1549" s="134">
        <v>0.98445569900056695</v>
      </c>
      <c r="AG1549" s="134">
        <v>6.3122398218635198E-3</v>
      </c>
      <c r="AH1549" s="134">
        <v>0</v>
      </c>
      <c r="AI1549" s="134">
        <v>1</v>
      </c>
      <c r="AJ1549" s="134">
        <v>1</v>
      </c>
      <c r="AK1549" s="134">
        <v>0.34950725763386598</v>
      </c>
      <c r="AL1549" s="134">
        <v>0.96038722930952003</v>
      </c>
      <c r="AM1549" s="134">
        <v>5.1254037374705002E-3</v>
      </c>
      <c r="AN1549" s="134">
        <v>0.82968042669535202</v>
      </c>
      <c r="AO1549" s="134">
        <v>3.1297327638235501E-3</v>
      </c>
      <c r="AP1549" s="134">
        <v>0.42194541416672798</v>
      </c>
      <c r="AQ1549" s="134">
        <v>0.31914698728239599</v>
      </c>
      <c r="AR1549" s="134">
        <v>1</v>
      </c>
      <c r="AT1549" s="134">
        <v>1</v>
      </c>
      <c r="AU1549" s="134">
        <v>4.8842609094787801E-3</v>
      </c>
      <c r="AV1549" s="134">
        <v>4.7758396512782098E-3</v>
      </c>
      <c r="AW1549" s="143">
        <v>0</v>
      </c>
      <c r="AX1549" s="143">
        <v>0</v>
      </c>
      <c r="AY1549" s="143">
        <v>-1.03</v>
      </c>
      <c r="AZ1549" s="143">
        <v>-0.05</v>
      </c>
      <c r="BA1549" s="143">
        <v>23.877700000000001</v>
      </c>
      <c r="BB1549" s="143">
        <v>5.1100000000000003</v>
      </c>
      <c r="BC1549" s="143">
        <v>11.11</v>
      </c>
      <c r="BD1549" s="143">
        <v>1</v>
      </c>
      <c r="BE1549" s="143">
        <v>1003138.535837</v>
      </c>
      <c r="BF1549" s="143">
        <v>3744.288</v>
      </c>
      <c r="BG1549" s="143">
        <v>0</v>
      </c>
      <c r="BH1549" s="143">
        <v>0</v>
      </c>
      <c r="BI1549" s="143">
        <v>0</v>
      </c>
      <c r="BJ1549" s="143">
        <v>1</v>
      </c>
      <c r="BK1549" s="143"/>
      <c r="BL1549" s="143">
        <v>2.7999999999999901</v>
      </c>
      <c r="BM1549" s="143">
        <v>3.5</v>
      </c>
    </row>
    <row r="1550" spans="1:65" x14ac:dyDescent="0.25">
      <c r="A1550" s="142" t="s">
        <v>6147</v>
      </c>
      <c r="B1550" s="142" t="s">
        <v>57</v>
      </c>
      <c r="C1550" s="134" t="s">
        <v>6128</v>
      </c>
      <c r="D1550" s="134" t="s">
        <v>6129</v>
      </c>
      <c r="E1550" s="134" t="s">
        <v>5717</v>
      </c>
      <c r="F1550" s="134" t="s">
        <v>5718</v>
      </c>
      <c r="G1550" s="134" t="s">
        <v>692</v>
      </c>
      <c r="H1550" s="134" t="s">
        <v>6075</v>
      </c>
      <c r="I1550" s="134" t="s">
        <v>6005</v>
      </c>
      <c r="J1550" s="134" t="s">
        <v>5055</v>
      </c>
      <c r="K1550" s="134" t="s">
        <v>5055</v>
      </c>
      <c r="L1550" s="143">
        <v>63.5</v>
      </c>
      <c r="M1550" s="144">
        <v>748</v>
      </c>
      <c r="N1550" s="143">
        <v>26.675000000000001</v>
      </c>
      <c r="O1550" s="144">
        <v>710</v>
      </c>
      <c r="P1550" s="143">
        <v>19.940000000000001</v>
      </c>
      <c r="Q1550" s="144">
        <v>1028</v>
      </c>
      <c r="R1550" s="143">
        <v>52.255000000000003</v>
      </c>
      <c r="S1550" s="145">
        <v>882</v>
      </c>
      <c r="V1550" s="140" t="str">
        <f t="shared" si="24"/>
        <v>N/A</v>
      </c>
      <c r="W1550" s="134">
        <v>0.56269895603391895</v>
      </c>
      <c r="X1550" s="134">
        <v>0.15268804594740801</v>
      </c>
      <c r="Y1550" s="134">
        <v>0.99404407995636901</v>
      </c>
      <c r="Z1550" s="134">
        <v>0.98859934687265005</v>
      </c>
      <c r="AA1550" s="134">
        <v>0.88770725878230505</v>
      </c>
      <c r="AB1550" s="134">
        <v>0.99854318721501101</v>
      </c>
      <c r="AC1550" s="134">
        <v>1</v>
      </c>
      <c r="AD1550" s="134">
        <v>0.46645685922319402</v>
      </c>
      <c r="AF1550" s="134">
        <v>0.98449545526287396</v>
      </c>
      <c r="AG1550" s="134">
        <v>5.11382502219893E-3</v>
      </c>
      <c r="AH1550" s="134">
        <v>0.55800356797362205</v>
      </c>
      <c r="AI1550" s="134">
        <v>1</v>
      </c>
      <c r="AJ1550" s="134">
        <v>1</v>
      </c>
      <c r="AK1550" s="134">
        <v>0.50485460459245601</v>
      </c>
      <c r="AL1550" s="134">
        <v>0.93723841044061895</v>
      </c>
      <c r="AM1550" s="134">
        <v>3.4312275437814602E-3</v>
      </c>
      <c r="AN1550" s="134">
        <v>0.91484021334767596</v>
      </c>
      <c r="AO1550" s="134">
        <v>2.00115281393266E-3</v>
      </c>
      <c r="AP1550" s="134">
        <v>0.362129900993998</v>
      </c>
      <c r="AQ1550" s="134">
        <v>0.28681957525336599</v>
      </c>
      <c r="AR1550" s="134">
        <v>1</v>
      </c>
      <c r="AT1550" s="134">
        <v>1</v>
      </c>
      <c r="AU1550" s="134">
        <v>3.2345096353626501E-3</v>
      </c>
      <c r="AV1550" s="134">
        <v>3.2845061616790698E-3</v>
      </c>
      <c r="AW1550" s="143">
        <v>0</v>
      </c>
      <c r="AX1550" s="143">
        <v>0</v>
      </c>
      <c r="AY1550" s="143">
        <v>-0.49</v>
      </c>
      <c r="AZ1550" s="143">
        <v>-0.02</v>
      </c>
      <c r="BA1550" s="143">
        <v>17.843599999999999</v>
      </c>
      <c r="BB1550" s="143">
        <v>5.1100000000000003</v>
      </c>
      <c r="BC1550" s="143">
        <v>10.92</v>
      </c>
      <c r="BD1550" s="143"/>
      <c r="BE1550" s="143">
        <v>564958.919153</v>
      </c>
      <c r="BF1550" s="143">
        <v>3202.317</v>
      </c>
      <c r="BG1550" s="143">
        <v>0</v>
      </c>
      <c r="BH1550" s="143">
        <v>0</v>
      </c>
      <c r="BI1550" s="143">
        <v>0</v>
      </c>
      <c r="BJ1550" s="143">
        <v>1</v>
      </c>
      <c r="BK1550" s="143"/>
      <c r="BL1550" s="143">
        <v>2.7999999999999901</v>
      </c>
      <c r="BM1550" s="143">
        <v>3.5</v>
      </c>
    </row>
    <row r="1551" spans="1:65" x14ac:dyDescent="0.25">
      <c r="A1551" s="142" t="s">
        <v>6148</v>
      </c>
      <c r="B1551" s="142" t="s">
        <v>3731</v>
      </c>
      <c r="C1551" s="134" t="s">
        <v>6128</v>
      </c>
      <c r="D1551" s="134" t="s">
        <v>6129</v>
      </c>
      <c r="E1551" s="134" t="s">
        <v>5717</v>
      </c>
      <c r="F1551" s="134" t="s">
        <v>5718</v>
      </c>
      <c r="G1551" s="134" t="s">
        <v>692</v>
      </c>
      <c r="H1551" s="134" t="s">
        <v>6075</v>
      </c>
      <c r="I1551" s="134" t="s">
        <v>5620</v>
      </c>
      <c r="J1551" s="134" t="s">
        <v>5055</v>
      </c>
      <c r="K1551" s="134" t="s">
        <v>5055</v>
      </c>
      <c r="L1551" s="143">
        <v>52.5</v>
      </c>
      <c r="M1551" s="144">
        <v>1083</v>
      </c>
      <c r="N1551" s="143">
        <v>25.033000000000001</v>
      </c>
      <c r="O1551" s="144">
        <v>573</v>
      </c>
      <c r="P1551" s="143">
        <v>22.16</v>
      </c>
      <c r="Q1551" s="144">
        <v>851</v>
      </c>
      <c r="R1551" s="143">
        <v>49.875999999999998</v>
      </c>
      <c r="S1551" s="145">
        <v>1066</v>
      </c>
      <c r="V1551" s="140" t="str">
        <f t="shared" si="24"/>
        <v>N/A</v>
      </c>
      <c r="W1551" s="134">
        <v>0.60134829711790905</v>
      </c>
      <c r="X1551" s="134">
        <v>0.13624230001590501</v>
      </c>
      <c r="Y1551" s="134">
        <v>0.98370767678387505</v>
      </c>
      <c r="Z1551" s="134">
        <v>0.96806796931668504</v>
      </c>
      <c r="AA1551" s="134">
        <v>0.84150129675011498</v>
      </c>
      <c r="AB1551" s="134">
        <v>0.92497414157306601</v>
      </c>
      <c r="AC1551" s="134">
        <v>1</v>
      </c>
      <c r="AD1551" s="134">
        <v>0.48420482810983501</v>
      </c>
      <c r="AE1551" s="134">
        <v>0.62802970379012102</v>
      </c>
      <c r="AF1551" s="134">
        <v>0.97229028273461104</v>
      </c>
      <c r="AG1551" s="134">
        <v>8.7912064197899098E-2</v>
      </c>
      <c r="AH1551" s="134">
        <v>0.23079008660627401</v>
      </c>
      <c r="AI1551" s="134">
        <v>1</v>
      </c>
      <c r="AJ1551" s="134">
        <v>1</v>
      </c>
      <c r="AK1551" s="134">
        <v>0.30581581630176202</v>
      </c>
      <c r="AL1551" s="134">
        <v>0.89036819375718801</v>
      </c>
      <c r="AM1551" s="134">
        <v>8.9366006623440297E-2</v>
      </c>
      <c r="AN1551" s="134">
        <v>0.78934158038635704</v>
      </c>
      <c r="AO1551" s="134">
        <v>8.6863128229786493E-2</v>
      </c>
      <c r="AP1551" s="134">
        <v>0.41113285243284903</v>
      </c>
      <c r="AQ1551" s="134">
        <v>0.363327783829828</v>
      </c>
      <c r="AR1551" s="134">
        <v>1</v>
      </c>
      <c r="AT1551" s="134">
        <v>0.17010227189999999</v>
      </c>
      <c r="AU1551" s="134">
        <v>7.2622293085128298E-2</v>
      </c>
      <c r="AV1551" s="134">
        <v>8.9194514557582802E-2</v>
      </c>
      <c r="AW1551" s="143">
        <v>0.06</v>
      </c>
      <c r="AX1551" s="143">
        <v>0</v>
      </c>
      <c r="AY1551" s="143">
        <v>-0.7</v>
      </c>
      <c r="AZ1551" s="143">
        <v>-0.04</v>
      </c>
      <c r="BA1551" s="143">
        <v>22.718800000000002</v>
      </c>
      <c r="BB1551" s="143">
        <v>5.0999999999999996</v>
      </c>
      <c r="BC1551" s="143">
        <v>12.45</v>
      </c>
      <c r="BD1551" s="143">
        <v>6</v>
      </c>
      <c r="BE1551" s="143">
        <v>4016010.5429759999</v>
      </c>
      <c r="BF1551" s="143">
        <v>7281.6930000000002</v>
      </c>
      <c r="BG1551" s="143">
        <v>0</v>
      </c>
      <c r="BH1551" s="143">
        <v>22.410456</v>
      </c>
      <c r="BI1551" s="143">
        <v>0</v>
      </c>
      <c r="BJ1551" s="143">
        <v>1</v>
      </c>
      <c r="BK1551" s="143"/>
      <c r="BL1551" s="143">
        <v>2.7999999999999901</v>
      </c>
      <c r="BM1551" s="143">
        <v>3.5</v>
      </c>
    </row>
    <row r="1552" spans="1:65" x14ac:dyDescent="0.25">
      <c r="A1552" s="142" t="s">
        <v>6149</v>
      </c>
      <c r="B1552" s="142" t="s">
        <v>187</v>
      </c>
      <c r="C1552" s="134" t="s">
        <v>6128</v>
      </c>
      <c r="D1552" s="134" t="s">
        <v>6129</v>
      </c>
      <c r="E1552" s="134" t="s">
        <v>5717</v>
      </c>
      <c r="F1552" s="134" t="s">
        <v>5718</v>
      </c>
      <c r="G1552" s="134" t="s">
        <v>692</v>
      </c>
      <c r="H1552" s="134" t="s">
        <v>5620</v>
      </c>
      <c r="I1552" s="134" t="s">
        <v>5620</v>
      </c>
      <c r="J1552" s="134" t="s">
        <v>5055</v>
      </c>
      <c r="K1552" s="134" t="s">
        <v>5055</v>
      </c>
      <c r="L1552" s="143">
        <v>55.9</v>
      </c>
      <c r="M1552" s="144">
        <v>972</v>
      </c>
      <c r="N1552" s="143">
        <v>26.178000000000001</v>
      </c>
      <c r="O1552" s="144">
        <v>669</v>
      </c>
      <c r="P1552" s="143">
        <v>20.04</v>
      </c>
      <c r="Q1552" s="144">
        <v>1011</v>
      </c>
      <c r="R1552" s="143">
        <v>49.920999999999999</v>
      </c>
      <c r="S1552" s="145">
        <v>1061</v>
      </c>
      <c r="V1552" s="140" t="str">
        <f t="shared" si="24"/>
        <v>N/A</v>
      </c>
      <c r="W1552" s="134">
        <v>0.430257533900675</v>
      </c>
      <c r="X1552" s="134">
        <v>0.119219494175811</v>
      </c>
      <c r="Y1552" s="134">
        <v>0.98751178055367805</v>
      </c>
      <c r="Z1552" s="134">
        <v>0.93310086542944504</v>
      </c>
      <c r="AA1552" s="134">
        <v>0.95394964340008803</v>
      </c>
      <c r="AB1552" s="134">
        <v>0.99599376484127999</v>
      </c>
      <c r="AC1552" s="134">
        <v>1</v>
      </c>
      <c r="AD1552" s="134">
        <v>0.34897115846958499</v>
      </c>
      <c r="AF1552" s="134">
        <v>0.96811587519237097</v>
      </c>
      <c r="AG1552" s="134">
        <v>5.4006661127882797E-3</v>
      </c>
      <c r="AH1552" s="134">
        <v>0.47315585153762801</v>
      </c>
      <c r="AI1552" s="134">
        <v>1</v>
      </c>
      <c r="AJ1552" s="134">
        <v>1</v>
      </c>
      <c r="AK1552" s="134">
        <v>0.25969707267343101</v>
      </c>
      <c r="AL1552" s="134">
        <v>0.93523122699912797</v>
      </c>
      <c r="AM1552" s="134">
        <v>4.9586715882880801E-3</v>
      </c>
      <c r="AN1552" s="134">
        <v>0.686253417596701</v>
      </c>
      <c r="AO1552" s="134">
        <v>4.9430297501339001E-3</v>
      </c>
      <c r="AP1552" s="134">
        <v>0.29540345544452101</v>
      </c>
      <c r="AQ1552" s="134">
        <v>0.237789667063216</v>
      </c>
      <c r="AR1552" s="134">
        <v>1</v>
      </c>
      <c r="AT1552" s="134">
        <v>1</v>
      </c>
      <c r="AU1552" s="134">
        <v>5.1339521501592702E-3</v>
      </c>
      <c r="AV1552" s="134">
        <v>5.6865629396289303E-3</v>
      </c>
      <c r="AW1552" s="143">
        <v>0</v>
      </c>
      <c r="AX1552" s="143">
        <v>0</v>
      </c>
      <c r="AY1552" s="143">
        <v>-0.36</v>
      </c>
      <c r="AZ1552" s="143">
        <v>-0.05</v>
      </c>
      <c r="BA1552" s="143">
        <v>25.3978</v>
      </c>
      <c r="BB1552" s="143">
        <v>5.1100000000000003</v>
      </c>
      <c r="BC1552" s="143">
        <v>14.33</v>
      </c>
      <c r="BD1552" s="143">
        <v>1</v>
      </c>
      <c r="BE1552" s="143">
        <v>972212.149355</v>
      </c>
      <c r="BF1552" s="143">
        <v>3895.0830000000001</v>
      </c>
      <c r="BG1552" s="143">
        <v>0</v>
      </c>
      <c r="BH1552" s="143">
        <v>0</v>
      </c>
      <c r="BI1552" s="143">
        <v>0</v>
      </c>
      <c r="BJ1552" s="143">
        <v>1</v>
      </c>
      <c r="BK1552" s="143"/>
      <c r="BL1552" s="143">
        <v>2.80000000000001</v>
      </c>
      <c r="BM1552" s="143">
        <v>3.5</v>
      </c>
    </row>
    <row r="1553" spans="1:65" x14ac:dyDescent="0.25">
      <c r="A1553" s="142" t="s">
        <v>6150</v>
      </c>
      <c r="B1553" s="142" t="s">
        <v>1393</v>
      </c>
      <c r="C1553" s="134" t="s">
        <v>6128</v>
      </c>
      <c r="D1553" s="134" t="s">
        <v>6129</v>
      </c>
      <c r="E1553" s="134" t="s">
        <v>5717</v>
      </c>
      <c r="F1553" s="134" t="s">
        <v>5718</v>
      </c>
      <c r="G1553" s="134" t="s">
        <v>692</v>
      </c>
      <c r="H1553" s="134" t="s">
        <v>5640</v>
      </c>
      <c r="I1553" s="134" t="s">
        <v>5646</v>
      </c>
      <c r="J1553" s="134" t="s">
        <v>5055</v>
      </c>
      <c r="K1553" s="134" t="s">
        <v>5055</v>
      </c>
      <c r="L1553" s="143">
        <v>57.4</v>
      </c>
      <c r="M1553" s="144">
        <v>909</v>
      </c>
      <c r="N1553" s="143">
        <v>25.622</v>
      </c>
      <c r="O1553" s="144">
        <v>633</v>
      </c>
      <c r="P1553" s="143">
        <v>22.54</v>
      </c>
      <c r="Q1553" s="144">
        <v>832</v>
      </c>
      <c r="R1553" s="143">
        <v>51.439</v>
      </c>
      <c r="S1553" s="145">
        <v>946</v>
      </c>
      <c r="V1553" s="140" t="str">
        <f t="shared" si="24"/>
        <v>N/A</v>
      </c>
      <c r="W1553" s="134">
        <v>0.52716980279102799</v>
      </c>
      <c r="X1553" s="134">
        <v>0.13003861758396301</v>
      </c>
      <c r="Y1553" s="134">
        <v>0.97720099424158602</v>
      </c>
      <c r="Z1553" s="134">
        <v>0.93174911013694095</v>
      </c>
      <c r="AA1553" s="134">
        <v>0.91555689623352299</v>
      </c>
      <c r="AB1553" s="134">
        <v>0.97669099544017601</v>
      </c>
      <c r="AC1553" s="134">
        <v>1</v>
      </c>
      <c r="AD1553" s="134">
        <v>0.43639694245024302</v>
      </c>
      <c r="AE1553" s="134">
        <v>0.51305175181030405</v>
      </c>
      <c r="AF1553" s="134">
        <v>0.96111877302632998</v>
      </c>
      <c r="AG1553" s="134">
        <v>6.0821124479291298E-2</v>
      </c>
      <c r="AH1553" s="134">
        <v>0.32301586534105098</v>
      </c>
      <c r="AI1553" s="134">
        <v>1</v>
      </c>
      <c r="AJ1553" s="134">
        <v>1</v>
      </c>
      <c r="AK1553" s="134">
        <v>0.16988688771299601</v>
      </c>
      <c r="AL1553" s="134">
        <v>0.83914318281246403</v>
      </c>
      <c r="AM1553" s="134">
        <v>5.29898563765374E-2</v>
      </c>
      <c r="AN1553" s="134">
        <v>0.75348482811169404</v>
      </c>
      <c r="AO1553" s="134">
        <v>4.8434347184818198E-2</v>
      </c>
      <c r="AP1553" s="134">
        <v>0.38588810115529798</v>
      </c>
      <c r="AQ1553" s="134">
        <v>0.32722884028965399</v>
      </c>
      <c r="AR1553" s="134">
        <v>1</v>
      </c>
      <c r="AT1553" s="134">
        <v>1</v>
      </c>
      <c r="AU1553" s="134">
        <v>4.39482785669746E-2</v>
      </c>
      <c r="AV1553" s="134">
        <v>5.4603292004528202E-2</v>
      </c>
      <c r="AW1553" s="143">
        <v>0.02</v>
      </c>
      <c r="AX1553" s="143">
        <v>0</v>
      </c>
      <c r="AY1553" s="143">
        <v>-0.46</v>
      </c>
      <c r="AZ1553" s="143">
        <v>-0.03</v>
      </c>
      <c r="BA1553" s="143">
        <v>24.6511</v>
      </c>
      <c r="BB1553" s="143">
        <v>5.0999999999999996</v>
      </c>
      <c r="BC1553" s="143">
        <v>12.4</v>
      </c>
      <c r="BD1553" s="143">
        <v>9</v>
      </c>
      <c r="BE1553" s="143">
        <v>2678082.8857140001</v>
      </c>
      <c r="BF1553" s="143">
        <v>8061.9179999999997</v>
      </c>
      <c r="BG1553" s="143">
        <v>0</v>
      </c>
      <c r="BH1553" s="143">
        <v>25.958379000000001</v>
      </c>
      <c r="BI1553" s="143">
        <v>0</v>
      </c>
      <c r="BJ1553" s="143">
        <v>1</v>
      </c>
      <c r="BK1553" s="143"/>
      <c r="BL1553" s="143">
        <v>2.7999999999999901</v>
      </c>
      <c r="BM1553" s="143">
        <v>3.5</v>
      </c>
    </row>
    <row r="1554" spans="1:65" x14ac:dyDescent="0.25">
      <c r="A1554" s="142" t="s">
        <v>6151</v>
      </c>
      <c r="B1554" s="142" t="s">
        <v>1389</v>
      </c>
      <c r="C1554" s="134" t="s">
        <v>6128</v>
      </c>
      <c r="D1554" s="134" t="s">
        <v>6129</v>
      </c>
      <c r="E1554" s="134" t="s">
        <v>5717</v>
      </c>
      <c r="F1554" s="134" t="s">
        <v>5718</v>
      </c>
      <c r="G1554" s="134" t="s">
        <v>692</v>
      </c>
      <c r="H1554" s="134" t="s">
        <v>5640</v>
      </c>
      <c r="I1554" s="134" t="s">
        <v>5646</v>
      </c>
      <c r="J1554" s="134" t="s">
        <v>5055</v>
      </c>
      <c r="K1554" s="134" t="s">
        <v>5055</v>
      </c>
      <c r="L1554" s="143">
        <v>55.6</v>
      </c>
      <c r="M1554" s="144">
        <v>980</v>
      </c>
      <c r="N1554" s="143">
        <v>27.277999999999999</v>
      </c>
      <c r="O1554" s="144">
        <v>765</v>
      </c>
      <c r="P1554" s="143">
        <v>21.94</v>
      </c>
      <c r="Q1554" s="144">
        <v>870</v>
      </c>
      <c r="R1554" s="143">
        <v>50.087000000000003</v>
      </c>
      <c r="S1554" s="145">
        <v>1046</v>
      </c>
      <c r="V1554" s="140" t="str">
        <f t="shared" si="24"/>
        <v>N/A</v>
      </c>
      <c r="W1554" s="134">
        <v>0.39651223093930699</v>
      </c>
      <c r="X1554" s="134">
        <v>0.128968368729105</v>
      </c>
      <c r="Y1554" s="134">
        <v>0.99367263548052998</v>
      </c>
      <c r="Z1554" s="134">
        <v>0.98997660698199497</v>
      </c>
      <c r="AA1554" s="134">
        <v>0.95682901678566401</v>
      </c>
      <c r="AB1554" s="134">
        <v>0.99235173287880796</v>
      </c>
      <c r="AC1554" s="134">
        <v>0.97982308052695699</v>
      </c>
      <c r="AD1554" s="134">
        <v>0.36296540057986598</v>
      </c>
      <c r="AF1554" s="134">
        <v>0.98004275388448503</v>
      </c>
      <c r="AG1554" s="134">
        <v>3.7015749721162901E-2</v>
      </c>
      <c r="AH1554" s="134">
        <v>0.31904030750044499</v>
      </c>
      <c r="AI1554" s="134">
        <v>0.94492732378852595</v>
      </c>
      <c r="AJ1554" s="134">
        <v>1</v>
      </c>
      <c r="AK1554" s="134">
        <v>0.47572697703771999</v>
      </c>
      <c r="AL1554" s="134">
        <v>0.83646309696743204</v>
      </c>
      <c r="AM1554" s="134">
        <v>2.85940386594121E-2</v>
      </c>
      <c r="AN1554" s="134">
        <v>0.81623414459235299</v>
      </c>
      <c r="AO1554" s="134">
        <v>2.0461025161475799E-2</v>
      </c>
      <c r="AP1554" s="134">
        <v>0.31582369994878901</v>
      </c>
      <c r="AQ1554" s="134">
        <v>0.32669005014304903</v>
      </c>
      <c r="AR1554" s="134">
        <v>1</v>
      </c>
      <c r="AT1554" s="134">
        <v>0.65409623269999995</v>
      </c>
      <c r="AU1554" s="134">
        <v>2.9397805489641202E-2</v>
      </c>
      <c r="AV1554" s="134">
        <v>2.9575115660348199E-2</v>
      </c>
      <c r="AW1554" s="143">
        <v>0</v>
      </c>
      <c r="AX1554" s="143">
        <v>0</v>
      </c>
      <c r="AY1554" s="143">
        <v>-0.48</v>
      </c>
      <c r="AZ1554" s="143">
        <v>-0.05</v>
      </c>
      <c r="BA1554" s="143">
        <v>21.550899999999999</v>
      </c>
      <c r="BB1554" s="143">
        <v>5.1100000000000003</v>
      </c>
      <c r="BC1554" s="143">
        <v>15.39</v>
      </c>
      <c r="BD1554" s="143">
        <v>11</v>
      </c>
      <c r="BE1554" s="143">
        <v>2718337.1256220001</v>
      </c>
      <c r="BF1554" s="143">
        <v>9915.2119999999995</v>
      </c>
      <c r="BG1554" s="143">
        <v>0</v>
      </c>
      <c r="BH1554" s="143">
        <v>14.588570000000001</v>
      </c>
      <c r="BI1554" s="143">
        <v>0</v>
      </c>
      <c r="BJ1554" s="143">
        <v>1</v>
      </c>
      <c r="BK1554" s="143"/>
      <c r="BL1554" s="143">
        <v>2.7999999999999901</v>
      </c>
      <c r="BM1554" s="143">
        <v>3.5</v>
      </c>
    </row>
    <row r="1555" spans="1:65" x14ac:dyDescent="0.25">
      <c r="A1555" s="142" t="s">
        <v>6152</v>
      </c>
      <c r="B1555" s="142" t="s">
        <v>3736</v>
      </c>
      <c r="C1555" s="134" t="s">
        <v>6128</v>
      </c>
      <c r="D1555" s="134" t="s">
        <v>6129</v>
      </c>
      <c r="E1555" s="134" t="s">
        <v>5717</v>
      </c>
      <c r="F1555" s="134" t="s">
        <v>5718</v>
      </c>
      <c r="G1555" s="134" t="s">
        <v>692</v>
      </c>
      <c r="H1555" s="134" t="s">
        <v>5646</v>
      </c>
      <c r="I1555" s="134" t="s">
        <v>5646</v>
      </c>
      <c r="J1555" s="134" t="s">
        <v>5055</v>
      </c>
      <c r="K1555" s="134" t="s">
        <v>5055</v>
      </c>
      <c r="L1555" s="143">
        <v>65.099999999999994</v>
      </c>
      <c r="M1555" s="144">
        <v>727</v>
      </c>
      <c r="N1555" s="143">
        <v>24.989000000000001</v>
      </c>
      <c r="O1555" s="144">
        <v>566</v>
      </c>
      <c r="P1555" s="143">
        <v>27.16</v>
      </c>
      <c r="Q1555" s="144">
        <v>660</v>
      </c>
      <c r="R1555" s="143">
        <v>55.756999999999998</v>
      </c>
      <c r="S1555" s="145">
        <v>655</v>
      </c>
      <c r="V1555" s="140" t="str">
        <f t="shared" si="24"/>
        <v>N/A</v>
      </c>
      <c r="W1555" s="134">
        <v>0.65403634534674404</v>
      </c>
      <c r="X1555" s="134">
        <v>0.182078761535685</v>
      </c>
      <c r="Y1555" s="134">
        <v>0.98354116719125695</v>
      </c>
      <c r="Z1555" s="134">
        <v>0.95653979210513695</v>
      </c>
      <c r="AA1555" s="134">
        <v>0.90206631735515397</v>
      </c>
      <c r="AB1555" s="134">
        <v>0.95083256850662101</v>
      </c>
      <c r="AC1555" s="134">
        <v>0.99982594045348205</v>
      </c>
      <c r="AD1555" s="134">
        <v>0.56737716187922804</v>
      </c>
      <c r="AE1555" s="134">
        <v>0.81074434500875803</v>
      </c>
      <c r="AF1555" s="134">
        <v>0.96529318056857005</v>
      </c>
      <c r="AG1555" s="134">
        <v>7.4148019878622698E-2</v>
      </c>
      <c r="AH1555" s="134">
        <v>0.458077384412447</v>
      </c>
      <c r="AI1555" s="134">
        <v>0.88484228206567495</v>
      </c>
      <c r="AJ1555" s="134">
        <v>1</v>
      </c>
      <c r="AK1555" s="134">
        <v>0.47087237244526398</v>
      </c>
      <c r="AL1555" s="134">
        <v>0.89682888539971595</v>
      </c>
      <c r="AM1555" s="134">
        <v>6.0031477280355003E-2</v>
      </c>
      <c r="AN1555" s="134">
        <v>0.82519833266101905</v>
      </c>
      <c r="AO1555" s="134">
        <v>5.5546477014260499E-2</v>
      </c>
      <c r="AP1555" s="134">
        <v>0.415620772066152</v>
      </c>
      <c r="AQ1555" s="134">
        <v>0.49694775344206099</v>
      </c>
      <c r="AR1555" s="134">
        <v>1</v>
      </c>
      <c r="AT1555" s="134">
        <v>1</v>
      </c>
      <c r="AU1555" s="134">
        <v>5.2341208902842398E-2</v>
      </c>
      <c r="AV1555" s="134">
        <v>6.1962138163878203E-2</v>
      </c>
      <c r="AW1555" s="143">
        <v>0.13</v>
      </c>
      <c r="AX1555" s="143">
        <v>0</v>
      </c>
      <c r="AY1555" s="143">
        <v>-0.64</v>
      </c>
      <c r="AZ1555" s="143">
        <v>-0.04</v>
      </c>
      <c r="BA1555" s="143">
        <v>12.4831</v>
      </c>
      <c r="BB1555" s="143">
        <v>5.1100000000000003</v>
      </c>
      <c r="BC1555" s="143">
        <v>13.92</v>
      </c>
      <c r="BD1555" s="143">
        <v>6</v>
      </c>
      <c r="BE1555" s="143">
        <v>1735990.39537</v>
      </c>
      <c r="BF1555" s="143">
        <v>5076.5469999999996</v>
      </c>
      <c r="BG1555" s="143">
        <v>0</v>
      </c>
      <c r="BH1555" s="143">
        <v>92.446815000000001</v>
      </c>
      <c r="BI1555" s="143">
        <v>0</v>
      </c>
      <c r="BJ1555" s="143">
        <v>1</v>
      </c>
      <c r="BK1555" s="143"/>
      <c r="BL1555" s="143">
        <v>2.8</v>
      </c>
      <c r="BM1555" s="143">
        <v>3.5</v>
      </c>
    </row>
    <row r="1556" spans="1:65" x14ac:dyDescent="0.25">
      <c r="A1556" s="142" t="s">
        <v>6153</v>
      </c>
      <c r="B1556" s="142" t="s">
        <v>200</v>
      </c>
      <c r="C1556" s="134" t="s">
        <v>6128</v>
      </c>
      <c r="D1556" s="134" t="s">
        <v>6129</v>
      </c>
      <c r="E1556" s="134" t="s">
        <v>5717</v>
      </c>
      <c r="F1556" s="134" t="s">
        <v>5718</v>
      </c>
      <c r="G1556" s="134" t="s">
        <v>692</v>
      </c>
      <c r="H1556" s="134" t="s">
        <v>5646</v>
      </c>
      <c r="I1556" s="134" t="s">
        <v>5646</v>
      </c>
      <c r="J1556" s="134" t="s">
        <v>5055</v>
      </c>
      <c r="K1556" s="134" t="s">
        <v>5055</v>
      </c>
      <c r="L1556" s="143">
        <v>60.4</v>
      </c>
      <c r="M1556" s="144">
        <v>818</v>
      </c>
      <c r="N1556" s="143">
        <v>25.311</v>
      </c>
      <c r="O1556" s="144">
        <v>599</v>
      </c>
      <c r="P1556" s="143">
        <v>23.5</v>
      </c>
      <c r="Q1556" s="144">
        <v>784</v>
      </c>
      <c r="R1556" s="143">
        <v>52.863</v>
      </c>
      <c r="S1556" s="145">
        <v>843</v>
      </c>
      <c r="V1556" s="140" t="str">
        <f t="shared" si="24"/>
        <v>N/A</v>
      </c>
      <c r="W1556" s="134">
        <v>0.52106445065585105</v>
      </c>
      <c r="X1556" s="134">
        <v>0.13707328012817699</v>
      </c>
      <c r="Y1556" s="134">
        <v>0.98972763897851201</v>
      </c>
      <c r="Z1556" s="134">
        <v>0.99433793066158505</v>
      </c>
      <c r="AA1556" s="134">
        <v>0.94025148678136306</v>
      </c>
      <c r="AB1556" s="134">
        <v>0.98834549772008795</v>
      </c>
      <c r="AC1556" s="134">
        <v>1</v>
      </c>
      <c r="AD1556" s="134">
        <v>0.44020345323300902</v>
      </c>
      <c r="AF1556" s="134">
        <v>0.98095714791754696</v>
      </c>
      <c r="AG1556" s="134">
        <v>1.21979997194015E-3</v>
      </c>
      <c r="AH1556" s="134">
        <v>0.68267849448847995</v>
      </c>
      <c r="AI1556" s="134">
        <v>1</v>
      </c>
      <c r="AJ1556" s="134">
        <v>1</v>
      </c>
      <c r="AK1556" s="134">
        <v>0.70389339288315</v>
      </c>
      <c r="AL1556" s="134">
        <v>0.89545436640755405</v>
      </c>
      <c r="AM1556" s="134">
        <v>6.5593969548140198E-4</v>
      </c>
      <c r="AN1556" s="134">
        <v>0.89691183721034495</v>
      </c>
      <c r="AO1556" s="134">
        <v>1.76037938283623E-3</v>
      </c>
      <c r="AP1556" s="134">
        <v>0.35085856751910899</v>
      </c>
      <c r="AQ1556" s="134">
        <v>0.273888610441754</v>
      </c>
      <c r="AR1556" s="134">
        <v>1</v>
      </c>
      <c r="AT1556" s="134">
        <v>0.5875014247</v>
      </c>
      <c r="AU1556" s="134">
        <v>2.7150627222954199E-3</v>
      </c>
      <c r="AV1556" s="134">
        <v>2.07621233194815E-3</v>
      </c>
      <c r="AW1556" s="143">
        <v>0</v>
      </c>
      <c r="AX1556" s="143">
        <v>0</v>
      </c>
      <c r="AY1556" s="143">
        <v>-0.51</v>
      </c>
      <c r="AZ1556" s="143">
        <v>-0.03</v>
      </c>
      <c r="BA1556" s="143">
        <v>13.6516</v>
      </c>
      <c r="BB1556" s="143">
        <v>5.1100000000000003</v>
      </c>
      <c r="BC1556" s="143">
        <v>14.43</v>
      </c>
      <c r="BD1556" s="143">
        <v>6</v>
      </c>
      <c r="BE1556" s="143">
        <v>809742.18963299994</v>
      </c>
      <c r="BF1556" s="143">
        <v>2360.3069999999998</v>
      </c>
      <c r="BG1556" s="143">
        <v>0</v>
      </c>
      <c r="BH1556" s="143">
        <v>48.932890999999998</v>
      </c>
      <c r="BI1556" s="143">
        <v>0</v>
      </c>
      <c r="BJ1556" s="143">
        <v>1</v>
      </c>
      <c r="BK1556" s="143"/>
      <c r="BL1556" s="143">
        <v>2.7999999999999901</v>
      </c>
      <c r="BM1556" s="143">
        <v>3.5</v>
      </c>
    </row>
    <row r="1557" spans="1:65" x14ac:dyDescent="0.25">
      <c r="A1557" s="142" t="s">
        <v>6154</v>
      </c>
      <c r="B1557" s="142" t="s">
        <v>198</v>
      </c>
      <c r="C1557" s="134" t="s">
        <v>6128</v>
      </c>
      <c r="D1557" s="134" t="s">
        <v>6129</v>
      </c>
      <c r="E1557" s="134" t="s">
        <v>5717</v>
      </c>
      <c r="F1557" s="134" t="s">
        <v>5718</v>
      </c>
      <c r="G1557" s="134" t="s">
        <v>692</v>
      </c>
      <c r="H1557" s="134" t="s">
        <v>5646</v>
      </c>
      <c r="I1557" s="134" t="s">
        <v>5646</v>
      </c>
      <c r="J1557" s="134" t="s">
        <v>5055</v>
      </c>
      <c r="K1557" s="134" t="s">
        <v>5055</v>
      </c>
      <c r="L1557" s="143">
        <v>66.5</v>
      </c>
      <c r="M1557" s="144">
        <v>702</v>
      </c>
      <c r="N1557" s="143">
        <v>24.8</v>
      </c>
      <c r="O1557" s="144">
        <v>547</v>
      </c>
      <c r="P1557" s="143">
        <v>25.2</v>
      </c>
      <c r="Q1557" s="144">
        <v>713</v>
      </c>
      <c r="R1557" s="143">
        <v>55.633000000000003</v>
      </c>
      <c r="S1557" s="145">
        <v>666</v>
      </c>
      <c r="V1557" s="140" t="str">
        <f t="shared" si="24"/>
        <v>N/A</v>
      </c>
      <c r="W1557" s="134">
        <v>0.61371145077705902</v>
      </c>
      <c r="X1557" s="134">
        <v>0.16580825630813101</v>
      </c>
      <c r="Y1557" s="134">
        <v>0.99149520234629995</v>
      </c>
      <c r="Z1557" s="134">
        <v>0.98064184401866095</v>
      </c>
      <c r="AA1557" s="134">
        <v>0.93207049831054101</v>
      </c>
      <c r="AB1557" s="134">
        <v>0.96795011873024195</v>
      </c>
      <c r="AC1557" s="134">
        <v>1</v>
      </c>
      <c r="AD1557" s="134">
        <v>0.53412072929655197</v>
      </c>
      <c r="AE1557" s="134">
        <v>0.86965748154399702</v>
      </c>
      <c r="AF1557" s="134">
        <v>0.98270642345905701</v>
      </c>
      <c r="AG1557" s="134">
        <v>4.2505408323906098E-2</v>
      </c>
      <c r="AH1557" s="134">
        <v>0.58336118014613603</v>
      </c>
      <c r="AI1557" s="134">
        <v>1</v>
      </c>
      <c r="AJ1557" s="134">
        <v>1</v>
      </c>
      <c r="AK1557" s="134">
        <v>0.50970920918491203</v>
      </c>
      <c r="AL1557" s="134">
        <v>0.93297828251421</v>
      </c>
      <c r="AM1557" s="134">
        <v>4.07234438754044E-2</v>
      </c>
      <c r="AN1557" s="134">
        <v>0.88794764914167901</v>
      </c>
      <c r="AO1557" s="134">
        <v>4.0234292077420797E-2</v>
      </c>
      <c r="AP1557" s="134">
        <v>0.40149945842608797</v>
      </c>
      <c r="AQ1557" s="134">
        <v>0.39834914675352001</v>
      </c>
      <c r="AR1557" s="134">
        <v>0.99316142289999998</v>
      </c>
      <c r="AT1557" s="134">
        <v>1</v>
      </c>
      <c r="AU1557" s="134">
        <v>2.32430173524211E-2</v>
      </c>
      <c r="AV1557" s="134">
        <v>4.0026143825803301E-2</v>
      </c>
      <c r="AW1557" s="143">
        <v>0</v>
      </c>
      <c r="AX1557" s="143">
        <v>0</v>
      </c>
      <c r="AY1557" s="143">
        <v>-0.15</v>
      </c>
      <c r="AZ1557" s="143">
        <v>-0.02</v>
      </c>
      <c r="BA1557" s="143">
        <v>13.0161</v>
      </c>
      <c r="BB1557" s="143">
        <v>5.1100000000000003</v>
      </c>
      <c r="BC1557" s="143">
        <v>13.28</v>
      </c>
      <c r="BD1557" s="143">
        <v>4</v>
      </c>
      <c r="BE1557" s="143">
        <v>1159629.8118789999</v>
      </c>
      <c r="BF1557" s="143">
        <v>5215.2219999999998</v>
      </c>
      <c r="BG1557" s="143">
        <v>0</v>
      </c>
      <c r="BH1557" s="143">
        <v>66.458237999999994</v>
      </c>
      <c r="BI1557" s="143">
        <v>0</v>
      </c>
      <c r="BJ1557" s="143">
        <v>1</v>
      </c>
      <c r="BK1557" s="143"/>
      <c r="BL1557" s="143">
        <v>2.8</v>
      </c>
      <c r="BM1557" s="143">
        <v>3.4999999999999898</v>
      </c>
    </row>
    <row r="1558" spans="1:65" x14ac:dyDescent="0.25">
      <c r="A1558" s="142" t="s">
        <v>6155</v>
      </c>
      <c r="B1558" s="142" t="s">
        <v>345</v>
      </c>
      <c r="C1558" s="134" t="s">
        <v>6128</v>
      </c>
      <c r="D1558" s="134" t="s">
        <v>6129</v>
      </c>
      <c r="E1558" s="134" t="s">
        <v>5717</v>
      </c>
      <c r="F1558" s="134" t="s">
        <v>5718</v>
      </c>
      <c r="G1558" s="134" t="s">
        <v>692</v>
      </c>
      <c r="H1558" s="134" t="s">
        <v>5646</v>
      </c>
      <c r="I1558" s="134" t="s">
        <v>5646</v>
      </c>
      <c r="J1558" s="134" t="s">
        <v>5055</v>
      </c>
      <c r="K1558" s="134" t="s">
        <v>5055</v>
      </c>
      <c r="L1558" s="143">
        <v>64.2</v>
      </c>
      <c r="M1558" s="144">
        <v>744</v>
      </c>
      <c r="N1558" s="143">
        <v>24.332999999999998</v>
      </c>
      <c r="O1558" s="144">
        <v>488</v>
      </c>
      <c r="P1558" s="143">
        <v>23.88</v>
      </c>
      <c r="Q1558" s="144">
        <v>762</v>
      </c>
      <c r="R1558" s="143">
        <v>54.582000000000001</v>
      </c>
      <c r="S1558" s="145">
        <v>738</v>
      </c>
      <c r="V1558" s="140" t="str">
        <f t="shared" si="24"/>
        <v>N/A</v>
      </c>
      <c r="W1558" s="134">
        <v>0.46962208284654799</v>
      </c>
      <c r="X1558" s="134">
        <v>0.15671754384570299</v>
      </c>
      <c r="Y1558" s="134">
        <v>0.99345489216710703</v>
      </c>
      <c r="Z1558" s="134">
        <v>0.99614877265720403</v>
      </c>
      <c r="AA1558" s="134">
        <v>0.92833115328551097</v>
      </c>
      <c r="AB1558" s="134">
        <v>0.994536952056291</v>
      </c>
      <c r="AC1558" s="134">
        <v>1</v>
      </c>
      <c r="AD1558" s="134">
        <v>0.39484694044914398</v>
      </c>
      <c r="AE1558" s="134">
        <v>0.85996802740301903</v>
      </c>
      <c r="AF1558" s="134">
        <v>0.98075836660601201</v>
      </c>
      <c r="AG1558" s="134">
        <v>4.0529782043691601E-3</v>
      </c>
      <c r="AH1558" s="134">
        <v>0.70581552480407805</v>
      </c>
      <c r="AI1558" s="134">
        <v>1</v>
      </c>
      <c r="AJ1558" s="134">
        <v>1</v>
      </c>
      <c r="AK1558" s="134">
        <v>0.73544832273411298</v>
      </c>
      <c r="AL1558" s="134">
        <v>0.84732020177300704</v>
      </c>
      <c r="AM1558" s="134">
        <v>3.5273475576239502E-3</v>
      </c>
      <c r="AN1558" s="134">
        <v>0.852090896867016</v>
      </c>
      <c r="AO1558" s="134">
        <v>2.5819371951058601E-3</v>
      </c>
      <c r="AP1558" s="134">
        <v>0.34232025117557602</v>
      </c>
      <c r="AQ1558" s="134">
        <v>0.304060861722728</v>
      </c>
      <c r="AR1558" s="134">
        <v>1</v>
      </c>
      <c r="AT1558" s="134">
        <v>1</v>
      </c>
      <c r="AU1558" s="134">
        <v>1.95028640541415E-3</v>
      </c>
      <c r="AV1558" s="134">
        <v>2.9794613723991398E-3</v>
      </c>
      <c r="AW1558" s="143">
        <v>0</v>
      </c>
      <c r="AX1558" s="143">
        <v>0</v>
      </c>
      <c r="AY1558" s="143">
        <v>-0.08</v>
      </c>
      <c r="AZ1558" s="143">
        <v>-0.02</v>
      </c>
      <c r="BA1558" s="143">
        <v>8.3021999999999991</v>
      </c>
      <c r="BB1558" s="143">
        <v>5.1100000000000003</v>
      </c>
      <c r="BC1558" s="143">
        <v>13.86</v>
      </c>
      <c r="BD1558" s="143">
        <v>2</v>
      </c>
      <c r="BE1558" s="143">
        <v>696268.31088700006</v>
      </c>
      <c r="BF1558" s="143">
        <v>2214.3110000000001</v>
      </c>
      <c r="BG1558" s="143">
        <v>0</v>
      </c>
      <c r="BH1558" s="143">
        <v>54.068359999999998</v>
      </c>
      <c r="BI1558" s="143">
        <v>0</v>
      </c>
      <c r="BJ1558" s="143">
        <v>1</v>
      </c>
      <c r="BK1558" s="143"/>
      <c r="BL1558" s="143">
        <v>2.7999999999999901</v>
      </c>
      <c r="BM1558" s="143">
        <v>3.4999999999999898</v>
      </c>
    </row>
    <row r="1559" spans="1:65" x14ac:dyDescent="0.25">
      <c r="A1559" s="142" t="s">
        <v>6156</v>
      </c>
      <c r="B1559" s="142" t="s">
        <v>49</v>
      </c>
      <c r="C1559" s="134" t="s">
        <v>6128</v>
      </c>
      <c r="D1559" s="134" t="s">
        <v>6129</v>
      </c>
      <c r="E1559" s="134" t="s">
        <v>5717</v>
      </c>
      <c r="F1559" s="134" t="s">
        <v>5718</v>
      </c>
      <c r="G1559" s="134" t="s">
        <v>692</v>
      </c>
      <c r="H1559" s="134" t="s">
        <v>5646</v>
      </c>
      <c r="I1559" s="134" t="s">
        <v>5646</v>
      </c>
      <c r="J1559" s="134" t="s">
        <v>5055</v>
      </c>
      <c r="K1559" s="134" t="s">
        <v>5055</v>
      </c>
      <c r="L1559" s="143">
        <v>63.2</v>
      </c>
      <c r="M1559" s="144">
        <v>756</v>
      </c>
      <c r="N1559" s="143">
        <v>24.266999999999999</v>
      </c>
      <c r="O1559" s="144">
        <v>480</v>
      </c>
      <c r="P1559" s="143">
        <v>23.4</v>
      </c>
      <c r="Q1559" s="144">
        <v>789</v>
      </c>
      <c r="R1559" s="143">
        <v>54.110999999999997</v>
      </c>
      <c r="S1559" s="145">
        <v>766</v>
      </c>
      <c r="V1559" s="140" t="str">
        <f t="shared" si="24"/>
        <v>N/A</v>
      </c>
      <c r="W1559" s="134">
        <v>0.45252636990042</v>
      </c>
      <c r="X1559" s="134">
        <v>0.16348894155356999</v>
      </c>
      <c r="Y1559" s="134">
        <v>0.99122622531207105</v>
      </c>
      <c r="Z1559" s="134">
        <v>0.99362379579007298</v>
      </c>
      <c r="AA1559" s="134">
        <v>0.93027287006509696</v>
      </c>
      <c r="AB1559" s="134">
        <v>0.98324665297262603</v>
      </c>
      <c r="AC1559" s="134">
        <v>1</v>
      </c>
      <c r="AD1559" s="134">
        <v>0.37103968119543801</v>
      </c>
      <c r="AE1559" s="134">
        <v>0.77724083883477102</v>
      </c>
      <c r="AF1559" s="134">
        <v>0.98222934831137299</v>
      </c>
      <c r="AG1559" s="134">
        <v>5.9396925485738303E-3</v>
      </c>
      <c r="AH1559" s="134">
        <v>0.62082454502247597</v>
      </c>
      <c r="AI1559" s="134">
        <v>1</v>
      </c>
      <c r="AJ1559" s="134">
        <v>1</v>
      </c>
      <c r="AK1559" s="134">
        <v>0.742730229622797</v>
      </c>
      <c r="AL1559" s="134">
        <v>0.84774958122051502</v>
      </c>
      <c r="AM1559" s="134">
        <v>4.4049525276727598E-3</v>
      </c>
      <c r="AN1559" s="134">
        <v>0.834162520729685</v>
      </c>
      <c r="AO1559" s="134">
        <v>3.5378046115132999E-3</v>
      </c>
      <c r="AP1559" s="134">
        <v>0.354186882022544</v>
      </c>
      <c r="AQ1559" s="134">
        <v>0.30082812051982499</v>
      </c>
      <c r="AR1559" s="134">
        <v>1</v>
      </c>
      <c r="AT1559" s="134">
        <v>1</v>
      </c>
      <c r="AU1559" s="134">
        <v>2.12435009633259E-3</v>
      </c>
      <c r="AV1559" s="134">
        <v>3.7196398686219802E-3</v>
      </c>
      <c r="AW1559" s="143">
        <v>0</v>
      </c>
      <c r="AX1559" s="143">
        <v>0</v>
      </c>
      <c r="AY1559" s="143">
        <v>-0.03</v>
      </c>
      <c r="AZ1559" s="143">
        <v>-0.01</v>
      </c>
      <c r="BA1559" s="143">
        <v>8.8120999999999992</v>
      </c>
      <c r="BB1559" s="143">
        <v>5.1100000000000003</v>
      </c>
      <c r="BC1559" s="143">
        <v>13.54</v>
      </c>
      <c r="BD1559" s="143">
        <v>1</v>
      </c>
      <c r="BE1559" s="143">
        <v>2074918.6930180001</v>
      </c>
      <c r="BF1559" s="143">
        <v>4435.0839999999998</v>
      </c>
      <c r="BG1559" s="143">
        <v>0</v>
      </c>
      <c r="BH1559" s="143">
        <v>43.894741000000003</v>
      </c>
      <c r="BI1559" s="143">
        <v>0</v>
      </c>
      <c r="BJ1559" s="143">
        <v>1</v>
      </c>
      <c r="BK1559" s="143"/>
      <c r="BL1559" s="143">
        <v>2.8</v>
      </c>
      <c r="BM1559" s="143">
        <v>3.4999999999999898</v>
      </c>
    </row>
    <row r="1560" spans="1:65" x14ac:dyDescent="0.25">
      <c r="A1560" s="142" t="s">
        <v>6157</v>
      </c>
      <c r="B1560" s="142" t="s">
        <v>1137</v>
      </c>
      <c r="C1560" s="134" t="s">
        <v>6128</v>
      </c>
      <c r="D1560" s="134" t="s">
        <v>6129</v>
      </c>
      <c r="E1560" s="134" t="s">
        <v>5717</v>
      </c>
      <c r="F1560" s="134" t="s">
        <v>5718</v>
      </c>
      <c r="G1560" s="134" t="s">
        <v>692</v>
      </c>
      <c r="H1560" s="134" t="s">
        <v>5646</v>
      </c>
      <c r="I1560" s="134" t="s">
        <v>5646</v>
      </c>
      <c r="J1560" s="134" t="s">
        <v>5055</v>
      </c>
      <c r="K1560" s="134" t="s">
        <v>5055</v>
      </c>
      <c r="L1560" s="143">
        <v>63.3</v>
      </c>
      <c r="M1560" s="144">
        <v>754</v>
      </c>
      <c r="N1560" s="143">
        <v>23.943999999999999</v>
      </c>
      <c r="O1560" s="144">
        <v>439</v>
      </c>
      <c r="P1560" s="143">
        <v>26.78</v>
      </c>
      <c r="Q1560" s="144">
        <v>674</v>
      </c>
      <c r="R1560" s="143">
        <v>55.378999999999998</v>
      </c>
      <c r="S1560" s="145">
        <v>686</v>
      </c>
      <c r="V1560" s="140" t="str">
        <f t="shared" si="24"/>
        <v>N/A</v>
      </c>
      <c r="W1560" s="134">
        <v>0.62133509619392102</v>
      </c>
      <c r="X1560" s="134">
        <v>0.17805053266158</v>
      </c>
      <c r="Y1560" s="134">
        <v>0.99451799187381995</v>
      </c>
      <c r="Z1560" s="134">
        <v>0.973219942318306</v>
      </c>
      <c r="AA1560" s="134">
        <v>0.94014586468385797</v>
      </c>
      <c r="AB1560" s="134">
        <v>0.96758591553399498</v>
      </c>
      <c r="AC1560" s="134">
        <v>1</v>
      </c>
      <c r="AD1560" s="134">
        <v>0.56271837230787702</v>
      </c>
      <c r="AE1560" s="134">
        <v>0.74709427845656295</v>
      </c>
      <c r="AF1560" s="134">
        <v>0.984217161426725</v>
      </c>
      <c r="AG1560" s="134">
        <v>8.7041668734041094E-2</v>
      </c>
      <c r="AH1560" s="134">
        <v>0.55238048165853104</v>
      </c>
      <c r="AI1560" s="134">
        <v>1</v>
      </c>
      <c r="AJ1560" s="134">
        <v>1</v>
      </c>
      <c r="AK1560" s="134">
        <v>0.53155492985096398</v>
      </c>
      <c r="AL1560" s="134">
        <v>0.86973831367905297</v>
      </c>
      <c r="AM1560" s="134">
        <v>6.7650407456897904E-2</v>
      </c>
      <c r="AN1560" s="134">
        <v>0.80726995652368805</v>
      </c>
      <c r="AO1560" s="134">
        <v>8.3050636286659693E-2</v>
      </c>
      <c r="AP1560" s="134">
        <v>0.52669263827285995</v>
      </c>
      <c r="AQ1560" s="134">
        <v>0.467853082615934</v>
      </c>
      <c r="AR1560" s="134">
        <v>1</v>
      </c>
      <c r="AT1560" s="134">
        <v>0.59378002090000004</v>
      </c>
      <c r="AU1560" s="134">
        <v>6.6965853932125494E-2</v>
      </c>
      <c r="AV1560" s="134">
        <v>8.3701214291147602E-2</v>
      </c>
      <c r="AW1560" s="143">
        <v>0</v>
      </c>
      <c r="AX1560" s="143">
        <v>0</v>
      </c>
      <c r="AY1560" s="143">
        <v>-0.17</v>
      </c>
      <c r="AZ1560" s="143">
        <v>-0.01</v>
      </c>
      <c r="BA1560" s="143">
        <v>13.1591</v>
      </c>
      <c r="BB1560" s="143">
        <v>5.0999999999999996</v>
      </c>
      <c r="BC1560" s="143">
        <v>12.65</v>
      </c>
      <c r="BD1560" s="143">
        <v>2</v>
      </c>
      <c r="BE1560" s="143">
        <v>3439646.9798719999</v>
      </c>
      <c r="BF1560" s="143">
        <v>6825.3720000000003</v>
      </c>
      <c r="BG1560" s="143">
        <v>0</v>
      </c>
      <c r="BH1560" s="143">
        <v>84.398331999999996</v>
      </c>
      <c r="BI1560" s="143">
        <v>0</v>
      </c>
      <c r="BJ1560" s="143">
        <v>1</v>
      </c>
      <c r="BK1560" s="143"/>
      <c r="BL1560" s="143">
        <v>2.8</v>
      </c>
      <c r="BM1560" s="143">
        <v>3.4999999999999898</v>
      </c>
    </row>
    <row r="1561" spans="1:65" x14ac:dyDescent="0.25">
      <c r="A1561" s="142" t="s">
        <v>6158</v>
      </c>
      <c r="B1561" s="142" t="s">
        <v>92</v>
      </c>
      <c r="C1561" s="134" t="s">
        <v>6128</v>
      </c>
      <c r="D1561" s="134" t="s">
        <v>6129</v>
      </c>
      <c r="E1561" s="134" t="s">
        <v>5717</v>
      </c>
      <c r="F1561" s="134" t="s">
        <v>5718</v>
      </c>
      <c r="G1561" s="134" t="s">
        <v>692</v>
      </c>
      <c r="H1561" s="134" t="s">
        <v>5646</v>
      </c>
      <c r="I1561" s="134" t="s">
        <v>5646</v>
      </c>
      <c r="J1561" s="134" t="s">
        <v>5055</v>
      </c>
      <c r="K1561" s="134" t="s">
        <v>5055</v>
      </c>
      <c r="L1561" s="143">
        <v>65.2</v>
      </c>
      <c r="M1561" s="144">
        <v>726</v>
      </c>
      <c r="N1561" s="143">
        <v>27.138000000000002</v>
      </c>
      <c r="O1561" s="144">
        <v>753</v>
      </c>
      <c r="P1561" s="143">
        <v>24.06</v>
      </c>
      <c r="Q1561" s="144">
        <v>752</v>
      </c>
      <c r="R1561" s="143">
        <v>54.040999999999997</v>
      </c>
      <c r="S1561" s="145">
        <v>771</v>
      </c>
      <c r="V1561" s="140" t="str">
        <f t="shared" si="24"/>
        <v>N/A</v>
      </c>
      <c r="W1561" s="134">
        <v>0.52301486205080105</v>
      </c>
      <c r="X1561" s="134">
        <v>0.206408954754841</v>
      </c>
      <c r="Y1561" s="134">
        <v>0.99428744013019499</v>
      </c>
      <c r="Z1561" s="134">
        <v>0.99487353181521898</v>
      </c>
      <c r="AA1561" s="134">
        <v>0.91610495286110405</v>
      </c>
      <c r="AB1561" s="134">
        <v>0.98761709132759301</v>
      </c>
      <c r="AC1561" s="134">
        <v>1</v>
      </c>
      <c r="AD1561" s="134">
        <v>0.44619804399618201</v>
      </c>
      <c r="AE1561" s="134">
        <v>0.70244344258954505</v>
      </c>
      <c r="AF1561" s="134">
        <v>0.98644351211591996</v>
      </c>
      <c r="AG1561" s="134">
        <v>9.0436657815481103E-3</v>
      </c>
      <c r="AH1561" s="134">
        <v>0.44110067795796698</v>
      </c>
      <c r="AI1561" s="134">
        <v>1</v>
      </c>
      <c r="AJ1561" s="134">
        <v>1</v>
      </c>
      <c r="AK1561" s="134">
        <v>0.73302102043788497</v>
      </c>
      <c r="AL1561" s="134">
        <v>0.87424715501949501</v>
      </c>
      <c r="AM1561" s="134">
        <v>6.1673431880613604E-3</v>
      </c>
      <c r="AN1561" s="134">
        <v>0.91484021334767596</v>
      </c>
      <c r="AO1561" s="134">
        <v>5.4676422711237103E-3</v>
      </c>
      <c r="AP1561" s="134">
        <v>0.380828993575204</v>
      </c>
      <c r="AQ1561" s="134">
        <v>0.35847867202547401</v>
      </c>
      <c r="AR1561" s="134">
        <v>1</v>
      </c>
      <c r="AT1561" s="134">
        <v>1</v>
      </c>
      <c r="AU1561" s="134">
        <v>5.7714058687716703E-3</v>
      </c>
      <c r="AV1561" s="134">
        <v>6.5514381519374901E-3</v>
      </c>
      <c r="AW1561" s="143">
        <v>0</v>
      </c>
      <c r="AX1561" s="143">
        <v>0</v>
      </c>
      <c r="AY1561" s="143">
        <v>0.28999999999999998</v>
      </c>
      <c r="AZ1561" s="143">
        <v>0</v>
      </c>
      <c r="BA1561" s="143">
        <v>11.2697</v>
      </c>
      <c r="BB1561" s="143">
        <v>5.0999999999999996</v>
      </c>
      <c r="BC1561" s="143">
        <v>13.36</v>
      </c>
      <c r="BD1561" s="143"/>
      <c r="BE1561" s="143">
        <v>738964.64190000005</v>
      </c>
      <c r="BF1561" s="143">
        <v>2679.152</v>
      </c>
      <c r="BG1561" s="143">
        <v>0</v>
      </c>
      <c r="BH1561" s="143">
        <v>55.569062000000002</v>
      </c>
      <c r="BI1561" s="143">
        <v>0</v>
      </c>
      <c r="BJ1561" s="143">
        <v>1</v>
      </c>
      <c r="BK1561" s="143"/>
      <c r="BL1561" s="143">
        <v>2.7999999999999901</v>
      </c>
      <c r="BM1561" s="143">
        <v>3.4999999999999898</v>
      </c>
    </row>
    <row r="1562" spans="1:65" x14ac:dyDescent="0.25">
      <c r="A1562" s="142" t="s">
        <v>6159</v>
      </c>
      <c r="B1562" s="142" t="s">
        <v>199</v>
      </c>
      <c r="C1562" s="134" t="s">
        <v>6128</v>
      </c>
      <c r="D1562" s="134" t="s">
        <v>6129</v>
      </c>
      <c r="E1562" s="134" t="s">
        <v>5717</v>
      </c>
      <c r="F1562" s="134" t="s">
        <v>5718</v>
      </c>
      <c r="G1562" s="134" t="s">
        <v>692</v>
      </c>
      <c r="H1562" s="134" t="s">
        <v>5646</v>
      </c>
      <c r="I1562" s="134" t="s">
        <v>5646</v>
      </c>
      <c r="J1562" s="134" t="s">
        <v>5055</v>
      </c>
      <c r="K1562" s="134" t="s">
        <v>5055</v>
      </c>
      <c r="L1562" s="143">
        <v>75.7</v>
      </c>
      <c r="M1562" s="144">
        <v>517</v>
      </c>
      <c r="N1562" s="143">
        <v>23.1</v>
      </c>
      <c r="O1562" s="144">
        <v>346</v>
      </c>
      <c r="P1562" s="143">
        <v>27.46</v>
      </c>
      <c r="Q1562" s="144">
        <v>649</v>
      </c>
      <c r="R1562" s="143">
        <v>60.02</v>
      </c>
      <c r="S1562" s="145">
        <v>377</v>
      </c>
      <c r="T1562" s="140" t="s">
        <v>4410</v>
      </c>
      <c r="U1562" s="140" t="s">
        <v>4410</v>
      </c>
      <c r="V1562" s="140" t="str">
        <f t="shared" si="24"/>
        <v>Y</v>
      </c>
      <c r="W1562" s="134">
        <v>0.74064181681462005</v>
      </c>
      <c r="X1562" s="134">
        <v>0.34730997950863601</v>
      </c>
      <c r="Y1562" s="134">
        <v>0.97821286022749299</v>
      </c>
      <c r="Z1562" s="134">
        <v>0.92317949167879798</v>
      </c>
      <c r="AA1562" s="134">
        <v>0.96190917174242196</v>
      </c>
      <c r="AB1562" s="134">
        <v>0.98652448173885199</v>
      </c>
      <c r="AC1562" s="134">
        <v>1</v>
      </c>
      <c r="AD1562" s="134">
        <v>0.650714328080506</v>
      </c>
      <c r="AE1562" s="134">
        <v>0.84991288199182802</v>
      </c>
      <c r="AF1562" s="134">
        <v>0.97861152844143096</v>
      </c>
      <c r="AG1562" s="134">
        <v>0.121525610066124</v>
      </c>
      <c r="AH1562" s="134">
        <v>0.89986572642932905</v>
      </c>
      <c r="AI1562" s="134">
        <v>1</v>
      </c>
      <c r="AJ1562" s="134">
        <v>1</v>
      </c>
      <c r="AK1562" s="134">
        <v>0.81554929850963598</v>
      </c>
      <c r="AL1562" s="134">
        <v>0.96119854075178102</v>
      </c>
      <c r="AM1562" s="134">
        <v>0.11744968204229</v>
      </c>
      <c r="AN1562" s="134">
        <v>0.94621487158800599</v>
      </c>
      <c r="AO1562" s="134">
        <v>0.11922349971716099</v>
      </c>
      <c r="AP1562" s="134">
        <v>0.58555884558027504</v>
      </c>
      <c r="AQ1562" s="134">
        <v>0.47431856502174002</v>
      </c>
      <c r="AR1562" s="134">
        <v>1</v>
      </c>
      <c r="AT1562" s="134">
        <v>1</v>
      </c>
      <c r="AU1562" s="134">
        <v>6.8427874501634706E-2</v>
      </c>
      <c r="AV1562" s="134">
        <v>0.12086599625037101</v>
      </c>
      <c r="AW1562" s="143">
        <v>0</v>
      </c>
      <c r="AX1562" s="143">
        <v>0</v>
      </c>
      <c r="AY1562" s="143">
        <v>-0.08</v>
      </c>
      <c r="AZ1562" s="143">
        <v>-0.02</v>
      </c>
      <c r="BA1562" s="143">
        <v>3.9502000000000002</v>
      </c>
      <c r="BB1562" s="143">
        <v>5.1100000000000003</v>
      </c>
      <c r="BC1562" s="143">
        <v>12.28</v>
      </c>
      <c r="BD1562" s="143">
        <v>2</v>
      </c>
      <c r="BE1562" s="143">
        <v>704834.73024399998</v>
      </c>
      <c r="BF1562" s="143">
        <v>3166.4639999999999</v>
      </c>
      <c r="BG1562" s="143">
        <v>0</v>
      </c>
      <c r="BH1562" s="143">
        <v>99.668537999999998</v>
      </c>
      <c r="BI1562" s="143">
        <v>0</v>
      </c>
      <c r="BJ1562" s="143">
        <v>1</v>
      </c>
      <c r="BK1562" s="143"/>
      <c r="BL1562" s="143">
        <v>2.8</v>
      </c>
      <c r="BM1562" s="143">
        <v>3.5</v>
      </c>
    </row>
    <row r="1563" spans="1:65" x14ac:dyDescent="0.25">
      <c r="A1563" s="142" t="s">
        <v>6160</v>
      </c>
      <c r="B1563" s="142" t="s">
        <v>1390</v>
      </c>
      <c r="C1563" s="134" t="s">
        <v>6161</v>
      </c>
      <c r="D1563" s="134" t="s">
        <v>6162</v>
      </c>
      <c r="E1563" s="134" t="s">
        <v>6163</v>
      </c>
      <c r="F1563" s="134" t="s">
        <v>6164</v>
      </c>
      <c r="G1563" s="134" t="s">
        <v>692</v>
      </c>
      <c r="H1563" s="134" t="s">
        <v>6165</v>
      </c>
      <c r="I1563" s="134" t="s">
        <v>6166</v>
      </c>
      <c r="J1563" s="134" t="s">
        <v>4538</v>
      </c>
      <c r="K1563" s="134" t="s">
        <v>4538</v>
      </c>
      <c r="L1563" s="143">
        <v>42.6</v>
      </c>
      <c r="M1563" s="144">
        <v>1353</v>
      </c>
      <c r="N1563" s="143">
        <v>21.388000000000002</v>
      </c>
      <c r="O1563" s="144">
        <v>142</v>
      </c>
      <c r="P1563" s="143">
        <v>29.266999999999999</v>
      </c>
      <c r="Q1563" s="144">
        <v>583</v>
      </c>
      <c r="R1563" s="143">
        <v>50.16</v>
      </c>
      <c r="S1563" s="145">
        <v>1041</v>
      </c>
      <c r="V1563" s="140" t="str">
        <f t="shared" si="24"/>
        <v>N/A</v>
      </c>
      <c r="W1563" s="134">
        <v>0.12537767884811701</v>
      </c>
      <c r="X1563" s="134">
        <v>0.129135303092906</v>
      </c>
      <c r="Y1563" s="134">
        <v>0.97935281051541401</v>
      </c>
      <c r="Z1563" s="134">
        <v>0.96692025255889802</v>
      </c>
      <c r="AA1563" s="134">
        <v>0.80619238265616699</v>
      </c>
      <c r="AB1563" s="134">
        <v>0.35171831067989501</v>
      </c>
      <c r="AC1563" s="134">
        <v>1</v>
      </c>
      <c r="AD1563" s="134">
        <v>7.0194571352914903E-2</v>
      </c>
      <c r="AE1563" s="134">
        <v>0.351050860235884</v>
      </c>
      <c r="AF1563" s="134">
        <v>0.95595045892641395</v>
      </c>
      <c r="AG1563" s="134">
        <v>0.10457721357767499</v>
      </c>
      <c r="AH1563" s="134">
        <v>0.51584832852863904</v>
      </c>
      <c r="AI1563" s="134">
        <v>1</v>
      </c>
      <c r="AJ1563" s="134">
        <v>0.79777181306761802</v>
      </c>
      <c r="AK1563" s="134">
        <v>0.79855818243604104</v>
      </c>
      <c r="AL1563" s="134">
        <v>0.20885324897147001</v>
      </c>
      <c r="AM1563" s="134">
        <v>9.7154722126577303E-2</v>
      </c>
      <c r="AN1563" s="134">
        <v>0.61005781901304301</v>
      </c>
      <c r="AO1563" s="134">
        <v>8.0731293046159003E-2</v>
      </c>
      <c r="AP1563" s="134">
        <v>0.39765245677678801</v>
      </c>
      <c r="AQ1563" s="134">
        <v>0.39350003494916502</v>
      </c>
      <c r="AR1563" s="134">
        <v>0.34191485799999999</v>
      </c>
      <c r="AT1563" s="134">
        <v>1</v>
      </c>
      <c r="AU1563" s="134">
        <v>6.9444463953216101E-2</v>
      </c>
      <c r="AV1563" s="134">
        <v>9.14075463300624E-2</v>
      </c>
      <c r="AW1563" s="143">
        <v>0</v>
      </c>
      <c r="AX1563" s="143">
        <v>0</v>
      </c>
      <c r="AY1563" s="143">
        <v>-0.01</v>
      </c>
      <c r="AZ1563" s="143">
        <v>-0.09</v>
      </c>
      <c r="BA1563" s="143">
        <v>10.8339</v>
      </c>
      <c r="BB1563" s="143">
        <v>4.96</v>
      </c>
      <c r="BC1563" s="143">
        <v>17</v>
      </c>
      <c r="BD1563" s="143"/>
      <c r="BE1563" s="143">
        <v>15437988.097749</v>
      </c>
      <c r="BF1563" s="143">
        <v>18846.37</v>
      </c>
      <c r="BG1563" s="143">
        <v>0</v>
      </c>
      <c r="BH1563" s="143">
        <v>4.4839999999999998E-2</v>
      </c>
      <c r="BI1563" s="143">
        <v>0</v>
      </c>
      <c r="BJ1563" s="143">
        <v>0</v>
      </c>
      <c r="BK1563" s="143">
        <v>1</v>
      </c>
      <c r="BL1563" s="143">
        <v>2</v>
      </c>
      <c r="BM1563" s="143">
        <v>2.5999999999999899</v>
      </c>
    </row>
    <row r="1564" spans="1:65" x14ac:dyDescent="0.25">
      <c r="A1564" s="142" t="s">
        <v>6167</v>
      </c>
      <c r="B1564" s="142" t="s">
        <v>640</v>
      </c>
      <c r="C1564" s="134" t="s">
        <v>6161</v>
      </c>
      <c r="D1564" s="134" t="s">
        <v>6162</v>
      </c>
      <c r="E1564" s="134" t="s">
        <v>6163</v>
      </c>
      <c r="F1564" s="134" t="s">
        <v>6164</v>
      </c>
      <c r="G1564" s="134" t="s">
        <v>692</v>
      </c>
      <c r="H1564" s="134" t="s">
        <v>4868</v>
      </c>
      <c r="I1564" s="134" t="s">
        <v>4865</v>
      </c>
      <c r="J1564" s="134" t="s">
        <v>4538</v>
      </c>
      <c r="K1564" s="134" t="s">
        <v>4538</v>
      </c>
      <c r="L1564" s="143">
        <v>44.4</v>
      </c>
      <c r="M1564" s="144">
        <v>1310</v>
      </c>
      <c r="N1564" s="143">
        <v>20.675000000000001</v>
      </c>
      <c r="O1564" s="144">
        <v>90</v>
      </c>
      <c r="P1564" s="143">
        <v>13.632999999999999</v>
      </c>
      <c r="Q1564" s="144">
        <v>1601</v>
      </c>
      <c r="R1564" s="143">
        <v>45.786000000000001</v>
      </c>
      <c r="S1564" s="145">
        <v>1328</v>
      </c>
      <c r="U1564" s="140" t="s">
        <v>4410</v>
      </c>
      <c r="V1564" s="140" t="str">
        <f t="shared" si="24"/>
        <v>Y</v>
      </c>
      <c r="W1564" s="134">
        <v>0.22496925109191401</v>
      </c>
      <c r="X1564" s="134">
        <v>0.21557142476687799</v>
      </c>
      <c r="Y1564" s="134">
        <v>0.94202904490866202</v>
      </c>
      <c r="Z1564" s="134">
        <v>0.90700943780242305</v>
      </c>
      <c r="AA1564" s="134">
        <v>0.89968446933110702</v>
      </c>
      <c r="AB1564" s="134">
        <v>0.67258132657372205</v>
      </c>
      <c r="AC1564" s="134">
        <v>1</v>
      </c>
      <c r="AD1564" s="134">
        <v>0.12640180348931301</v>
      </c>
      <c r="AE1564" s="134">
        <v>0.52698781856862398</v>
      </c>
      <c r="AF1564" s="134">
        <v>0.94931116312113695</v>
      </c>
      <c r="AG1564" s="134">
        <v>0.30702336313734102</v>
      </c>
      <c r="AH1564" s="134">
        <v>0.73697530247369203</v>
      </c>
      <c r="AI1564" s="134">
        <v>1</v>
      </c>
      <c r="AJ1564" s="134">
        <v>0.94484685810934999</v>
      </c>
      <c r="AK1564" s="134">
        <v>0.77428515947376098</v>
      </c>
      <c r="AL1564" s="134">
        <v>0.33675327690280099</v>
      </c>
      <c r="AM1564" s="134">
        <v>0.206947832152446</v>
      </c>
      <c r="AN1564" s="134">
        <v>0.73107435794002995</v>
      </c>
      <c r="AO1564" s="134">
        <v>0.15805611740988099</v>
      </c>
      <c r="AP1564" s="134">
        <v>0.378348152010751</v>
      </c>
      <c r="AQ1564" s="134">
        <v>0.34393133661240999</v>
      </c>
      <c r="AR1564" s="134">
        <v>0.54827767380000003</v>
      </c>
      <c r="AT1564" s="134">
        <v>0.1831429943</v>
      </c>
      <c r="AU1564" s="134">
        <v>0.10945446986759701</v>
      </c>
      <c r="AV1564" s="134">
        <v>0.185568975265437</v>
      </c>
      <c r="AW1564" s="143">
        <v>0.39</v>
      </c>
      <c r="AX1564" s="143">
        <v>1</v>
      </c>
      <c r="AY1564" s="143">
        <v>-0.39</v>
      </c>
      <c r="AZ1564" s="143">
        <v>-0.02</v>
      </c>
      <c r="BA1564" s="143">
        <v>9.4979999999999993</v>
      </c>
      <c r="BB1564" s="143">
        <v>4.95</v>
      </c>
      <c r="BC1564" s="143">
        <v>16.920000000000002</v>
      </c>
      <c r="BD1564" s="143"/>
      <c r="BE1564" s="143">
        <v>7113138.1761050001</v>
      </c>
      <c r="BF1564" s="143">
        <v>23599.69</v>
      </c>
      <c r="BG1564" s="143">
        <v>0</v>
      </c>
      <c r="BH1564" s="143">
        <v>7.8760399999999997</v>
      </c>
      <c r="BI1564" s="143">
        <v>0</v>
      </c>
      <c r="BJ1564" s="143">
        <v>0</v>
      </c>
      <c r="BK1564" s="143">
        <v>0</v>
      </c>
      <c r="BL1564" s="143">
        <v>1.99999999999999</v>
      </c>
      <c r="BM1564" s="143">
        <v>2.6</v>
      </c>
    </row>
    <row r="1565" spans="1:65" x14ac:dyDescent="0.25">
      <c r="A1565" s="142" t="s">
        <v>6168</v>
      </c>
      <c r="B1565" s="142" t="s">
        <v>653</v>
      </c>
      <c r="C1565" s="134" t="s">
        <v>6161</v>
      </c>
      <c r="D1565" s="134" t="s">
        <v>6162</v>
      </c>
      <c r="E1565" s="134" t="s">
        <v>6163</v>
      </c>
      <c r="F1565" s="134" t="s">
        <v>6164</v>
      </c>
      <c r="G1565" s="134" t="s">
        <v>692</v>
      </c>
      <c r="H1565" s="134" t="s">
        <v>6169</v>
      </c>
      <c r="I1565" s="134" t="s">
        <v>6166</v>
      </c>
      <c r="J1565" s="134" t="s">
        <v>4538</v>
      </c>
      <c r="K1565" s="134" t="s">
        <v>4538</v>
      </c>
      <c r="L1565" s="143">
        <v>34.700000000000003</v>
      </c>
      <c r="M1565" s="144">
        <v>1562</v>
      </c>
      <c r="N1565" s="143">
        <v>20.021999999999998</v>
      </c>
      <c r="O1565" s="144">
        <v>60</v>
      </c>
      <c r="P1565" s="143">
        <v>12.8</v>
      </c>
      <c r="Q1565" s="144">
        <v>1656</v>
      </c>
      <c r="R1565" s="143">
        <v>42.493000000000002</v>
      </c>
      <c r="S1565" s="145">
        <v>1517</v>
      </c>
      <c r="V1565" s="140" t="str">
        <f t="shared" si="24"/>
        <v>N/A</v>
      </c>
      <c r="W1565" s="134">
        <v>0.15416420730042099</v>
      </c>
      <c r="X1565" s="134">
        <v>0.16335546328202999</v>
      </c>
      <c r="Y1565" s="134">
        <v>0.92189419263213002</v>
      </c>
      <c r="Z1565" s="134">
        <v>0.95291810811389799</v>
      </c>
      <c r="AA1565" s="134">
        <v>0.89566067636688396</v>
      </c>
      <c r="AB1565" s="134">
        <v>0.58954299782934905</v>
      </c>
      <c r="AC1565" s="134">
        <v>1</v>
      </c>
      <c r="AD1565" s="134">
        <v>5.03609443628521E-2</v>
      </c>
      <c r="AE1565" s="134">
        <v>0.48203144400662401</v>
      </c>
      <c r="AF1565" s="134">
        <v>0.83719850341526203</v>
      </c>
      <c r="AG1565" s="134">
        <v>0.158507229604124</v>
      </c>
      <c r="AH1565" s="134">
        <v>0.51724514614831096</v>
      </c>
      <c r="AI1565" s="134">
        <v>1</v>
      </c>
      <c r="AJ1565" s="134">
        <v>0.77571055631135799</v>
      </c>
      <c r="AK1565" s="134">
        <v>0.46359046555658101</v>
      </c>
      <c r="AL1565" s="134">
        <v>0.303851011265027</v>
      </c>
      <c r="AM1565" s="134">
        <v>0.13787593394617401</v>
      </c>
      <c r="AN1565" s="134">
        <v>0.56523687866971495</v>
      </c>
      <c r="AO1565" s="134">
        <v>0.132012816763598</v>
      </c>
      <c r="AP1565" s="134">
        <v>0.33310559098049902</v>
      </c>
      <c r="AQ1565" s="134">
        <v>0.39242245465595499</v>
      </c>
      <c r="AR1565" s="134">
        <v>0.325168228</v>
      </c>
      <c r="AT1565" s="134">
        <v>0.28104754199999998</v>
      </c>
      <c r="AU1565" s="134">
        <v>7.9625766773691695E-2</v>
      </c>
      <c r="AV1565" s="134">
        <v>0.12996647433708899</v>
      </c>
      <c r="AW1565" s="143">
        <v>1.1399999999999999</v>
      </c>
      <c r="AX1565" s="143">
        <v>0</v>
      </c>
      <c r="AY1565" s="143">
        <v>-1.07</v>
      </c>
      <c r="AZ1565" s="143">
        <v>0.05</v>
      </c>
      <c r="BA1565" s="143">
        <v>17.032599999999999</v>
      </c>
      <c r="BB1565" s="143">
        <v>4.95</v>
      </c>
      <c r="BC1565" s="143">
        <v>18.34</v>
      </c>
      <c r="BD1565" s="143">
        <v>1</v>
      </c>
      <c r="BE1565" s="143">
        <v>8526295.2658159994</v>
      </c>
      <c r="BF1565" s="143">
        <v>20533.650000000001</v>
      </c>
      <c r="BG1565" s="143">
        <v>0</v>
      </c>
      <c r="BH1565" s="143">
        <v>0</v>
      </c>
      <c r="BI1565" s="143">
        <v>0</v>
      </c>
      <c r="BJ1565" s="143">
        <v>0</v>
      </c>
      <c r="BK1565" s="143">
        <v>0</v>
      </c>
      <c r="BL1565" s="143">
        <v>1.99999999999999</v>
      </c>
      <c r="BM1565" s="143">
        <v>2.5999999999999899</v>
      </c>
    </row>
    <row r="1566" spans="1:65" x14ac:dyDescent="0.25">
      <c r="A1566" s="142" t="s">
        <v>6170</v>
      </c>
      <c r="B1566" s="142" t="s">
        <v>651</v>
      </c>
      <c r="C1566" s="134" t="s">
        <v>6161</v>
      </c>
      <c r="D1566" s="134" t="s">
        <v>6162</v>
      </c>
      <c r="E1566" s="134" t="s">
        <v>6163</v>
      </c>
      <c r="F1566" s="134" t="s">
        <v>6164</v>
      </c>
      <c r="G1566" s="134" t="s">
        <v>692</v>
      </c>
      <c r="H1566" s="134" t="s">
        <v>4867</v>
      </c>
      <c r="I1566" s="134" t="s">
        <v>6166</v>
      </c>
      <c r="J1566" s="134" t="s">
        <v>4538</v>
      </c>
      <c r="K1566" s="134" t="s">
        <v>4538</v>
      </c>
      <c r="L1566" s="143">
        <v>30.3</v>
      </c>
      <c r="M1566" s="144">
        <v>1630</v>
      </c>
      <c r="N1566" s="143">
        <v>20.722000000000001</v>
      </c>
      <c r="O1566" s="144">
        <v>94</v>
      </c>
      <c r="P1566" s="143">
        <v>14.5</v>
      </c>
      <c r="Q1566" s="144">
        <v>1551</v>
      </c>
      <c r="R1566" s="143">
        <v>41.359000000000002</v>
      </c>
      <c r="S1566" s="145">
        <v>1578</v>
      </c>
      <c r="V1566" s="140" t="str">
        <f t="shared" si="24"/>
        <v>N/A</v>
      </c>
      <c r="W1566" s="134">
        <v>4.1586373920196498E-2</v>
      </c>
      <c r="X1566" s="134">
        <v>5.3396755382926001E-2</v>
      </c>
      <c r="Y1566" s="134">
        <v>0.96779960647379004</v>
      </c>
      <c r="Z1566" s="134">
        <v>0.97480124096236798</v>
      </c>
      <c r="AA1566" s="134">
        <v>0.76743844270044903</v>
      </c>
      <c r="AB1566" s="134">
        <v>0.68059379689116195</v>
      </c>
      <c r="AC1566" s="134">
        <v>1</v>
      </c>
      <c r="AD1566" s="134">
        <v>0</v>
      </c>
      <c r="AE1566" s="134">
        <v>0.33111568277050601</v>
      </c>
      <c r="AF1566" s="134">
        <v>0.93245450790294904</v>
      </c>
      <c r="AG1566" s="134">
        <v>0.12791936724331901</v>
      </c>
      <c r="AH1566" s="134">
        <v>0.83539722090599</v>
      </c>
      <c r="AI1566" s="134">
        <v>1</v>
      </c>
      <c r="AJ1566" s="134">
        <v>0.72423429054675104</v>
      </c>
      <c r="AK1566" s="134">
        <v>0.86894994902665201</v>
      </c>
      <c r="AL1566" s="134">
        <v>0.55439203794028602</v>
      </c>
      <c r="AM1566" s="134">
        <v>9.7819713713740195E-2</v>
      </c>
      <c r="AN1566" s="134">
        <v>0.41284568150239798</v>
      </c>
      <c r="AO1566" s="134">
        <v>8.9436647561948093E-2</v>
      </c>
      <c r="AP1566" s="134">
        <v>0.36739832879479301</v>
      </c>
      <c r="AQ1566" s="134">
        <v>0.45061179630821002</v>
      </c>
      <c r="AR1566" s="134">
        <v>0</v>
      </c>
      <c r="AT1566" s="134">
        <v>0</v>
      </c>
      <c r="AU1566" s="134">
        <v>2.49796998742218E-2</v>
      </c>
      <c r="AV1566" s="134">
        <v>7.8012113651329207E-2</v>
      </c>
      <c r="AW1566" s="143">
        <v>0.53</v>
      </c>
      <c r="AX1566" s="143">
        <v>0</v>
      </c>
      <c r="AY1566" s="143">
        <v>-0.57999999999999996</v>
      </c>
      <c r="AZ1566" s="143">
        <v>-0.08</v>
      </c>
      <c r="BA1566" s="143">
        <v>7.4074</v>
      </c>
      <c r="BB1566" s="143">
        <v>4.96</v>
      </c>
      <c r="BC1566" s="143">
        <v>19</v>
      </c>
      <c r="BD1566" s="143">
        <v>10</v>
      </c>
      <c r="BE1566" s="143">
        <v>18876461.904282998</v>
      </c>
      <c r="BF1566" s="143">
        <v>29901.77</v>
      </c>
      <c r="BG1566" s="143">
        <v>0</v>
      </c>
      <c r="BH1566" s="143">
        <v>10.684513000000001</v>
      </c>
      <c r="BI1566" s="143">
        <v>0</v>
      </c>
      <c r="BJ1566" s="143">
        <v>0</v>
      </c>
      <c r="BK1566" s="143">
        <v>0</v>
      </c>
      <c r="BL1566" s="143">
        <v>2</v>
      </c>
      <c r="BM1566" s="143">
        <v>2.5999999999999899</v>
      </c>
    </row>
    <row r="1567" spans="1:65" x14ac:dyDescent="0.25">
      <c r="A1567" s="142" t="s">
        <v>6171</v>
      </c>
      <c r="B1567" s="142" t="s">
        <v>641</v>
      </c>
      <c r="C1567" s="134" t="s">
        <v>6161</v>
      </c>
      <c r="D1567" s="134" t="s">
        <v>6162</v>
      </c>
      <c r="E1567" s="134" t="s">
        <v>6163</v>
      </c>
      <c r="F1567" s="134" t="s">
        <v>6164</v>
      </c>
      <c r="G1567" s="134" t="s">
        <v>692</v>
      </c>
      <c r="H1567" s="134" t="s">
        <v>6165</v>
      </c>
      <c r="I1567" s="134" t="s">
        <v>4865</v>
      </c>
      <c r="J1567" s="134" t="s">
        <v>4538</v>
      </c>
      <c r="K1567" s="134" t="s">
        <v>4538</v>
      </c>
      <c r="L1567" s="143">
        <v>52.9</v>
      </c>
      <c r="M1567" s="144">
        <v>1070</v>
      </c>
      <c r="N1567" s="143">
        <v>20.9</v>
      </c>
      <c r="O1567" s="144">
        <v>106</v>
      </c>
      <c r="P1567" s="143">
        <v>16.8</v>
      </c>
      <c r="Q1567" s="144">
        <v>1307</v>
      </c>
      <c r="R1567" s="143">
        <v>49.6</v>
      </c>
      <c r="S1567" s="145">
        <v>1083</v>
      </c>
      <c r="U1567" s="140" t="s">
        <v>4410</v>
      </c>
      <c r="V1567" s="140" t="str">
        <f t="shared" si="24"/>
        <v>Y</v>
      </c>
      <c r="W1567" s="134">
        <v>0.27522826526546301</v>
      </c>
      <c r="X1567" s="134">
        <v>0.281658974298303</v>
      </c>
      <c r="Y1567" s="134">
        <v>0.94541047048182003</v>
      </c>
      <c r="Z1567" s="134">
        <v>0.90662686554982796</v>
      </c>
      <c r="AA1567" s="134">
        <v>0.90200003913642601</v>
      </c>
      <c r="AB1567" s="134">
        <v>0.68569264163862298</v>
      </c>
      <c r="AC1567" s="134">
        <v>0.92288402320277296</v>
      </c>
      <c r="AD1567" s="134">
        <v>0.120865022524277</v>
      </c>
      <c r="AE1567" s="134">
        <v>0.62942356062789195</v>
      </c>
      <c r="AF1567" s="134">
        <v>0.91575687773398895</v>
      </c>
      <c r="AG1567" s="134">
        <v>0.57210281077484504</v>
      </c>
      <c r="AH1567" s="134">
        <v>0.68275012616128405</v>
      </c>
      <c r="AI1567" s="134">
        <v>0.90067462079434202</v>
      </c>
      <c r="AJ1567" s="134">
        <v>0.93013935360517697</v>
      </c>
      <c r="AK1567" s="134">
        <v>0.67476576532841404</v>
      </c>
      <c r="AL1567" s="134">
        <v>0.51492550959440497</v>
      </c>
      <c r="AM1567" s="134">
        <v>0.499007517282128</v>
      </c>
      <c r="AN1567" s="134">
        <v>0.69969969969970003</v>
      </c>
      <c r="AO1567" s="134">
        <v>0.52372568395861196</v>
      </c>
      <c r="AP1567" s="134">
        <v>0.41583495757744199</v>
      </c>
      <c r="AR1567" s="134">
        <v>0.37266398760000002</v>
      </c>
      <c r="AT1567" s="134">
        <v>0.84611823399999997</v>
      </c>
      <c r="AU1567" s="134">
        <v>0.34944594274507002</v>
      </c>
      <c r="AV1567" s="134">
        <v>0.47707621695777702</v>
      </c>
      <c r="AW1567" s="143">
        <v>0.23</v>
      </c>
      <c r="AX1567" s="143">
        <v>3</v>
      </c>
      <c r="AY1567" s="143">
        <v>-0.21</v>
      </c>
      <c r="AZ1567" s="143">
        <v>-0.01</v>
      </c>
      <c r="BA1567" s="143">
        <v>10.796799999999999</v>
      </c>
      <c r="BB1567" s="143">
        <v>4.96</v>
      </c>
      <c r="BC1567" s="143">
        <v>16.84</v>
      </c>
      <c r="BD1567" s="143">
        <v>9</v>
      </c>
      <c r="BE1567" s="143">
        <v>16594957.225680999</v>
      </c>
      <c r="BF1567" s="143">
        <v>51560.85</v>
      </c>
      <c r="BG1567" s="143">
        <v>0</v>
      </c>
      <c r="BH1567" s="143">
        <v>8.9555089999999993</v>
      </c>
      <c r="BI1567" s="143">
        <v>0</v>
      </c>
      <c r="BJ1567" s="143">
        <v>0</v>
      </c>
      <c r="BK1567" s="143">
        <v>0</v>
      </c>
      <c r="BL1567" s="143">
        <v>2</v>
      </c>
      <c r="BM1567" s="143">
        <v>2.5999999999999899</v>
      </c>
    </row>
    <row r="1568" spans="1:65" x14ac:dyDescent="0.25">
      <c r="A1568" s="142" t="s">
        <v>6172</v>
      </c>
      <c r="B1568" s="142" t="s">
        <v>1384</v>
      </c>
      <c r="C1568" s="134" t="s">
        <v>6161</v>
      </c>
      <c r="D1568" s="134" t="s">
        <v>6162</v>
      </c>
      <c r="E1568" s="134" t="s">
        <v>6163</v>
      </c>
      <c r="F1568" s="134" t="s">
        <v>6164</v>
      </c>
      <c r="G1568" s="134" t="s">
        <v>692</v>
      </c>
      <c r="H1568" s="134" t="s">
        <v>6166</v>
      </c>
      <c r="I1568" s="134" t="s">
        <v>6166</v>
      </c>
      <c r="J1568" s="134" t="s">
        <v>4538</v>
      </c>
      <c r="K1568" s="134" t="s">
        <v>4538</v>
      </c>
      <c r="L1568" s="143">
        <v>42.3</v>
      </c>
      <c r="M1568" s="144">
        <v>1362</v>
      </c>
      <c r="N1568" s="143">
        <v>19.577999999999999</v>
      </c>
      <c r="O1568" s="144">
        <v>47</v>
      </c>
      <c r="P1568" s="143">
        <v>30.317</v>
      </c>
      <c r="Q1568" s="144">
        <v>529</v>
      </c>
      <c r="R1568" s="143">
        <v>51.012999999999998</v>
      </c>
      <c r="S1568" s="145">
        <v>984</v>
      </c>
      <c r="V1568" s="140" t="str">
        <f t="shared" si="24"/>
        <v>N/A</v>
      </c>
      <c r="W1568" s="134">
        <v>0.14108648722141601</v>
      </c>
      <c r="X1568" s="134">
        <v>0.139749421411581</v>
      </c>
      <c r="Y1568" s="134">
        <v>0.95231421436035102</v>
      </c>
      <c r="Z1568" s="134">
        <v>0.90915184241695901</v>
      </c>
      <c r="AA1568" s="134">
        <v>0.68888104797888505</v>
      </c>
      <c r="AB1568" s="134">
        <v>0.28761854814037902</v>
      </c>
      <c r="AC1568" s="134">
        <v>1</v>
      </c>
      <c r="AD1568" s="134">
        <v>7.0826934201938405E-2</v>
      </c>
      <c r="AE1568" s="134">
        <v>0.42447702792778302</v>
      </c>
      <c r="AF1568" s="134">
        <v>0.94163820449587698</v>
      </c>
      <c r="AG1568" s="134">
        <v>0.13113328910109101</v>
      </c>
      <c r="AH1568" s="134">
        <v>0.61283761350486299</v>
      </c>
      <c r="AI1568" s="134">
        <v>1</v>
      </c>
      <c r="AJ1568" s="134">
        <v>0.77571055631135799</v>
      </c>
      <c r="AK1568" s="134">
        <v>0.74030292732656899</v>
      </c>
      <c r="AL1568" s="134">
        <v>0.21360370851271701</v>
      </c>
      <c r="AM1568" s="134">
        <v>0.134462386825042</v>
      </c>
      <c r="AN1568" s="134">
        <v>0.55179059656671603</v>
      </c>
      <c r="AO1568" s="134">
        <v>0.12447412395381199</v>
      </c>
      <c r="AP1568" s="134">
        <v>0.449695600131504</v>
      </c>
      <c r="AQ1568" s="134">
        <v>0.56483531870302395</v>
      </c>
      <c r="AR1568" s="134">
        <v>0.248309959</v>
      </c>
      <c r="AT1568" s="134">
        <v>1</v>
      </c>
      <c r="AU1568" s="134">
        <v>0.101712764337115</v>
      </c>
      <c r="AV1568" s="134">
        <v>0.124633452081296</v>
      </c>
      <c r="AW1568" s="143">
        <v>0.05</v>
      </c>
      <c r="AX1568" s="143">
        <v>0</v>
      </c>
      <c r="AY1568" s="143">
        <v>-0.18</v>
      </c>
      <c r="AZ1568" s="143">
        <v>-0.13</v>
      </c>
      <c r="BA1568" s="143">
        <v>12.5312</v>
      </c>
      <c r="BB1568" s="143">
        <v>4.96</v>
      </c>
      <c r="BC1568" s="143">
        <v>17.25</v>
      </c>
      <c r="BD1568" s="143">
        <v>1</v>
      </c>
      <c r="BE1568" s="143">
        <v>23611458.661371998</v>
      </c>
      <c r="BF1568" s="143">
        <v>26049.13</v>
      </c>
      <c r="BG1568" s="143">
        <v>0</v>
      </c>
      <c r="BH1568" s="143">
        <v>3.8507180000000001</v>
      </c>
      <c r="BI1568" s="143">
        <v>0</v>
      </c>
      <c r="BJ1568" s="143">
        <v>0</v>
      </c>
      <c r="BK1568" s="143">
        <v>1</v>
      </c>
      <c r="BL1568" s="143">
        <v>1.99999999999999</v>
      </c>
      <c r="BM1568" s="143">
        <v>2.6</v>
      </c>
    </row>
    <row r="1569" spans="1:65" x14ac:dyDescent="0.25">
      <c r="A1569" s="142" t="s">
        <v>6173</v>
      </c>
      <c r="B1569" s="142" t="s">
        <v>74</v>
      </c>
      <c r="C1569" s="134" t="s">
        <v>6161</v>
      </c>
      <c r="D1569" s="134" t="s">
        <v>6162</v>
      </c>
      <c r="E1569" s="134" t="s">
        <v>6163</v>
      </c>
      <c r="F1569" s="134" t="s">
        <v>6164</v>
      </c>
      <c r="G1569" s="134" t="s">
        <v>692</v>
      </c>
      <c r="H1569" s="134" t="s">
        <v>6166</v>
      </c>
      <c r="I1569" s="134" t="s">
        <v>6166</v>
      </c>
      <c r="J1569" s="134" t="s">
        <v>4538</v>
      </c>
      <c r="K1569" s="134" t="s">
        <v>4538</v>
      </c>
      <c r="L1569" s="143">
        <v>32.4</v>
      </c>
      <c r="M1569" s="144">
        <v>1600</v>
      </c>
      <c r="N1569" s="143">
        <v>23.643999999999998</v>
      </c>
      <c r="O1569" s="144">
        <v>407</v>
      </c>
      <c r="P1569" s="143">
        <v>16.05</v>
      </c>
      <c r="Q1569" s="144">
        <v>1417</v>
      </c>
      <c r="R1569" s="143">
        <v>41.601999999999997</v>
      </c>
      <c r="S1569" s="145">
        <v>1562</v>
      </c>
      <c r="V1569" s="140" t="str">
        <f t="shared" si="24"/>
        <v>N/A</v>
      </c>
      <c r="W1569" s="134">
        <v>7.3507255391730794E-2</v>
      </c>
      <c r="X1569" s="134">
        <v>7.1906765280123006E-2</v>
      </c>
      <c r="Y1569" s="134">
        <v>0.90953405748782101</v>
      </c>
      <c r="Z1569" s="134">
        <v>0.74474779306819905</v>
      </c>
      <c r="AA1569" s="134">
        <v>0.74934983198358696</v>
      </c>
      <c r="AB1569" s="134">
        <v>0.50614046588872896</v>
      </c>
      <c r="AC1569" s="134">
        <v>0.99270336436595197</v>
      </c>
      <c r="AD1569" s="134">
        <v>3.7893351597455299E-2</v>
      </c>
      <c r="AE1569" s="134">
        <v>0.54244907718246904</v>
      </c>
      <c r="AF1569" s="134">
        <v>0.880811123166093</v>
      </c>
      <c r="AG1569" s="134">
        <v>0.13256197082885399</v>
      </c>
      <c r="AH1569" s="134">
        <v>0.32219210110380803</v>
      </c>
      <c r="AI1569" s="134">
        <v>0.77177048186993402</v>
      </c>
      <c r="AJ1569" s="134">
        <v>0.75732617568114102</v>
      </c>
      <c r="AK1569" s="134">
        <v>0.61165590562648697</v>
      </c>
      <c r="AL1569" s="134">
        <v>0.33407281010672302</v>
      </c>
      <c r="AM1569" s="134">
        <v>0.116392395484627</v>
      </c>
      <c r="AN1569" s="134">
        <v>0.408363587468065</v>
      </c>
      <c r="AO1569" s="134">
        <v>8.4546626010788606E-2</v>
      </c>
      <c r="AP1569" s="134">
        <v>0.35248514771293699</v>
      </c>
      <c r="AR1569" s="134">
        <v>0.15697585529999999</v>
      </c>
      <c r="AS1569" s="134">
        <v>0.98911042729999998</v>
      </c>
      <c r="AT1569" s="134">
        <v>0.40859257929999998</v>
      </c>
      <c r="AU1569" s="134">
        <v>7.2772042211592697E-2</v>
      </c>
      <c r="AV1569" s="134">
        <v>9.5734624286506295E-2</v>
      </c>
      <c r="AW1569" s="143">
        <v>0.39</v>
      </c>
      <c r="AX1569" s="143">
        <v>0</v>
      </c>
      <c r="AY1569" s="143">
        <v>-0.48</v>
      </c>
      <c r="AZ1569" s="143">
        <v>-0.08</v>
      </c>
      <c r="BA1569" s="143">
        <v>21.207999999999998</v>
      </c>
      <c r="BB1569" s="143">
        <v>4.96</v>
      </c>
      <c r="BC1569" s="143">
        <v>19.86</v>
      </c>
      <c r="BD1569" s="143">
        <v>14</v>
      </c>
      <c r="BE1569" s="143">
        <v>29577417.660140999</v>
      </c>
      <c r="BF1569" s="143">
        <v>40031.230000000003</v>
      </c>
      <c r="BG1569" s="143">
        <v>0</v>
      </c>
      <c r="BH1569" s="143">
        <v>17.180810999999999</v>
      </c>
      <c r="BI1569" s="143">
        <v>0</v>
      </c>
      <c r="BJ1569" s="143">
        <v>0</v>
      </c>
      <c r="BK1569" s="143">
        <v>0</v>
      </c>
      <c r="BL1569" s="143">
        <v>2</v>
      </c>
      <c r="BM1569" s="143">
        <v>2.6</v>
      </c>
    </row>
    <row r="1570" spans="1:65" x14ac:dyDescent="0.25">
      <c r="A1570" s="142" t="s">
        <v>6174</v>
      </c>
      <c r="B1570" s="142" t="s">
        <v>1424</v>
      </c>
      <c r="C1570" s="134" t="s">
        <v>6161</v>
      </c>
      <c r="D1570" s="134" t="s">
        <v>6162</v>
      </c>
      <c r="E1570" s="134" t="s">
        <v>6163</v>
      </c>
      <c r="F1570" s="134" t="s">
        <v>6164</v>
      </c>
      <c r="G1570" s="134" t="s">
        <v>692</v>
      </c>
      <c r="H1570" s="134" t="s">
        <v>6175</v>
      </c>
      <c r="I1570" s="134" t="s">
        <v>4545</v>
      </c>
      <c r="J1570" s="134" t="s">
        <v>4538</v>
      </c>
      <c r="K1570" s="134" t="s">
        <v>4538</v>
      </c>
      <c r="L1570" s="143">
        <v>32</v>
      </c>
      <c r="M1570" s="144">
        <v>1605</v>
      </c>
      <c r="N1570" s="143">
        <v>22.689</v>
      </c>
      <c r="O1570" s="144">
        <v>289</v>
      </c>
      <c r="P1570" s="143">
        <v>13.983000000000001</v>
      </c>
      <c r="Q1570" s="144">
        <v>1586</v>
      </c>
      <c r="R1570" s="143">
        <v>41.097999999999999</v>
      </c>
      <c r="S1570" s="145">
        <v>1594</v>
      </c>
      <c r="V1570" s="140" t="str">
        <f t="shared" si="24"/>
        <v>N/A</v>
      </c>
      <c r="W1570" s="134">
        <v>7.8710846941707199E-2</v>
      </c>
      <c r="X1570" s="134">
        <v>0.10493385814603901</v>
      </c>
      <c r="Y1570" s="134">
        <v>0.98689697590401304</v>
      </c>
      <c r="Z1570" s="134">
        <v>0.96156424102256</v>
      </c>
      <c r="AA1570" s="134">
        <v>0.84771015567006203</v>
      </c>
      <c r="AB1570" s="134">
        <v>0.40816980609821801</v>
      </c>
      <c r="AC1570" s="134">
        <v>1</v>
      </c>
      <c r="AD1570" s="134">
        <v>0</v>
      </c>
      <c r="AE1570" s="134">
        <v>0.57711083313207501</v>
      </c>
      <c r="AF1570" s="134">
        <v>0.97384077696458504</v>
      </c>
      <c r="AG1570" s="134">
        <v>0.28561612692704902</v>
      </c>
      <c r="AH1570" s="134">
        <v>0.74331470551682099</v>
      </c>
      <c r="AI1570" s="134">
        <v>1</v>
      </c>
      <c r="AJ1570" s="134">
        <v>0.67275802478214497</v>
      </c>
      <c r="AK1570" s="134">
        <v>0.84224962376814405</v>
      </c>
      <c r="AL1570" s="134">
        <v>0.23652696150550601</v>
      </c>
      <c r="AM1570" s="134">
        <v>0.23415278161681999</v>
      </c>
      <c r="AN1570" s="134">
        <v>0.47111290394872501</v>
      </c>
      <c r="AO1570" s="134">
        <v>0.210197645877297</v>
      </c>
      <c r="AP1570" s="134">
        <v>0.28280785126972602</v>
      </c>
      <c r="AQ1570" s="134">
        <v>0.54921040299675095</v>
      </c>
      <c r="AR1570" s="134">
        <v>9.5912596699999995E-3</v>
      </c>
      <c r="AT1570" s="134">
        <v>0.1085667003</v>
      </c>
      <c r="AU1570" s="134">
        <v>0.104980071862647</v>
      </c>
      <c r="AV1570" s="134">
        <v>0.19744078008166399</v>
      </c>
      <c r="AW1570" s="143">
        <v>0</v>
      </c>
      <c r="AX1570" s="143">
        <v>1</v>
      </c>
      <c r="AY1570" s="143">
        <v>-0.06</v>
      </c>
      <c r="AZ1570" s="143">
        <v>-0.08</v>
      </c>
      <c r="BA1570" s="143">
        <v>9.0940999999999992</v>
      </c>
      <c r="BB1570" s="143">
        <v>4.99</v>
      </c>
      <c r="BC1570" s="143">
        <v>19.34</v>
      </c>
      <c r="BD1570" s="143">
        <v>1</v>
      </c>
      <c r="BE1570" s="143">
        <v>35563856.445092</v>
      </c>
      <c r="BF1570" s="143">
        <v>31223.13</v>
      </c>
      <c r="BG1570" s="143">
        <v>0</v>
      </c>
      <c r="BH1570" s="143">
        <v>0</v>
      </c>
      <c r="BI1570" s="143">
        <v>0</v>
      </c>
      <c r="BJ1570" s="143">
        <v>0</v>
      </c>
      <c r="BK1570" s="143">
        <v>0</v>
      </c>
      <c r="BL1570" s="143">
        <v>2</v>
      </c>
      <c r="BM1570" s="143">
        <v>2.6</v>
      </c>
    </row>
    <row r="1571" spans="1:65" x14ac:dyDescent="0.25">
      <c r="A1571" s="142" t="s">
        <v>6176</v>
      </c>
      <c r="B1571" s="142" t="s">
        <v>1425</v>
      </c>
      <c r="C1571" s="134" t="s">
        <v>6161</v>
      </c>
      <c r="D1571" s="134" t="s">
        <v>6162</v>
      </c>
      <c r="E1571" s="134" t="s">
        <v>6163</v>
      </c>
      <c r="F1571" s="134" t="s">
        <v>6164</v>
      </c>
      <c r="G1571" s="134" t="s">
        <v>692</v>
      </c>
      <c r="H1571" s="134" t="s">
        <v>4867</v>
      </c>
      <c r="I1571" s="134" t="s">
        <v>4545</v>
      </c>
      <c r="J1571" s="134" t="s">
        <v>4538</v>
      </c>
      <c r="K1571" s="134" t="s">
        <v>4538</v>
      </c>
      <c r="L1571" s="143">
        <v>31.1</v>
      </c>
      <c r="M1571" s="144">
        <v>1618</v>
      </c>
      <c r="N1571" s="143">
        <v>24.521999999999998</v>
      </c>
      <c r="O1571" s="144">
        <v>511</v>
      </c>
      <c r="P1571" s="143">
        <v>13.45</v>
      </c>
      <c r="Q1571" s="144">
        <v>1620</v>
      </c>
      <c r="R1571" s="143">
        <v>40.009</v>
      </c>
      <c r="S1571" s="145">
        <v>1623</v>
      </c>
      <c r="V1571" s="140" t="str">
        <f t="shared" si="24"/>
        <v>N/A</v>
      </c>
      <c r="W1571" s="134">
        <v>0.17190638690436899</v>
      </c>
      <c r="X1571" s="134">
        <v>0.20524906664588899</v>
      </c>
      <c r="Y1571" s="134">
        <v>0.74845523927556601</v>
      </c>
      <c r="Z1571" s="134">
        <v>0.80675000280553</v>
      </c>
      <c r="AA1571" s="134">
        <v>0.87211978121459099</v>
      </c>
      <c r="AB1571" s="134">
        <v>0.49557857319755799</v>
      </c>
      <c r="AC1571" s="134">
        <v>1</v>
      </c>
      <c r="AD1571" s="134">
        <v>2.11656609716687E-2</v>
      </c>
      <c r="AE1571" s="134">
        <v>0.73448930063142404</v>
      </c>
      <c r="AF1571" s="134">
        <v>0.799231272912031</v>
      </c>
      <c r="AG1571" s="134">
        <v>0.28665139569978398</v>
      </c>
      <c r="AH1571" s="134">
        <v>0.62655507884677297</v>
      </c>
      <c r="AI1571" s="134">
        <v>1</v>
      </c>
      <c r="AJ1571" s="134">
        <v>0.72791116667279498</v>
      </c>
      <c r="AK1571" s="134">
        <v>0.74515753191902501</v>
      </c>
      <c r="AL1571" s="134">
        <v>0.27572158604244101</v>
      </c>
      <c r="AM1571" s="134">
        <v>0.24018642710118901</v>
      </c>
      <c r="AN1571" s="134">
        <v>0.50248756218905499</v>
      </c>
      <c r="AO1571" s="134">
        <v>0.22206459063602299</v>
      </c>
      <c r="AP1571" s="134">
        <v>0.39152974197782398</v>
      </c>
      <c r="AQ1571" s="134">
        <v>0.50287444570126205</v>
      </c>
      <c r="AR1571" s="134">
        <v>0</v>
      </c>
      <c r="AT1571" s="134">
        <v>0</v>
      </c>
      <c r="AU1571" s="134">
        <v>0.156031794092967</v>
      </c>
      <c r="AV1571" s="134">
        <v>0.21481722719305499</v>
      </c>
      <c r="AW1571" s="143">
        <v>1.17</v>
      </c>
      <c r="AX1571" s="143">
        <v>1</v>
      </c>
      <c r="AY1571" s="143">
        <v>-1.08</v>
      </c>
      <c r="AZ1571" s="143">
        <v>0.02</v>
      </c>
      <c r="BA1571" s="143">
        <v>16.942399999999999</v>
      </c>
      <c r="BB1571" s="143">
        <v>4.99</v>
      </c>
      <c r="BC1571" s="143">
        <v>20.49</v>
      </c>
      <c r="BD1571" s="143">
        <v>3</v>
      </c>
      <c r="BE1571" s="143">
        <v>29394576.779762998</v>
      </c>
      <c r="BF1571" s="143">
        <v>25741.62</v>
      </c>
      <c r="BG1571" s="143">
        <v>0</v>
      </c>
      <c r="BH1571" s="143">
        <v>1.2389380000000001</v>
      </c>
      <c r="BI1571" s="143">
        <v>0</v>
      </c>
      <c r="BJ1571" s="143">
        <v>0</v>
      </c>
      <c r="BK1571" s="143">
        <v>0</v>
      </c>
      <c r="BL1571" s="143">
        <v>2</v>
      </c>
      <c r="BM1571" s="143">
        <v>2.6</v>
      </c>
    </row>
    <row r="1572" spans="1:65" x14ac:dyDescent="0.25">
      <c r="A1572" s="142" t="s">
        <v>6177</v>
      </c>
      <c r="B1572" s="142" t="s">
        <v>1418</v>
      </c>
      <c r="C1572" s="134" t="s">
        <v>6161</v>
      </c>
      <c r="D1572" s="134" t="s">
        <v>6162</v>
      </c>
      <c r="E1572" s="134" t="s">
        <v>6163</v>
      </c>
      <c r="F1572" s="134" t="s">
        <v>6164</v>
      </c>
      <c r="G1572" s="134" t="s">
        <v>692</v>
      </c>
      <c r="H1572" s="134" t="s">
        <v>4545</v>
      </c>
      <c r="I1572" s="134" t="s">
        <v>4545</v>
      </c>
      <c r="J1572" s="134" t="s">
        <v>4538</v>
      </c>
      <c r="K1572" s="134" t="s">
        <v>4538</v>
      </c>
      <c r="L1572" s="143">
        <v>37.799999999999997</v>
      </c>
      <c r="M1572" s="144">
        <v>1484</v>
      </c>
      <c r="N1572" s="143">
        <v>23.466999999999999</v>
      </c>
      <c r="O1572" s="144">
        <v>388</v>
      </c>
      <c r="P1572" s="143">
        <v>15.016999999999999</v>
      </c>
      <c r="Q1572" s="144">
        <v>1512</v>
      </c>
      <c r="R1572" s="143">
        <v>43.116999999999997</v>
      </c>
      <c r="S1572" s="145">
        <v>1492</v>
      </c>
      <c r="V1572" s="140" t="str">
        <f t="shared" si="24"/>
        <v>N/A</v>
      </c>
      <c r="W1572" s="134">
        <v>0.171913122045669</v>
      </c>
      <c r="X1572" s="134">
        <v>0.20568191926025001</v>
      </c>
      <c r="Y1572" s="134">
        <v>0.97953212853823302</v>
      </c>
      <c r="Z1572" s="134">
        <v>0.96495638166224096</v>
      </c>
      <c r="AA1572" s="134">
        <v>0.84220953357392703</v>
      </c>
      <c r="AB1572" s="134">
        <v>0.37939775359468603</v>
      </c>
      <c r="AC1572" s="134">
        <v>1</v>
      </c>
      <c r="AD1572" s="134">
        <v>2.4228774350945802E-2</v>
      </c>
      <c r="AE1572" s="134">
        <v>0.58717200517178603</v>
      </c>
      <c r="AF1572" s="134">
        <v>0.96076096666556698</v>
      </c>
      <c r="AG1572" s="134">
        <v>0.48299277831431398</v>
      </c>
      <c r="AH1572" s="134">
        <v>0.83299755986706603</v>
      </c>
      <c r="AI1572" s="134">
        <v>1</v>
      </c>
      <c r="AJ1572" s="134">
        <v>0.68746552928631799</v>
      </c>
      <c r="AK1572" s="134">
        <v>0.86894994902665201</v>
      </c>
      <c r="AL1572" s="134">
        <v>8.1073696808376894E-2</v>
      </c>
      <c r="AM1572" s="134">
        <v>0.39371361392365201</v>
      </c>
      <c r="AN1572" s="134">
        <v>0.58764734884137904</v>
      </c>
      <c r="AO1572" s="134">
        <v>0.36028289632833999</v>
      </c>
      <c r="AP1572" s="134">
        <v>0.45234083038099498</v>
      </c>
      <c r="AQ1572" s="134">
        <v>0.52227089291868001</v>
      </c>
      <c r="AR1572" s="134">
        <v>3.8753690719999997E-2</v>
      </c>
      <c r="AT1572" s="134">
        <v>0.12618733330000001</v>
      </c>
      <c r="AU1572" s="134">
        <v>0.24367840838260099</v>
      </c>
      <c r="AV1572" s="134">
        <v>0.35011942240670502</v>
      </c>
      <c r="AW1572" s="143">
        <v>0.03</v>
      </c>
      <c r="AX1572" s="143">
        <v>0</v>
      </c>
      <c r="AY1572" s="143">
        <v>-0.03</v>
      </c>
      <c r="AZ1572" s="143">
        <v>-0.05</v>
      </c>
      <c r="BA1572" s="143">
        <v>5.4310999999999998</v>
      </c>
      <c r="BB1572" s="143">
        <v>4.9800000000000004</v>
      </c>
      <c r="BC1572" s="143">
        <v>21.76</v>
      </c>
      <c r="BD1572" s="143">
        <v>1</v>
      </c>
      <c r="BE1572" s="143">
        <v>50916273.191366002</v>
      </c>
      <c r="BF1572" s="143">
        <v>38029.61</v>
      </c>
      <c r="BG1572" s="143">
        <v>0</v>
      </c>
      <c r="BH1572" s="143">
        <v>4.487895</v>
      </c>
      <c r="BI1572" s="143">
        <v>0</v>
      </c>
      <c r="BJ1572" s="143">
        <v>0</v>
      </c>
      <c r="BK1572" s="143">
        <v>0</v>
      </c>
      <c r="BL1572" s="143">
        <v>2</v>
      </c>
      <c r="BM1572" s="143">
        <v>2.5999999999999899</v>
      </c>
    </row>
    <row r="1573" spans="1:65" x14ac:dyDescent="0.25">
      <c r="A1573" s="142" t="s">
        <v>6178</v>
      </c>
      <c r="B1573" s="142" t="s">
        <v>92</v>
      </c>
      <c r="C1573" s="134" t="s">
        <v>6161</v>
      </c>
      <c r="D1573" s="134" t="s">
        <v>6162</v>
      </c>
      <c r="E1573" s="134" t="s">
        <v>6163</v>
      </c>
      <c r="F1573" s="134" t="s">
        <v>6164</v>
      </c>
      <c r="G1573" s="134" t="s">
        <v>692</v>
      </c>
      <c r="H1573" s="134" t="s">
        <v>6166</v>
      </c>
      <c r="I1573" s="134" t="s">
        <v>6166</v>
      </c>
      <c r="J1573" s="134" t="s">
        <v>4538</v>
      </c>
      <c r="K1573" s="134" t="s">
        <v>4538</v>
      </c>
      <c r="L1573" s="143">
        <v>36.299999999999997</v>
      </c>
      <c r="M1573" s="144">
        <v>1528</v>
      </c>
      <c r="N1573" s="143">
        <v>23.225000000000001</v>
      </c>
      <c r="O1573" s="144">
        <v>363</v>
      </c>
      <c r="P1573" s="143">
        <v>12.382999999999999</v>
      </c>
      <c r="Q1573" s="144">
        <v>1669</v>
      </c>
      <c r="R1573" s="143">
        <v>41.819000000000003</v>
      </c>
      <c r="S1573" s="145">
        <v>1553</v>
      </c>
      <c r="V1573" s="140" t="str">
        <f t="shared" si="24"/>
        <v>N/A</v>
      </c>
      <c r="W1573" s="134">
        <v>0.15344611294940899</v>
      </c>
      <c r="X1573" s="134">
        <v>0.18590729214873999</v>
      </c>
      <c r="Y1573" s="134">
        <v>0.98176079539326899</v>
      </c>
      <c r="Z1573" s="134">
        <v>0.97860145867148496</v>
      </c>
      <c r="AA1573" s="134">
        <v>0.84499513033087803</v>
      </c>
      <c r="AB1573" s="134">
        <v>0.11717145229666601</v>
      </c>
      <c r="AC1573" s="134">
        <v>1</v>
      </c>
      <c r="AD1573" s="134">
        <v>1.3189046446365401E-2</v>
      </c>
      <c r="AE1573" s="134">
        <v>0.562574946271026</v>
      </c>
      <c r="AF1573" s="134">
        <v>0.94493797426736204</v>
      </c>
      <c r="AG1573" s="134">
        <v>0.13184767579565501</v>
      </c>
      <c r="AH1573" s="134">
        <v>0.762368730482608</v>
      </c>
      <c r="AI1573" s="134">
        <v>1</v>
      </c>
      <c r="AJ1573" s="134">
        <v>0.72423429054675104</v>
      </c>
      <c r="AK1573" s="134">
        <v>0.82040390310209199</v>
      </c>
      <c r="AL1573" s="134">
        <v>0.131418282267354</v>
      </c>
      <c r="AM1573" s="134">
        <v>0.13680982585488499</v>
      </c>
      <c r="AN1573" s="134">
        <v>0.390435211330734</v>
      </c>
      <c r="AO1573" s="134">
        <v>0.13314142458304301</v>
      </c>
      <c r="AP1573" s="134">
        <v>0.27367914782731401</v>
      </c>
      <c r="AQ1573" s="134">
        <v>0.40643099976077701</v>
      </c>
      <c r="AR1573" s="134">
        <v>1</v>
      </c>
      <c r="AT1573" s="134">
        <v>0</v>
      </c>
      <c r="AU1573" s="134">
        <v>9.0988202244525807E-2</v>
      </c>
      <c r="AV1573" s="134">
        <v>0.12924999317975899</v>
      </c>
      <c r="AW1573" s="143">
        <v>0.14000000000000001</v>
      </c>
      <c r="AX1573" s="143">
        <v>0</v>
      </c>
      <c r="AY1573" s="143">
        <v>-0.39</v>
      </c>
      <c r="AZ1573" s="143">
        <v>-0.28000000000000003</v>
      </c>
      <c r="BA1573" s="143">
        <v>9.1234000000000002</v>
      </c>
      <c r="BB1573" s="143">
        <v>4.99</v>
      </c>
      <c r="BC1573" s="143">
        <v>19.32</v>
      </c>
      <c r="BD1573" s="143"/>
      <c r="BE1573" s="143">
        <v>12384578.130715</v>
      </c>
      <c r="BF1573" s="143">
        <v>13510.73</v>
      </c>
      <c r="BG1573" s="143">
        <v>0</v>
      </c>
      <c r="BH1573" s="143">
        <v>5.7792079999999997</v>
      </c>
      <c r="BI1573" s="143">
        <v>0</v>
      </c>
      <c r="BJ1573" s="143">
        <v>0</v>
      </c>
      <c r="BK1573" s="143">
        <v>0</v>
      </c>
      <c r="BL1573" s="143">
        <v>2</v>
      </c>
      <c r="BM1573" s="143">
        <v>2.5999999999999899</v>
      </c>
    </row>
    <row r="1574" spans="1:65" x14ac:dyDescent="0.25">
      <c r="A1574" s="142" t="s">
        <v>6179</v>
      </c>
      <c r="B1574" s="142" t="s">
        <v>34</v>
      </c>
      <c r="C1574" s="134" t="s">
        <v>6161</v>
      </c>
      <c r="D1574" s="134" t="s">
        <v>6162</v>
      </c>
      <c r="E1574" s="134" t="s">
        <v>6163</v>
      </c>
      <c r="F1574" s="134" t="s">
        <v>6164</v>
      </c>
      <c r="G1574" s="134" t="s">
        <v>692</v>
      </c>
      <c r="H1574" s="134" t="s">
        <v>6166</v>
      </c>
      <c r="I1574" s="134" t="s">
        <v>6166</v>
      </c>
      <c r="J1574" s="134" t="s">
        <v>4538</v>
      </c>
      <c r="K1574" s="134" t="s">
        <v>4538</v>
      </c>
      <c r="L1574" s="143">
        <v>33.299999999999997</v>
      </c>
      <c r="M1574" s="144">
        <v>1591</v>
      </c>
      <c r="N1574" s="143">
        <v>21.456</v>
      </c>
      <c r="O1574" s="144">
        <v>156</v>
      </c>
      <c r="P1574" s="143">
        <v>12.9</v>
      </c>
      <c r="Q1574" s="144">
        <v>1649</v>
      </c>
      <c r="R1574" s="143">
        <v>41.581000000000003</v>
      </c>
      <c r="S1574" s="145">
        <v>1563</v>
      </c>
      <c r="V1574" s="140" t="str">
        <f t="shared" si="24"/>
        <v>N/A</v>
      </c>
      <c r="W1574" s="134">
        <v>0.14458950904658099</v>
      </c>
      <c r="X1574" s="134">
        <v>0.17399830769371499</v>
      </c>
      <c r="Y1574" s="134">
        <v>0.98783199130871202</v>
      </c>
      <c r="Z1574" s="134">
        <v>0.98796172645165803</v>
      </c>
      <c r="AA1574" s="134">
        <v>0.87502984940642903</v>
      </c>
      <c r="AB1574" s="134">
        <v>0.410355025275702</v>
      </c>
      <c r="AC1574" s="134">
        <v>1</v>
      </c>
      <c r="AD1574" s="134">
        <v>1.17927788234431E-2</v>
      </c>
      <c r="AE1574" s="134">
        <v>0.67828234772174401</v>
      </c>
      <c r="AF1574" s="134">
        <v>0.93901429118361202</v>
      </c>
      <c r="AG1574" s="134">
        <v>0.18864572689133799</v>
      </c>
      <c r="AH1574" s="134">
        <v>0.818133987760296</v>
      </c>
      <c r="AI1574" s="134">
        <v>1</v>
      </c>
      <c r="AJ1574" s="134">
        <v>0.71688053829466503</v>
      </c>
      <c r="AK1574" s="134">
        <v>0.84710422836059995</v>
      </c>
      <c r="AL1574" s="134">
        <v>0.13216494631714101</v>
      </c>
      <c r="AM1574" s="134">
        <v>0.16666209103851301</v>
      </c>
      <c r="AN1574" s="134">
        <v>0.57868316077271298</v>
      </c>
      <c r="AO1574" s="134">
        <v>0.15307498762170699</v>
      </c>
      <c r="AP1574" s="134">
        <v>0.35976615131793699</v>
      </c>
      <c r="AQ1574" s="134">
        <v>0.462465180664975</v>
      </c>
      <c r="AR1574" s="134">
        <v>0</v>
      </c>
      <c r="AT1574" s="134">
        <v>0</v>
      </c>
      <c r="AU1574" s="134">
        <v>0.12739481759919499</v>
      </c>
      <c r="AV1574" s="134">
        <v>0.15577036262358601</v>
      </c>
      <c r="AW1574" s="143">
        <v>0.51</v>
      </c>
      <c r="AX1574" s="143">
        <v>0</v>
      </c>
      <c r="AY1574" s="143">
        <v>-0.55000000000000004</v>
      </c>
      <c r="AZ1574" s="143">
        <v>-0.03</v>
      </c>
      <c r="BA1574" s="143">
        <v>5.2397999999999998</v>
      </c>
      <c r="BB1574" s="143">
        <v>4.9800000000000004</v>
      </c>
      <c r="BC1574" s="143">
        <v>21.47</v>
      </c>
      <c r="BD1574" s="143">
        <v>1</v>
      </c>
      <c r="BE1574" s="143">
        <v>12976492.567983</v>
      </c>
      <c r="BF1574" s="143">
        <v>19048.150000000001</v>
      </c>
      <c r="BG1574" s="143">
        <v>0</v>
      </c>
      <c r="BH1574" s="143">
        <v>4.3710459999999998</v>
      </c>
      <c r="BI1574" s="143">
        <v>0</v>
      </c>
      <c r="BJ1574" s="143">
        <v>0</v>
      </c>
      <c r="BK1574" s="143">
        <v>0</v>
      </c>
      <c r="BL1574" s="143">
        <v>1.99999999999999</v>
      </c>
      <c r="BM1574" s="143">
        <v>2.5999999999999899</v>
      </c>
    </row>
    <row r="1575" spans="1:65" x14ac:dyDescent="0.25">
      <c r="A1575" s="142" t="s">
        <v>6180</v>
      </c>
      <c r="B1575" s="142" t="s">
        <v>645</v>
      </c>
      <c r="C1575" s="134" t="s">
        <v>6161</v>
      </c>
      <c r="D1575" s="134" t="s">
        <v>6162</v>
      </c>
      <c r="E1575" s="134" t="s">
        <v>6163</v>
      </c>
      <c r="F1575" s="134" t="s">
        <v>6164</v>
      </c>
      <c r="G1575" s="134" t="s">
        <v>692</v>
      </c>
      <c r="H1575" s="134" t="s">
        <v>4867</v>
      </c>
      <c r="I1575" s="134" t="s">
        <v>6166</v>
      </c>
      <c r="J1575" s="134" t="s">
        <v>4538</v>
      </c>
      <c r="K1575" s="134" t="s">
        <v>4538</v>
      </c>
      <c r="L1575" s="143">
        <v>37.299999999999997</v>
      </c>
      <c r="M1575" s="144">
        <v>1498</v>
      </c>
      <c r="N1575" s="143">
        <v>24.111000000000001</v>
      </c>
      <c r="O1575" s="144">
        <v>462</v>
      </c>
      <c r="P1575" s="143">
        <v>20.516999999999999</v>
      </c>
      <c r="Q1575" s="144">
        <v>969</v>
      </c>
      <c r="R1575" s="143">
        <v>44.569000000000003</v>
      </c>
      <c r="S1575" s="145">
        <v>1415</v>
      </c>
      <c r="V1575" s="140" t="str">
        <f t="shared" si="24"/>
        <v>N/A</v>
      </c>
      <c r="W1575" s="134">
        <v>0.139631055258533</v>
      </c>
      <c r="X1575" s="134">
        <v>0.15316358392086099</v>
      </c>
      <c r="Y1575" s="134">
        <v>0.96608327682680895</v>
      </c>
      <c r="Z1575" s="134">
        <v>0.96347710228553796</v>
      </c>
      <c r="AA1575" s="134">
        <v>0.79430489056609599</v>
      </c>
      <c r="AB1575" s="134">
        <v>0.38886703669711398</v>
      </c>
      <c r="AC1575" s="134">
        <v>0.99897848223129404</v>
      </c>
      <c r="AD1575" s="134">
        <v>4.9371907962422398E-2</v>
      </c>
      <c r="AE1575" s="134">
        <v>0.466351407406495</v>
      </c>
      <c r="AF1575" s="134">
        <v>0.93185816396834298</v>
      </c>
      <c r="AG1575" s="134">
        <v>0.23756262943539699</v>
      </c>
      <c r="AH1575" s="134">
        <v>0.85047568803117102</v>
      </c>
      <c r="AI1575" s="134">
        <v>0.89227984764406598</v>
      </c>
      <c r="AJ1575" s="134">
        <v>0.77938743243740105</v>
      </c>
      <c r="AK1575" s="134">
        <v>0.76457595028884895</v>
      </c>
      <c r="AL1575" s="134">
        <v>0.27366873609433501</v>
      </c>
      <c r="AM1575" s="134">
        <v>0.24274075822534999</v>
      </c>
      <c r="AN1575" s="134">
        <v>0.56971897270404703</v>
      </c>
      <c r="AO1575" s="134">
        <v>0.242605850558823</v>
      </c>
      <c r="AP1575" s="134">
        <v>0.350909167759893</v>
      </c>
      <c r="AQ1575" s="134">
        <v>0.45384453751111298</v>
      </c>
      <c r="AR1575" s="134">
        <v>0.13537061950000001</v>
      </c>
      <c r="AT1575" s="134">
        <v>0.37190519430000002</v>
      </c>
      <c r="AU1575" s="134">
        <v>0.23519351650057899</v>
      </c>
      <c r="AV1575" s="134">
        <v>0.26049497273713901</v>
      </c>
      <c r="AW1575" s="143">
        <v>0.35</v>
      </c>
      <c r="AX1575" s="143">
        <v>0</v>
      </c>
      <c r="AY1575" s="143">
        <v>-0.64</v>
      </c>
      <c r="AZ1575" s="143">
        <v>-0.34</v>
      </c>
      <c r="BA1575" s="143">
        <v>9.1332000000000004</v>
      </c>
      <c r="BB1575" s="143">
        <v>4.97</v>
      </c>
      <c r="BC1575" s="143">
        <v>23.14</v>
      </c>
      <c r="BD1575" s="143">
        <v>11</v>
      </c>
      <c r="BE1575" s="143">
        <v>48336829.930776</v>
      </c>
      <c r="BF1575" s="143">
        <v>57065.25</v>
      </c>
      <c r="BG1575" s="143">
        <v>0</v>
      </c>
      <c r="BH1575" s="143">
        <v>58.242764999999999</v>
      </c>
      <c r="BI1575" s="143">
        <v>0</v>
      </c>
      <c r="BJ1575" s="143">
        <v>0</v>
      </c>
      <c r="BK1575" s="143">
        <v>0</v>
      </c>
      <c r="BL1575" s="143">
        <v>2</v>
      </c>
      <c r="BM1575" s="143">
        <v>2.6</v>
      </c>
    </row>
    <row r="1576" spans="1:65" x14ac:dyDescent="0.25">
      <c r="A1576" s="142" t="s">
        <v>6181</v>
      </c>
      <c r="B1576" s="142" t="s">
        <v>3758</v>
      </c>
      <c r="C1576" s="134" t="s">
        <v>6161</v>
      </c>
      <c r="D1576" s="134" t="s">
        <v>6162</v>
      </c>
      <c r="E1576" s="134" t="s">
        <v>6163</v>
      </c>
      <c r="F1576" s="134" t="s">
        <v>6164</v>
      </c>
      <c r="G1576" s="134" t="s">
        <v>692</v>
      </c>
      <c r="H1576" s="134" t="s">
        <v>4867</v>
      </c>
      <c r="I1576" s="134" t="s">
        <v>6166</v>
      </c>
      <c r="J1576" s="134" t="s">
        <v>4538</v>
      </c>
      <c r="K1576" s="134" t="s">
        <v>4538</v>
      </c>
      <c r="L1576" s="143">
        <v>66.900000000000006</v>
      </c>
      <c r="M1576" s="144">
        <v>689</v>
      </c>
      <c r="N1576" s="143">
        <v>21.867000000000001</v>
      </c>
      <c r="O1576" s="144">
        <v>197</v>
      </c>
      <c r="P1576" s="143">
        <v>22.016999999999999</v>
      </c>
      <c r="Q1576" s="144">
        <v>863</v>
      </c>
      <c r="R1576" s="143">
        <v>55.683</v>
      </c>
      <c r="S1576" s="145">
        <v>663</v>
      </c>
      <c r="U1576" s="140" t="s">
        <v>4410</v>
      </c>
      <c r="V1576" s="140" t="str">
        <f t="shared" si="24"/>
        <v>Y</v>
      </c>
      <c r="W1576" s="134">
        <v>0.79674736126480805</v>
      </c>
      <c r="X1576" s="134">
        <v>0.883791570625027</v>
      </c>
      <c r="Y1576" s="134">
        <v>0.99108533257985598</v>
      </c>
      <c r="Z1576" s="134">
        <v>0.98260571491531901</v>
      </c>
      <c r="AA1576" s="134">
        <v>0.98834979380419996</v>
      </c>
      <c r="AB1576" s="134">
        <v>0.82554666899756701</v>
      </c>
      <c r="AC1576" s="134">
        <v>0.98232874479055299</v>
      </c>
      <c r="AD1576" s="134">
        <v>0.81843284310483899</v>
      </c>
      <c r="AE1576" s="134">
        <v>0.95218317604171798</v>
      </c>
      <c r="AF1576" s="134">
        <v>0.997098190414209</v>
      </c>
      <c r="AG1576" s="134">
        <v>1</v>
      </c>
      <c r="AH1576" s="134">
        <v>0.90788847378334503</v>
      </c>
      <c r="AI1576" s="134">
        <v>0.87625753144756302</v>
      </c>
      <c r="AJ1576" s="134">
        <v>0.90807809684891705</v>
      </c>
      <c r="AK1576" s="134">
        <v>1</v>
      </c>
      <c r="AL1576" s="134">
        <v>0.95098364798111901</v>
      </c>
      <c r="AM1576" s="134">
        <v>1</v>
      </c>
      <c r="AN1576" s="134">
        <v>0.834162520729685</v>
      </c>
      <c r="AO1576" s="134">
        <v>1</v>
      </c>
      <c r="AP1576" s="134">
        <v>0.59024951707692597</v>
      </c>
      <c r="AQ1576" s="134">
        <v>0.37841390938949698</v>
      </c>
      <c r="AR1576" s="134">
        <v>4.6371647439999997E-2</v>
      </c>
      <c r="AT1576" s="134">
        <v>0</v>
      </c>
      <c r="AU1576" s="134">
        <v>0.323213077896981</v>
      </c>
      <c r="AV1576" s="134">
        <v>1</v>
      </c>
      <c r="AW1576" s="143">
        <v>0</v>
      </c>
      <c r="AX1576" s="143">
        <v>0</v>
      </c>
      <c r="AY1576" s="143">
        <v>-0.03</v>
      </c>
      <c r="AZ1576" s="143">
        <v>-0.05</v>
      </c>
      <c r="BA1576" s="143">
        <v>1.2634000000000001</v>
      </c>
      <c r="BB1576" s="143">
        <v>4.9800000000000004</v>
      </c>
      <c r="BC1576" s="143">
        <v>24.56</v>
      </c>
      <c r="BD1576" s="143">
        <v>3</v>
      </c>
      <c r="BE1576" s="143">
        <v>831047.95574999996</v>
      </c>
      <c r="BF1576" s="143">
        <v>47070.73</v>
      </c>
      <c r="BG1576" s="143">
        <v>0</v>
      </c>
      <c r="BH1576" s="143">
        <v>99.755357000000004</v>
      </c>
      <c r="BI1576" s="143">
        <v>0</v>
      </c>
      <c r="BJ1576" s="143">
        <v>0</v>
      </c>
      <c r="BK1576" s="143">
        <v>0</v>
      </c>
      <c r="BL1576" s="143">
        <v>2</v>
      </c>
      <c r="BM1576" s="143">
        <v>2.6</v>
      </c>
    </row>
    <row r="1577" spans="1:65" x14ac:dyDescent="0.25">
      <c r="A1577" s="142" t="s">
        <v>6182</v>
      </c>
      <c r="B1577" s="142" t="s">
        <v>1364</v>
      </c>
      <c r="C1577" s="134" t="s">
        <v>6161</v>
      </c>
      <c r="D1577" s="134" t="s">
        <v>6162</v>
      </c>
      <c r="E1577" s="134" t="s">
        <v>6163</v>
      </c>
      <c r="F1577" s="134" t="s">
        <v>6164</v>
      </c>
      <c r="G1577" s="134" t="s">
        <v>692</v>
      </c>
      <c r="H1577" s="134" t="s">
        <v>6165</v>
      </c>
      <c r="I1577" s="134" t="s">
        <v>6166</v>
      </c>
      <c r="J1577" s="134" t="s">
        <v>4538</v>
      </c>
      <c r="K1577" s="134" t="s">
        <v>4538</v>
      </c>
      <c r="L1577" s="143">
        <v>48</v>
      </c>
      <c r="M1577" s="144">
        <v>1204</v>
      </c>
      <c r="N1577" s="143">
        <v>21.312000000000001</v>
      </c>
      <c r="O1577" s="144">
        <v>135</v>
      </c>
      <c r="P1577" s="143">
        <v>29.433</v>
      </c>
      <c r="Q1577" s="144">
        <v>578</v>
      </c>
      <c r="R1577" s="143">
        <v>52.04</v>
      </c>
      <c r="S1577" s="145">
        <v>892</v>
      </c>
      <c r="U1577" s="140" t="s">
        <v>4410</v>
      </c>
      <c r="V1577" s="140" t="str">
        <f t="shared" si="24"/>
        <v>Y</v>
      </c>
      <c r="W1577" s="134">
        <v>8.1466268082543994E-2</v>
      </c>
      <c r="X1577" s="134">
        <v>8.7901015478266897E-2</v>
      </c>
      <c r="Y1577" s="134">
        <v>0.96820947624023401</v>
      </c>
      <c r="Z1577" s="134">
        <v>0.96197231809199502</v>
      </c>
      <c r="AA1577" s="134">
        <v>0.88816191482789097</v>
      </c>
      <c r="AB1577" s="134">
        <v>0.546567020672174</v>
      </c>
      <c r="AC1577" s="134">
        <v>1</v>
      </c>
      <c r="AD1577" s="134">
        <v>4.0097705775479997E-2</v>
      </c>
      <c r="AE1577" s="134">
        <v>0.52936697231447805</v>
      </c>
      <c r="AF1577" s="134">
        <v>0.95372410823721898</v>
      </c>
      <c r="AG1577" s="134">
        <v>8.0734118066876595E-2</v>
      </c>
      <c r="AH1577" s="134">
        <v>0.36044341438098898</v>
      </c>
      <c r="AI1577" s="134">
        <v>1</v>
      </c>
      <c r="AJ1577" s="134">
        <v>0.77938743243740105</v>
      </c>
      <c r="AK1577" s="134">
        <v>0.80098548473226905</v>
      </c>
      <c r="AL1577" s="134">
        <v>0.285680122568713</v>
      </c>
      <c r="AM1577" s="134">
        <v>7.0442826037132394E-2</v>
      </c>
      <c r="AN1577" s="134">
        <v>0.56523687866971495</v>
      </c>
      <c r="AO1577" s="134">
        <v>5.6698565004120099E-2</v>
      </c>
      <c r="AP1577" s="134">
        <v>0.33732142692584299</v>
      </c>
      <c r="AQ1577" s="134">
        <v>0.50125807509981102</v>
      </c>
      <c r="AR1577" s="134">
        <v>0.86031898699999998</v>
      </c>
      <c r="AT1577" s="134">
        <v>1</v>
      </c>
      <c r="AU1577" s="134">
        <v>5.0839845503566398E-2</v>
      </c>
      <c r="AV1577" s="134">
        <v>6.3956499798616895E-2</v>
      </c>
      <c r="AW1577" s="143">
        <v>0.25</v>
      </c>
      <c r="AX1577" s="143">
        <v>1</v>
      </c>
      <c r="AY1577" s="143">
        <v>-0.25</v>
      </c>
      <c r="AZ1577" s="143">
        <v>-0.03</v>
      </c>
      <c r="BA1577" s="143">
        <v>11.9229</v>
      </c>
      <c r="BB1577" s="143">
        <v>4.96</v>
      </c>
      <c r="BC1577" s="143">
        <v>16.170000000000002</v>
      </c>
      <c r="BD1577" s="143"/>
      <c r="BE1577" s="143">
        <v>10066923.60069</v>
      </c>
      <c r="BF1577" s="143">
        <v>20178.169999999998</v>
      </c>
      <c r="BG1577" s="143">
        <v>0</v>
      </c>
      <c r="BH1577" s="143">
        <v>0.17575099999999999</v>
      </c>
      <c r="BI1577" s="143">
        <v>0</v>
      </c>
      <c r="BJ1577" s="143">
        <v>0</v>
      </c>
      <c r="BK1577" s="143">
        <v>1</v>
      </c>
      <c r="BL1577" s="143">
        <v>2</v>
      </c>
      <c r="BM1577" s="143">
        <v>2.6</v>
      </c>
    </row>
    <row r="1578" spans="1:65" x14ac:dyDescent="0.25">
      <c r="A1578" s="142" t="s">
        <v>6183</v>
      </c>
      <c r="B1578" s="142" t="s">
        <v>846</v>
      </c>
      <c r="C1578" s="134" t="s">
        <v>6161</v>
      </c>
      <c r="D1578" s="134" t="s">
        <v>6162</v>
      </c>
      <c r="E1578" s="134" t="s">
        <v>6163</v>
      </c>
      <c r="F1578" s="134" t="s">
        <v>6164</v>
      </c>
      <c r="G1578" s="134" t="s">
        <v>692</v>
      </c>
      <c r="H1578" s="134" t="s">
        <v>6165</v>
      </c>
      <c r="I1578" s="134" t="s">
        <v>4865</v>
      </c>
      <c r="J1578" s="134" t="s">
        <v>4538</v>
      </c>
      <c r="K1578" s="134" t="s">
        <v>4538</v>
      </c>
      <c r="L1578" s="143">
        <v>34.799999999999997</v>
      </c>
      <c r="M1578" s="144">
        <v>1560</v>
      </c>
      <c r="N1578" s="143">
        <v>25.577999999999999</v>
      </c>
      <c r="O1578" s="144">
        <v>624</v>
      </c>
      <c r="P1578" s="143">
        <v>20.483000000000001</v>
      </c>
      <c r="Q1578" s="144">
        <v>971</v>
      </c>
      <c r="R1578" s="143">
        <v>43.234999999999999</v>
      </c>
      <c r="S1578" s="145">
        <v>1481</v>
      </c>
      <c r="V1578" s="140" t="str">
        <f t="shared" si="24"/>
        <v>N/A</v>
      </c>
      <c r="W1578" s="134">
        <v>0.195698433908019</v>
      </c>
      <c r="X1578" s="134">
        <v>0.18404932536988</v>
      </c>
      <c r="Y1578" s="134">
        <v>0.64774255260230196</v>
      </c>
      <c r="Z1578" s="134">
        <v>0.46766346292160699</v>
      </c>
      <c r="AA1578" s="134">
        <v>0.90596692371047904</v>
      </c>
      <c r="AB1578" s="134">
        <v>0.671852920181228</v>
      </c>
      <c r="AC1578" s="134">
        <v>0.90429769590374998</v>
      </c>
      <c r="AD1578" s="134">
        <v>0.11437980180849</v>
      </c>
      <c r="AE1578" s="134">
        <v>0.459215310688599</v>
      </c>
      <c r="AF1578" s="134">
        <v>0.64334696840609595</v>
      </c>
      <c r="AG1578" s="134">
        <v>0.36516768926131599</v>
      </c>
      <c r="AH1578" s="134">
        <v>0.69542893224753999</v>
      </c>
      <c r="AI1578" s="134">
        <v>0.67588798239697401</v>
      </c>
      <c r="AJ1578" s="134">
        <v>0.94852373423539404</v>
      </c>
      <c r="AK1578" s="134">
        <v>0.478154279333948</v>
      </c>
      <c r="AL1578" s="134">
        <v>0.53316015997201105</v>
      </c>
      <c r="AM1578" s="134">
        <v>0.27742079961210098</v>
      </c>
      <c r="AN1578" s="134">
        <v>0.64143247725337305</v>
      </c>
      <c r="AO1578" s="134">
        <v>0.24492411087871899</v>
      </c>
      <c r="AP1578" s="134">
        <v>0.32059468028176102</v>
      </c>
      <c r="AQ1578" s="134">
        <v>0.207078625635638</v>
      </c>
      <c r="AR1578" s="134">
        <v>0.18650323090000001</v>
      </c>
      <c r="AS1578" s="134">
        <v>1</v>
      </c>
      <c r="AT1578" s="134">
        <v>1.8099990730000001E-2</v>
      </c>
      <c r="AU1578" s="134">
        <v>0.14729027809609699</v>
      </c>
      <c r="AV1578" s="134">
        <v>0.22666425261691001</v>
      </c>
      <c r="AW1578" s="143">
        <v>5.18</v>
      </c>
      <c r="AX1578" s="143">
        <v>4</v>
      </c>
      <c r="AY1578" s="143">
        <v>-3.95</v>
      </c>
      <c r="AZ1578" s="143">
        <v>0.43</v>
      </c>
      <c r="BA1578" s="143">
        <v>25.9876</v>
      </c>
      <c r="BB1578" s="143">
        <v>4.96</v>
      </c>
      <c r="BC1578" s="143">
        <v>16.190000000000001</v>
      </c>
      <c r="BD1578" s="143">
        <v>13</v>
      </c>
      <c r="BE1578" s="143">
        <v>15911473.527818</v>
      </c>
      <c r="BF1578" s="143">
        <v>37078.75</v>
      </c>
      <c r="BG1578" s="143">
        <v>0</v>
      </c>
      <c r="BH1578" s="143">
        <v>34.189039000000001</v>
      </c>
      <c r="BI1578" s="143">
        <v>0</v>
      </c>
      <c r="BJ1578" s="143">
        <v>2</v>
      </c>
      <c r="BK1578" s="143">
        <v>0</v>
      </c>
      <c r="BL1578" s="143">
        <v>2</v>
      </c>
      <c r="BM1578" s="143">
        <v>2.5999999999999899</v>
      </c>
    </row>
    <row r="1579" spans="1:65" x14ac:dyDescent="0.25">
      <c r="A1579" s="142" t="s">
        <v>6184</v>
      </c>
      <c r="B1579" s="142" t="s">
        <v>72</v>
      </c>
      <c r="C1579" s="134" t="s">
        <v>6161</v>
      </c>
      <c r="D1579" s="134" t="s">
        <v>6162</v>
      </c>
      <c r="E1579" s="134" t="s">
        <v>6163</v>
      </c>
      <c r="F1579" s="134" t="s">
        <v>6164</v>
      </c>
      <c r="G1579" s="134" t="s">
        <v>692</v>
      </c>
      <c r="H1579" s="134" t="s">
        <v>6165</v>
      </c>
      <c r="I1579" s="134" t="s">
        <v>6166</v>
      </c>
      <c r="J1579" s="134" t="s">
        <v>4538</v>
      </c>
      <c r="K1579" s="134" t="s">
        <v>4538</v>
      </c>
      <c r="L1579" s="143">
        <v>47.2</v>
      </c>
      <c r="M1579" s="144">
        <v>1237</v>
      </c>
      <c r="N1579" s="143">
        <v>18.878</v>
      </c>
      <c r="O1579" s="144">
        <v>30</v>
      </c>
      <c r="P1579" s="143">
        <v>16.25</v>
      </c>
      <c r="Q1579" s="144">
        <v>1402</v>
      </c>
      <c r="R1579" s="143">
        <v>48.191000000000003</v>
      </c>
      <c r="S1579" s="145">
        <v>1187</v>
      </c>
      <c r="U1579" s="140" t="s">
        <v>4410</v>
      </c>
      <c r="V1579" s="140" t="str">
        <f t="shared" si="24"/>
        <v>Y</v>
      </c>
      <c r="W1579" s="134">
        <v>0.23692327164382401</v>
      </c>
      <c r="X1579" s="134">
        <v>0.21792869488128</v>
      </c>
      <c r="Y1579" s="134">
        <v>0.94407839374087898</v>
      </c>
      <c r="Z1579" s="134">
        <v>0.91259499269031996</v>
      </c>
      <c r="AA1579" s="134">
        <v>0.84818038631361903</v>
      </c>
      <c r="AB1579" s="134">
        <v>0.45078158005914698</v>
      </c>
      <c r="AC1579" s="134">
        <v>0.989448131334418</v>
      </c>
      <c r="AD1579" s="134">
        <v>0.14324920406071701</v>
      </c>
      <c r="AE1579" s="134">
        <v>0.65488663467602204</v>
      </c>
      <c r="AF1579" s="134">
        <v>0.94143942318434104</v>
      </c>
      <c r="AG1579" s="134">
        <v>0.30950270760824899</v>
      </c>
      <c r="AH1579" s="134">
        <v>0.60997234659271404</v>
      </c>
      <c r="AI1579" s="134">
        <v>0.89343240085443698</v>
      </c>
      <c r="AJ1579" s="134">
        <v>0.81247931757179104</v>
      </c>
      <c r="AK1579" s="134">
        <v>0.74030292732656899</v>
      </c>
      <c r="AL1579" s="134">
        <v>0.37876170110184798</v>
      </c>
      <c r="AM1579" s="134">
        <v>0.260984754867501</v>
      </c>
      <c r="AN1579" s="134">
        <v>0.53386222042938503</v>
      </c>
      <c r="AO1579" s="134">
        <v>0.23306223044299501</v>
      </c>
      <c r="AP1579" s="134">
        <v>0.52675875160057495</v>
      </c>
      <c r="AQ1579" s="134">
        <v>0.54705524208705802</v>
      </c>
      <c r="AR1579" s="134">
        <v>0.34556329130000002</v>
      </c>
      <c r="AS1579" s="134">
        <v>1</v>
      </c>
      <c r="AT1579" s="134">
        <v>0.13255138480000001</v>
      </c>
      <c r="AU1579" s="134">
        <v>0.14891428796400399</v>
      </c>
      <c r="AV1579" s="134">
        <v>0.21908152252356</v>
      </c>
      <c r="AW1579" s="143">
        <v>0.74</v>
      </c>
      <c r="AX1579" s="143">
        <v>1</v>
      </c>
      <c r="AY1579" s="143">
        <v>-0.7</v>
      </c>
      <c r="AZ1579" s="143">
        <v>-0.1</v>
      </c>
      <c r="BA1579" s="143">
        <v>8.6143999999999998</v>
      </c>
      <c r="BB1579" s="143">
        <v>4.96</v>
      </c>
      <c r="BC1579" s="143">
        <v>16.36</v>
      </c>
      <c r="BD1579" s="143">
        <v>1</v>
      </c>
      <c r="BE1579" s="143">
        <v>16006621.757351</v>
      </c>
      <c r="BF1579" s="143">
        <v>34991.07</v>
      </c>
      <c r="BG1579" s="143">
        <v>0</v>
      </c>
      <c r="BH1579" s="143">
        <v>0</v>
      </c>
      <c r="BI1579" s="143">
        <v>0</v>
      </c>
      <c r="BJ1579" s="143">
        <v>1</v>
      </c>
      <c r="BK1579" s="143">
        <v>0</v>
      </c>
      <c r="BL1579" s="143">
        <v>1.99999999999999</v>
      </c>
      <c r="BM1579" s="143">
        <v>2.5999999999999899</v>
      </c>
    </row>
    <row r="1580" spans="1:65" x14ac:dyDescent="0.25">
      <c r="A1580" s="142" t="s">
        <v>6185</v>
      </c>
      <c r="B1580" s="142" t="s">
        <v>841</v>
      </c>
      <c r="C1580" s="134" t="s">
        <v>6161</v>
      </c>
      <c r="D1580" s="134" t="s">
        <v>6162</v>
      </c>
      <c r="E1580" s="134" t="s">
        <v>6163</v>
      </c>
      <c r="F1580" s="134" t="s">
        <v>6164</v>
      </c>
      <c r="G1580" s="134" t="s">
        <v>692</v>
      </c>
      <c r="H1580" s="134" t="s">
        <v>6166</v>
      </c>
      <c r="I1580" s="134" t="s">
        <v>6166</v>
      </c>
      <c r="J1580" s="134" t="s">
        <v>4538</v>
      </c>
      <c r="K1580" s="134" t="s">
        <v>4538</v>
      </c>
      <c r="L1580" s="143">
        <v>33.299999999999997</v>
      </c>
      <c r="M1580" s="144">
        <v>1591</v>
      </c>
      <c r="N1580" s="143">
        <v>22.189</v>
      </c>
      <c r="O1580" s="144">
        <v>230</v>
      </c>
      <c r="P1580" s="143">
        <v>17.850000000000001</v>
      </c>
      <c r="Q1580" s="144">
        <v>1209</v>
      </c>
      <c r="R1580" s="143">
        <v>42.987000000000002</v>
      </c>
      <c r="S1580" s="145">
        <v>1497</v>
      </c>
      <c r="V1580" s="140" t="str">
        <f t="shared" si="24"/>
        <v>N/A</v>
      </c>
      <c r="W1580" s="134">
        <v>0.188057683370394</v>
      </c>
      <c r="X1580" s="134">
        <v>0.210334623401289</v>
      </c>
      <c r="Y1580" s="134">
        <v>0.95888493905364702</v>
      </c>
      <c r="Z1580" s="134">
        <v>0.97622951070539199</v>
      </c>
      <c r="AA1580" s="134">
        <v>0.69599058558610005</v>
      </c>
      <c r="AB1580" s="134">
        <v>0</v>
      </c>
      <c r="AC1580" s="134">
        <v>1</v>
      </c>
      <c r="AD1580" s="134">
        <v>3.4952793483047999E-3</v>
      </c>
      <c r="AE1580" s="134">
        <v>0.58626016490566701</v>
      </c>
      <c r="AF1580" s="134">
        <v>0.92001079780084305</v>
      </c>
      <c r="AG1580" s="134">
        <v>0.449522180097706</v>
      </c>
      <c r="AH1580" s="134">
        <v>0.72895255511967705</v>
      </c>
      <c r="AI1580" s="134">
        <v>1</v>
      </c>
      <c r="AJ1580" s="134">
        <v>0.74997242342905501</v>
      </c>
      <c r="AK1580" s="134">
        <v>0.86894994902665201</v>
      </c>
      <c r="AL1580" s="134">
        <v>9.0239855159364807E-2</v>
      </c>
      <c r="AM1580" s="134">
        <v>0.35898041457849</v>
      </c>
      <c r="AN1580" s="134">
        <v>0.54730850253238295</v>
      </c>
      <c r="AO1580" s="134">
        <v>0.33070994958042998</v>
      </c>
      <c r="AP1580" s="134">
        <v>0.47325876805492101</v>
      </c>
      <c r="AQ1580" s="134">
        <v>0.51742178111432602</v>
      </c>
      <c r="AR1580" s="134">
        <v>0</v>
      </c>
      <c r="AS1580" s="134">
        <v>0</v>
      </c>
      <c r="AT1580" s="134">
        <v>0.11782168279999999</v>
      </c>
      <c r="AU1580" s="134">
        <v>0.12742758356123099</v>
      </c>
      <c r="AV1580" s="134">
        <v>0.28881350473689199</v>
      </c>
      <c r="AW1580" s="143">
        <v>0.56000000000000005</v>
      </c>
      <c r="AX1580" s="143">
        <v>0</v>
      </c>
      <c r="AY1580" s="143">
        <v>-0.38</v>
      </c>
      <c r="AZ1580" s="143">
        <v>0.11</v>
      </c>
      <c r="BA1580" s="143">
        <v>6.2370999999999999</v>
      </c>
      <c r="BB1580" s="143">
        <v>4.9800000000000004</v>
      </c>
      <c r="BC1580" s="143">
        <v>17.8</v>
      </c>
      <c r="BD1580" s="143">
        <v>5</v>
      </c>
      <c r="BE1580" s="143">
        <v>40229989.22986</v>
      </c>
      <c r="BF1580" s="143">
        <v>32716.39</v>
      </c>
      <c r="BG1580" s="143">
        <v>0</v>
      </c>
      <c r="BH1580" s="143">
        <v>0</v>
      </c>
      <c r="BI1580" s="143">
        <v>0</v>
      </c>
      <c r="BJ1580" s="143">
        <v>2</v>
      </c>
      <c r="BK1580" s="143">
        <v>0</v>
      </c>
      <c r="BL1580" s="143">
        <v>2</v>
      </c>
      <c r="BM1580" s="143">
        <v>2.6</v>
      </c>
    </row>
    <row r="1581" spans="1:65" x14ac:dyDescent="0.25">
      <c r="A1581" s="142" t="s">
        <v>6186</v>
      </c>
      <c r="B1581" s="142" t="s">
        <v>105</v>
      </c>
      <c r="C1581" s="134" t="s">
        <v>6161</v>
      </c>
      <c r="D1581" s="134" t="s">
        <v>6162</v>
      </c>
      <c r="E1581" s="134" t="s">
        <v>6163</v>
      </c>
      <c r="F1581" s="134" t="s">
        <v>6164</v>
      </c>
      <c r="G1581" s="134" t="s">
        <v>692</v>
      </c>
      <c r="H1581" s="134" t="s">
        <v>6166</v>
      </c>
      <c r="I1581" s="134" t="s">
        <v>6166</v>
      </c>
      <c r="J1581" s="134" t="s">
        <v>4538</v>
      </c>
      <c r="K1581" s="134" t="s">
        <v>4538</v>
      </c>
      <c r="L1581" s="143">
        <v>39.299999999999997</v>
      </c>
      <c r="M1581" s="144">
        <v>1440</v>
      </c>
      <c r="N1581" s="143">
        <v>20.143999999999998</v>
      </c>
      <c r="O1581" s="144">
        <v>65</v>
      </c>
      <c r="P1581" s="143">
        <v>15.7</v>
      </c>
      <c r="Q1581" s="144">
        <v>1458</v>
      </c>
      <c r="R1581" s="143">
        <v>44.951999999999998</v>
      </c>
      <c r="S1581" s="145">
        <v>1394</v>
      </c>
      <c r="V1581" s="140" t="str">
        <f t="shared" si="24"/>
        <v>N/A</v>
      </c>
      <c r="W1581" s="134">
        <v>0.101660573654807</v>
      </c>
      <c r="X1581" s="134">
        <v>9.5781078864174696E-2</v>
      </c>
      <c r="Y1581" s="134">
        <v>0.96361124979794699</v>
      </c>
      <c r="Z1581" s="134">
        <v>0.95197442989082903</v>
      </c>
      <c r="AA1581" s="134">
        <v>0.76523225545894602</v>
      </c>
      <c r="AB1581" s="134">
        <v>0.29854464402779601</v>
      </c>
      <c r="AC1581" s="134">
        <v>0.99719029253301905</v>
      </c>
      <c r="AD1581" s="134">
        <v>5.5462022098771997E-2</v>
      </c>
      <c r="AE1581" s="134">
        <v>0.375057423251626</v>
      </c>
      <c r="AF1581" s="134">
        <v>0.94271162357816696</v>
      </c>
      <c r="AG1581" s="134">
        <v>0.21349108619048099</v>
      </c>
      <c r="AH1581" s="134">
        <v>0.495540749288787</v>
      </c>
      <c r="AI1581" s="134">
        <v>0.93112379104003895</v>
      </c>
      <c r="AJ1581" s="134">
        <v>0.75732617568114102</v>
      </c>
      <c r="AK1581" s="134">
        <v>0.79370357784358503</v>
      </c>
      <c r="AL1581" s="134">
        <v>0.14799155751530299</v>
      </c>
      <c r="AM1581" s="134">
        <v>0.18007836048619899</v>
      </c>
      <c r="AN1581" s="134">
        <v>0.29182914257541098</v>
      </c>
      <c r="AO1581" s="134">
        <v>0.153084450021792</v>
      </c>
      <c r="AP1581" s="134">
        <v>0.398294663127301</v>
      </c>
      <c r="AQ1581" s="134">
        <v>0.64619263908384095</v>
      </c>
      <c r="AR1581" s="134">
        <v>0.5775260726</v>
      </c>
      <c r="AT1581" s="134">
        <v>0.78271512259999998</v>
      </c>
      <c r="AU1581" s="134">
        <v>0.108966585795937</v>
      </c>
      <c r="AV1581" s="134">
        <v>0.15982996646393299</v>
      </c>
      <c r="AW1581" s="143">
        <v>0.23</v>
      </c>
      <c r="AX1581" s="143">
        <v>0</v>
      </c>
      <c r="AY1581" s="143">
        <v>-0.2</v>
      </c>
      <c r="AZ1581" s="143">
        <v>0.05</v>
      </c>
      <c r="BA1581" s="143">
        <v>12.0725</v>
      </c>
      <c r="BB1581" s="143">
        <v>4.96</v>
      </c>
      <c r="BC1581" s="143">
        <v>15.77</v>
      </c>
      <c r="BD1581" s="143">
        <v>2</v>
      </c>
      <c r="BE1581" s="143">
        <v>36167806.729197003</v>
      </c>
      <c r="BF1581" s="143">
        <v>44458.21</v>
      </c>
      <c r="BG1581" s="143">
        <v>0</v>
      </c>
      <c r="BH1581" s="143">
        <v>3.9867330000000001</v>
      </c>
      <c r="BI1581" s="143">
        <v>0</v>
      </c>
      <c r="BJ1581" s="143">
        <v>0</v>
      </c>
      <c r="BK1581" s="143">
        <v>0</v>
      </c>
      <c r="BL1581" s="143">
        <v>2</v>
      </c>
      <c r="BM1581" s="143">
        <v>2.6</v>
      </c>
    </row>
    <row r="1582" spans="1:65" x14ac:dyDescent="0.25">
      <c r="A1582" s="142" t="s">
        <v>6187</v>
      </c>
      <c r="B1582" s="142" t="s">
        <v>842</v>
      </c>
      <c r="C1582" s="134" t="s">
        <v>6161</v>
      </c>
      <c r="D1582" s="134" t="s">
        <v>6162</v>
      </c>
      <c r="E1582" s="134" t="s">
        <v>6163</v>
      </c>
      <c r="F1582" s="134" t="s">
        <v>6164</v>
      </c>
      <c r="G1582" s="134" t="s">
        <v>692</v>
      </c>
      <c r="H1582" s="134" t="s">
        <v>6166</v>
      </c>
      <c r="I1582" s="134" t="s">
        <v>6166</v>
      </c>
      <c r="J1582" s="134" t="s">
        <v>4538</v>
      </c>
      <c r="K1582" s="134" t="s">
        <v>4538</v>
      </c>
      <c r="L1582" s="143">
        <v>36.9</v>
      </c>
      <c r="M1582" s="144">
        <v>1510</v>
      </c>
      <c r="N1582" s="143">
        <v>23.689</v>
      </c>
      <c r="O1582" s="144">
        <v>412</v>
      </c>
      <c r="P1582" s="143">
        <v>18.367000000000001</v>
      </c>
      <c r="Q1582" s="144">
        <v>1158</v>
      </c>
      <c r="R1582" s="143">
        <v>43.859000000000002</v>
      </c>
      <c r="S1582" s="145">
        <v>1454</v>
      </c>
      <c r="V1582" s="140" t="str">
        <f t="shared" si="24"/>
        <v>N/A</v>
      </c>
      <c r="W1582" s="134">
        <v>0.199930026970664</v>
      </c>
      <c r="X1582" s="134">
        <v>0.22669096081036999</v>
      </c>
      <c r="Y1582" s="134">
        <v>0.88889967643343604</v>
      </c>
      <c r="Z1582" s="134">
        <v>0.82365969637025604</v>
      </c>
      <c r="AA1582" s="134">
        <v>0.81631436715053196</v>
      </c>
      <c r="AB1582" s="134">
        <v>0.34698366912868001</v>
      </c>
      <c r="AC1582" s="134">
        <v>0.77220026510476403</v>
      </c>
      <c r="AD1582" s="134">
        <v>7.0053047502075597E-2</v>
      </c>
      <c r="AE1582" s="134">
        <v>0.75844310222012101</v>
      </c>
      <c r="AF1582" s="134">
        <v>0.89253922054667201</v>
      </c>
      <c r="AG1582" s="134">
        <v>0.32248611867425198</v>
      </c>
      <c r="AH1582" s="134">
        <v>0.85086966223159199</v>
      </c>
      <c r="AI1582" s="134">
        <v>0.76379296198387703</v>
      </c>
      <c r="AJ1582" s="134">
        <v>0.81983306982387805</v>
      </c>
      <c r="AK1582" s="134">
        <v>0.80826739162095296</v>
      </c>
      <c r="AL1582" s="134">
        <v>0.332443292008272</v>
      </c>
      <c r="AM1582" s="134">
        <v>0.34327841318220498</v>
      </c>
      <c r="AN1582" s="134">
        <v>0.49800546815472202</v>
      </c>
      <c r="AO1582" s="134">
        <v>0.34145115642464402</v>
      </c>
      <c r="AP1582" s="134">
        <v>0.60677541779420796</v>
      </c>
      <c r="AQ1582" s="134">
        <v>0.66127876464350899</v>
      </c>
      <c r="AR1582" s="134">
        <v>0</v>
      </c>
      <c r="AT1582" s="134">
        <v>9.1654839129999999E-2</v>
      </c>
      <c r="AU1582" s="134">
        <v>0.14598259259843299</v>
      </c>
      <c r="AV1582" s="134">
        <v>0.30467086077821698</v>
      </c>
      <c r="AW1582" s="143">
        <v>0.24</v>
      </c>
      <c r="AX1582" s="143">
        <v>0</v>
      </c>
      <c r="AY1582" s="143">
        <v>-0.11</v>
      </c>
      <c r="AZ1582" s="143">
        <v>0.06</v>
      </c>
      <c r="BA1582" s="143">
        <v>9.8176000000000005</v>
      </c>
      <c r="BB1582" s="143">
        <v>4.9800000000000004</v>
      </c>
      <c r="BC1582" s="143">
        <v>18.489999999999998</v>
      </c>
      <c r="BD1582" s="143">
        <v>20</v>
      </c>
      <c r="BE1582" s="143">
        <v>27571516.282588001</v>
      </c>
      <c r="BF1582" s="143">
        <v>37236.42</v>
      </c>
      <c r="BG1582" s="143">
        <v>0</v>
      </c>
      <c r="BH1582" s="143">
        <v>0.139847</v>
      </c>
      <c r="BI1582" s="143">
        <v>0</v>
      </c>
      <c r="BJ1582" s="143">
        <v>2</v>
      </c>
      <c r="BK1582" s="143">
        <v>0</v>
      </c>
      <c r="BL1582" s="143">
        <v>1.99999999999999</v>
      </c>
      <c r="BM1582" s="143">
        <v>2.6</v>
      </c>
    </row>
    <row r="1583" spans="1:65" x14ac:dyDescent="0.25">
      <c r="A1583" s="142" t="s">
        <v>6188</v>
      </c>
      <c r="B1583" s="142" t="s">
        <v>1371</v>
      </c>
      <c r="C1583" s="134" t="s">
        <v>6161</v>
      </c>
      <c r="D1583" s="134" t="s">
        <v>6162</v>
      </c>
      <c r="E1583" s="134" t="s">
        <v>6163</v>
      </c>
      <c r="F1583" s="134" t="s">
        <v>6164</v>
      </c>
      <c r="G1583" s="134" t="s">
        <v>692</v>
      </c>
      <c r="H1583" s="134" t="s">
        <v>6189</v>
      </c>
      <c r="I1583" s="134" t="s">
        <v>4865</v>
      </c>
      <c r="J1583" s="134" t="s">
        <v>4538</v>
      </c>
      <c r="K1583" s="134" t="s">
        <v>4538</v>
      </c>
      <c r="L1583" s="143">
        <v>59.4</v>
      </c>
      <c r="M1583" s="144">
        <v>850</v>
      </c>
      <c r="N1583" s="143">
        <v>20.244</v>
      </c>
      <c r="O1583" s="144">
        <v>71</v>
      </c>
      <c r="P1583" s="143">
        <v>33.966999999999999</v>
      </c>
      <c r="Q1583" s="144">
        <v>359</v>
      </c>
      <c r="R1583" s="143">
        <v>57.707999999999998</v>
      </c>
      <c r="S1583" s="145">
        <v>513</v>
      </c>
      <c r="U1583" s="140" t="s">
        <v>4410</v>
      </c>
      <c r="V1583" s="140" t="str">
        <f t="shared" si="24"/>
        <v>Y</v>
      </c>
      <c r="W1583" s="134">
        <v>0.42261122419880198</v>
      </c>
      <c r="X1583" s="134">
        <v>0.32604817141318998</v>
      </c>
      <c r="Y1583" s="134">
        <v>0.89124361916028405</v>
      </c>
      <c r="Z1583" s="134">
        <v>0.81878827635387197</v>
      </c>
      <c r="AA1583" s="134">
        <v>0.93026373526568396</v>
      </c>
      <c r="AB1583" s="134">
        <v>0.79786722608277605</v>
      </c>
      <c r="AC1583" s="134">
        <v>0.998608818393109</v>
      </c>
      <c r="AD1583" s="134">
        <v>0.317866118369793</v>
      </c>
      <c r="AE1583" s="134">
        <v>0.65347879151168498</v>
      </c>
      <c r="AF1583" s="134">
        <v>0.92291300494925699</v>
      </c>
      <c r="AG1583" s="134">
        <v>0.52629152521020295</v>
      </c>
      <c r="AH1583" s="134">
        <v>0.75377292974616195</v>
      </c>
      <c r="AI1583" s="134">
        <v>0.89853516078225304</v>
      </c>
      <c r="AJ1583" s="134">
        <v>0.93013935360517697</v>
      </c>
      <c r="AK1583" s="134">
        <v>0.65049274236613397</v>
      </c>
      <c r="AL1583" s="134">
        <v>0.736276162384498</v>
      </c>
      <c r="AM1583" s="134">
        <v>0.37943464274130201</v>
      </c>
      <c r="AN1583" s="134">
        <v>0.80278786248935496</v>
      </c>
      <c r="AO1583" s="134">
        <v>0.381179845731561</v>
      </c>
      <c r="AP1583" s="134">
        <v>0.44026848670371499</v>
      </c>
      <c r="AQ1583" s="134">
        <v>0.27873772224610899</v>
      </c>
      <c r="AR1583" s="134">
        <v>0.55174980620000003</v>
      </c>
      <c r="AS1583" s="134">
        <v>0.69966266089999996</v>
      </c>
      <c r="AT1583" s="134">
        <v>0.75125737189999997</v>
      </c>
      <c r="AU1583" s="134">
        <v>0.242752958992624</v>
      </c>
      <c r="AV1583" s="134">
        <v>0.36850129611004301</v>
      </c>
      <c r="AW1583" s="143">
        <v>1.8</v>
      </c>
      <c r="AX1583" s="143">
        <v>1</v>
      </c>
      <c r="AY1583" s="143">
        <v>-1.56</v>
      </c>
      <c r="AZ1583" s="143">
        <v>0.03</v>
      </c>
      <c r="BA1583" s="143">
        <v>9.8706999999999994</v>
      </c>
      <c r="BB1583" s="143">
        <v>4.96</v>
      </c>
      <c r="BC1583" s="143">
        <v>13.64</v>
      </c>
      <c r="BD1583" s="143">
        <v>19</v>
      </c>
      <c r="BE1583" s="143">
        <v>15676169.648058999</v>
      </c>
      <c r="BF1583" s="143">
        <v>62176.73</v>
      </c>
      <c r="BG1583" s="143">
        <v>44844.372768000001</v>
      </c>
      <c r="BH1583" s="143">
        <v>88.763875999999996</v>
      </c>
      <c r="BI1583" s="143">
        <v>0</v>
      </c>
      <c r="BJ1583" s="143">
        <v>3</v>
      </c>
      <c r="BK1583" s="143">
        <v>0</v>
      </c>
      <c r="BL1583" s="143">
        <v>2</v>
      </c>
      <c r="BM1583" s="143">
        <v>2.5999999999999899</v>
      </c>
    </row>
    <row r="1584" spans="1:65" x14ac:dyDescent="0.25">
      <c r="A1584" s="142" t="s">
        <v>6190</v>
      </c>
      <c r="B1584" s="142" t="s">
        <v>442</v>
      </c>
      <c r="C1584" s="134" t="s">
        <v>6161</v>
      </c>
      <c r="D1584" s="134" t="s">
        <v>6162</v>
      </c>
      <c r="E1584" s="134" t="s">
        <v>6163</v>
      </c>
      <c r="F1584" s="134" t="s">
        <v>6164</v>
      </c>
      <c r="G1584" s="134" t="s">
        <v>692</v>
      </c>
      <c r="H1584" s="134" t="s">
        <v>6191</v>
      </c>
      <c r="I1584" s="134" t="s">
        <v>4873</v>
      </c>
      <c r="J1584" s="134" t="s">
        <v>4538</v>
      </c>
      <c r="K1584" s="134" t="s">
        <v>4538</v>
      </c>
      <c r="L1584" s="143">
        <v>46.3</v>
      </c>
      <c r="M1584" s="144">
        <v>1263</v>
      </c>
      <c r="N1584" s="143">
        <v>27.744</v>
      </c>
      <c r="O1584" s="144">
        <v>827</v>
      </c>
      <c r="P1584" s="143">
        <v>32.15</v>
      </c>
      <c r="Q1584" s="144">
        <v>448</v>
      </c>
      <c r="R1584" s="143">
        <v>50.234999999999999</v>
      </c>
      <c r="S1584" s="145">
        <v>1034</v>
      </c>
      <c r="U1584" s="140" t="s">
        <v>4410</v>
      </c>
      <c r="V1584" s="140" t="str">
        <f t="shared" si="24"/>
        <v>Y</v>
      </c>
      <c r="W1584" s="134">
        <v>0.257392007497322</v>
      </c>
      <c r="X1584" s="134">
        <v>0.22753174701864901</v>
      </c>
      <c r="Y1584" s="134">
        <v>0.77773531071586599</v>
      </c>
      <c r="Z1584" s="134">
        <v>0.44233717979977699</v>
      </c>
      <c r="AA1584" s="134">
        <v>0.96803520639187401</v>
      </c>
      <c r="AB1584" s="134">
        <v>0.87908453884591298</v>
      </c>
      <c r="AC1584" s="134">
        <v>1</v>
      </c>
      <c r="AD1584" s="134">
        <v>0.21313846874871301</v>
      </c>
      <c r="AE1584" s="134">
        <v>0.63114524331517197</v>
      </c>
      <c r="AF1584" s="134">
        <v>0.85520809024035405</v>
      </c>
      <c r="AG1584" s="134">
        <v>0.28489864856236402</v>
      </c>
      <c r="AH1584" s="134">
        <v>0.92783789465917799</v>
      </c>
      <c r="AI1584" s="134">
        <v>1</v>
      </c>
      <c r="AJ1584" s="134">
        <v>0.871309335588484</v>
      </c>
      <c r="AK1584" s="134">
        <v>0.34222535074518201</v>
      </c>
      <c r="AL1584" s="134">
        <v>0.815486503818729</v>
      </c>
      <c r="AM1584" s="134">
        <v>0.23890467015667499</v>
      </c>
      <c r="AN1584" s="134">
        <v>0.75348482811169404</v>
      </c>
      <c r="AO1584" s="134">
        <v>0.201040206640553</v>
      </c>
      <c r="AP1584" s="134">
        <v>0.42035191984857401</v>
      </c>
      <c r="AR1584" s="134">
        <v>0.3587253171</v>
      </c>
      <c r="AS1584" s="134">
        <v>0.5052860186</v>
      </c>
      <c r="AT1584" s="134">
        <v>0.24721269130000001</v>
      </c>
      <c r="AU1584" s="134">
        <v>9.3965059518454602E-2</v>
      </c>
      <c r="AV1584" s="134">
        <v>0.20311683527608199</v>
      </c>
      <c r="AW1584" s="143">
        <v>3.16</v>
      </c>
      <c r="AX1584" s="143">
        <v>0</v>
      </c>
      <c r="AY1584" s="143">
        <v>-2.68</v>
      </c>
      <c r="AZ1584" s="143">
        <v>0.12</v>
      </c>
      <c r="BA1584" s="143">
        <v>27.474399999999999</v>
      </c>
      <c r="BB1584" s="143">
        <v>4.97</v>
      </c>
      <c r="BC1584" s="143">
        <v>13.1</v>
      </c>
      <c r="BD1584" s="143">
        <v>71</v>
      </c>
      <c r="BE1584" s="143">
        <v>3727798.7808949999</v>
      </c>
      <c r="BF1584" s="143">
        <v>35464.720000000001</v>
      </c>
      <c r="BG1584" s="143">
        <v>0</v>
      </c>
      <c r="BH1584" s="143">
        <v>75.409738000000004</v>
      </c>
      <c r="BI1584" s="143">
        <v>0</v>
      </c>
      <c r="BJ1584" s="143">
        <v>7</v>
      </c>
      <c r="BK1584" s="143">
        <v>0</v>
      </c>
      <c r="BL1584" s="143">
        <v>2</v>
      </c>
      <c r="BM1584" s="143">
        <v>2.5999999999999899</v>
      </c>
    </row>
    <row r="1585" spans="1:65" x14ac:dyDescent="0.25">
      <c r="A1585" s="142" t="s">
        <v>6192</v>
      </c>
      <c r="B1585" s="142" t="s">
        <v>1014</v>
      </c>
      <c r="C1585" s="134" t="s">
        <v>6161</v>
      </c>
      <c r="D1585" s="134" t="s">
        <v>6162</v>
      </c>
      <c r="E1585" s="134" t="s">
        <v>6163</v>
      </c>
      <c r="F1585" s="134" t="s">
        <v>6164</v>
      </c>
      <c r="G1585" s="134" t="s">
        <v>692</v>
      </c>
      <c r="H1585" s="134" t="s">
        <v>6193</v>
      </c>
      <c r="I1585" s="134" t="s">
        <v>4873</v>
      </c>
      <c r="J1585" s="134" t="s">
        <v>4538</v>
      </c>
      <c r="K1585" s="134" t="s">
        <v>4538</v>
      </c>
      <c r="L1585" s="143">
        <v>27.3</v>
      </c>
      <c r="M1585" s="144">
        <v>1667</v>
      </c>
      <c r="N1585" s="143">
        <v>28.533000000000001</v>
      </c>
      <c r="O1585" s="144">
        <v>907</v>
      </c>
      <c r="P1585" s="143">
        <v>20.466999999999999</v>
      </c>
      <c r="Q1585" s="144">
        <v>972</v>
      </c>
      <c r="R1585" s="143">
        <v>39.744999999999997</v>
      </c>
      <c r="S1585" s="145">
        <v>1638</v>
      </c>
      <c r="V1585" s="140" t="str">
        <f t="shared" si="24"/>
        <v>N/A</v>
      </c>
      <c r="W1585" s="134">
        <v>0.19125730311603301</v>
      </c>
      <c r="X1585" s="134">
        <v>0.211558078085537</v>
      </c>
      <c r="Y1585" s="134">
        <v>0.57027716674449902</v>
      </c>
      <c r="Z1585" s="134">
        <v>0.21325291494551701</v>
      </c>
      <c r="AA1585" s="134">
        <v>0.97233537796133196</v>
      </c>
      <c r="AB1585" s="134">
        <v>0.85286190871611101</v>
      </c>
      <c r="AC1585" s="134">
        <v>0.49043575486101398</v>
      </c>
      <c r="AD1585" s="134">
        <v>0.154499618542947</v>
      </c>
      <c r="AE1585" s="134">
        <v>0.79554132174151004</v>
      </c>
      <c r="AF1585" s="134">
        <v>0.62561567541715302</v>
      </c>
      <c r="AG1585" s="134">
        <v>0.21078304599007899</v>
      </c>
      <c r="AH1585" s="134">
        <v>0.62433449698985799</v>
      </c>
      <c r="AI1585" s="134">
        <v>0</v>
      </c>
      <c r="AJ1585" s="134">
        <v>0.86395558333639699</v>
      </c>
      <c r="AK1585" s="134">
        <v>0.27183358415457098</v>
      </c>
      <c r="AL1585" s="134">
        <v>0.66487055550129104</v>
      </c>
      <c r="AM1585" s="134">
        <v>0.191731088209603</v>
      </c>
      <c r="AN1585" s="134">
        <v>0.54730850253238295</v>
      </c>
      <c r="AO1585" s="134">
        <v>0.16921880594050601</v>
      </c>
      <c r="AP1585" s="134">
        <v>0.25341012805291402</v>
      </c>
      <c r="AR1585" s="134">
        <v>3.6496067460000003E-2</v>
      </c>
      <c r="AS1585" s="134">
        <v>0.45528391470000001</v>
      </c>
      <c r="AT1585" s="134">
        <v>1</v>
      </c>
      <c r="AU1585" s="134">
        <v>9.18145393907773E-2</v>
      </c>
      <c r="AV1585" s="134">
        <v>0.16280512821232901</v>
      </c>
      <c r="AW1585" s="143">
        <v>8.5399999999999991</v>
      </c>
      <c r="AX1585" s="143">
        <v>0</v>
      </c>
      <c r="AY1585" s="143">
        <v>-7.51</v>
      </c>
      <c r="AZ1585" s="143">
        <v>0.34</v>
      </c>
      <c r="BA1585" s="143">
        <v>46.633000000000003</v>
      </c>
      <c r="BB1585" s="143">
        <v>4.97</v>
      </c>
      <c r="BC1585" s="143">
        <v>13.48</v>
      </c>
      <c r="BD1585" s="143">
        <v>41</v>
      </c>
      <c r="BE1585" s="143">
        <v>2128394.0446930001</v>
      </c>
      <c r="BF1585" s="143">
        <v>22903.07</v>
      </c>
      <c r="BG1585" s="143">
        <v>9.1904520000000005</v>
      </c>
      <c r="BH1585" s="143">
        <v>0.18033199999999999</v>
      </c>
      <c r="BI1585" s="143">
        <v>0</v>
      </c>
      <c r="BJ1585" s="143">
        <v>4</v>
      </c>
      <c r="BK1585" s="143">
        <v>0</v>
      </c>
      <c r="BL1585" s="143">
        <v>2</v>
      </c>
      <c r="BM1585" s="143">
        <v>2.5999999999999899</v>
      </c>
    </row>
    <row r="1586" spans="1:65" x14ac:dyDescent="0.25">
      <c r="A1586" s="142" t="s">
        <v>6194</v>
      </c>
      <c r="B1586" s="142" t="s">
        <v>81</v>
      </c>
      <c r="C1586" s="134" t="s">
        <v>6161</v>
      </c>
      <c r="D1586" s="134" t="s">
        <v>6162</v>
      </c>
      <c r="E1586" s="134" t="s">
        <v>6163</v>
      </c>
      <c r="F1586" s="134" t="s">
        <v>6164</v>
      </c>
      <c r="G1586" s="134" t="s">
        <v>692</v>
      </c>
      <c r="H1586" s="134" t="s">
        <v>6193</v>
      </c>
      <c r="I1586" s="134" t="s">
        <v>4873</v>
      </c>
      <c r="J1586" s="134" t="s">
        <v>4538</v>
      </c>
      <c r="K1586" s="134" t="s">
        <v>4538</v>
      </c>
      <c r="L1586" s="143">
        <v>43.4</v>
      </c>
      <c r="M1586" s="144">
        <v>1331</v>
      </c>
      <c r="N1586" s="143">
        <v>21.832999999999998</v>
      </c>
      <c r="O1586" s="144">
        <v>193</v>
      </c>
      <c r="P1586" s="143">
        <v>20.783000000000001</v>
      </c>
      <c r="Q1586" s="144">
        <v>948</v>
      </c>
      <c r="R1586" s="143">
        <v>47.45</v>
      </c>
      <c r="S1586" s="145">
        <v>1231</v>
      </c>
      <c r="U1586" s="140" t="s">
        <v>4410</v>
      </c>
      <c r="V1586" s="140" t="str">
        <f t="shared" si="24"/>
        <v>Y</v>
      </c>
      <c r="W1586" s="134">
        <v>0.24607547341482999</v>
      </c>
      <c r="X1586" s="134">
        <v>0.27506662436695201</v>
      </c>
      <c r="Y1586" s="134">
        <v>0.72746222217554302</v>
      </c>
      <c r="Z1586" s="134">
        <v>0.76255015522231495</v>
      </c>
      <c r="AA1586" s="134">
        <v>0.88553422631877499</v>
      </c>
      <c r="AB1586" s="134">
        <v>0.53928295674722804</v>
      </c>
      <c r="AC1586" s="134">
        <v>1</v>
      </c>
      <c r="AD1586" s="134">
        <v>0.1014275473415</v>
      </c>
      <c r="AE1586" s="134">
        <v>0.61903319821900504</v>
      </c>
      <c r="AF1586" s="134">
        <v>0.69395669032296803</v>
      </c>
      <c r="AG1586" s="134">
        <v>0.29918255699126201</v>
      </c>
      <c r="AH1586" s="134">
        <v>0.68844484414917895</v>
      </c>
      <c r="AI1586" s="134">
        <v>1</v>
      </c>
      <c r="AJ1586" s="134">
        <v>0.67275802478214497</v>
      </c>
      <c r="AK1586" s="134">
        <v>0.60194669644157495</v>
      </c>
      <c r="AL1586" s="134">
        <v>0.26993970154466501</v>
      </c>
      <c r="AM1586" s="134">
        <v>0.28056619113932302</v>
      </c>
      <c r="AN1586" s="134">
        <v>0.61453991304737599</v>
      </c>
      <c r="AO1586" s="134">
        <v>0.25422812356059699</v>
      </c>
      <c r="AP1586" s="134">
        <v>0.332276543349315</v>
      </c>
      <c r="AQ1586" s="134">
        <v>0.38110786044579498</v>
      </c>
      <c r="AR1586" s="134">
        <v>0</v>
      </c>
      <c r="AS1586" s="134">
        <v>1</v>
      </c>
      <c r="AT1586" s="134">
        <v>0.85143897290000004</v>
      </c>
      <c r="AU1586" s="134">
        <v>0.20368684724359601</v>
      </c>
      <c r="AV1586" s="134">
        <v>0.251238613973433</v>
      </c>
      <c r="AW1586" s="143">
        <v>4.3899999999999997</v>
      </c>
      <c r="AX1586" s="143">
        <v>0</v>
      </c>
      <c r="AY1586" s="143">
        <v>-3.74</v>
      </c>
      <c r="AZ1586" s="143">
        <v>0.38</v>
      </c>
      <c r="BA1586" s="143">
        <v>17.183</v>
      </c>
      <c r="BB1586" s="143">
        <v>4.9800000000000004</v>
      </c>
      <c r="BC1586" s="143">
        <v>13.11</v>
      </c>
      <c r="BD1586" s="143">
        <v>6</v>
      </c>
      <c r="BE1586" s="143">
        <v>18988509.724932998</v>
      </c>
      <c r="BF1586" s="143">
        <v>34470.42</v>
      </c>
      <c r="BG1586" s="143">
        <v>22478.094182000001</v>
      </c>
      <c r="BH1586" s="143">
        <v>0.227379</v>
      </c>
      <c r="BI1586" s="143">
        <v>0</v>
      </c>
      <c r="BJ1586" s="143">
        <v>2</v>
      </c>
      <c r="BK1586" s="143">
        <v>0</v>
      </c>
      <c r="BL1586" s="143">
        <v>2</v>
      </c>
      <c r="BM1586" s="143">
        <v>2.5999999999999899</v>
      </c>
    </row>
    <row r="1587" spans="1:65" x14ac:dyDescent="0.25">
      <c r="A1587" s="142" t="s">
        <v>6195</v>
      </c>
      <c r="B1587" s="142" t="s">
        <v>1372</v>
      </c>
      <c r="C1587" s="134" t="s">
        <v>6161</v>
      </c>
      <c r="D1587" s="134" t="s">
        <v>6162</v>
      </c>
      <c r="E1587" s="134" t="s">
        <v>6163</v>
      </c>
      <c r="F1587" s="134" t="s">
        <v>6164</v>
      </c>
      <c r="G1587" s="134" t="s">
        <v>692</v>
      </c>
      <c r="H1587" s="134" t="s">
        <v>6196</v>
      </c>
      <c r="I1587" s="134" t="s">
        <v>6166</v>
      </c>
      <c r="J1587" s="134" t="s">
        <v>4538</v>
      </c>
      <c r="K1587" s="134" t="s">
        <v>4538</v>
      </c>
      <c r="L1587" s="143">
        <v>27.4</v>
      </c>
      <c r="M1587" s="144">
        <v>1664</v>
      </c>
      <c r="N1587" s="143">
        <v>21.733000000000001</v>
      </c>
      <c r="O1587" s="144">
        <v>185</v>
      </c>
      <c r="P1587" s="143">
        <v>12.65</v>
      </c>
      <c r="Q1587" s="144">
        <v>1662</v>
      </c>
      <c r="R1587" s="143">
        <v>39.439</v>
      </c>
      <c r="S1587" s="145">
        <v>1645</v>
      </c>
      <c r="V1587" s="140" t="str">
        <f t="shared" si="24"/>
        <v>N/A</v>
      </c>
      <c r="W1587" s="134">
        <v>0.16180784432717499</v>
      </c>
      <c r="X1587" s="134">
        <v>0.147925282799413</v>
      </c>
      <c r="Y1587" s="134">
        <v>0.97121945733755299</v>
      </c>
      <c r="Z1587" s="134">
        <v>0.95044414088044704</v>
      </c>
      <c r="AA1587" s="134">
        <v>0.71008918486109696</v>
      </c>
      <c r="AB1587" s="134">
        <v>0</v>
      </c>
      <c r="AC1587" s="134">
        <v>1</v>
      </c>
      <c r="AD1587" s="134">
        <v>4.6090425580801501E-2</v>
      </c>
      <c r="AE1587" s="134">
        <v>0.48312180892890999</v>
      </c>
      <c r="AF1587" s="134">
        <v>0.96290780483014704</v>
      </c>
      <c r="AG1587" s="134">
        <v>0.16166048041244499</v>
      </c>
      <c r="AH1587" s="134">
        <v>0.55044642649283104</v>
      </c>
      <c r="AI1587" s="134">
        <v>1</v>
      </c>
      <c r="AJ1587" s="134">
        <v>0.74629554730301095</v>
      </c>
      <c r="AK1587" s="134">
        <v>0.80826739162095296</v>
      </c>
      <c r="AL1587" s="134">
        <v>0.12247402790054999</v>
      </c>
      <c r="AM1587" s="134">
        <v>0.142979091384383</v>
      </c>
      <c r="AN1587" s="134">
        <v>0.417327775536731</v>
      </c>
      <c r="AO1587" s="134">
        <v>0.13466359265859201</v>
      </c>
      <c r="AP1587" s="134">
        <v>0.43335786400805398</v>
      </c>
      <c r="AQ1587" s="134">
        <v>0.54651645194045295</v>
      </c>
      <c r="AR1587" s="134">
        <v>0</v>
      </c>
      <c r="AT1587" s="134">
        <v>0</v>
      </c>
      <c r="AU1587" s="134">
        <v>4.7416576202390801E-2</v>
      </c>
      <c r="AV1587" s="134">
        <v>0.112870578222577</v>
      </c>
      <c r="AW1587" s="143">
        <v>0</v>
      </c>
      <c r="AX1587" s="143">
        <v>0</v>
      </c>
      <c r="AY1587" s="143">
        <v>0.2</v>
      </c>
      <c r="AZ1587" s="143">
        <v>0.09</v>
      </c>
      <c r="BA1587" s="143">
        <v>11.023899999999999</v>
      </c>
      <c r="BB1587" s="143">
        <v>4.9800000000000004</v>
      </c>
      <c r="BC1587" s="143">
        <v>18.12</v>
      </c>
      <c r="BD1587" s="143">
        <v>3</v>
      </c>
      <c r="BE1587" s="143">
        <v>23364866.203331001</v>
      </c>
      <c r="BF1587" s="143">
        <v>19270.939999999999</v>
      </c>
      <c r="BG1587" s="143">
        <v>0</v>
      </c>
      <c r="BH1587" s="143">
        <v>0</v>
      </c>
      <c r="BI1587" s="143">
        <v>0</v>
      </c>
      <c r="BJ1587" s="143">
        <v>0</v>
      </c>
      <c r="BK1587" s="143">
        <v>0</v>
      </c>
      <c r="BL1587" s="143">
        <v>2</v>
      </c>
      <c r="BM1587" s="143">
        <v>2.6</v>
      </c>
    </row>
    <row r="1588" spans="1:65" x14ac:dyDescent="0.25">
      <c r="A1588" s="142" t="s">
        <v>6197</v>
      </c>
      <c r="B1588" s="142" t="s">
        <v>460</v>
      </c>
      <c r="C1588" s="134" t="s">
        <v>6161</v>
      </c>
      <c r="D1588" s="134" t="s">
        <v>6162</v>
      </c>
      <c r="E1588" s="134" t="s">
        <v>6163</v>
      </c>
      <c r="F1588" s="134" t="s">
        <v>6164</v>
      </c>
      <c r="G1588" s="134" t="s">
        <v>692</v>
      </c>
      <c r="H1588" s="134" t="s">
        <v>6165</v>
      </c>
      <c r="I1588" s="134" t="s">
        <v>4865</v>
      </c>
      <c r="J1588" s="134" t="s">
        <v>4538</v>
      </c>
      <c r="K1588" s="134" t="s">
        <v>4538</v>
      </c>
      <c r="L1588" s="143">
        <v>52</v>
      </c>
      <c r="M1588" s="144">
        <v>1095</v>
      </c>
      <c r="N1588" s="143">
        <v>18.832999999999998</v>
      </c>
      <c r="O1588" s="144">
        <v>29</v>
      </c>
      <c r="P1588" s="143">
        <v>18.8</v>
      </c>
      <c r="Q1588" s="144">
        <v>1110</v>
      </c>
      <c r="R1588" s="143">
        <v>50.655999999999999</v>
      </c>
      <c r="S1588" s="145">
        <v>1009</v>
      </c>
      <c r="U1588" s="140" t="s">
        <v>4410</v>
      </c>
      <c r="V1588" s="140" t="str">
        <f t="shared" si="24"/>
        <v>Y</v>
      </c>
      <c r="W1588" s="134">
        <v>0.34297886902378799</v>
      </c>
      <c r="X1588" s="134">
        <v>0.32041070450131298</v>
      </c>
      <c r="Y1588" s="134">
        <v>0.86497352881730305</v>
      </c>
      <c r="Z1588" s="134">
        <v>0.77818460794505695</v>
      </c>
      <c r="AA1588" s="134">
        <v>0.90651291208158902</v>
      </c>
      <c r="AB1588" s="134">
        <v>0.74542196582317199</v>
      </c>
      <c r="AC1588" s="134">
        <v>1</v>
      </c>
      <c r="AD1588" s="134">
        <v>0.16856159141788399</v>
      </c>
      <c r="AE1588" s="134">
        <v>0.63241208611412802</v>
      </c>
      <c r="AF1588" s="134">
        <v>0.90983319465023804</v>
      </c>
      <c r="AG1588" s="134">
        <v>0.178357641667094</v>
      </c>
      <c r="AH1588" s="134">
        <v>0.923826520982171</v>
      </c>
      <c r="AI1588" s="134">
        <v>1</v>
      </c>
      <c r="AJ1588" s="134">
        <v>0.94484685810934999</v>
      </c>
      <c r="AK1588" s="134">
        <v>0.76457595028884895</v>
      </c>
      <c r="AL1588" s="134">
        <v>0.62147342188362598</v>
      </c>
      <c r="AM1588" s="134">
        <v>0.16864473958957499</v>
      </c>
      <c r="AN1588" s="134">
        <v>0.81175205055802102</v>
      </c>
      <c r="AO1588" s="134">
        <v>0.15215624319357099</v>
      </c>
      <c r="AP1588" s="134">
        <v>0.38300656631537799</v>
      </c>
      <c r="AQ1588" s="134">
        <v>0.33962101495466102</v>
      </c>
      <c r="AR1588" s="134">
        <v>0.37220215029999998</v>
      </c>
      <c r="AS1588" s="134">
        <v>1</v>
      </c>
      <c r="AT1588" s="134">
        <v>0</v>
      </c>
      <c r="AU1588" s="134">
        <v>0.131756363974839</v>
      </c>
      <c r="AV1588" s="134">
        <v>0.149042747461271</v>
      </c>
      <c r="AW1588" s="143">
        <v>2.39</v>
      </c>
      <c r="AX1588" s="143">
        <v>0</v>
      </c>
      <c r="AY1588" s="143">
        <v>-2.04</v>
      </c>
      <c r="AZ1588" s="143">
        <v>0.04</v>
      </c>
      <c r="BA1588" s="143">
        <v>6.5587</v>
      </c>
      <c r="BB1588" s="143">
        <v>4.96</v>
      </c>
      <c r="BC1588" s="143">
        <v>16.68</v>
      </c>
      <c r="BD1588" s="143">
        <v>3</v>
      </c>
      <c r="BE1588" s="143">
        <v>3473031.3681680001</v>
      </c>
      <c r="BF1588" s="143">
        <v>21466.48</v>
      </c>
      <c r="BG1588" s="143">
        <v>0</v>
      </c>
      <c r="BH1588" s="143">
        <v>35.103757999999999</v>
      </c>
      <c r="BI1588" s="143">
        <v>0</v>
      </c>
      <c r="BJ1588" s="143">
        <v>2</v>
      </c>
      <c r="BK1588" s="143">
        <v>0</v>
      </c>
      <c r="BL1588" s="143">
        <v>2</v>
      </c>
      <c r="BM1588" s="143">
        <v>2.6</v>
      </c>
    </row>
    <row r="1589" spans="1:65" x14ac:dyDescent="0.25">
      <c r="A1589" s="142" t="s">
        <v>6198</v>
      </c>
      <c r="B1589" s="142" t="s">
        <v>75</v>
      </c>
      <c r="C1589" s="134" t="s">
        <v>6161</v>
      </c>
      <c r="D1589" s="134" t="s">
        <v>6162</v>
      </c>
      <c r="E1589" s="134" t="s">
        <v>6163</v>
      </c>
      <c r="F1589" s="134" t="s">
        <v>6164</v>
      </c>
      <c r="G1589" s="134" t="s">
        <v>692</v>
      </c>
      <c r="H1589" s="134" t="s">
        <v>6199</v>
      </c>
      <c r="I1589" s="134" t="s">
        <v>4873</v>
      </c>
      <c r="J1589" s="134" t="s">
        <v>4538</v>
      </c>
      <c r="K1589" s="134" t="s">
        <v>4538</v>
      </c>
      <c r="L1589" s="143">
        <v>46.9</v>
      </c>
      <c r="M1589" s="144">
        <v>1245</v>
      </c>
      <c r="N1589" s="143">
        <v>18.821999999999999</v>
      </c>
      <c r="O1589" s="144">
        <v>27</v>
      </c>
      <c r="P1589" s="143">
        <v>15.766999999999999</v>
      </c>
      <c r="Q1589" s="144">
        <v>1453</v>
      </c>
      <c r="R1589" s="143">
        <v>47.948</v>
      </c>
      <c r="S1589" s="145">
        <v>1201</v>
      </c>
      <c r="U1589" s="140" t="s">
        <v>4410</v>
      </c>
      <c r="V1589" s="140" t="str">
        <f t="shared" si="24"/>
        <v>Y</v>
      </c>
      <c r="W1589" s="134">
        <v>0.193272179434857</v>
      </c>
      <c r="X1589" s="134">
        <v>0.21203373142482601</v>
      </c>
      <c r="Y1589" s="134">
        <v>0.95948693527311002</v>
      </c>
      <c r="Z1589" s="134">
        <v>0.92917312363613003</v>
      </c>
      <c r="AA1589" s="134">
        <v>0.89974842859560999</v>
      </c>
      <c r="AB1589" s="134">
        <v>0.60520373526798099</v>
      </c>
      <c r="AC1589" s="134">
        <v>0.991741346354716</v>
      </c>
      <c r="AD1589" s="134">
        <v>7.8250351435548801E-2</v>
      </c>
      <c r="AE1589" s="134">
        <v>0.72504352696061602</v>
      </c>
      <c r="AF1589" s="134">
        <v>0.95718290305793197</v>
      </c>
      <c r="AG1589" s="134">
        <v>0.23468324477587599</v>
      </c>
      <c r="AH1589" s="134">
        <v>0.73683203912808504</v>
      </c>
      <c r="AI1589" s="134">
        <v>0.62548211488327199</v>
      </c>
      <c r="AJ1589" s="134">
        <v>0.76100305180718497</v>
      </c>
      <c r="AK1589" s="134">
        <v>0.80826739162095296</v>
      </c>
      <c r="AL1589" s="134">
        <v>0.34573610256299298</v>
      </c>
      <c r="AM1589" s="134">
        <v>0.21711320043155599</v>
      </c>
      <c r="AN1589" s="134">
        <v>0.65039666532203799</v>
      </c>
      <c r="AO1589" s="134">
        <v>0.19183112418082099</v>
      </c>
      <c r="AP1589" s="134">
        <v>0.47336717471501399</v>
      </c>
      <c r="AQ1589" s="134">
        <v>0.53681822833174397</v>
      </c>
      <c r="AR1589" s="134">
        <v>0.35507295360000002</v>
      </c>
      <c r="AS1589" s="134">
        <v>1</v>
      </c>
      <c r="AT1589" s="134">
        <v>0</v>
      </c>
      <c r="AU1589" s="134">
        <v>0.13421532598569499</v>
      </c>
      <c r="AV1589" s="134">
        <v>0.19006672322208801</v>
      </c>
      <c r="AW1589" s="143">
        <v>0.11</v>
      </c>
      <c r="AX1589" s="143">
        <v>0</v>
      </c>
      <c r="AY1589" s="143">
        <v>-0.21</v>
      </c>
      <c r="AZ1589" s="143">
        <v>-0.1</v>
      </c>
      <c r="BA1589" s="143">
        <v>10.7645</v>
      </c>
      <c r="BB1589" s="143">
        <v>4.97</v>
      </c>
      <c r="BC1589" s="143">
        <v>15.9</v>
      </c>
      <c r="BD1589" s="143">
        <v>4</v>
      </c>
      <c r="BE1589" s="143">
        <v>6879242.208536</v>
      </c>
      <c r="BF1589" s="143">
        <v>29804.36</v>
      </c>
      <c r="BG1589" s="143">
        <v>0</v>
      </c>
      <c r="BH1589" s="143">
        <v>1.6067560000000001</v>
      </c>
      <c r="BI1589" s="143">
        <v>0</v>
      </c>
      <c r="BJ1589" s="143">
        <v>1</v>
      </c>
      <c r="BK1589" s="143">
        <v>0</v>
      </c>
      <c r="BL1589" s="143">
        <v>2</v>
      </c>
      <c r="BM1589" s="143">
        <v>2.5999999999999899</v>
      </c>
    </row>
    <row r="1590" spans="1:65" x14ac:dyDescent="0.25">
      <c r="A1590" s="142" t="s">
        <v>6200</v>
      </c>
      <c r="B1590" s="142" t="s">
        <v>1373</v>
      </c>
      <c r="C1590" s="134" t="s">
        <v>6161</v>
      </c>
      <c r="D1590" s="134" t="s">
        <v>6162</v>
      </c>
      <c r="E1590" s="134" t="s">
        <v>6163</v>
      </c>
      <c r="F1590" s="134" t="s">
        <v>6164</v>
      </c>
      <c r="G1590" s="134" t="s">
        <v>692</v>
      </c>
      <c r="H1590" s="134" t="s">
        <v>6199</v>
      </c>
      <c r="I1590" s="134" t="s">
        <v>6166</v>
      </c>
      <c r="J1590" s="134" t="s">
        <v>4538</v>
      </c>
      <c r="K1590" s="134" t="s">
        <v>4538</v>
      </c>
      <c r="L1590" s="143">
        <v>48.9</v>
      </c>
      <c r="M1590" s="144">
        <v>1176</v>
      </c>
      <c r="N1590" s="143">
        <v>19.821999999999999</v>
      </c>
      <c r="O1590" s="144">
        <v>54</v>
      </c>
      <c r="P1590" s="143">
        <v>18.716999999999999</v>
      </c>
      <c r="Q1590" s="144">
        <v>1126</v>
      </c>
      <c r="R1590" s="143">
        <v>49.265000000000001</v>
      </c>
      <c r="S1590" s="145">
        <v>1106</v>
      </c>
      <c r="U1590" s="140" t="s">
        <v>4410</v>
      </c>
      <c r="V1590" s="140" t="str">
        <f t="shared" si="24"/>
        <v>Y</v>
      </c>
      <c r="W1590" s="134">
        <v>0.30423128040241798</v>
      </c>
      <c r="X1590" s="134">
        <v>0.30361759203946898</v>
      </c>
      <c r="Y1590" s="134">
        <v>0.96436694717982696</v>
      </c>
      <c r="Z1590" s="134">
        <v>0.95944734122486397</v>
      </c>
      <c r="AA1590" s="134">
        <v>0.86050445287376498</v>
      </c>
      <c r="AB1590" s="134">
        <v>0.42091691796687197</v>
      </c>
      <c r="AC1590" s="134">
        <v>1</v>
      </c>
      <c r="AD1590" s="134">
        <v>0.14194716372843899</v>
      </c>
      <c r="AE1590" s="134">
        <v>0.76667365741929805</v>
      </c>
      <c r="AF1590" s="134">
        <v>0.96167536069862902</v>
      </c>
      <c r="AG1590" s="134">
        <v>0.66059667081484297</v>
      </c>
      <c r="AH1590" s="134">
        <v>0.56921392476740296</v>
      </c>
      <c r="AI1590" s="134">
        <v>1</v>
      </c>
      <c r="AJ1590" s="134">
        <v>0.79409493694157396</v>
      </c>
      <c r="AK1590" s="134">
        <v>0.80584008932472495</v>
      </c>
      <c r="AL1590" s="134">
        <v>0.345951816092683</v>
      </c>
      <c r="AM1590" s="134">
        <v>0.54500174184702399</v>
      </c>
      <c r="AN1590" s="134">
        <v>0.66384294742503702</v>
      </c>
      <c r="AO1590" s="134">
        <v>0.62251837205392302</v>
      </c>
      <c r="AP1590" s="134">
        <v>0.51871962683154005</v>
      </c>
      <c r="AQ1590" s="134">
        <v>0.61440401720141602</v>
      </c>
      <c r="AR1590" s="134">
        <v>0.32201997659999998</v>
      </c>
      <c r="AT1590" s="134">
        <v>0.1463436749</v>
      </c>
      <c r="AU1590" s="134">
        <v>0.41578070338704398</v>
      </c>
      <c r="AV1590" s="134">
        <v>0.58336158771690905</v>
      </c>
      <c r="AW1590" s="143">
        <v>0.32</v>
      </c>
      <c r="AX1590" s="143">
        <v>0</v>
      </c>
      <c r="AY1590" s="143">
        <v>-0.19</v>
      </c>
      <c r="AZ1590" s="143">
        <v>0.01</v>
      </c>
      <c r="BA1590" s="143">
        <v>8.5048999999999992</v>
      </c>
      <c r="BB1590" s="143">
        <v>4.97</v>
      </c>
      <c r="BC1590" s="143">
        <v>16.39</v>
      </c>
      <c r="BD1590" s="143">
        <v>1</v>
      </c>
      <c r="BE1590" s="143">
        <v>24896113.262223002</v>
      </c>
      <c r="BF1590" s="143">
        <v>57252.98</v>
      </c>
      <c r="BG1590" s="143">
        <v>0</v>
      </c>
      <c r="BH1590" s="143">
        <v>0</v>
      </c>
      <c r="BI1590" s="143">
        <v>0</v>
      </c>
      <c r="BJ1590" s="143">
        <v>1</v>
      </c>
      <c r="BK1590" s="143">
        <v>0</v>
      </c>
      <c r="BL1590" s="143">
        <v>2</v>
      </c>
      <c r="BM1590" s="143">
        <v>2.5999999999999899</v>
      </c>
    </row>
    <row r="1591" spans="1:65" x14ac:dyDescent="0.25">
      <c r="A1591" s="142" t="s">
        <v>6201</v>
      </c>
      <c r="B1591" s="142" t="s">
        <v>1143</v>
      </c>
      <c r="C1591" s="134" t="s">
        <v>6161</v>
      </c>
      <c r="D1591" s="134" t="s">
        <v>6162</v>
      </c>
      <c r="E1591" s="134" t="s">
        <v>6163</v>
      </c>
      <c r="F1591" s="134" t="s">
        <v>6164</v>
      </c>
      <c r="G1591" s="134" t="s">
        <v>692</v>
      </c>
      <c r="H1591" s="134" t="s">
        <v>6196</v>
      </c>
      <c r="I1591" s="134" t="s">
        <v>6202</v>
      </c>
      <c r="J1591" s="134" t="s">
        <v>4538</v>
      </c>
      <c r="K1591" s="134" t="s">
        <v>4538</v>
      </c>
      <c r="L1591" s="143">
        <v>30.2</v>
      </c>
      <c r="M1591" s="144">
        <v>1632</v>
      </c>
      <c r="N1591" s="143">
        <v>21.667000000000002</v>
      </c>
      <c r="O1591" s="144">
        <v>178</v>
      </c>
      <c r="P1591" s="143">
        <v>32.982999999999997</v>
      </c>
      <c r="Q1591" s="144">
        <v>403</v>
      </c>
      <c r="R1591" s="143">
        <v>47.171999999999997</v>
      </c>
      <c r="S1591" s="145">
        <v>1244</v>
      </c>
      <c r="V1591" s="140" t="str">
        <f t="shared" si="24"/>
        <v>N/A</v>
      </c>
      <c r="W1591" s="134">
        <v>9.8012585931179605E-2</v>
      </c>
      <c r="X1591" s="134">
        <v>8.72427149483984E-2</v>
      </c>
      <c r="Y1591" s="134">
        <v>0.95077720273618804</v>
      </c>
      <c r="Z1591" s="134">
        <v>0.932514254642132</v>
      </c>
      <c r="AA1591" s="134">
        <v>0.70429559110213102</v>
      </c>
      <c r="AB1591" s="134">
        <v>5.1250673775913198E-2</v>
      </c>
      <c r="AC1591" s="134">
        <v>1</v>
      </c>
      <c r="AD1591" s="134">
        <v>1.1940490423152201E-2</v>
      </c>
      <c r="AE1591" s="134">
        <v>0.55543214066477697</v>
      </c>
      <c r="AF1591" s="134">
        <v>0.90212047976267096</v>
      </c>
      <c r="AG1591" s="134">
        <v>0.12769280408188199</v>
      </c>
      <c r="AH1591" s="134">
        <v>0.64242149437279505</v>
      </c>
      <c r="AI1591" s="134">
        <v>1</v>
      </c>
      <c r="AJ1591" s="134">
        <v>0.54774423649667203</v>
      </c>
      <c r="AK1591" s="134">
        <v>0.825258507694548</v>
      </c>
      <c r="AL1591" s="134">
        <v>0</v>
      </c>
      <c r="AM1591" s="134">
        <v>0.105561170939045</v>
      </c>
      <c r="AN1591" s="134">
        <v>0.15736632154542601</v>
      </c>
      <c r="AO1591" s="134">
        <v>8.8429196360228904E-2</v>
      </c>
      <c r="AP1591" s="134">
        <v>0.39951599622829398</v>
      </c>
      <c r="AQ1591" s="134">
        <v>0.53951217938804197</v>
      </c>
      <c r="AR1591" s="134">
        <v>0</v>
      </c>
      <c r="AT1591" s="134">
        <v>1</v>
      </c>
      <c r="AU1591" s="134">
        <v>2.11469230184122E-2</v>
      </c>
      <c r="AV1591" s="134">
        <v>7.8720108136650896E-2</v>
      </c>
      <c r="AW1591" s="143">
        <v>1.28</v>
      </c>
      <c r="AX1591" s="143">
        <v>0</v>
      </c>
      <c r="AY1591" s="143">
        <v>-0.88</v>
      </c>
      <c r="AZ1591" s="143">
        <v>0.35</v>
      </c>
      <c r="BA1591" s="143">
        <v>9.2316000000000003</v>
      </c>
      <c r="BB1591" s="143">
        <v>4.9800000000000004</v>
      </c>
      <c r="BC1591" s="143">
        <v>16.690000000000001</v>
      </c>
      <c r="BD1591" s="143">
        <v>1</v>
      </c>
      <c r="BE1591" s="143">
        <v>25316120.360298999</v>
      </c>
      <c r="BF1591" s="143">
        <v>18984.419999999998</v>
      </c>
      <c r="BG1591" s="143">
        <v>0</v>
      </c>
      <c r="BH1591" s="143">
        <v>0</v>
      </c>
      <c r="BI1591" s="143">
        <v>0</v>
      </c>
      <c r="BJ1591" s="143">
        <v>2</v>
      </c>
      <c r="BK1591" s="143">
        <v>1</v>
      </c>
      <c r="BL1591" s="143">
        <v>2</v>
      </c>
      <c r="BM1591" s="143">
        <v>2.5999999999999899</v>
      </c>
    </row>
    <row r="1592" spans="1:65" x14ac:dyDescent="0.25">
      <c r="A1592" s="142" t="s">
        <v>6203</v>
      </c>
      <c r="B1592" s="142" t="s">
        <v>1005</v>
      </c>
      <c r="C1592" s="134" t="s">
        <v>6161</v>
      </c>
      <c r="D1592" s="134" t="s">
        <v>6162</v>
      </c>
      <c r="E1592" s="134" t="s">
        <v>6163</v>
      </c>
      <c r="F1592" s="134" t="s">
        <v>6164</v>
      </c>
      <c r="G1592" s="134" t="s">
        <v>692</v>
      </c>
      <c r="H1592" s="134" t="s">
        <v>6196</v>
      </c>
      <c r="I1592" s="134" t="s">
        <v>6202</v>
      </c>
      <c r="J1592" s="134" t="s">
        <v>4538</v>
      </c>
      <c r="K1592" s="134" t="s">
        <v>4538</v>
      </c>
      <c r="L1592" s="143">
        <v>37</v>
      </c>
      <c r="M1592" s="144">
        <v>1508</v>
      </c>
      <c r="N1592" s="143">
        <v>23.638000000000002</v>
      </c>
      <c r="O1592" s="144">
        <v>406</v>
      </c>
      <c r="P1592" s="143">
        <v>13.4</v>
      </c>
      <c r="Q1592" s="144">
        <v>1622</v>
      </c>
      <c r="R1592" s="143">
        <v>42.253999999999998</v>
      </c>
      <c r="S1592" s="145">
        <v>1529</v>
      </c>
      <c r="V1592" s="140" t="str">
        <f t="shared" si="24"/>
        <v>N/A</v>
      </c>
      <c r="W1592" s="134">
        <v>0.27529155421228402</v>
      </c>
      <c r="X1592" s="134">
        <v>0.29965442949651999</v>
      </c>
      <c r="Y1592" s="134">
        <v>0.92366175599991696</v>
      </c>
      <c r="Z1592" s="134">
        <v>0.92521987702597497</v>
      </c>
      <c r="AA1592" s="134">
        <v>0.79195781118681496</v>
      </c>
      <c r="AB1592" s="134">
        <v>0.26176012120682401</v>
      </c>
      <c r="AC1592" s="134">
        <v>1</v>
      </c>
      <c r="AD1592" s="134">
        <v>0.120673327736655</v>
      </c>
      <c r="AE1592" s="134">
        <v>0.68112407363402405</v>
      </c>
      <c r="AF1592" s="134">
        <v>0.93464110232983599</v>
      </c>
      <c r="AG1592" s="134">
        <v>0.25835536748639398</v>
      </c>
      <c r="AH1592" s="134">
        <v>0.72512026062467805</v>
      </c>
      <c r="AI1592" s="134">
        <v>1</v>
      </c>
      <c r="AJ1592" s="134">
        <v>0.54406736037062897</v>
      </c>
      <c r="AK1592" s="134">
        <v>0.85438613524928397</v>
      </c>
      <c r="AL1592" s="134">
        <v>4.0508600884141703E-2</v>
      </c>
      <c r="AM1592" s="134">
        <v>0.24482262779139</v>
      </c>
      <c r="AN1592" s="134">
        <v>0.56971897270404703</v>
      </c>
      <c r="AO1592" s="134">
        <v>0.27212178899204398</v>
      </c>
      <c r="AP1592" s="134">
        <v>0.69506237762340595</v>
      </c>
      <c r="AQ1592" s="134">
        <v>0.61655917794947201</v>
      </c>
      <c r="AR1592" s="134">
        <v>0</v>
      </c>
      <c r="AT1592" s="134">
        <v>0</v>
      </c>
      <c r="AU1592" s="134">
        <v>0.18148570226521099</v>
      </c>
      <c r="AV1592" s="134">
        <v>0.25587287252950802</v>
      </c>
      <c r="AW1592" s="143">
        <v>1.1299999999999999</v>
      </c>
      <c r="AX1592" s="143">
        <v>0</v>
      </c>
      <c r="AY1592" s="143">
        <v>-0.98</v>
      </c>
      <c r="AZ1592" s="143">
        <v>0.02</v>
      </c>
      <c r="BA1592" s="143">
        <v>8.7272999999999996</v>
      </c>
      <c r="BB1592" s="143">
        <v>4.9800000000000004</v>
      </c>
      <c r="BC1592" s="143">
        <v>17.579999999999998</v>
      </c>
      <c r="BD1592" s="143"/>
      <c r="BE1592" s="143">
        <v>24293876.488024998</v>
      </c>
      <c r="BF1592" s="143">
        <v>26045.55</v>
      </c>
      <c r="BG1592" s="143">
        <v>0</v>
      </c>
      <c r="BH1592" s="143">
        <v>0</v>
      </c>
      <c r="BI1592" s="143">
        <v>0</v>
      </c>
      <c r="BJ1592" s="143">
        <v>0</v>
      </c>
      <c r="BK1592" s="143">
        <v>0</v>
      </c>
      <c r="BL1592" s="143">
        <v>1.99999999999999</v>
      </c>
      <c r="BM1592" s="143">
        <v>2.6</v>
      </c>
    </row>
    <row r="1593" spans="1:65" x14ac:dyDescent="0.25">
      <c r="A1593" s="142" t="s">
        <v>6204</v>
      </c>
      <c r="B1593" s="142" t="s">
        <v>201</v>
      </c>
      <c r="C1593" s="134" t="s">
        <v>6161</v>
      </c>
      <c r="D1593" s="134" t="s">
        <v>6162</v>
      </c>
      <c r="E1593" s="134" t="s">
        <v>6163</v>
      </c>
      <c r="F1593" s="134" t="s">
        <v>6164</v>
      </c>
      <c r="G1593" s="134" t="s">
        <v>692</v>
      </c>
      <c r="H1593" s="134" t="s">
        <v>6166</v>
      </c>
      <c r="I1593" s="134" t="s">
        <v>6166</v>
      </c>
      <c r="J1593" s="134" t="s">
        <v>4538</v>
      </c>
      <c r="K1593" s="134" t="s">
        <v>4538</v>
      </c>
      <c r="L1593" s="143">
        <v>29.9</v>
      </c>
      <c r="M1593" s="144">
        <v>1639</v>
      </c>
      <c r="N1593" s="143">
        <v>21.811</v>
      </c>
      <c r="O1593" s="144">
        <v>191</v>
      </c>
      <c r="P1593" s="143">
        <v>13.333</v>
      </c>
      <c r="Q1593" s="144">
        <v>1624</v>
      </c>
      <c r="R1593" s="143">
        <v>40.473999999999997</v>
      </c>
      <c r="S1593" s="145">
        <v>1614</v>
      </c>
      <c r="V1593" s="140" t="str">
        <f t="shared" si="24"/>
        <v>N/A</v>
      </c>
      <c r="W1593" s="134">
        <v>6.7559484181578894E-2</v>
      </c>
      <c r="X1593" s="134">
        <v>6.8755985876782E-2</v>
      </c>
      <c r="Y1593" s="134">
        <v>0.96895236519191297</v>
      </c>
      <c r="Z1593" s="134">
        <v>0.93014230667603903</v>
      </c>
      <c r="AA1593" s="134">
        <v>0.67735929257476002</v>
      </c>
      <c r="AB1593" s="134">
        <v>0</v>
      </c>
      <c r="AC1593" s="134">
        <v>1</v>
      </c>
      <c r="AD1593" s="134">
        <v>1.39677202897794E-2</v>
      </c>
      <c r="AE1593" s="134">
        <v>0.263792670410118</v>
      </c>
      <c r="AF1593" s="134">
        <v>0.93046669478759603</v>
      </c>
      <c r="AG1593" s="134">
        <v>8.9083039165616607E-2</v>
      </c>
      <c r="AH1593" s="134">
        <v>0.683681337907732</v>
      </c>
      <c r="AI1593" s="134">
        <v>1</v>
      </c>
      <c r="AJ1593" s="134">
        <v>0.73526491892488099</v>
      </c>
      <c r="AK1593" s="134">
        <v>0.825258507694548</v>
      </c>
      <c r="AL1593" s="134">
        <v>3.6752423572458399E-2</v>
      </c>
      <c r="AM1593" s="134">
        <v>8.7421122800545703E-2</v>
      </c>
      <c r="AN1593" s="134">
        <v>0.36802474115906902</v>
      </c>
      <c r="AO1593" s="134">
        <v>6.6713182706676893E-2</v>
      </c>
      <c r="AP1593" s="134">
        <v>0.44591119026283998</v>
      </c>
      <c r="AQ1593" s="134">
        <v>0.41774559397093802</v>
      </c>
      <c r="AR1593" s="134">
        <v>3.4327075229999997E-2</v>
      </c>
      <c r="AT1593" s="134">
        <v>0.72469714910000005</v>
      </c>
      <c r="AU1593" s="134">
        <v>5.2580656041721199E-2</v>
      </c>
      <c r="AV1593" s="134">
        <v>7.1889960903174205E-2</v>
      </c>
      <c r="AW1593" s="143">
        <v>0.91</v>
      </c>
      <c r="AX1593" s="143">
        <v>0</v>
      </c>
      <c r="AY1593" s="143">
        <v>-0.76</v>
      </c>
      <c r="AZ1593" s="143">
        <v>0.11</v>
      </c>
      <c r="BA1593" s="143">
        <v>10.952299999999999</v>
      </c>
      <c r="BB1593" s="143">
        <v>4.9800000000000004</v>
      </c>
      <c r="BC1593" s="143">
        <v>16.399999999999999</v>
      </c>
      <c r="BD1593" s="143">
        <v>3</v>
      </c>
      <c r="BE1593" s="143">
        <v>37822434.426742002</v>
      </c>
      <c r="BF1593" s="143">
        <v>25435.759999999998</v>
      </c>
      <c r="BG1593" s="143">
        <v>0</v>
      </c>
      <c r="BH1593" s="143">
        <v>0</v>
      </c>
      <c r="BI1593" s="143">
        <v>0</v>
      </c>
      <c r="BJ1593" s="143">
        <v>0</v>
      </c>
      <c r="BK1593" s="143">
        <v>0</v>
      </c>
      <c r="BL1593" s="143">
        <v>1.99999999999999</v>
      </c>
      <c r="BM1593" s="143">
        <v>2.5999999999999899</v>
      </c>
    </row>
    <row r="1594" spans="1:65" x14ac:dyDescent="0.25">
      <c r="A1594" s="142" t="s">
        <v>6205</v>
      </c>
      <c r="B1594" s="142" t="s">
        <v>3777</v>
      </c>
      <c r="C1594" s="134" t="s">
        <v>6161</v>
      </c>
      <c r="D1594" s="134" t="s">
        <v>6162</v>
      </c>
      <c r="E1594" s="134" t="s">
        <v>6163</v>
      </c>
      <c r="F1594" s="134" t="s">
        <v>6164</v>
      </c>
      <c r="G1594" s="134" t="s">
        <v>692</v>
      </c>
      <c r="H1594" s="134" t="s">
        <v>6196</v>
      </c>
      <c r="I1594" s="134" t="s">
        <v>6202</v>
      </c>
      <c r="J1594" s="134" t="s">
        <v>4538</v>
      </c>
      <c r="K1594" s="134" t="s">
        <v>4538</v>
      </c>
      <c r="L1594" s="143">
        <v>17.899999999999999</v>
      </c>
      <c r="M1594" s="144">
        <v>1715</v>
      </c>
      <c r="N1594" s="143">
        <v>23.433</v>
      </c>
      <c r="O1594" s="144">
        <v>385</v>
      </c>
      <c r="P1594" s="143">
        <v>14.367000000000001</v>
      </c>
      <c r="Q1594" s="144">
        <v>1561</v>
      </c>
      <c r="R1594" s="143">
        <v>36.277999999999999</v>
      </c>
      <c r="S1594" s="145">
        <v>1704</v>
      </c>
      <c r="V1594" s="140" t="str">
        <f t="shared" si="24"/>
        <v>N/A</v>
      </c>
      <c r="W1594" s="134">
        <v>0.113836533148612</v>
      </c>
      <c r="X1594" s="134">
        <v>0.12082411758016801</v>
      </c>
      <c r="Y1594" s="134">
        <v>0.74275548783596201</v>
      </c>
      <c r="Z1594" s="134">
        <v>0.62586984177831795</v>
      </c>
      <c r="AA1594" s="134">
        <v>0.74817506230809105</v>
      </c>
      <c r="AB1594" s="134">
        <v>0.15614119429512099</v>
      </c>
      <c r="AC1594" s="134">
        <v>0.99677056567691902</v>
      </c>
      <c r="AD1594" s="134">
        <v>3.0197861554587299E-2</v>
      </c>
      <c r="AE1594" s="134">
        <v>0.42829813782959703</v>
      </c>
      <c r="AF1594" s="134">
        <v>0.79887346655126801</v>
      </c>
      <c r="AG1594" s="134">
        <v>0.22647709276874001</v>
      </c>
      <c r="AH1594" s="134">
        <v>0.59435664192150495</v>
      </c>
      <c r="AI1594" s="134">
        <v>0.81261521915560198</v>
      </c>
      <c r="AJ1594" s="134">
        <v>0.54406736037062897</v>
      </c>
      <c r="AK1594" s="134">
        <v>0.58738288266420702</v>
      </c>
      <c r="AL1594" s="134">
        <v>2.66367447397899E-2</v>
      </c>
      <c r="AM1594" s="134">
        <v>0.17317968266626699</v>
      </c>
      <c r="AN1594" s="134">
        <v>0.21115144995742</v>
      </c>
      <c r="AO1594" s="134">
        <v>0.14619830336259801</v>
      </c>
      <c r="AP1594" s="134">
        <v>0.47128680097532999</v>
      </c>
      <c r="AQ1594" s="134">
        <v>0.28412562435870498</v>
      </c>
      <c r="AR1594" s="134">
        <v>0</v>
      </c>
      <c r="AT1594" s="134">
        <v>0.27750092650000002</v>
      </c>
      <c r="AU1594" s="134">
        <v>0.124284703343572</v>
      </c>
      <c r="AV1594" s="134">
        <v>0.157548420347523</v>
      </c>
      <c r="AW1594" s="143">
        <v>1.04</v>
      </c>
      <c r="AX1594" s="143">
        <v>0</v>
      </c>
      <c r="AY1594" s="143">
        <v>-0.76</v>
      </c>
      <c r="AZ1594" s="143">
        <v>0.18</v>
      </c>
      <c r="BA1594" s="143">
        <v>18.069400000000002</v>
      </c>
      <c r="BB1594" s="143">
        <v>4.99</v>
      </c>
      <c r="BC1594" s="143">
        <v>14.25</v>
      </c>
      <c r="BD1594" s="143">
        <v>9</v>
      </c>
      <c r="BE1594" s="143">
        <v>44772940.183449</v>
      </c>
      <c r="BF1594" s="143">
        <v>34694.53</v>
      </c>
      <c r="BG1594" s="143">
        <v>0</v>
      </c>
      <c r="BH1594" s="143">
        <v>0</v>
      </c>
      <c r="BI1594" s="143">
        <v>0</v>
      </c>
      <c r="BJ1594" s="143">
        <v>0</v>
      </c>
      <c r="BK1594" s="143">
        <v>0</v>
      </c>
      <c r="BL1594" s="143">
        <v>2</v>
      </c>
      <c r="BM1594" s="143">
        <v>2.5999999999999899</v>
      </c>
    </row>
    <row r="1595" spans="1:65" x14ac:dyDescent="0.25">
      <c r="A1595" s="142" t="s">
        <v>6206</v>
      </c>
      <c r="B1595" s="142" t="s">
        <v>194</v>
      </c>
      <c r="C1595" s="134" t="s">
        <v>6161</v>
      </c>
      <c r="D1595" s="134" t="s">
        <v>6162</v>
      </c>
      <c r="E1595" s="134" t="s">
        <v>6163</v>
      </c>
      <c r="F1595" s="134" t="s">
        <v>6164</v>
      </c>
      <c r="G1595" s="134" t="s">
        <v>692</v>
      </c>
      <c r="H1595" s="134" t="s">
        <v>6036</v>
      </c>
      <c r="I1595" s="134" t="s">
        <v>4731</v>
      </c>
      <c r="J1595" s="134" t="s">
        <v>4538</v>
      </c>
      <c r="K1595" s="134" t="s">
        <v>4538</v>
      </c>
      <c r="L1595" s="143">
        <v>28.9</v>
      </c>
      <c r="M1595" s="144">
        <v>1651</v>
      </c>
      <c r="N1595" s="143">
        <v>21.722000000000001</v>
      </c>
      <c r="O1595" s="144">
        <v>183</v>
      </c>
      <c r="P1595" s="143">
        <v>14.266999999999999</v>
      </c>
      <c r="Q1595" s="144">
        <v>1569</v>
      </c>
      <c r="R1595" s="143">
        <v>40.481999999999999</v>
      </c>
      <c r="S1595" s="145">
        <v>1612</v>
      </c>
      <c r="V1595" s="140" t="str">
        <f t="shared" si="24"/>
        <v>N/A</v>
      </c>
      <c r="W1595" s="134">
        <v>7.6802022371611697E-2</v>
      </c>
      <c r="X1595" s="134">
        <v>8.4705854838053707E-2</v>
      </c>
      <c r="Y1595" s="134">
        <v>0.990406485779184</v>
      </c>
      <c r="Z1595" s="134">
        <v>0.97773429489893504</v>
      </c>
      <c r="AA1595" s="134">
        <v>0.75303186123459598</v>
      </c>
      <c r="AB1595" s="134">
        <v>0.38267558236091098</v>
      </c>
      <c r="AC1595" s="134">
        <v>1</v>
      </c>
      <c r="AD1595" s="134">
        <v>7.1111027131466595E-2</v>
      </c>
      <c r="AE1595" s="134">
        <v>0.56234786745678</v>
      </c>
      <c r="AF1595" s="134">
        <v>0.97594785886685897</v>
      </c>
      <c r="AG1595" s="134">
        <v>0.31835437574625097</v>
      </c>
      <c r="AH1595" s="134">
        <v>0.80011862205016304</v>
      </c>
      <c r="AI1595" s="134">
        <v>1</v>
      </c>
      <c r="AJ1595" s="134">
        <v>0.79041806081553101</v>
      </c>
      <c r="AK1595" s="134">
        <v>0.864095344434196</v>
      </c>
      <c r="AL1595" s="134">
        <v>0.31989809788095203</v>
      </c>
      <c r="AM1595" s="134">
        <v>0.254491350636111</v>
      </c>
      <c r="AN1595" s="134">
        <v>5.42781587557708E-2</v>
      </c>
      <c r="AO1595" s="134">
        <v>0.21673015885995101</v>
      </c>
      <c r="AP1595" s="134">
        <v>0.23817559764593199</v>
      </c>
      <c r="AQ1595" s="134">
        <v>0.273888610441754</v>
      </c>
      <c r="AR1595" s="134">
        <v>0.13630977480000001</v>
      </c>
      <c r="AT1595" s="134">
        <v>0.4698728016</v>
      </c>
      <c r="AU1595" s="134">
        <v>8.8831852732761701E-2</v>
      </c>
      <c r="AV1595" s="134">
        <v>0.208787888839256</v>
      </c>
      <c r="AW1595" s="143">
        <v>0</v>
      </c>
      <c r="AX1595" s="143">
        <v>0</v>
      </c>
      <c r="AY1595" s="143">
        <v>-0.23</v>
      </c>
      <c r="AZ1595" s="143">
        <v>-0.25</v>
      </c>
      <c r="BA1595" s="143">
        <v>7.4640000000000004</v>
      </c>
      <c r="BB1595" s="143">
        <v>5.0199999999999996</v>
      </c>
      <c r="BC1595" s="143">
        <v>15.02</v>
      </c>
      <c r="BD1595" s="143">
        <v>3</v>
      </c>
      <c r="BE1595" s="143">
        <v>40353170.082640998</v>
      </c>
      <c r="BF1595" s="143">
        <v>32642.14</v>
      </c>
      <c r="BG1595" s="143">
        <v>0</v>
      </c>
      <c r="BH1595" s="143">
        <v>0</v>
      </c>
      <c r="BI1595" s="143">
        <v>0</v>
      </c>
      <c r="BJ1595" s="143">
        <v>0</v>
      </c>
      <c r="BK1595" s="143">
        <v>0</v>
      </c>
      <c r="BL1595" s="143">
        <v>2.01848216195076</v>
      </c>
      <c r="BM1595" s="143">
        <v>2.6308036032512701</v>
      </c>
    </row>
    <row r="1596" spans="1:65" x14ac:dyDescent="0.25">
      <c r="A1596" s="142" t="s">
        <v>6207</v>
      </c>
      <c r="B1596" s="142" t="s">
        <v>193</v>
      </c>
      <c r="C1596" s="134" t="s">
        <v>6161</v>
      </c>
      <c r="D1596" s="134" t="s">
        <v>6162</v>
      </c>
      <c r="E1596" s="134" t="s">
        <v>6163</v>
      </c>
      <c r="F1596" s="134" t="s">
        <v>6164</v>
      </c>
      <c r="G1596" s="134" t="s">
        <v>692</v>
      </c>
      <c r="H1596" s="134" t="s">
        <v>4731</v>
      </c>
      <c r="I1596" s="134" t="s">
        <v>4731</v>
      </c>
      <c r="J1596" s="134" t="s">
        <v>4538</v>
      </c>
      <c r="K1596" s="134" t="s">
        <v>4538</v>
      </c>
      <c r="L1596" s="143">
        <v>46.7</v>
      </c>
      <c r="M1596" s="144">
        <v>1253</v>
      </c>
      <c r="N1596" s="143">
        <v>21.3</v>
      </c>
      <c r="O1596" s="144">
        <v>132</v>
      </c>
      <c r="P1596" s="143">
        <v>32.133000000000003</v>
      </c>
      <c r="Q1596" s="144">
        <v>449</v>
      </c>
      <c r="R1596" s="143">
        <v>52.511000000000003</v>
      </c>
      <c r="S1596" s="145">
        <v>864</v>
      </c>
      <c r="U1596" s="140" t="s">
        <v>4410</v>
      </c>
      <c r="V1596" s="140" t="str">
        <f t="shared" si="24"/>
        <v>Y</v>
      </c>
      <c r="W1596" s="134">
        <v>0.21674585737831401</v>
      </c>
      <c r="X1596" s="134">
        <v>0.200166047938868</v>
      </c>
      <c r="Y1596" s="134">
        <v>0.985910726778508</v>
      </c>
      <c r="Z1596" s="134">
        <v>0.97003184021334299</v>
      </c>
      <c r="AA1596" s="134">
        <v>0.80867393004327903</v>
      </c>
      <c r="AB1596" s="134">
        <v>0.65874160511632696</v>
      </c>
      <c r="AC1596" s="134">
        <v>1</v>
      </c>
      <c r="AD1596" s="134">
        <v>0.17953972404528601</v>
      </c>
      <c r="AE1596" s="134">
        <v>0.633774445289632</v>
      </c>
      <c r="AF1596" s="134">
        <v>0.974079314538428</v>
      </c>
      <c r="AG1596" s="134">
        <v>0.30890235333215799</v>
      </c>
      <c r="AH1596" s="134">
        <v>0.82554786589548002</v>
      </c>
      <c r="AI1596" s="134">
        <v>1</v>
      </c>
      <c r="AJ1596" s="134">
        <v>0.81247931757179104</v>
      </c>
      <c r="AK1596" s="134">
        <v>0.85195883295305597</v>
      </c>
      <c r="AL1596" s="134">
        <v>0.31923905257170099</v>
      </c>
      <c r="AM1596" s="134">
        <v>0.25651548232640897</v>
      </c>
      <c r="AN1596" s="134">
        <v>0.31423961274707601</v>
      </c>
      <c r="AO1596" s="134">
        <v>0.24581652062578399</v>
      </c>
      <c r="AP1596" s="134">
        <v>0.35783368470611099</v>
      </c>
      <c r="AQ1596" s="134">
        <v>0.31537545593288802</v>
      </c>
      <c r="AR1596" s="134">
        <v>0.49964829760000001</v>
      </c>
      <c r="AT1596" s="134">
        <v>1</v>
      </c>
      <c r="AU1596" s="134">
        <v>0.22303214798327101</v>
      </c>
      <c r="AV1596" s="134">
        <v>0.26436814139977999</v>
      </c>
      <c r="AW1596" s="143">
        <v>0</v>
      </c>
      <c r="AX1596" s="143">
        <v>1</v>
      </c>
      <c r="AY1596" s="143">
        <v>-0.25</v>
      </c>
      <c r="AZ1596" s="143">
        <v>-0.28000000000000003</v>
      </c>
      <c r="BA1596" s="143">
        <v>8.5792999999999999</v>
      </c>
      <c r="BB1596" s="143">
        <v>5.03</v>
      </c>
      <c r="BC1596" s="143">
        <v>14.74</v>
      </c>
      <c r="BD1596" s="143">
        <v>4</v>
      </c>
      <c r="BE1596" s="143">
        <v>16310511.690397</v>
      </c>
      <c r="BF1596" s="143">
        <v>31858.18</v>
      </c>
      <c r="BG1596" s="143">
        <v>0</v>
      </c>
      <c r="BH1596" s="143">
        <v>0</v>
      </c>
      <c r="BI1596" s="143">
        <v>0</v>
      </c>
      <c r="BJ1596" s="143">
        <v>0</v>
      </c>
      <c r="BK1596" s="143">
        <v>1</v>
      </c>
      <c r="BL1596" s="143">
        <v>2.22774879018128</v>
      </c>
      <c r="BM1596" s="143">
        <v>2.9795813169688001</v>
      </c>
    </row>
    <row r="1597" spans="1:65" x14ac:dyDescent="0.25">
      <c r="A1597" s="142" t="s">
        <v>6208</v>
      </c>
      <c r="B1597" s="142" t="s">
        <v>835</v>
      </c>
      <c r="C1597" s="134" t="s">
        <v>6161</v>
      </c>
      <c r="D1597" s="134" t="s">
        <v>6162</v>
      </c>
      <c r="E1597" s="134" t="s">
        <v>6163</v>
      </c>
      <c r="F1597" s="134" t="s">
        <v>6164</v>
      </c>
      <c r="G1597" s="134" t="s">
        <v>692</v>
      </c>
      <c r="H1597" s="134" t="s">
        <v>6209</v>
      </c>
      <c r="I1597" s="134" t="s">
        <v>4731</v>
      </c>
      <c r="J1597" s="134" t="s">
        <v>4538</v>
      </c>
      <c r="K1597" s="134" t="s">
        <v>4538</v>
      </c>
      <c r="L1597" s="143">
        <v>34.6</v>
      </c>
      <c r="M1597" s="144">
        <v>1563</v>
      </c>
      <c r="N1597" s="143">
        <v>22.044</v>
      </c>
      <c r="O1597" s="144">
        <v>216</v>
      </c>
      <c r="P1597" s="143">
        <v>14.382999999999999</v>
      </c>
      <c r="Q1597" s="144">
        <v>1560</v>
      </c>
      <c r="R1597" s="143">
        <v>42.313000000000002</v>
      </c>
      <c r="S1597" s="145">
        <v>1528</v>
      </c>
      <c r="V1597" s="140" t="str">
        <f t="shared" si="24"/>
        <v>N/A</v>
      </c>
      <c r="W1597" s="134">
        <v>0.163365586293619</v>
      </c>
      <c r="X1597" s="134">
        <v>0.17373077432146</v>
      </c>
      <c r="Y1597" s="134">
        <v>0.96168998526774396</v>
      </c>
      <c r="Z1597" s="134">
        <v>0.90774907749077505</v>
      </c>
      <c r="AA1597" s="134">
        <v>0.74690648466674903</v>
      </c>
      <c r="AB1597" s="134">
        <v>0.171437728537506</v>
      </c>
      <c r="AC1597" s="134">
        <v>0.97685604329228404</v>
      </c>
      <c r="AD1597" s="134">
        <v>6.3727851170066699E-2</v>
      </c>
      <c r="AE1597" s="134">
        <v>0.58105554577354102</v>
      </c>
      <c r="AF1597" s="134">
        <v>0.94644871223502902</v>
      </c>
      <c r="AG1597" s="134">
        <v>0.377880600456729</v>
      </c>
      <c r="AH1597" s="134">
        <v>0.62623273631915599</v>
      </c>
      <c r="AI1597" s="134">
        <v>0.92365694453082503</v>
      </c>
      <c r="AJ1597" s="134">
        <v>0.79409493694157396</v>
      </c>
      <c r="AK1597" s="134">
        <v>0.77428515947376098</v>
      </c>
      <c r="AL1597" s="134">
        <v>0</v>
      </c>
      <c r="AM1597" s="134">
        <v>0.32193713525300699</v>
      </c>
      <c r="AN1597" s="134">
        <v>0.251490296266416</v>
      </c>
      <c r="AO1597" s="134">
        <v>0.30181966807238803</v>
      </c>
      <c r="AP1597" s="134">
        <v>0.37148354258399302</v>
      </c>
      <c r="AQ1597" s="134">
        <v>0.54166734013609796</v>
      </c>
      <c r="AR1597" s="134">
        <v>0.143557359</v>
      </c>
      <c r="AS1597" s="134">
        <v>0</v>
      </c>
      <c r="AT1597" s="134">
        <v>1</v>
      </c>
      <c r="AU1597" s="134">
        <v>0.14162192365500301</v>
      </c>
      <c r="AV1597" s="134">
        <v>0.24981801095551701</v>
      </c>
      <c r="AW1597" s="143">
        <v>0.24</v>
      </c>
      <c r="AX1597" s="143">
        <v>0</v>
      </c>
      <c r="AY1597" s="143">
        <v>-0.46</v>
      </c>
      <c r="AZ1597" s="143">
        <v>-0.25</v>
      </c>
      <c r="BA1597" s="143">
        <v>8.5426000000000002</v>
      </c>
      <c r="BB1597" s="143">
        <v>5.0199999999999996</v>
      </c>
      <c r="BC1597" s="143">
        <v>14.76</v>
      </c>
      <c r="BD1597" s="143">
        <v>6</v>
      </c>
      <c r="BE1597" s="143">
        <v>39645419.019723997</v>
      </c>
      <c r="BF1597" s="143">
        <v>33203.15</v>
      </c>
      <c r="BG1597" s="143">
        <v>0</v>
      </c>
      <c r="BH1597" s="143">
        <v>0</v>
      </c>
      <c r="BI1597" s="143">
        <v>0</v>
      </c>
      <c r="BJ1597" s="143">
        <v>0</v>
      </c>
      <c r="BK1597" s="143">
        <v>0</v>
      </c>
      <c r="BL1597" s="143">
        <v>2.0290487584136598</v>
      </c>
      <c r="BM1597" s="143">
        <v>2.6484145973561102</v>
      </c>
    </row>
    <row r="1598" spans="1:65" x14ac:dyDescent="0.25">
      <c r="A1598" s="142" t="s">
        <v>6210</v>
      </c>
      <c r="B1598" s="142" t="s">
        <v>3782</v>
      </c>
      <c r="C1598" s="134" t="s">
        <v>6161</v>
      </c>
      <c r="D1598" s="134" t="s">
        <v>6162</v>
      </c>
      <c r="E1598" s="134" t="s">
        <v>6163</v>
      </c>
      <c r="F1598" s="134" t="s">
        <v>6164</v>
      </c>
      <c r="G1598" s="134" t="s">
        <v>692</v>
      </c>
      <c r="H1598" s="134" t="s">
        <v>6209</v>
      </c>
      <c r="I1598" s="134" t="s">
        <v>4731</v>
      </c>
      <c r="J1598" s="134" t="s">
        <v>4538</v>
      </c>
      <c r="K1598" s="134" t="s">
        <v>4538</v>
      </c>
      <c r="L1598" s="143">
        <v>22</v>
      </c>
      <c r="M1598" s="144">
        <v>1698</v>
      </c>
      <c r="N1598" s="143">
        <v>23.989000000000001</v>
      </c>
      <c r="O1598" s="144">
        <v>444</v>
      </c>
      <c r="P1598" s="143">
        <v>14.217000000000001</v>
      </c>
      <c r="Q1598" s="144">
        <v>1572</v>
      </c>
      <c r="R1598" s="143">
        <v>37.408999999999999</v>
      </c>
      <c r="S1598" s="145">
        <v>1687</v>
      </c>
      <c r="V1598" s="140" t="str">
        <f t="shared" si="24"/>
        <v>N/A</v>
      </c>
      <c r="W1598" s="134">
        <v>0.12728596888318799</v>
      </c>
      <c r="X1598" s="134">
        <v>0.149097168955244</v>
      </c>
      <c r="Y1598" s="134">
        <v>0.97893013231876902</v>
      </c>
      <c r="Z1598" s="134">
        <v>0.97610198662119296</v>
      </c>
      <c r="AA1598" s="134">
        <v>0.67955018725326599</v>
      </c>
      <c r="AB1598" s="134">
        <v>2.5028043646111199E-2</v>
      </c>
      <c r="AC1598" s="134">
        <v>1</v>
      </c>
      <c r="AD1598" s="134">
        <v>1.5463221844745099E-2</v>
      </c>
      <c r="AE1598" s="134">
        <v>0.51448654423802298</v>
      </c>
      <c r="AF1598" s="134">
        <v>0.92525862442537299</v>
      </c>
      <c r="AG1598" s="134">
        <v>0.33743495756208602</v>
      </c>
      <c r="AH1598" s="134">
        <v>0.42218991633778802</v>
      </c>
      <c r="AI1598" s="134">
        <v>1</v>
      </c>
      <c r="AJ1598" s="134">
        <v>0.77203368018531504</v>
      </c>
      <c r="AK1598" s="134">
        <v>0.75001213651148102</v>
      </c>
      <c r="AL1598" s="134">
        <v>0</v>
      </c>
      <c r="AM1598" s="134">
        <v>0.30127966469070799</v>
      </c>
      <c r="AN1598" s="134">
        <v>9.4617005064766294E-2</v>
      </c>
      <c r="AO1598" s="134">
        <v>0.27383997623003098</v>
      </c>
      <c r="AP1598" s="134">
        <v>0.31802720399962597</v>
      </c>
      <c r="AQ1598" s="134">
        <v>0.47216340427368397</v>
      </c>
      <c r="AR1598" s="134">
        <v>9.9766522519999998E-2</v>
      </c>
      <c r="AT1598" s="134">
        <v>3.3263721000000002E-4</v>
      </c>
      <c r="AU1598" s="134">
        <v>0.18836346291741701</v>
      </c>
      <c r="AV1598" s="134">
        <v>0.273061530098335</v>
      </c>
      <c r="AW1598" s="143">
        <v>0.64</v>
      </c>
      <c r="AX1598" s="143">
        <v>0</v>
      </c>
      <c r="AY1598" s="143">
        <v>-0.61</v>
      </c>
      <c r="AZ1598" s="143">
        <v>-0.01</v>
      </c>
      <c r="BA1598" s="143">
        <v>10.702199999999999</v>
      </c>
      <c r="BB1598" s="143">
        <v>5.0199999999999996</v>
      </c>
      <c r="BC1598" s="143">
        <v>15.12</v>
      </c>
      <c r="BD1598" s="143">
        <v>7</v>
      </c>
      <c r="BE1598" s="143">
        <v>52164797.455743998</v>
      </c>
      <c r="BF1598" s="143">
        <v>33183.93</v>
      </c>
      <c r="BG1598" s="143">
        <v>0</v>
      </c>
      <c r="BH1598" s="143">
        <v>0</v>
      </c>
      <c r="BI1598" s="143">
        <v>0</v>
      </c>
      <c r="BJ1598" s="143">
        <v>0</v>
      </c>
      <c r="BK1598" s="143">
        <v>0</v>
      </c>
      <c r="BL1598" s="143">
        <v>2.0004055239915202</v>
      </c>
      <c r="BM1598" s="143">
        <v>2.6006758733192101</v>
      </c>
    </row>
    <row r="1599" spans="1:65" x14ac:dyDescent="0.25">
      <c r="A1599" s="142" t="s">
        <v>6211</v>
      </c>
      <c r="B1599" s="142" t="s">
        <v>344</v>
      </c>
      <c r="C1599" s="134" t="s">
        <v>6161</v>
      </c>
      <c r="D1599" s="134" t="s">
        <v>6162</v>
      </c>
      <c r="E1599" s="134" t="s">
        <v>6163</v>
      </c>
      <c r="F1599" s="134" t="s">
        <v>6164</v>
      </c>
      <c r="G1599" s="134" t="s">
        <v>692</v>
      </c>
      <c r="H1599" s="134" t="s">
        <v>6036</v>
      </c>
      <c r="I1599" s="134" t="s">
        <v>6041</v>
      </c>
      <c r="J1599" s="134" t="s">
        <v>4538</v>
      </c>
      <c r="K1599" s="134" t="s">
        <v>4538</v>
      </c>
      <c r="L1599" s="143">
        <v>14.9</v>
      </c>
      <c r="M1599" s="144">
        <v>1726</v>
      </c>
      <c r="N1599" s="143">
        <v>24.4</v>
      </c>
      <c r="O1599" s="144">
        <v>498</v>
      </c>
      <c r="P1599" s="143">
        <v>14</v>
      </c>
      <c r="Q1599" s="144">
        <v>1583</v>
      </c>
      <c r="R1599" s="143">
        <v>34.832999999999998</v>
      </c>
      <c r="S1599" s="145">
        <v>1721</v>
      </c>
      <c r="V1599" s="140" t="str">
        <f t="shared" si="24"/>
        <v>N/A</v>
      </c>
      <c r="W1599" s="134">
        <v>2.7929014752050799E-2</v>
      </c>
      <c r="X1599" s="134">
        <v>3.9576597425761598E-2</v>
      </c>
      <c r="Y1599" s="134">
        <v>0.96946470239996696</v>
      </c>
      <c r="Z1599" s="134">
        <v>0.96408921788969104</v>
      </c>
      <c r="AA1599" s="134">
        <v>0.62810345134701795</v>
      </c>
      <c r="AB1599" s="134">
        <v>7.1646052765759305E-2</v>
      </c>
      <c r="AC1599" s="134">
        <v>1</v>
      </c>
      <c r="AD1599" s="134">
        <v>0</v>
      </c>
      <c r="AE1599" s="134">
        <v>0.26534242361961202</v>
      </c>
      <c r="AF1599" s="134">
        <v>0.93575427767443398</v>
      </c>
      <c r="AG1599" s="134">
        <v>0.15217887343671299</v>
      </c>
      <c r="AH1599" s="134">
        <v>0.47577040759496297</v>
      </c>
      <c r="AI1599" s="134">
        <v>1</v>
      </c>
      <c r="AJ1599" s="134">
        <v>0.83086369820200801</v>
      </c>
      <c r="AK1599" s="134">
        <v>0.701466090586922</v>
      </c>
      <c r="AL1599" s="134">
        <v>2.5030559892894801E-2</v>
      </c>
      <c r="AM1599" s="134">
        <v>0.14183024921699899</v>
      </c>
      <c r="AN1599" s="134">
        <v>4.9796064721437799E-2</v>
      </c>
      <c r="AO1599" s="134">
        <v>0.128955564135177</v>
      </c>
      <c r="AP1599" s="134">
        <v>0.30171165433962499</v>
      </c>
      <c r="AQ1599" s="134">
        <v>0.27281103014854402</v>
      </c>
      <c r="AR1599" s="134">
        <v>0</v>
      </c>
      <c r="AT1599" s="134">
        <v>0</v>
      </c>
      <c r="AU1599" s="134">
        <v>0.104430628871238</v>
      </c>
      <c r="AV1599" s="134">
        <v>0.13044242890709701</v>
      </c>
      <c r="AW1599" s="143">
        <v>0.52</v>
      </c>
      <c r="AX1599" s="143">
        <v>0</v>
      </c>
      <c r="AY1599" s="143">
        <v>-0.54</v>
      </c>
      <c r="AZ1599" s="143">
        <v>-7.0000000000000007E-2</v>
      </c>
      <c r="BA1599" s="143">
        <v>11.6181</v>
      </c>
      <c r="BB1599" s="143">
        <v>5.0199999999999996</v>
      </c>
      <c r="BC1599" s="143">
        <v>14.75</v>
      </c>
      <c r="BD1599" s="143">
        <v>3</v>
      </c>
      <c r="BE1599" s="143">
        <v>73474185.698185995</v>
      </c>
      <c r="BF1599" s="143">
        <v>31433.16</v>
      </c>
      <c r="BG1599" s="143">
        <v>0</v>
      </c>
      <c r="BH1599" s="143">
        <v>0</v>
      </c>
      <c r="BI1599" s="143">
        <v>0</v>
      </c>
      <c r="BJ1599" s="143">
        <v>0</v>
      </c>
      <c r="BK1599" s="143">
        <v>0</v>
      </c>
      <c r="BL1599" s="143">
        <v>2</v>
      </c>
      <c r="BM1599" s="143">
        <v>2.5999999999999899</v>
      </c>
    </row>
    <row r="1600" spans="1:65" x14ac:dyDescent="0.25">
      <c r="A1600" s="142" t="s">
        <v>6212</v>
      </c>
      <c r="B1600" s="142" t="s">
        <v>1141</v>
      </c>
      <c r="C1600" s="134" t="s">
        <v>6161</v>
      </c>
      <c r="D1600" s="134" t="s">
        <v>6162</v>
      </c>
      <c r="E1600" s="134" t="s">
        <v>6163</v>
      </c>
      <c r="F1600" s="134" t="s">
        <v>6164</v>
      </c>
      <c r="G1600" s="134" t="s">
        <v>692</v>
      </c>
      <c r="H1600" s="134" t="s">
        <v>6041</v>
      </c>
      <c r="I1600" s="134" t="s">
        <v>6041</v>
      </c>
      <c r="J1600" s="134" t="s">
        <v>4538</v>
      </c>
      <c r="K1600" s="134" t="s">
        <v>4538</v>
      </c>
      <c r="L1600" s="143">
        <v>33.200000000000003</v>
      </c>
      <c r="M1600" s="144">
        <v>1594</v>
      </c>
      <c r="N1600" s="143">
        <v>22.266999999999999</v>
      </c>
      <c r="O1600" s="144">
        <v>240</v>
      </c>
      <c r="P1600" s="143">
        <v>14.917</v>
      </c>
      <c r="Q1600" s="144">
        <v>1521</v>
      </c>
      <c r="R1600" s="143">
        <v>41.95</v>
      </c>
      <c r="S1600" s="145">
        <v>1546</v>
      </c>
      <c r="V1600" s="140" t="str">
        <f t="shared" si="24"/>
        <v>N/A</v>
      </c>
      <c r="W1600" s="134">
        <v>0.14704783562117299</v>
      </c>
      <c r="X1600" s="134">
        <v>0.153970452573538</v>
      </c>
      <c r="Y1600" s="134">
        <v>0.92120253740125702</v>
      </c>
      <c r="Z1600" s="134">
        <v>0.88642705061277904</v>
      </c>
      <c r="AA1600" s="134">
        <v>0.75196236894719304</v>
      </c>
      <c r="AB1600" s="134">
        <v>0.16378946141631301</v>
      </c>
      <c r="AC1600" s="134">
        <v>0.98583845399367098</v>
      </c>
      <c r="AD1600" s="134">
        <v>2.1464261663749699E-2</v>
      </c>
      <c r="AE1600" s="134">
        <v>0.486155477274063</v>
      </c>
      <c r="AF1600" s="134">
        <v>0.92967156954145502</v>
      </c>
      <c r="AG1600" s="134">
        <v>0.41111826404443502</v>
      </c>
      <c r="AH1600" s="134">
        <v>0.62368981193462503</v>
      </c>
      <c r="AI1600" s="134">
        <v>0.93418625570815195</v>
      </c>
      <c r="AJ1600" s="134">
        <v>0.86395558333639699</v>
      </c>
      <c r="AK1600" s="134">
        <v>0.81312199621340797</v>
      </c>
      <c r="AL1600" s="134">
        <v>8.0982268557382595E-2</v>
      </c>
      <c r="AM1600" s="134">
        <v>0.33944521773986802</v>
      </c>
      <c r="AN1600" s="134">
        <v>0.20666935592308699</v>
      </c>
      <c r="AO1600" s="134">
        <v>0.336395721154367</v>
      </c>
      <c r="AP1600" s="134">
        <v>0.52613491087973396</v>
      </c>
      <c r="AQ1600" s="134">
        <v>0.41720680382433301</v>
      </c>
      <c r="AR1600" s="134">
        <v>1.224629447E-2</v>
      </c>
      <c r="AS1600" s="134">
        <v>1</v>
      </c>
      <c r="AT1600" s="134">
        <v>0</v>
      </c>
      <c r="AU1600" s="134">
        <v>0.16346336803637099</v>
      </c>
      <c r="AV1600" s="134">
        <v>0.27287000788992999</v>
      </c>
      <c r="AW1600" s="143">
        <v>0.56000000000000005</v>
      </c>
      <c r="AX1600" s="143">
        <v>0</v>
      </c>
      <c r="AY1600" s="143">
        <v>-0.64</v>
      </c>
      <c r="AZ1600" s="143">
        <v>-0.12</v>
      </c>
      <c r="BA1600" s="143">
        <v>9.7591999999999999</v>
      </c>
      <c r="BB1600" s="143">
        <v>5.0199999999999996</v>
      </c>
      <c r="BC1600" s="143">
        <v>13.15</v>
      </c>
      <c r="BD1600" s="143">
        <v>3</v>
      </c>
      <c r="BE1600" s="143">
        <v>53244499.329602003</v>
      </c>
      <c r="BF1600" s="143">
        <v>39615.949999999997</v>
      </c>
      <c r="BG1600" s="143">
        <v>0</v>
      </c>
      <c r="BH1600" s="143">
        <v>0</v>
      </c>
      <c r="BI1600" s="143">
        <v>0</v>
      </c>
      <c r="BJ1600" s="143">
        <v>0</v>
      </c>
      <c r="BK1600" s="143">
        <v>0</v>
      </c>
      <c r="BL1600" s="143">
        <v>2</v>
      </c>
      <c r="BM1600" s="143">
        <v>2.6</v>
      </c>
    </row>
    <row r="1601" spans="1:65" x14ac:dyDescent="0.25">
      <c r="A1601" s="142" t="s">
        <v>6213</v>
      </c>
      <c r="B1601" s="142" t="s">
        <v>1119</v>
      </c>
      <c r="C1601" s="134" t="s">
        <v>6161</v>
      </c>
      <c r="D1601" s="134" t="s">
        <v>6162</v>
      </c>
      <c r="E1601" s="134" t="s">
        <v>6163</v>
      </c>
      <c r="F1601" s="134" t="s">
        <v>6164</v>
      </c>
      <c r="G1601" s="134" t="s">
        <v>692</v>
      </c>
      <c r="H1601" s="134" t="s">
        <v>6214</v>
      </c>
      <c r="I1601" s="134" t="s">
        <v>6202</v>
      </c>
      <c r="J1601" s="134" t="s">
        <v>4538</v>
      </c>
      <c r="K1601" s="134" t="s">
        <v>4538</v>
      </c>
      <c r="L1601" s="143">
        <v>36.799999999999997</v>
      </c>
      <c r="M1601" s="144">
        <v>1515</v>
      </c>
      <c r="N1601" s="143">
        <v>20.821999999999999</v>
      </c>
      <c r="O1601" s="144">
        <v>103</v>
      </c>
      <c r="P1601" s="143">
        <v>16.100000000000001</v>
      </c>
      <c r="Q1601" s="144">
        <v>1413</v>
      </c>
      <c r="R1601" s="143">
        <v>44.026000000000003</v>
      </c>
      <c r="S1601" s="145">
        <v>1440</v>
      </c>
      <c r="V1601" s="140" t="str">
        <f t="shared" si="24"/>
        <v>N/A</v>
      </c>
      <c r="W1601" s="134">
        <v>0.28483631850479002</v>
      </c>
      <c r="X1601" s="134">
        <v>0.26090996734114003</v>
      </c>
      <c r="Y1601" s="134">
        <v>0.97620193668587996</v>
      </c>
      <c r="Z1601" s="134">
        <v>0.97408710609085603</v>
      </c>
      <c r="AA1601" s="134">
        <v>0.77078552408343204</v>
      </c>
      <c r="AB1601" s="134">
        <v>0.249741415730665</v>
      </c>
      <c r="AC1601" s="134">
        <v>1</v>
      </c>
      <c r="AD1601" s="134">
        <v>0.116519801307813</v>
      </c>
      <c r="AE1601" s="134">
        <v>0.72527424449396904</v>
      </c>
      <c r="AF1601" s="134">
        <v>0.95583119013949303</v>
      </c>
      <c r="AG1601" s="134">
        <v>0.33679577914190101</v>
      </c>
      <c r="AH1601" s="134">
        <v>0.71398153550370103</v>
      </c>
      <c r="AI1601" s="134">
        <v>1</v>
      </c>
      <c r="AJ1601" s="134">
        <v>0.525682979740413</v>
      </c>
      <c r="AK1601" s="134">
        <v>0.87623185591533603</v>
      </c>
      <c r="AL1601" s="134">
        <v>0.11384977241222601</v>
      </c>
      <c r="AM1601" s="134">
        <v>0.27796851462129701</v>
      </c>
      <c r="AN1601" s="134">
        <v>0.520415938326386</v>
      </c>
      <c r="AO1601" s="134">
        <v>0.30134209511472498</v>
      </c>
      <c r="AP1601" s="134">
        <v>0.51354180440476704</v>
      </c>
      <c r="AQ1601" s="134">
        <v>0.59716273073205395</v>
      </c>
      <c r="AR1601" s="134">
        <v>0.13048875630000001</v>
      </c>
      <c r="AT1601" s="134">
        <v>0</v>
      </c>
      <c r="AU1601" s="134">
        <v>0.187124761436405</v>
      </c>
      <c r="AV1601" s="134">
        <v>0.269942691769403</v>
      </c>
      <c r="AW1601" s="143">
        <v>0</v>
      </c>
      <c r="AX1601" s="143">
        <v>1</v>
      </c>
      <c r="AY1601" s="143">
        <v>-0.03</v>
      </c>
      <c r="AZ1601" s="143">
        <v>-0.14000000000000001</v>
      </c>
      <c r="BA1601" s="143">
        <v>8.3719000000000001</v>
      </c>
      <c r="BB1601" s="143">
        <v>5</v>
      </c>
      <c r="BC1601" s="143">
        <v>15.92</v>
      </c>
      <c r="BD1601" s="143">
        <v>1</v>
      </c>
      <c r="BE1601" s="143">
        <v>23827748.773809999</v>
      </c>
      <c r="BF1601" s="143">
        <v>27641.5</v>
      </c>
      <c r="BG1601" s="143">
        <v>0</v>
      </c>
      <c r="BH1601" s="143">
        <v>40.036923000000002</v>
      </c>
      <c r="BI1601" s="143">
        <v>0</v>
      </c>
      <c r="BJ1601" s="143">
        <v>0</v>
      </c>
      <c r="BK1601" s="143">
        <v>0</v>
      </c>
      <c r="BL1601" s="143">
        <v>1.99999999999999</v>
      </c>
      <c r="BM1601" s="143">
        <v>2.6</v>
      </c>
    </row>
    <row r="1602" spans="1:65" x14ac:dyDescent="0.25">
      <c r="A1602" s="142" t="s">
        <v>6215</v>
      </c>
      <c r="B1602" s="142" t="s">
        <v>16</v>
      </c>
      <c r="C1602" s="134" t="s">
        <v>6161</v>
      </c>
      <c r="D1602" s="134" t="s">
        <v>6162</v>
      </c>
      <c r="E1602" s="134" t="s">
        <v>6163</v>
      </c>
      <c r="F1602" s="134" t="s">
        <v>6164</v>
      </c>
      <c r="G1602" s="134" t="s">
        <v>692</v>
      </c>
      <c r="H1602" s="134" t="s">
        <v>6214</v>
      </c>
      <c r="I1602" s="134" t="s">
        <v>6041</v>
      </c>
      <c r="J1602" s="134" t="s">
        <v>4538</v>
      </c>
      <c r="K1602" s="134" t="s">
        <v>4538</v>
      </c>
      <c r="L1602" s="143">
        <v>37.200000000000003</v>
      </c>
      <c r="M1602" s="144">
        <v>1501</v>
      </c>
      <c r="N1602" s="143">
        <v>21.789000000000001</v>
      </c>
      <c r="O1602" s="144">
        <v>189</v>
      </c>
      <c r="P1602" s="143">
        <v>13.433</v>
      </c>
      <c r="Q1602" s="144">
        <v>1621</v>
      </c>
      <c r="R1602" s="143">
        <v>42.948</v>
      </c>
      <c r="S1602" s="145">
        <v>1498</v>
      </c>
      <c r="V1602" s="140" t="str">
        <f t="shared" si="24"/>
        <v>N/A</v>
      </c>
      <c r="W1602" s="134">
        <v>0.20720258978387501</v>
      </c>
      <c r="X1602" s="134">
        <v>0.15367869237585099</v>
      </c>
      <c r="Y1602" s="134">
        <v>0.89129485288109001</v>
      </c>
      <c r="Z1602" s="134">
        <v>0.78853956358197796</v>
      </c>
      <c r="AA1602" s="134">
        <v>0.86858102573002405</v>
      </c>
      <c r="AB1602" s="134">
        <v>0.52544323528983305</v>
      </c>
      <c r="AC1602" s="134">
        <v>1</v>
      </c>
      <c r="AD1602" s="134">
        <v>8.9092813488069397E-2</v>
      </c>
      <c r="AE1602" s="134">
        <v>0.69152933204925304</v>
      </c>
      <c r="AF1602" s="134">
        <v>0.888205787955204</v>
      </c>
      <c r="AG1602" s="134">
        <v>0.134898827333644</v>
      </c>
      <c r="AH1602" s="134">
        <v>0.62329583773420405</v>
      </c>
      <c r="AI1602" s="134">
        <v>1</v>
      </c>
      <c r="AJ1602" s="134">
        <v>0.76835680405927098</v>
      </c>
      <c r="AK1602" s="134">
        <v>0.660201951551046</v>
      </c>
      <c r="AL1602" s="134">
        <v>0.31940238533259202</v>
      </c>
      <c r="AM1602" s="134">
        <v>0.111081160225179</v>
      </c>
      <c r="AN1602" s="134">
        <v>0.14392003944242701</v>
      </c>
      <c r="AO1602" s="134">
        <v>0.110412716629694</v>
      </c>
      <c r="AP1602" s="134">
        <v>0.74246470365607198</v>
      </c>
      <c r="AQ1602" s="134">
        <v>0.83854074065657003</v>
      </c>
      <c r="AR1602" s="134">
        <v>0.17416582319999999</v>
      </c>
      <c r="AT1602" s="134">
        <v>0.33909936330000001</v>
      </c>
      <c r="AU1602" s="134">
        <v>4.9752904806521503E-2</v>
      </c>
      <c r="AV1602" s="134">
        <v>9.6857002192655001E-2</v>
      </c>
      <c r="AW1602" s="143">
        <v>0.3</v>
      </c>
      <c r="AX1602" s="143">
        <v>0</v>
      </c>
      <c r="AY1602" s="143">
        <v>-0.25</v>
      </c>
      <c r="AZ1602" s="143">
        <v>-0.12</v>
      </c>
      <c r="BA1602" s="143">
        <v>15.0654</v>
      </c>
      <c r="BB1602" s="143">
        <v>5.01</v>
      </c>
      <c r="BC1602" s="143">
        <v>14.2</v>
      </c>
      <c r="BD1602" s="143">
        <v>11</v>
      </c>
      <c r="BE1602" s="143">
        <v>14640756.709555</v>
      </c>
      <c r="BF1602" s="143">
        <v>18839.54</v>
      </c>
      <c r="BG1602" s="143">
        <v>0</v>
      </c>
      <c r="BH1602" s="143">
        <v>13.171875</v>
      </c>
      <c r="BI1602" s="143">
        <v>0</v>
      </c>
      <c r="BJ1602" s="143">
        <v>0</v>
      </c>
      <c r="BK1602" s="143">
        <v>0</v>
      </c>
      <c r="BL1602" s="143">
        <v>1.99999999999999</v>
      </c>
      <c r="BM1602" s="143">
        <v>2.5999999999999899</v>
      </c>
    </row>
    <row r="1603" spans="1:65" x14ac:dyDescent="0.25">
      <c r="A1603" s="142" t="s">
        <v>6216</v>
      </c>
      <c r="B1603" s="142" t="s">
        <v>180</v>
      </c>
      <c r="C1603" s="134" t="s">
        <v>6161</v>
      </c>
      <c r="D1603" s="134" t="s">
        <v>6162</v>
      </c>
      <c r="E1603" s="134" t="s">
        <v>6163</v>
      </c>
      <c r="F1603" s="134" t="s">
        <v>6164</v>
      </c>
      <c r="G1603" s="134" t="s">
        <v>692</v>
      </c>
      <c r="H1603" s="134" t="s">
        <v>6175</v>
      </c>
      <c r="I1603" s="134" t="s">
        <v>6166</v>
      </c>
      <c r="J1603" s="134" t="s">
        <v>4538</v>
      </c>
      <c r="K1603" s="134" t="s">
        <v>4538</v>
      </c>
      <c r="L1603" s="143">
        <v>31.2</v>
      </c>
      <c r="M1603" s="144">
        <v>1616</v>
      </c>
      <c r="N1603" s="143">
        <v>23.661999999999999</v>
      </c>
      <c r="O1603" s="144">
        <v>409</v>
      </c>
      <c r="P1603" s="143">
        <v>11.882999999999999</v>
      </c>
      <c r="Q1603" s="144">
        <v>1681</v>
      </c>
      <c r="R1603" s="143">
        <v>39.807000000000002</v>
      </c>
      <c r="S1603" s="145">
        <v>1632</v>
      </c>
      <c r="V1603" s="140" t="str">
        <f t="shared" ref="V1603:V1666" si="25">IF(OR(T1603="Y",U1603="Y"),"Y","N/A")</f>
        <v>N/A</v>
      </c>
      <c r="W1603" s="134">
        <v>7.8559252808949098E-2</v>
      </c>
      <c r="X1603" s="134">
        <v>0.10547296269478899</v>
      </c>
      <c r="Y1603" s="134">
        <v>0.99140554333488995</v>
      </c>
      <c r="Z1603" s="134">
        <v>0.97388306755613896</v>
      </c>
      <c r="AA1603" s="134">
        <v>0.86569388071407105</v>
      </c>
      <c r="AB1603" s="134">
        <v>0.50249843392625604</v>
      </c>
      <c r="AC1603" s="134">
        <v>1</v>
      </c>
      <c r="AD1603" s="134">
        <v>0</v>
      </c>
      <c r="AE1603" s="134">
        <v>0.81460150097172201</v>
      </c>
      <c r="AF1603" s="134">
        <v>0.97459614594841903</v>
      </c>
      <c r="AG1603" s="134">
        <v>0.16602270153670801</v>
      </c>
      <c r="AH1603" s="134">
        <v>0.86122043895172795</v>
      </c>
      <c r="AI1603" s="134">
        <v>1</v>
      </c>
      <c r="AJ1603" s="134">
        <v>0.70217303379049201</v>
      </c>
      <c r="AK1603" s="134">
        <v>0.91749599495121104</v>
      </c>
      <c r="AL1603" s="134">
        <v>0.56297062692199296</v>
      </c>
      <c r="AM1603" s="134">
        <v>0.106806826524609</v>
      </c>
      <c r="AN1603" s="134">
        <v>0.56523687866971495</v>
      </c>
      <c r="AO1603" s="134">
        <v>9.4087292286742202E-2</v>
      </c>
      <c r="AP1603" s="134">
        <v>0.25058313023874901</v>
      </c>
      <c r="AR1603" s="134">
        <v>0</v>
      </c>
      <c r="AS1603" s="134">
        <v>0</v>
      </c>
      <c r="AT1603" s="134">
        <v>0</v>
      </c>
      <c r="AU1603" s="134">
        <v>3.02848939276384E-2</v>
      </c>
      <c r="AV1603" s="134">
        <v>8.0727314911487894E-2</v>
      </c>
      <c r="AW1603" s="143">
        <v>0</v>
      </c>
      <c r="AX1603" s="143">
        <v>0</v>
      </c>
      <c r="AY1603" s="143">
        <v>-0.02</v>
      </c>
      <c r="AZ1603" s="143">
        <v>-0.04</v>
      </c>
      <c r="BA1603" s="143">
        <v>7.8108000000000004</v>
      </c>
      <c r="BB1603" s="143">
        <v>5</v>
      </c>
      <c r="BC1603" s="143">
        <v>18.100000000000001</v>
      </c>
      <c r="BD1603" s="143"/>
      <c r="BE1603" s="143">
        <v>10614425.127897</v>
      </c>
      <c r="BF1603" s="143">
        <v>12383.42</v>
      </c>
      <c r="BG1603" s="143">
        <v>0</v>
      </c>
      <c r="BH1603" s="143">
        <v>0</v>
      </c>
      <c r="BI1603" s="143">
        <v>0</v>
      </c>
      <c r="BJ1603" s="143">
        <v>0</v>
      </c>
      <c r="BK1603" s="143">
        <v>0</v>
      </c>
      <c r="BL1603" s="143">
        <v>2</v>
      </c>
      <c r="BM1603" s="143">
        <v>2.6</v>
      </c>
    </row>
    <row r="1604" spans="1:65" x14ac:dyDescent="0.25">
      <c r="A1604" s="142" t="s">
        <v>6217</v>
      </c>
      <c r="B1604" s="142" t="s">
        <v>1402</v>
      </c>
      <c r="C1604" s="134" t="s">
        <v>6161</v>
      </c>
      <c r="D1604" s="134" t="s">
        <v>6162</v>
      </c>
      <c r="E1604" s="134" t="s">
        <v>6163</v>
      </c>
      <c r="F1604" s="134" t="s">
        <v>6164</v>
      </c>
      <c r="G1604" s="134" t="s">
        <v>692</v>
      </c>
      <c r="H1604" s="134" t="s">
        <v>4740</v>
      </c>
      <c r="I1604" s="134" t="s">
        <v>6166</v>
      </c>
      <c r="J1604" s="134" t="s">
        <v>4538</v>
      </c>
      <c r="K1604" s="134" t="s">
        <v>4538</v>
      </c>
      <c r="L1604" s="143">
        <v>29.3</v>
      </c>
      <c r="M1604" s="144">
        <v>1647</v>
      </c>
      <c r="N1604" s="143">
        <v>23.233000000000001</v>
      </c>
      <c r="O1604" s="144">
        <v>364</v>
      </c>
      <c r="P1604" s="143">
        <v>15.417</v>
      </c>
      <c r="Q1604" s="144">
        <v>1477</v>
      </c>
      <c r="R1604" s="143">
        <v>40.494999999999997</v>
      </c>
      <c r="S1604" s="145">
        <v>1611</v>
      </c>
      <c r="V1604" s="140" t="str">
        <f t="shared" si="25"/>
        <v>N/A</v>
      </c>
      <c r="W1604" s="134">
        <v>9.1322238665923594E-2</v>
      </c>
      <c r="X1604" s="134">
        <v>0.11849626575378901</v>
      </c>
      <c r="Y1604" s="134">
        <v>0.94657603763014297</v>
      </c>
      <c r="Z1604" s="134">
        <v>0.81613577540254301</v>
      </c>
      <c r="AA1604" s="134">
        <v>0.85985144789889301</v>
      </c>
      <c r="AB1604" s="134">
        <v>0.53891875355098096</v>
      </c>
      <c r="AC1604" s="134">
        <v>0.28444937781997098</v>
      </c>
      <c r="AD1604" s="134">
        <v>7.7380577832262699E-3</v>
      </c>
      <c r="AE1604" s="134">
        <v>0.83224530878969305</v>
      </c>
      <c r="AF1604" s="134">
        <v>0.94211527964356101</v>
      </c>
      <c r="AG1604" s="134">
        <v>0.46899489486817397</v>
      </c>
      <c r="AH1604" s="134">
        <v>0.91326084924362305</v>
      </c>
      <c r="AI1604" s="134">
        <v>0.85135075339102995</v>
      </c>
      <c r="AJ1604" s="134">
        <v>0.76100305180718497</v>
      </c>
      <c r="AK1604" s="134">
        <v>0.80826739162095296</v>
      </c>
      <c r="AL1604" s="134">
        <v>0.52018834829226501</v>
      </c>
      <c r="AM1604" s="134">
        <v>0.35485616596352099</v>
      </c>
      <c r="AN1604" s="134">
        <v>0.390435211330734</v>
      </c>
      <c r="AO1604" s="134">
        <v>0.31565124910957798</v>
      </c>
      <c r="AP1604" s="134">
        <v>0.26628692731388698</v>
      </c>
      <c r="AQ1604" s="134">
        <v>0.486710739686747</v>
      </c>
      <c r="AR1604" s="134">
        <v>0</v>
      </c>
      <c r="AS1604" s="134">
        <v>0</v>
      </c>
      <c r="AT1604" s="134">
        <v>0</v>
      </c>
      <c r="AU1604" s="134">
        <v>0.13316347435763801</v>
      </c>
      <c r="AV1604" s="134">
        <v>0.289735132506794</v>
      </c>
      <c r="AW1604" s="143">
        <v>0.01</v>
      </c>
      <c r="AX1604" s="143">
        <v>0</v>
      </c>
      <c r="AY1604" s="143">
        <v>-0.23</v>
      </c>
      <c r="AZ1604" s="143">
        <v>-0.24</v>
      </c>
      <c r="BA1604" s="143">
        <v>10.783899999999999</v>
      </c>
      <c r="BB1604" s="143">
        <v>5</v>
      </c>
      <c r="BC1604" s="143">
        <v>17.239999999999998</v>
      </c>
      <c r="BD1604" s="143">
        <v>22</v>
      </c>
      <c r="BE1604" s="143">
        <v>22559070.770846002</v>
      </c>
      <c r="BF1604" s="143">
        <v>42809.15</v>
      </c>
      <c r="BG1604" s="143">
        <v>0</v>
      </c>
      <c r="BH1604" s="143">
        <v>0</v>
      </c>
      <c r="BI1604" s="143">
        <v>0</v>
      </c>
      <c r="BJ1604" s="143">
        <v>0</v>
      </c>
      <c r="BK1604" s="143">
        <v>0</v>
      </c>
      <c r="BL1604" s="143">
        <v>2.02397684893225</v>
      </c>
      <c r="BM1604" s="143">
        <v>2.63996141488709</v>
      </c>
    </row>
    <row r="1605" spans="1:65" x14ac:dyDescent="0.25">
      <c r="A1605" s="142" t="s">
        <v>6218</v>
      </c>
      <c r="B1605" s="142" t="s">
        <v>109</v>
      </c>
      <c r="C1605" s="134" t="s">
        <v>6161</v>
      </c>
      <c r="D1605" s="134" t="s">
        <v>6162</v>
      </c>
      <c r="E1605" s="134" t="s">
        <v>6163</v>
      </c>
      <c r="F1605" s="134" t="s">
        <v>6164</v>
      </c>
      <c r="G1605" s="134" t="s">
        <v>692</v>
      </c>
      <c r="H1605" s="134" t="s">
        <v>6209</v>
      </c>
      <c r="I1605" s="134" t="s">
        <v>4731</v>
      </c>
      <c r="J1605" s="134" t="s">
        <v>4538</v>
      </c>
      <c r="K1605" s="134" t="s">
        <v>4538</v>
      </c>
      <c r="L1605" s="143">
        <v>32.5</v>
      </c>
      <c r="M1605" s="144">
        <v>1598</v>
      </c>
      <c r="N1605" s="143">
        <v>19.422000000000001</v>
      </c>
      <c r="O1605" s="144">
        <v>42</v>
      </c>
      <c r="P1605" s="143">
        <v>13.65</v>
      </c>
      <c r="Q1605" s="144">
        <v>1600</v>
      </c>
      <c r="R1605" s="143">
        <v>42.243000000000002</v>
      </c>
      <c r="S1605" s="145">
        <v>1530</v>
      </c>
      <c r="V1605" s="140" t="str">
        <f t="shared" si="25"/>
        <v>N/A</v>
      </c>
      <c r="W1605" s="134">
        <v>0.19456725089059099</v>
      </c>
      <c r="X1605" s="134">
        <v>0.21317677612181099</v>
      </c>
      <c r="Y1605" s="134">
        <v>0.97919910935299703</v>
      </c>
      <c r="Z1605" s="134">
        <v>0.987604659015902</v>
      </c>
      <c r="AA1605" s="134">
        <v>0.79921997672042</v>
      </c>
      <c r="AB1605" s="134">
        <v>0.18819107556487899</v>
      </c>
      <c r="AC1605" s="134">
        <v>1</v>
      </c>
      <c r="AD1605" s="134">
        <v>6.6908165948122295E-2</v>
      </c>
      <c r="AE1605" s="134">
        <v>0.75382841042315196</v>
      </c>
      <c r="AF1605" s="134">
        <v>0.96449805532242905</v>
      </c>
      <c r="AG1605" s="134">
        <v>0.36426805202592599</v>
      </c>
      <c r="AH1605" s="134">
        <v>0.74686047332060401</v>
      </c>
      <c r="AI1605" s="134">
        <v>1</v>
      </c>
      <c r="AJ1605" s="134">
        <v>0.79409493694157396</v>
      </c>
      <c r="AK1605" s="134">
        <v>0.93205980872857896</v>
      </c>
      <c r="AL1605" s="134">
        <v>0</v>
      </c>
      <c r="AM1605" s="134">
        <v>0.35323565812672297</v>
      </c>
      <c r="AN1605" s="134">
        <v>0.36802474115906902</v>
      </c>
      <c r="AO1605" s="134">
        <v>0.33104913389943202</v>
      </c>
      <c r="AP1605" s="134">
        <v>0.29030913454420498</v>
      </c>
      <c r="AQ1605" s="134">
        <v>0.29490142826062399</v>
      </c>
      <c r="AR1605" s="134">
        <v>0</v>
      </c>
      <c r="AT1605" s="134">
        <v>0.3396974116</v>
      </c>
      <c r="AU1605" s="134">
        <v>0.17827311942747601</v>
      </c>
      <c r="AV1605" s="134">
        <v>0.29982496851363599</v>
      </c>
      <c r="AW1605" s="143">
        <v>0.03</v>
      </c>
      <c r="AX1605" s="143">
        <v>0</v>
      </c>
      <c r="AY1605" s="143">
        <v>-0.73</v>
      </c>
      <c r="AZ1605" s="143">
        <v>-0.75</v>
      </c>
      <c r="BA1605" s="143">
        <v>6.2906000000000004</v>
      </c>
      <c r="BB1605" s="143">
        <v>5.01</v>
      </c>
      <c r="BC1605" s="143">
        <v>15.97</v>
      </c>
      <c r="BD1605" s="143">
        <v>3</v>
      </c>
      <c r="BE1605" s="143">
        <v>28967687.343502</v>
      </c>
      <c r="BF1605" s="143">
        <v>27405.22</v>
      </c>
      <c r="BG1605" s="143">
        <v>0</v>
      </c>
      <c r="BH1605" s="143">
        <v>0</v>
      </c>
      <c r="BI1605" s="143">
        <v>0</v>
      </c>
      <c r="BJ1605" s="143">
        <v>0</v>
      </c>
      <c r="BK1605" s="143">
        <v>0</v>
      </c>
      <c r="BL1605" s="143">
        <v>2.0146519157220699</v>
      </c>
      <c r="BM1605" s="143">
        <v>2.6244198595368</v>
      </c>
    </row>
    <row r="1606" spans="1:65" x14ac:dyDescent="0.25">
      <c r="A1606" s="142" t="s">
        <v>6219</v>
      </c>
      <c r="B1606" s="142" t="s">
        <v>1410</v>
      </c>
      <c r="C1606" s="134" t="s">
        <v>6161</v>
      </c>
      <c r="D1606" s="134" t="s">
        <v>6162</v>
      </c>
      <c r="E1606" s="134" t="s">
        <v>6163</v>
      </c>
      <c r="F1606" s="134" t="s">
        <v>6164</v>
      </c>
      <c r="G1606" s="134" t="s">
        <v>692</v>
      </c>
      <c r="H1606" s="134" t="s">
        <v>6166</v>
      </c>
      <c r="I1606" s="134" t="s">
        <v>6166</v>
      </c>
      <c r="J1606" s="134" t="s">
        <v>4538</v>
      </c>
      <c r="K1606" s="134" t="s">
        <v>4538</v>
      </c>
      <c r="L1606" s="143">
        <v>40.6</v>
      </c>
      <c r="M1606" s="144">
        <v>1409</v>
      </c>
      <c r="N1606" s="143">
        <v>22.422000000000001</v>
      </c>
      <c r="O1606" s="144">
        <v>258</v>
      </c>
      <c r="P1606" s="143">
        <v>18.183</v>
      </c>
      <c r="Q1606" s="144">
        <v>1184</v>
      </c>
      <c r="R1606" s="143">
        <v>45.454000000000001</v>
      </c>
      <c r="S1606" s="145">
        <v>1362</v>
      </c>
      <c r="V1606" s="140" t="str">
        <f t="shared" si="25"/>
        <v>N/A</v>
      </c>
      <c r="W1606" s="134">
        <v>0.104846295489827</v>
      </c>
      <c r="X1606" s="134">
        <v>0.12894483409868701</v>
      </c>
      <c r="Y1606" s="134">
        <v>0.88959133166430904</v>
      </c>
      <c r="Z1606" s="134">
        <v>0.78626963488324397</v>
      </c>
      <c r="AA1606" s="134">
        <v>0.92634409154966002</v>
      </c>
      <c r="AB1606" s="134">
        <v>0.59209242020307995</v>
      </c>
      <c r="AC1606" s="134">
        <v>1</v>
      </c>
      <c r="AD1606" s="134">
        <v>0</v>
      </c>
      <c r="AE1606" s="134">
        <v>0.81498731890699405</v>
      </c>
      <c r="AF1606" s="134">
        <v>0.88828530047981802</v>
      </c>
      <c r="AG1606" s="134">
        <v>0.40632889837435399</v>
      </c>
      <c r="AH1606" s="134">
        <v>0.96175549173173502</v>
      </c>
      <c r="AI1606" s="134">
        <v>1</v>
      </c>
      <c r="AJ1606" s="134">
        <v>0.78674118468948795</v>
      </c>
      <c r="AK1606" s="134">
        <v>0.87137725132288002</v>
      </c>
      <c r="AL1606" s="134">
        <v>0.54893248564614505</v>
      </c>
      <c r="AM1606" s="134">
        <v>0.34661526668686399</v>
      </c>
      <c r="AN1606" s="134">
        <v>0.51593384429205302</v>
      </c>
      <c r="AO1606" s="134">
        <v>0.31736070015005802</v>
      </c>
      <c r="AP1606" s="134">
        <v>0.35813798167876498</v>
      </c>
      <c r="AR1606" s="134">
        <v>1.0812924010000001E-2</v>
      </c>
      <c r="AS1606" s="134">
        <v>0</v>
      </c>
      <c r="AT1606" s="134">
        <v>0.99624765370000001</v>
      </c>
      <c r="AU1606" s="134">
        <v>0.13562725792481101</v>
      </c>
      <c r="AV1606" s="134">
        <v>0.27458472462886302</v>
      </c>
      <c r="AW1606" s="143">
        <v>1.08</v>
      </c>
      <c r="AX1606" s="143">
        <v>0</v>
      </c>
      <c r="AY1606" s="143">
        <v>-1.43</v>
      </c>
      <c r="AZ1606" s="143">
        <v>-0.42</v>
      </c>
      <c r="BA1606" s="143">
        <v>13.849</v>
      </c>
      <c r="BB1606" s="143">
        <v>4.99</v>
      </c>
      <c r="BC1606" s="143">
        <v>18.760000000000002</v>
      </c>
      <c r="BD1606" s="143">
        <v>12</v>
      </c>
      <c r="BE1606" s="143">
        <v>23608252.646173</v>
      </c>
      <c r="BF1606" s="143">
        <v>52401.74</v>
      </c>
      <c r="BG1606" s="143">
        <v>0</v>
      </c>
      <c r="BH1606" s="143">
        <v>0</v>
      </c>
      <c r="BI1606" s="143">
        <v>0</v>
      </c>
      <c r="BJ1606" s="143">
        <v>1</v>
      </c>
      <c r="BK1606" s="143">
        <v>0</v>
      </c>
      <c r="BL1606" s="143">
        <v>2</v>
      </c>
      <c r="BM1606" s="143">
        <v>2.6</v>
      </c>
    </row>
    <row r="1607" spans="1:65" x14ac:dyDescent="0.25">
      <c r="A1607" s="142" t="s">
        <v>6220</v>
      </c>
      <c r="B1607" s="142" t="s">
        <v>70</v>
      </c>
      <c r="C1607" s="134" t="s">
        <v>6161</v>
      </c>
      <c r="D1607" s="134" t="s">
        <v>6162</v>
      </c>
      <c r="E1607" s="134" t="s">
        <v>6163</v>
      </c>
      <c r="F1607" s="134" t="s">
        <v>6164</v>
      </c>
      <c r="G1607" s="134" t="s">
        <v>692</v>
      </c>
      <c r="H1607" s="134" t="s">
        <v>6209</v>
      </c>
      <c r="I1607" s="134" t="s">
        <v>6166</v>
      </c>
      <c r="J1607" s="134" t="s">
        <v>4538</v>
      </c>
      <c r="K1607" s="134" t="s">
        <v>4538</v>
      </c>
      <c r="L1607" s="143">
        <v>30.4</v>
      </c>
      <c r="M1607" s="144">
        <v>1628</v>
      </c>
      <c r="N1607" s="143">
        <v>23.774999999999999</v>
      </c>
      <c r="O1607" s="144">
        <v>426</v>
      </c>
      <c r="P1607" s="143">
        <v>13.617000000000001</v>
      </c>
      <c r="Q1607" s="144">
        <v>1602</v>
      </c>
      <c r="R1607" s="143">
        <v>40.081000000000003</v>
      </c>
      <c r="S1607" s="145">
        <v>1622</v>
      </c>
      <c r="V1607" s="140" t="str">
        <f t="shared" si="25"/>
        <v>N/A</v>
      </c>
      <c r="W1607" s="134">
        <v>0.182933416817954</v>
      </c>
      <c r="X1607" s="134">
        <v>0.209278564544184</v>
      </c>
      <c r="Y1607" s="134">
        <v>0.98503975352481599</v>
      </c>
      <c r="Z1607" s="134">
        <v>0.98319232570263204</v>
      </c>
      <c r="AA1607" s="134">
        <v>0.77861757261783104</v>
      </c>
      <c r="AB1607" s="134">
        <v>0.105152746820506</v>
      </c>
      <c r="AC1607" s="134">
        <v>1</v>
      </c>
      <c r="AD1607" s="134">
        <v>1.2021182013143301E-2</v>
      </c>
      <c r="AE1607" s="134">
        <v>0.70553840060965001</v>
      </c>
      <c r="AF1607" s="134">
        <v>0.94497773052966905</v>
      </c>
      <c r="AG1607" s="134">
        <v>0.33850805649205501</v>
      </c>
      <c r="AH1607" s="134">
        <v>0.743243073844017</v>
      </c>
      <c r="AI1607" s="134">
        <v>1</v>
      </c>
      <c r="AJ1607" s="134">
        <v>0.72791116667279498</v>
      </c>
      <c r="AK1607" s="134">
        <v>0.85438613524928397</v>
      </c>
      <c r="AL1607" s="134">
        <v>0</v>
      </c>
      <c r="AM1607" s="134">
        <v>0.34207767255660798</v>
      </c>
      <c r="AN1607" s="134">
        <v>0.35906055309040402</v>
      </c>
      <c r="AO1607" s="134">
        <v>0.31409708975540102</v>
      </c>
      <c r="AP1607" s="134">
        <v>0.46922269391573201</v>
      </c>
      <c r="AQ1607" s="134">
        <v>0.45384453751111298</v>
      </c>
      <c r="AR1607" s="134">
        <v>0</v>
      </c>
      <c r="AT1607" s="134">
        <v>0</v>
      </c>
      <c r="AU1607" s="134">
        <v>0.19570587639793799</v>
      </c>
      <c r="AV1607" s="134">
        <v>0.29086031842607302</v>
      </c>
      <c r="AW1607" s="143">
        <v>0.12</v>
      </c>
      <c r="AX1607" s="143">
        <v>0</v>
      </c>
      <c r="AY1607" s="143">
        <v>0.04</v>
      </c>
      <c r="AZ1607" s="143">
        <v>0.1</v>
      </c>
      <c r="BA1607" s="143">
        <v>6.2968000000000002</v>
      </c>
      <c r="BB1607" s="143">
        <v>5</v>
      </c>
      <c r="BC1607" s="143">
        <v>15.61</v>
      </c>
      <c r="BD1607" s="143"/>
      <c r="BE1607" s="143">
        <v>29023214.233375002</v>
      </c>
      <c r="BF1607" s="143">
        <v>27969.7</v>
      </c>
      <c r="BG1607" s="143">
        <v>0</v>
      </c>
      <c r="BH1607" s="143">
        <v>0</v>
      </c>
      <c r="BI1607" s="143">
        <v>0</v>
      </c>
      <c r="BJ1607" s="143">
        <v>0</v>
      </c>
      <c r="BK1607" s="143">
        <v>0</v>
      </c>
      <c r="BL1607" s="143">
        <v>1.99999999999999</v>
      </c>
      <c r="BM1607" s="143">
        <v>2.5999999999999899</v>
      </c>
    </row>
    <row r="1608" spans="1:65" x14ac:dyDescent="0.25">
      <c r="A1608" s="142" t="s">
        <v>6221</v>
      </c>
      <c r="B1608" s="142" t="s">
        <v>644</v>
      </c>
      <c r="C1608" s="134" t="s">
        <v>6161</v>
      </c>
      <c r="D1608" s="134" t="s">
        <v>6162</v>
      </c>
      <c r="E1608" s="134" t="s">
        <v>6163</v>
      </c>
      <c r="F1608" s="134" t="s">
        <v>6164</v>
      </c>
      <c r="G1608" s="134" t="s">
        <v>692</v>
      </c>
      <c r="H1608" s="134" t="s">
        <v>6166</v>
      </c>
      <c r="I1608" s="134" t="s">
        <v>6166</v>
      </c>
      <c r="J1608" s="134" t="s">
        <v>4538</v>
      </c>
      <c r="K1608" s="134" t="s">
        <v>4538</v>
      </c>
      <c r="L1608" s="143">
        <v>39.200000000000003</v>
      </c>
      <c r="M1608" s="144">
        <v>1443</v>
      </c>
      <c r="N1608" s="143">
        <v>23.978000000000002</v>
      </c>
      <c r="O1608" s="144">
        <v>442</v>
      </c>
      <c r="P1608" s="143">
        <v>16.100000000000001</v>
      </c>
      <c r="Q1608" s="144">
        <v>1413</v>
      </c>
      <c r="R1608" s="143">
        <v>43.774000000000001</v>
      </c>
      <c r="S1608" s="145">
        <v>1457</v>
      </c>
      <c r="V1608" s="140" t="str">
        <f t="shared" si="25"/>
        <v>N/A</v>
      </c>
      <c r="W1608" s="134">
        <v>0.104978967082741</v>
      </c>
      <c r="X1608" s="134">
        <v>0.124680797457057</v>
      </c>
      <c r="Y1608" s="134">
        <v>0.86178422969716495</v>
      </c>
      <c r="Z1608" s="134">
        <v>0.88670760359801504</v>
      </c>
      <c r="AA1608" s="134">
        <v>0.85174161058439302</v>
      </c>
      <c r="AB1608" s="134">
        <v>0.41618227641565803</v>
      </c>
      <c r="AC1608" s="134">
        <v>0.99742681475031203</v>
      </c>
      <c r="AD1608" s="134">
        <v>4.7423511479715297E-3</v>
      </c>
      <c r="AE1608" s="134">
        <v>0.48176354331240101</v>
      </c>
      <c r="AF1608" s="134">
        <v>0.79907224786280295</v>
      </c>
      <c r="AG1608" s="134">
        <v>0.28109325054599599</v>
      </c>
      <c r="AH1608" s="134">
        <v>0.70821518584300303</v>
      </c>
      <c r="AI1608" s="134">
        <v>0.88665825750867799</v>
      </c>
      <c r="AJ1608" s="134">
        <v>0.71688053829466503</v>
      </c>
      <c r="AK1608" s="134">
        <v>0.74758483421525301</v>
      </c>
      <c r="AL1608" s="134">
        <v>0.36486794027236202</v>
      </c>
      <c r="AM1608" s="134">
        <v>0.23605955556863201</v>
      </c>
      <c r="AN1608" s="134">
        <v>0.41284568150239798</v>
      </c>
      <c r="AO1608" s="134">
        <v>0.21974649674074501</v>
      </c>
      <c r="AP1608" s="134">
        <v>0.281567561134208</v>
      </c>
      <c r="AQ1608" s="134">
        <v>0.51688299096772095</v>
      </c>
      <c r="AR1608" s="134">
        <v>0</v>
      </c>
      <c r="AS1608" s="134">
        <v>1</v>
      </c>
      <c r="AT1608" s="134">
        <v>0.66694780720000002</v>
      </c>
      <c r="AU1608" s="134">
        <v>0.110177899690796</v>
      </c>
      <c r="AV1608" s="134">
        <v>0.18973138849893301</v>
      </c>
      <c r="AW1608" s="143">
        <v>2.25</v>
      </c>
      <c r="AX1608" s="143">
        <v>0</v>
      </c>
      <c r="AY1608" s="143">
        <v>-1.92</v>
      </c>
      <c r="AZ1608" s="143">
        <v>0.17</v>
      </c>
      <c r="BA1608" s="143">
        <v>15.213699999999999</v>
      </c>
      <c r="BB1608" s="143">
        <v>4.99</v>
      </c>
      <c r="BC1608" s="143">
        <v>18.14</v>
      </c>
      <c r="BD1608" s="143">
        <v>7</v>
      </c>
      <c r="BE1608" s="143">
        <v>28048344.147231001</v>
      </c>
      <c r="BF1608" s="143">
        <v>33647</v>
      </c>
      <c r="BG1608" s="143">
        <v>0</v>
      </c>
      <c r="BH1608" s="143">
        <v>0</v>
      </c>
      <c r="BI1608" s="143">
        <v>0</v>
      </c>
      <c r="BJ1608" s="143">
        <v>1</v>
      </c>
      <c r="BK1608" s="143">
        <v>0</v>
      </c>
      <c r="BL1608" s="143">
        <v>1.99999999999999</v>
      </c>
      <c r="BM1608" s="143">
        <v>2.5999999999999899</v>
      </c>
    </row>
    <row r="1609" spans="1:65" x14ac:dyDescent="0.25">
      <c r="A1609" s="142" t="s">
        <v>6222</v>
      </c>
      <c r="B1609" s="142" t="s">
        <v>836</v>
      </c>
      <c r="C1609" s="134" t="s">
        <v>6161</v>
      </c>
      <c r="D1609" s="134" t="s">
        <v>6162</v>
      </c>
      <c r="E1609" s="134" t="s">
        <v>6163</v>
      </c>
      <c r="F1609" s="134" t="s">
        <v>6164</v>
      </c>
      <c r="G1609" s="134" t="s">
        <v>692</v>
      </c>
      <c r="H1609" s="134" t="s">
        <v>6166</v>
      </c>
      <c r="I1609" s="134" t="s">
        <v>6166</v>
      </c>
      <c r="J1609" s="134" t="s">
        <v>4538</v>
      </c>
      <c r="K1609" s="134" t="s">
        <v>4538</v>
      </c>
      <c r="L1609" s="143">
        <v>31.4</v>
      </c>
      <c r="M1609" s="144">
        <v>1614</v>
      </c>
      <c r="N1609" s="143">
        <v>22.5</v>
      </c>
      <c r="O1609" s="144">
        <v>265</v>
      </c>
      <c r="P1609" s="143">
        <v>30.216999999999999</v>
      </c>
      <c r="Q1609" s="144">
        <v>540</v>
      </c>
      <c r="R1609" s="143">
        <v>46.372</v>
      </c>
      <c r="S1609" s="145">
        <v>1305</v>
      </c>
      <c r="V1609" s="140" t="str">
        <f t="shared" si="25"/>
        <v>N/A</v>
      </c>
      <c r="W1609" s="134">
        <v>9.3948729959012697E-2</v>
      </c>
      <c r="X1609" s="134">
        <v>0.110234226086924</v>
      </c>
      <c r="Y1609" s="134">
        <v>0.95201962046571997</v>
      </c>
      <c r="Z1609" s="134">
        <v>0.973219942318306</v>
      </c>
      <c r="AA1609" s="134">
        <v>0.73325063329402096</v>
      </c>
      <c r="AB1609" s="134">
        <v>6.2176769663330703E-2</v>
      </c>
      <c r="AC1609" s="134">
        <v>1</v>
      </c>
      <c r="AD1609" s="134">
        <v>1.95321161746029E-2</v>
      </c>
      <c r="AE1609" s="134">
        <v>0.43257909085850799</v>
      </c>
      <c r="AF1609" s="134">
        <v>0.92446349917923198</v>
      </c>
      <c r="AG1609" s="134">
        <v>0.156099103715131</v>
      </c>
      <c r="AH1609" s="134">
        <v>0.76544889241316705</v>
      </c>
      <c r="AI1609" s="134">
        <v>1</v>
      </c>
      <c r="AJ1609" s="134">
        <v>0.72791116667279498</v>
      </c>
      <c r="AK1609" s="134">
        <v>0.85195883295305597</v>
      </c>
      <c r="AL1609" s="134">
        <v>0</v>
      </c>
      <c r="AM1609" s="134">
        <v>0.16000825611035599</v>
      </c>
      <c r="AN1609" s="134">
        <v>0.13943794540809501</v>
      </c>
      <c r="AO1609" s="134">
        <v>0.14989905374466</v>
      </c>
      <c r="AP1609" s="134">
        <v>0.26102879497551301</v>
      </c>
      <c r="AQ1609" s="134">
        <v>0.57183959141707197</v>
      </c>
      <c r="AR1609" s="134">
        <v>0</v>
      </c>
      <c r="AT1609" s="134">
        <v>1</v>
      </c>
      <c r="AU1609" s="134">
        <v>7.1527986467072896E-2</v>
      </c>
      <c r="AV1609" s="134">
        <v>0.137627249339207</v>
      </c>
      <c r="AW1609" s="143">
        <v>0.75</v>
      </c>
      <c r="AX1609" s="143">
        <v>0</v>
      </c>
      <c r="AY1609" s="143">
        <v>-0.69</v>
      </c>
      <c r="AZ1609" s="143">
        <v>0.03</v>
      </c>
      <c r="BA1609" s="143">
        <v>6.6189</v>
      </c>
      <c r="BB1609" s="143">
        <v>4.99</v>
      </c>
      <c r="BC1609" s="143">
        <v>18.72</v>
      </c>
      <c r="BD1609" s="143">
        <v>1</v>
      </c>
      <c r="BE1609" s="143">
        <v>40154696.243304998</v>
      </c>
      <c r="BF1609" s="143">
        <v>27309.07</v>
      </c>
      <c r="BG1609" s="143">
        <v>0</v>
      </c>
      <c r="BH1609" s="143">
        <v>0</v>
      </c>
      <c r="BI1609" s="143">
        <v>0</v>
      </c>
      <c r="BJ1609" s="143">
        <v>0</v>
      </c>
      <c r="BK1609" s="143">
        <v>1</v>
      </c>
      <c r="BL1609" s="143">
        <v>2</v>
      </c>
      <c r="BM1609" s="143">
        <v>2.6</v>
      </c>
    </row>
    <row r="1610" spans="1:65" x14ac:dyDescent="0.25">
      <c r="A1610" s="142" t="s">
        <v>6223</v>
      </c>
      <c r="B1610" s="142" t="s">
        <v>1394</v>
      </c>
      <c r="C1610" s="134" t="s">
        <v>6161</v>
      </c>
      <c r="D1610" s="134" t="s">
        <v>6162</v>
      </c>
      <c r="E1610" s="134" t="s">
        <v>6163</v>
      </c>
      <c r="F1610" s="134" t="s">
        <v>6164</v>
      </c>
      <c r="G1610" s="134" t="s">
        <v>692</v>
      </c>
      <c r="H1610" s="134" t="s">
        <v>6166</v>
      </c>
      <c r="I1610" s="134" t="s">
        <v>6166</v>
      </c>
      <c r="J1610" s="134" t="s">
        <v>4538</v>
      </c>
      <c r="K1610" s="134" t="s">
        <v>4538</v>
      </c>
      <c r="L1610" s="143">
        <v>29.7</v>
      </c>
      <c r="M1610" s="144">
        <v>1643</v>
      </c>
      <c r="N1610" s="143">
        <v>22.277999999999999</v>
      </c>
      <c r="O1610" s="144">
        <v>244</v>
      </c>
      <c r="P1610" s="143">
        <v>13.167</v>
      </c>
      <c r="Q1610" s="144">
        <v>1630</v>
      </c>
      <c r="R1610" s="143">
        <v>40.195999999999998</v>
      </c>
      <c r="S1610" s="145">
        <v>1620</v>
      </c>
      <c r="V1610" s="140" t="str">
        <f t="shared" si="25"/>
        <v>N/A</v>
      </c>
      <c r="W1610" s="134">
        <v>0.181406570975887</v>
      </c>
      <c r="X1610" s="134">
        <v>0.212582411337912</v>
      </c>
      <c r="Y1610" s="134">
        <v>0.84515888729580502</v>
      </c>
      <c r="Z1610" s="134">
        <v>0.87826550922407198</v>
      </c>
      <c r="AA1610" s="134">
        <v>0.79677667640940997</v>
      </c>
      <c r="AB1610" s="134">
        <v>0.232259662310797</v>
      </c>
      <c r="AC1610" s="134">
        <v>0.55877576821087904</v>
      </c>
      <c r="AD1610" s="134">
        <v>2.23156729132192E-2</v>
      </c>
      <c r="AE1610" s="134">
        <v>0.72456014586929895</v>
      </c>
      <c r="AF1610" s="134">
        <v>0.84968196977967503</v>
      </c>
      <c r="AG1610" s="134">
        <v>0.29217382759757199</v>
      </c>
      <c r="AH1610" s="134">
        <v>0.61939191156640205</v>
      </c>
      <c r="AI1610" s="134">
        <v>0.76482880976997003</v>
      </c>
      <c r="AJ1610" s="134">
        <v>0.76100305180718497</v>
      </c>
      <c r="AK1610" s="134">
        <v>0.78642167095490101</v>
      </c>
      <c r="AL1610" s="134">
        <v>4.2510498629871399E-2</v>
      </c>
      <c r="AM1610" s="134">
        <v>0.2176579142616</v>
      </c>
      <c r="AN1610" s="134">
        <v>0.46214871588005901</v>
      </c>
      <c r="AO1610" s="134">
        <v>0.213845269623684</v>
      </c>
      <c r="AP1610" s="134">
        <v>0.59830160920382203</v>
      </c>
      <c r="AQ1610" s="134">
        <v>0.68175279231577401</v>
      </c>
      <c r="AR1610" s="134">
        <v>0</v>
      </c>
      <c r="AT1610" s="134">
        <v>0</v>
      </c>
      <c r="AU1610" s="134">
        <v>0.13012503653483601</v>
      </c>
      <c r="AV1610" s="134">
        <v>0.199155082945214</v>
      </c>
      <c r="AW1610" s="143">
        <v>0.32</v>
      </c>
      <c r="AX1610" s="143">
        <v>0</v>
      </c>
      <c r="AY1610" s="143">
        <v>-0.18</v>
      </c>
      <c r="AZ1610" s="143">
        <v>0.08</v>
      </c>
      <c r="BA1610" s="143">
        <v>12.6114</v>
      </c>
      <c r="BB1610" s="143">
        <v>4.99</v>
      </c>
      <c r="BC1610" s="143">
        <v>17.34</v>
      </c>
      <c r="BD1610" s="143">
        <v>6</v>
      </c>
      <c r="BE1610" s="143">
        <v>21728364.663761999</v>
      </c>
      <c r="BF1610" s="143">
        <v>23888.71</v>
      </c>
      <c r="BG1610" s="143">
        <v>0</v>
      </c>
      <c r="BH1610" s="143">
        <v>0</v>
      </c>
      <c r="BI1610" s="143">
        <v>0</v>
      </c>
      <c r="BJ1610" s="143">
        <v>0</v>
      </c>
      <c r="BK1610" s="143">
        <v>0</v>
      </c>
      <c r="BL1610" s="143">
        <v>2</v>
      </c>
      <c r="BM1610" s="143">
        <v>2.6</v>
      </c>
    </row>
    <row r="1611" spans="1:65" x14ac:dyDescent="0.25">
      <c r="A1611" s="142" t="s">
        <v>6224</v>
      </c>
      <c r="B1611" s="142" t="s">
        <v>68</v>
      </c>
      <c r="C1611" s="134" t="s">
        <v>6161</v>
      </c>
      <c r="D1611" s="134" t="s">
        <v>6162</v>
      </c>
      <c r="E1611" s="134" t="s">
        <v>6163</v>
      </c>
      <c r="F1611" s="134" t="s">
        <v>6164</v>
      </c>
      <c r="G1611" s="134" t="s">
        <v>692</v>
      </c>
      <c r="H1611" s="134" t="s">
        <v>6166</v>
      </c>
      <c r="I1611" s="134" t="s">
        <v>6166</v>
      </c>
      <c r="J1611" s="134" t="s">
        <v>4538</v>
      </c>
      <c r="K1611" s="134" t="s">
        <v>4538</v>
      </c>
      <c r="L1611" s="143">
        <v>46.9</v>
      </c>
      <c r="M1611" s="144">
        <v>1245</v>
      </c>
      <c r="N1611" s="143">
        <v>23.888999999999999</v>
      </c>
      <c r="O1611" s="144">
        <v>434</v>
      </c>
      <c r="P1611" s="143">
        <v>16.266999999999999</v>
      </c>
      <c r="Q1611" s="144">
        <v>1400</v>
      </c>
      <c r="R1611" s="143">
        <v>46.426000000000002</v>
      </c>
      <c r="S1611" s="145">
        <v>1300</v>
      </c>
      <c r="U1611" s="140" t="s">
        <v>4410</v>
      </c>
      <c r="V1611" s="140" t="str">
        <f t="shared" si="25"/>
        <v>Y</v>
      </c>
      <c r="W1611" s="134">
        <v>0.27548879763607698</v>
      </c>
      <c r="X1611" s="134">
        <v>0.30395930564387602</v>
      </c>
      <c r="Y1611" s="134">
        <v>0.98710191078723397</v>
      </c>
      <c r="Z1611" s="134">
        <v>0.97724970337897998</v>
      </c>
      <c r="AA1611" s="134">
        <v>0.73726134296920398</v>
      </c>
      <c r="AB1611" s="134">
        <v>4.6880235420946097E-2</v>
      </c>
      <c r="AC1611" s="134">
        <v>1</v>
      </c>
      <c r="AD1611" s="134">
        <v>5.9401444054896703E-2</v>
      </c>
      <c r="AE1611" s="134">
        <v>0.75238031392869897</v>
      </c>
      <c r="AF1611" s="134">
        <v>0.97495395230918303</v>
      </c>
      <c r="AG1611" s="134">
        <v>0.86839139635865203</v>
      </c>
      <c r="AH1611" s="134">
        <v>0.74614415659256705</v>
      </c>
      <c r="AI1611" s="134">
        <v>1</v>
      </c>
      <c r="AJ1611" s="134">
        <v>0.76835680405927098</v>
      </c>
      <c r="AK1611" s="134">
        <v>0.92477790183989494</v>
      </c>
      <c r="AL1611" s="134">
        <v>7.97332253159342E-2</v>
      </c>
      <c r="AM1611" s="134">
        <v>0.69699176051399803</v>
      </c>
      <c r="AN1611" s="134">
        <v>0.48904128008605602</v>
      </c>
      <c r="AO1611" s="134">
        <v>0.67921757163003704</v>
      </c>
      <c r="AP1611" s="134">
        <v>0.504760268155939</v>
      </c>
      <c r="AQ1611" s="134">
        <v>0.69414496681914395</v>
      </c>
      <c r="AR1611" s="134">
        <v>7.8537224299999996E-3</v>
      </c>
      <c r="AS1611" s="134">
        <v>1</v>
      </c>
      <c r="AT1611" s="134">
        <v>0</v>
      </c>
      <c r="AU1611" s="134">
        <v>0.28380873078005198</v>
      </c>
      <c r="AV1611" s="134">
        <v>0.604945938584183</v>
      </c>
      <c r="AW1611" s="143">
        <v>0.01</v>
      </c>
      <c r="AX1611" s="143">
        <v>0</v>
      </c>
      <c r="AY1611" s="143">
        <v>0.13</v>
      </c>
      <c r="AZ1611" s="143">
        <v>0.08</v>
      </c>
      <c r="BA1611" s="143">
        <v>6.0494000000000003</v>
      </c>
      <c r="BB1611" s="143">
        <v>4.99</v>
      </c>
      <c r="BC1611" s="143">
        <v>17.88</v>
      </c>
      <c r="BD1611" s="143">
        <v>4</v>
      </c>
      <c r="BE1611" s="143">
        <v>68431479.201165006</v>
      </c>
      <c r="BF1611" s="143">
        <v>51713.120000000003</v>
      </c>
      <c r="BG1611" s="143">
        <v>0</v>
      </c>
      <c r="BH1611" s="143">
        <v>0.28764899999999999</v>
      </c>
      <c r="BI1611" s="143">
        <v>0</v>
      </c>
      <c r="BJ1611" s="143">
        <v>0</v>
      </c>
      <c r="BK1611" s="143">
        <v>0</v>
      </c>
      <c r="BL1611" s="143">
        <v>2</v>
      </c>
      <c r="BM1611" s="143">
        <v>2.6</v>
      </c>
    </row>
    <row r="1612" spans="1:65" x14ac:dyDescent="0.25">
      <c r="A1612" s="142" t="s">
        <v>6225</v>
      </c>
      <c r="B1612" s="142" t="s">
        <v>636</v>
      </c>
      <c r="C1612" s="134" t="s">
        <v>6161</v>
      </c>
      <c r="D1612" s="134" t="s">
        <v>6162</v>
      </c>
      <c r="E1612" s="134" t="s">
        <v>6163</v>
      </c>
      <c r="F1612" s="134" t="s">
        <v>6164</v>
      </c>
      <c r="G1612" s="134" t="s">
        <v>692</v>
      </c>
      <c r="H1612" s="134" t="s">
        <v>6226</v>
      </c>
      <c r="I1612" s="134" t="s">
        <v>6166</v>
      </c>
      <c r="J1612" s="134" t="s">
        <v>4538</v>
      </c>
      <c r="K1612" s="134" t="s">
        <v>4538</v>
      </c>
      <c r="L1612" s="143">
        <v>30.2</v>
      </c>
      <c r="M1612" s="144">
        <v>1632</v>
      </c>
      <c r="N1612" s="143">
        <v>25.277999999999999</v>
      </c>
      <c r="O1612" s="144">
        <v>596</v>
      </c>
      <c r="P1612" s="143">
        <v>14.667</v>
      </c>
      <c r="Q1612" s="144">
        <v>1538</v>
      </c>
      <c r="R1612" s="143">
        <v>39.863</v>
      </c>
      <c r="S1612" s="145">
        <v>1630</v>
      </c>
      <c r="V1612" s="140" t="str">
        <f t="shared" si="25"/>
        <v>N/A</v>
      </c>
      <c r="W1612" s="134">
        <v>6.8688849779926106E-2</v>
      </c>
      <c r="X1612" s="134">
        <v>8.2314574875380103E-2</v>
      </c>
      <c r="Y1612" s="134">
        <v>0.92875951122005695</v>
      </c>
      <c r="Z1612" s="134">
        <v>0.87107315087527404</v>
      </c>
      <c r="AA1612" s="134">
        <v>0.64779898766153599</v>
      </c>
      <c r="AB1612" s="134">
        <v>1.00957125999739E-2</v>
      </c>
      <c r="AC1612" s="134">
        <v>0.99767462018730102</v>
      </c>
      <c r="AD1612" s="134">
        <v>2.0965180207835998E-6</v>
      </c>
      <c r="AE1612" s="134">
        <v>0.49367955241669997</v>
      </c>
      <c r="AF1612" s="134">
        <v>0.90216023602497797</v>
      </c>
      <c r="AG1612" s="134">
        <v>0.22436157798634701</v>
      </c>
      <c r="AH1612" s="134">
        <v>0.23845467559627101</v>
      </c>
      <c r="AI1612" s="134">
        <v>0.87563949465770496</v>
      </c>
      <c r="AJ1612" s="134">
        <v>0.76835680405927098</v>
      </c>
      <c r="AK1612" s="134">
        <v>0.66505655614350201</v>
      </c>
      <c r="AL1612" s="134">
        <v>0</v>
      </c>
      <c r="AM1612" s="134">
        <v>0.19876036820287599</v>
      </c>
      <c r="AN1612" s="134">
        <v>0.14392003944242701</v>
      </c>
      <c r="AO1612" s="134">
        <v>0.175618695824487</v>
      </c>
      <c r="AP1612" s="134">
        <v>0.47246918253979098</v>
      </c>
      <c r="AQ1612" s="134">
        <v>0.67636489020317803</v>
      </c>
      <c r="AR1612" s="134">
        <v>1.5096688469999999E-2</v>
      </c>
      <c r="AS1612" s="134">
        <v>0.47995593910000001</v>
      </c>
      <c r="AT1612" s="134">
        <v>0.96287665879999995</v>
      </c>
      <c r="AU1612" s="134">
        <v>0.110608931523793</v>
      </c>
      <c r="AV1612" s="134">
        <v>0.17593932143525501</v>
      </c>
      <c r="AW1612" s="143">
        <v>0.48</v>
      </c>
      <c r="AX1612" s="143">
        <v>0</v>
      </c>
      <c r="AY1612" s="143">
        <v>-0.3</v>
      </c>
      <c r="AZ1612" s="143">
        <v>0.09</v>
      </c>
      <c r="BA1612" s="143">
        <v>16.805900000000001</v>
      </c>
      <c r="BB1612" s="143">
        <v>5.01</v>
      </c>
      <c r="BC1612" s="143">
        <v>16.41</v>
      </c>
      <c r="BD1612" s="143">
        <v>4</v>
      </c>
      <c r="BE1612" s="143">
        <v>62250936.815812998</v>
      </c>
      <c r="BF1612" s="143">
        <v>37445.97</v>
      </c>
      <c r="BG1612" s="143">
        <v>0</v>
      </c>
      <c r="BH1612" s="143">
        <v>0</v>
      </c>
      <c r="BI1612" s="143">
        <v>0</v>
      </c>
      <c r="BJ1612" s="143">
        <v>0</v>
      </c>
      <c r="BK1612" s="143">
        <v>0</v>
      </c>
      <c r="BL1612" s="143">
        <v>2</v>
      </c>
      <c r="BM1612" s="143">
        <v>2.6</v>
      </c>
    </row>
    <row r="1613" spans="1:65" x14ac:dyDescent="0.25">
      <c r="A1613" s="142" t="s">
        <v>6227</v>
      </c>
      <c r="B1613" s="142" t="s">
        <v>848</v>
      </c>
      <c r="C1613" s="134" t="s">
        <v>6161</v>
      </c>
      <c r="D1613" s="134" t="s">
        <v>6162</v>
      </c>
      <c r="E1613" s="134" t="s">
        <v>6163</v>
      </c>
      <c r="F1613" s="134" t="s">
        <v>6164</v>
      </c>
      <c r="G1613" s="134" t="s">
        <v>692</v>
      </c>
      <c r="H1613" s="134" t="s">
        <v>6228</v>
      </c>
      <c r="I1613" s="134" t="s">
        <v>6166</v>
      </c>
      <c r="J1613" s="134" t="s">
        <v>4538</v>
      </c>
      <c r="K1613" s="134" t="s">
        <v>4538</v>
      </c>
      <c r="L1613" s="143">
        <v>34.4</v>
      </c>
      <c r="M1613" s="144">
        <v>1571</v>
      </c>
      <c r="N1613" s="143">
        <v>24.689</v>
      </c>
      <c r="O1613" s="144">
        <v>533</v>
      </c>
      <c r="P1613" s="143">
        <v>15.867000000000001</v>
      </c>
      <c r="Q1613" s="144">
        <v>1440</v>
      </c>
      <c r="R1613" s="143">
        <v>41.859000000000002</v>
      </c>
      <c r="S1613" s="145">
        <v>1550</v>
      </c>
      <c r="V1613" s="140" t="str">
        <f t="shared" si="25"/>
        <v>N/A</v>
      </c>
      <c r="W1613" s="134">
        <v>0.12580359635510399</v>
      </c>
      <c r="X1613" s="134">
        <v>0.13962482630936601</v>
      </c>
      <c r="Y1613" s="134">
        <v>0.98825466950535601</v>
      </c>
      <c r="Z1613" s="134">
        <v>0.98592134110448104</v>
      </c>
      <c r="AA1613" s="134">
        <v>0.64992451290067199</v>
      </c>
      <c r="AB1613" s="134">
        <v>0</v>
      </c>
      <c r="AC1613" s="134">
        <v>1</v>
      </c>
      <c r="AD1613" s="134">
        <v>1.34058580592132E-2</v>
      </c>
      <c r="AE1613" s="134">
        <v>0.65132546577038497</v>
      </c>
      <c r="AF1613" s="134">
        <v>0.96799660640544904</v>
      </c>
      <c r="AG1613" s="134">
        <v>0.38265834673292798</v>
      </c>
      <c r="AH1613" s="134">
        <v>0.63636861802088096</v>
      </c>
      <c r="AI1613" s="134">
        <v>1</v>
      </c>
      <c r="AJ1613" s="134">
        <v>0.74997242342905501</v>
      </c>
      <c r="AK1613" s="134">
        <v>0.83254041458323202</v>
      </c>
      <c r="AL1613" s="134">
        <v>0</v>
      </c>
      <c r="AM1613" s="134">
        <v>0.322310731697666</v>
      </c>
      <c r="AN1613" s="134">
        <v>0.12599166330509601</v>
      </c>
      <c r="AO1613" s="134">
        <v>0.29820234164290299</v>
      </c>
      <c r="AP1613" s="134">
        <v>0.45595777231668599</v>
      </c>
      <c r="AQ1613" s="134">
        <v>0.88379911749721196</v>
      </c>
      <c r="AR1613" s="134">
        <v>0</v>
      </c>
      <c r="AT1613" s="134">
        <v>0.63108480099999997</v>
      </c>
      <c r="AU1613" s="134">
        <v>0.16554185300066299</v>
      </c>
      <c r="AV1613" s="134">
        <v>0.28114395142815402</v>
      </c>
      <c r="AW1613" s="143">
        <v>0</v>
      </c>
      <c r="AX1613" s="143">
        <v>0</v>
      </c>
      <c r="AY1613" s="143">
        <v>-0.32</v>
      </c>
      <c r="AZ1613" s="143">
        <v>-0.18</v>
      </c>
      <c r="BA1613" s="143">
        <v>8.8003999999999998</v>
      </c>
      <c r="BB1613" s="143">
        <v>5.01</v>
      </c>
      <c r="BC1613" s="143">
        <v>18.59</v>
      </c>
      <c r="BD1613" s="143">
        <v>5</v>
      </c>
      <c r="BE1613" s="143">
        <v>67604766.889467999</v>
      </c>
      <c r="BF1613" s="143">
        <v>40597.58</v>
      </c>
      <c r="BG1613" s="143">
        <v>0</v>
      </c>
      <c r="BH1613" s="143">
        <v>13.547389000000001</v>
      </c>
      <c r="BI1613" s="143">
        <v>0</v>
      </c>
      <c r="BJ1613" s="143">
        <v>0</v>
      </c>
      <c r="BK1613" s="143">
        <v>0</v>
      </c>
      <c r="BL1613" s="143">
        <v>2</v>
      </c>
      <c r="BM1613" s="143">
        <v>2.6</v>
      </c>
    </row>
    <row r="1614" spans="1:65" x14ac:dyDescent="0.25">
      <c r="A1614" s="142" t="s">
        <v>6229</v>
      </c>
      <c r="B1614" s="142" t="s">
        <v>267</v>
      </c>
      <c r="C1614" s="134" t="s">
        <v>6161</v>
      </c>
      <c r="D1614" s="134" t="s">
        <v>6162</v>
      </c>
      <c r="E1614" s="134" t="s">
        <v>6163</v>
      </c>
      <c r="F1614" s="134" t="s">
        <v>6164</v>
      </c>
      <c r="G1614" s="134" t="s">
        <v>692</v>
      </c>
      <c r="H1614" s="134" t="s">
        <v>6202</v>
      </c>
      <c r="I1614" s="134" t="s">
        <v>6202</v>
      </c>
      <c r="J1614" s="134" t="s">
        <v>4538</v>
      </c>
      <c r="K1614" s="134" t="s">
        <v>4538</v>
      </c>
      <c r="L1614" s="143">
        <v>34</v>
      </c>
      <c r="M1614" s="144">
        <v>1579</v>
      </c>
      <c r="N1614" s="143">
        <v>24.933</v>
      </c>
      <c r="O1614" s="144">
        <v>564</v>
      </c>
      <c r="P1614" s="143">
        <v>16.8</v>
      </c>
      <c r="Q1614" s="144">
        <v>1307</v>
      </c>
      <c r="R1614" s="143">
        <v>41.956000000000003</v>
      </c>
      <c r="S1614" s="145">
        <v>1545</v>
      </c>
      <c r="V1614" s="140" t="str">
        <f t="shared" si="25"/>
        <v>N/A</v>
      </c>
      <c r="W1614" s="134">
        <v>0.17448156283517</v>
      </c>
      <c r="X1614" s="134">
        <v>0.190923398671239</v>
      </c>
      <c r="Y1614" s="134">
        <v>0.78387054878231499</v>
      </c>
      <c r="Z1614" s="134">
        <v>0.60982731198614204</v>
      </c>
      <c r="AA1614" s="134">
        <v>0.84386233686057499</v>
      </c>
      <c r="AB1614" s="134">
        <v>0.51196771702868504</v>
      </c>
      <c r="AC1614" s="134">
        <v>0</v>
      </c>
      <c r="AD1614" s="134">
        <v>8.5508413623348503E-2</v>
      </c>
      <c r="AE1614" s="134">
        <v>0.71092893554612802</v>
      </c>
      <c r="AF1614" s="134">
        <v>0.79211490195906897</v>
      </c>
      <c r="AG1614" s="134">
        <v>0.12540873942573399</v>
      </c>
      <c r="AH1614" s="134">
        <v>0.73353698217911401</v>
      </c>
      <c r="AI1614" s="134">
        <v>0.242211601811717</v>
      </c>
      <c r="AJ1614" s="134">
        <v>0.54774423649667203</v>
      </c>
      <c r="AK1614" s="134">
        <v>0.71602990436429004</v>
      </c>
      <c r="AL1614" s="134">
        <v>0.49040321458682901</v>
      </c>
      <c r="AM1614" s="134">
        <v>0.135644506887484</v>
      </c>
      <c r="AN1614" s="134">
        <v>0.556272690601049</v>
      </c>
      <c r="AO1614" s="134">
        <v>0.16070252003819899</v>
      </c>
      <c r="AP1614" s="134">
        <v>0.40592063820095903</v>
      </c>
      <c r="AQ1614" s="134">
        <v>0.41666801367772799</v>
      </c>
      <c r="AR1614" s="134">
        <v>0</v>
      </c>
      <c r="AS1614" s="134">
        <v>0.93183352230000005</v>
      </c>
      <c r="AT1614" s="134">
        <v>0.84546184739999997</v>
      </c>
      <c r="AU1614" s="134">
        <v>0.11727517821854</v>
      </c>
      <c r="AV1614" s="134">
        <v>0.14990290827123201</v>
      </c>
      <c r="AW1614" s="143">
        <v>2.2000000000000002</v>
      </c>
      <c r="AX1614" s="143">
        <v>1</v>
      </c>
      <c r="AY1614" s="143">
        <v>-1.93</v>
      </c>
      <c r="AZ1614" s="143">
        <v>0.18</v>
      </c>
      <c r="BA1614" s="143">
        <v>27.110099999999999</v>
      </c>
      <c r="BB1614" s="143">
        <v>5.01</v>
      </c>
      <c r="BC1614" s="143">
        <v>12.83</v>
      </c>
      <c r="BD1614" s="143">
        <v>17</v>
      </c>
      <c r="BE1614" s="143">
        <v>21411310.386553001</v>
      </c>
      <c r="BF1614" s="143">
        <v>25264.77</v>
      </c>
      <c r="BG1614" s="143">
        <v>0</v>
      </c>
      <c r="BH1614" s="143">
        <v>26.019494999999999</v>
      </c>
      <c r="BI1614" s="143">
        <v>0</v>
      </c>
      <c r="BJ1614" s="143">
        <v>1</v>
      </c>
      <c r="BK1614" s="143">
        <v>0</v>
      </c>
      <c r="BL1614" s="143">
        <v>1.99999999999999</v>
      </c>
      <c r="BM1614" s="143">
        <v>2.5999999999999899</v>
      </c>
    </row>
    <row r="1615" spans="1:65" x14ac:dyDescent="0.25">
      <c r="A1615" s="142" t="s">
        <v>6230</v>
      </c>
      <c r="B1615" s="142" t="s">
        <v>1004</v>
      </c>
      <c r="C1615" s="134" t="s">
        <v>6161</v>
      </c>
      <c r="D1615" s="134" t="s">
        <v>6162</v>
      </c>
      <c r="E1615" s="134" t="s">
        <v>6163</v>
      </c>
      <c r="F1615" s="134" t="s">
        <v>6164</v>
      </c>
      <c r="G1615" s="134" t="s">
        <v>692</v>
      </c>
      <c r="H1615" s="134" t="s">
        <v>6196</v>
      </c>
      <c r="I1615" s="134" t="s">
        <v>6202</v>
      </c>
      <c r="J1615" s="134" t="s">
        <v>4538</v>
      </c>
      <c r="K1615" s="134" t="s">
        <v>4538</v>
      </c>
      <c r="L1615" s="143">
        <v>47.5</v>
      </c>
      <c r="M1615" s="144">
        <v>1222</v>
      </c>
      <c r="N1615" s="143">
        <v>29.338000000000001</v>
      </c>
      <c r="O1615" s="144">
        <v>1029</v>
      </c>
      <c r="P1615" s="143">
        <v>18.783000000000001</v>
      </c>
      <c r="Q1615" s="144">
        <v>1115</v>
      </c>
      <c r="R1615" s="143">
        <v>45.648000000000003</v>
      </c>
      <c r="S1615" s="145">
        <v>1345</v>
      </c>
      <c r="U1615" s="140" t="s">
        <v>4410</v>
      </c>
      <c r="V1615" s="140" t="str">
        <f t="shared" si="25"/>
        <v>Y</v>
      </c>
      <c r="W1615" s="134">
        <v>0.17345482796139799</v>
      </c>
      <c r="X1615" s="134">
        <v>0.19067190115010199</v>
      </c>
      <c r="Y1615" s="134">
        <v>0.98425843928253298</v>
      </c>
      <c r="Z1615" s="134">
        <v>0.96970027759442601</v>
      </c>
      <c r="AA1615" s="134">
        <v>0.57448117599969895</v>
      </c>
      <c r="AB1615" s="134">
        <v>0</v>
      </c>
      <c r="AC1615" s="134">
        <v>1</v>
      </c>
      <c r="AD1615" s="134">
        <v>5.98678247213996E-2</v>
      </c>
      <c r="AE1615" s="134">
        <v>0.63257946719303204</v>
      </c>
      <c r="AF1615" s="134">
        <v>0.96592928076548301</v>
      </c>
      <c r="AG1615" s="134">
        <v>0.48516012463171598</v>
      </c>
      <c r="AH1615" s="134">
        <v>0.78267630972245905</v>
      </c>
      <c r="AI1615" s="134">
        <v>1</v>
      </c>
      <c r="AJ1615" s="134">
        <v>0.52935985586645595</v>
      </c>
      <c r="AK1615" s="134">
        <v>0.89807757658138698</v>
      </c>
      <c r="AL1615" s="134">
        <v>0</v>
      </c>
      <c r="AM1615" s="134">
        <v>0.41866730564648202</v>
      </c>
      <c r="AN1615" s="134">
        <v>0.39491730536506697</v>
      </c>
      <c r="AO1615" s="134">
        <v>0.437543655250966</v>
      </c>
      <c r="AP1615" s="134">
        <v>0.61989587621299003</v>
      </c>
      <c r="AQ1615" s="134">
        <v>0.76688164388446201</v>
      </c>
      <c r="AR1615" s="134">
        <v>3.7489016159999999E-2</v>
      </c>
      <c r="AS1615" s="134">
        <v>1</v>
      </c>
      <c r="AT1615" s="134">
        <v>0.94358372489999998</v>
      </c>
      <c r="AU1615" s="134">
        <v>0.22747650095008501</v>
      </c>
      <c r="AV1615" s="134">
        <v>0.41931945346574401</v>
      </c>
      <c r="AW1615" s="143">
        <v>0.01</v>
      </c>
      <c r="AX1615" s="143">
        <v>0</v>
      </c>
      <c r="AY1615" s="143">
        <v>0.1</v>
      </c>
      <c r="AZ1615" s="143">
        <v>0.1</v>
      </c>
      <c r="BA1615" s="143">
        <v>6.3960999999999997</v>
      </c>
      <c r="BB1615" s="143">
        <v>5</v>
      </c>
      <c r="BC1615" s="143">
        <v>14.8</v>
      </c>
      <c r="BD1615" s="143"/>
      <c r="BE1615" s="143">
        <v>133739814.19605701</v>
      </c>
      <c r="BF1615" s="143">
        <v>55478.07</v>
      </c>
      <c r="BG1615" s="143">
        <v>0</v>
      </c>
      <c r="BH1615" s="143">
        <v>33.324829999999999</v>
      </c>
      <c r="BI1615" s="143">
        <v>0</v>
      </c>
      <c r="BJ1615" s="143">
        <v>0</v>
      </c>
      <c r="BK1615" s="143">
        <v>0</v>
      </c>
      <c r="BL1615" s="143">
        <v>2</v>
      </c>
      <c r="BM1615" s="143">
        <v>2.6</v>
      </c>
    </row>
    <row r="1616" spans="1:65" x14ac:dyDescent="0.25">
      <c r="A1616" s="142" t="s">
        <v>6231</v>
      </c>
      <c r="B1616" s="142" t="s">
        <v>637</v>
      </c>
      <c r="C1616" s="134" t="s">
        <v>6161</v>
      </c>
      <c r="D1616" s="134" t="s">
        <v>6162</v>
      </c>
      <c r="E1616" s="134" t="s">
        <v>6163</v>
      </c>
      <c r="F1616" s="134" t="s">
        <v>6164</v>
      </c>
      <c r="G1616" s="134" t="s">
        <v>692</v>
      </c>
      <c r="H1616" s="134" t="s">
        <v>6202</v>
      </c>
      <c r="I1616" s="134" t="s">
        <v>6202</v>
      </c>
      <c r="J1616" s="134" t="s">
        <v>4538</v>
      </c>
      <c r="K1616" s="134" t="s">
        <v>4538</v>
      </c>
      <c r="L1616" s="143">
        <v>25</v>
      </c>
      <c r="M1616" s="144">
        <v>1683</v>
      </c>
      <c r="N1616" s="143">
        <v>21.622</v>
      </c>
      <c r="O1616" s="144">
        <v>174</v>
      </c>
      <c r="P1616" s="143">
        <v>13.266999999999999</v>
      </c>
      <c r="Q1616" s="144">
        <v>1627</v>
      </c>
      <c r="R1616" s="143">
        <v>38.881999999999998</v>
      </c>
      <c r="S1616" s="145">
        <v>1656</v>
      </c>
      <c r="V1616" s="140" t="str">
        <f t="shared" si="25"/>
        <v>N/A</v>
      </c>
      <c r="W1616" s="134">
        <v>5.58911084557022E-2</v>
      </c>
      <c r="X1616" s="134">
        <v>6.3397242823192701E-2</v>
      </c>
      <c r="Y1616" s="134">
        <v>0.94597404141067998</v>
      </c>
      <c r="Z1616" s="134">
        <v>0.91807852831085701</v>
      </c>
      <c r="AA1616" s="134">
        <v>0.72968727809233702</v>
      </c>
      <c r="AB1616" s="134">
        <v>0.27997028101918597</v>
      </c>
      <c r="AC1616" s="134">
        <v>1</v>
      </c>
      <c r="AD1616" s="134">
        <v>1.5889507570936399E-2</v>
      </c>
      <c r="AE1616" s="134">
        <v>0.48491944987754099</v>
      </c>
      <c r="AF1616" s="134">
        <v>0.89397044598972597</v>
      </c>
      <c r="AG1616" s="134">
        <v>5.3719267390593101E-2</v>
      </c>
      <c r="AH1616" s="134">
        <v>0.73203271705023598</v>
      </c>
      <c r="AI1616" s="134">
        <v>1</v>
      </c>
      <c r="AJ1616" s="134">
        <v>0.38963856307681</v>
      </c>
      <c r="AK1616" s="134">
        <v>0.825258507694548</v>
      </c>
      <c r="AL1616" s="134">
        <v>0.15508629455470099</v>
      </c>
      <c r="AM1616" s="134">
        <v>5.3724305378709397E-2</v>
      </c>
      <c r="AN1616" s="134">
        <v>0.30527542467841001</v>
      </c>
      <c r="AO1616" s="134">
        <v>4.9550628567902502E-2</v>
      </c>
      <c r="AP1616" s="134">
        <v>0.65553656923705195</v>
      </c>
      <c r="AQ1616" s="134">
        <v>0.47216340427368397</v>
      </c>
      <c r="AR1616" s="134">
        <v>0</v>
      </c>
      <c r="AT1616" s="134">
        <v>4.308744E-5</v>
      </c>
      <c r="AU1616" s="134">
        <v>4.8094853230766101E-2</v>
      </c>
      <c r="AV1616" s="134">
        <v>5.1930441014977798E-2</v>
      </c>
      <c r="AW1616" s="143">
        <v>1.69</v>
      </c>
      <c r="AX1616" s="143">
        <v>1</v>
      </c>
      <c r="AY1616" s="143">
        <v>-1.49</v>
      </c>
      <c r="AZ1616" s="143">
        <v>0.1</v>
      </c>
      <c r="BA1616" s="143">
        <v>9.9407999999999994</v>
      </c>
      <c r="BB1616" s="143">
        <v>5</v>
      </c>
      <c r="BC1616" s="143">
        <v>12.99</v>
      </c>
      <c r="BD1616" s="143">
        <v>2</v>
      </c>
      <c r="BE1616" s="143">
        <v>41248851.818558</v>
      </c>
      <c r="BF1616" s="143">
        <v>24720.17</v>
      </c>
      <c r="BG1616" s="143">
        <v>0</v>
      </c>
      <c r="BH1616" s="143">
        <v>0</v>
      </c>
      <c r="BI1616" s="143">
        <v>0</v>
      </c>
      <c r="BJ1616" s="143">
        <v>0</v>
      </c>
      <c r="BK1616" s="143">
        <v>0</v>
      </c>
      <c r="BL1616" s="143">
        <v>1.99999999999999</v>
      </c>
      <c r="BM1616" s="143">
        <v>2.6</v>
      </c>
    </row>
    <row r="1617" spans="1:65" x14ac:dyDescent="0.25">
      <c r="A1617" s="142" t="s">
        <v>6232</v>
      </c>
      <c r="B1617" s="142" t="s">
        <v>445</v>
      </c>
      <c r="C1617" s="134" t="s">
        <v>6161</v>
      </c>
      <c r="D1617" s="134" t="s">
        <v>6162</v>
      </c>
      <c r="E1617" s="134" t="s">
        <v>6163</v>
      </c>
      <c r="F1617" s="134" t="s">
        <v>6164</v>
      </c>
      <c r="G1617" s="134" t="s">
        <v>692</v>
      </c>
      <c r="H1617" s="134" t="s">
        <v>6202</v>
      </c>
      <c r="I1617" s="134" t="s">
        <v>6202</v>
      </c>
      <c r="J1617" s="134" t="s">
        <v>4538</v>
      </c>
      <c r="K1617" s="134" t="s">
        <v>4538</v>
      </c>
      <c r="L1617" s="143">
        <v>29.4</v>
      </c>
      <c r="M1617" s="144">
        <v>1646</v>
      </c>
      <c r="N1617" s="143">
        <v>21.167000000000002</v>
      </c>
      <c r="O1617" s="144">
        <v>120</v>
      </c>
      <c r="P1617" s="143">
        <v>13.516999999999999</v>
      </c>
      <c r="Q1617" s="144">
        <v>1612</v>
      </c>
      <c r="R1617" s="143">
        <v>40.582999999999998</v>
      </c>
      <c r="S1617" s="145">
        <v>1609</v>
      </c>
      <c r="V1617" s="140" t="str">
        <f t="shared" si="25"/>
        <v>N/A</v>
      </c>
      <c r="W1617" s="134">
        <v>0.23112335282126401</v>
      </c>
      <c r="X1617" s="134">
        <v>0.25453969664290299</v>
      </c>
      <c r="Y1617" s="134">
        <v>0.96767152217177699</v>
      </c>
      <c r="Z1617" s="134">
        <v>0.96903715235659404</v>
      </c>
      <c r="AA1617" s="134">
        <v>0.78100202163107602</v>
      </c>
      <c r="AB1617" s="134">
        <v>0.123727109829116</v>
      </c>
      <c r="AC1617" s="134">
        <v>1</v>
      </c>
      <c r="AD1617" s="134">
        <v>8.2907991256265204E-2</v>
      </c>
      <c r="AE1617" s="134">
        <v>0.576180458140507</v>
      </c>
      <c r="AF1617" s="134">
        <v>0.94454041164429103</v>
      </c>
      <c r="AG1617" s="134">
        <v>0.278452877530109</v>
      </c>
      <c r="AH1617" s="134">
        <v>0.67447666795245498</v>
      </c>
      <c r="AI1617" s="134">
        <v>1</v>
      </c>
      <c r="AJ1617" s="134">
        <v>0.46685296172371998</v>
      </c>
      <c r="AK1617" s="134">
        <v>0.87865915821156404</v>
      </c>
      <c r="AL1617" s="134">
        <v>0</v>
      </c>
      <c r="AM1617" s="134">
        <v>0.232150297077972</v>
      </c>
      <c r="AN1617" s="134">
        <v>0.51145175025772005</v>
      </c>
      <c r="AO1617" s="134">
        <v>0.23905839925674099</v>
      </c>
      <c r="AP1617" s="134">
        <v>0.50142781381853496</v>
      </c>
      <c r="AQ1617" s="134">
        <v>0.31160392458337999</v>
      </c>
      <c r="AR1617" s="134">
        <v>0</v>
      </c>
      <c r="AT1617" s="134">
        <v>0</v>
      </c>
      <c r="AU1617" s="134">
        <v>0.16902120604854701</v>
      </c>
      <c r="AV1617" s="134">
        <v>0.23588214028378099</v>
      </c>
      <c r="AW1617" s="143">
        <v>0.26</v>
      </c>
      <c r="AX1617" s="143">
        <v>1</v>
      </c>
      <c r="AY1617" s="143">
        <v>-0.05</v>
      </c>
      <c r="AZ1617" s="143">
        <v>0.1</v>
      </c>
      <c r="BA1617" s="143">
        <v>8.4951000000000008</v>
      </c>
      <c r="BB1617" s="143">
        <v>4.99</v>
      </c>
      <c r="BC1617" s="143">
        <v>15.77</v>
      </c>
      <c r="BD1617" s="143">
        <v>1</v>
      </c>
      <c r="BE1617" s="143">
        <v>26652505.820158999</v>
      </c>
      <c r="BF1617" s="143">
        <v>27026.53</v>
      </c>
      <c r="BG1617" s="143">
        <v>0</v>
      </c>
      <c r="BH1617" s="143">
        <v>0</v>
      </c>
      <c r="BI1617" s="143">
        <v>0</v>
      </c>
      <c r="BJ1617" s="143">
        <v>0</v>
      </c>
      <c r="BK1617" s="143">
        <v>0</v>
      </c>
      <c r="BL1617" s="143">
        <v>1.99999999999999</v>
      </c>
      <c r="BM1617" s="143">
        <v>2.6</v>
      </c>
    </row>
    <row r="1618" spans="1:65" x14ac:dyDescent="0.25">
      <c r="A1618" s="142" t="s">
        <v>6233</v>
      </c>
      <c r="B1618" s="142" t="s">
        <v>80</v>
      </c>
      <c r="C1618" s="134" t="s">
        <v>6161</v>
      </c>
      <c r="D1618" s="134" t="s">
        <v>6162</v>
      </c>
      <c r="E1618" s="134" t="s">
        <v>6163</v>
      </c>
      <c r="F1618" s="134" t="s">
        <v>6164</v>
      </c>
      <c r="G1618" s="134" t="s">
        <v>692</v>
      </c>
      <c r="H1618" s="134" t="s">
        <v>6202</v>
      </c>
      <c r="I1618" s="134" t="s">
        <v>6202</v>
      </c>
      <c r="J1618" s="134" t="s">
        <v>4538</v>
      </c>
      <c r="K1618" s="134" t="s">
        <v>4538</v>
      </c>
      <c r="L1618" s="143">
        <v>36.1</v>
      </c>
      <c r="M1618" s="144">
        <v>1533</v>
      </c>
      <c r="N1618" s="143">
        <v>22.567</v>
      </c>
      <c r="O1618" s="144">
        <v>278</v>
      </c>
      <c r="P1618" s="143">
        <v>13.483000000000001</v>
      </c>
      <c r="Q1618" s="144">
        <v>1614</v>
      </c>
      <c r="R1618" s="143">
        <v>42.338999999999999</v>
      </c>
      <c r="S1618" s="145">
        <v>1527</v>
      </c>
      <c r="V1618" s="140" t="str">
        <f t="shared" si="25"/>
        <v>N/A</v>
      </c>
      <c r="W1618" s="134">
        <v>0.215633810714739</v>
      </c>
      <c r="X1618" s="134">
        <v>0.22574403803353699</v>
      </c>
      <c r="Y1618" s="134">
        <v>0.90695956301734904</v>
      </c>
      <c r="Z1618" s="134">
        <v>0.86834413547342604</v>
      </c>
      <c r="AA1618" s="134">
        <v>0.743953092769288</v>
      </c>
      <c r="AB1618" s="134">
        <v>9.7868682895561304E-2</v>
      </c>
      <c r="AC1618" s="134">
        <v>1</v>
      </c>
      <c r="AD1618" s="134">
        <v>5.7703523674572502E-2</v>
      </c>
      <c r="AE1618" s="134">
        <v>0.59792260077222503</v>
      </c>
      <c r="AF1618" s="134">
        <v>0.84856879443507705</v>
      </c>
      <c r="AG1618" s="134">
        <v>0.213845023762883</v>
      </c>
      <c r="AH1618" s="134">
        <v>0.73776325087453298</v>
      </c>
      <c r="AI1618" s="134">
        <v>1</v>
      </c>
      <c r="AJ1618" s="134">
        <v>0.41169981983307002</v>
      </c>
      <c r="AK1618" s="134">
        <v>0.71845720666051704</v>
      </c>
      <c r="AL1618" s="134">
        <v>2.215818900749E-2</v>
      </c>
      <c r="AM1618" s="134">
        <v>0.20254278646146201</v>
      </c>
      <c r="AN1618" s="134">
        <v>0.538344314463718</v>
      </c>
      <c r="AO1618" s="134">
        <v>0.190217441638906</v>
      </c>
      <c r="AP1618" s="134">
        <v>0.56667158159511999</v>
      </c>
      <c r="AQ1618" s="134">
        <v>0.40050430766321299</v>
      </c>
      <c r="AR1618" s="134">
        <v>0.58764600010000001</v>
      </c>
      <c r="AT1618" s="134">
        <v>0.25909933709999999</v>
      </c>
      <c r="AU1618" s="134">
        <v>0.16037133955240199</v>
      </c>
      <c r="AV1618" s="134">
        <v>0.19003307340789999</v>
      </c>
      <c r="AW1618" s="143">
        <v>2.75</v>
      </c>
      <c r="AX1618" s="143">
        <v>1</v>
      </c>
      <c r="AY1618" s="143">
        <v>-2.5099999999999998</v>
      </c>
      <c r="AZ1618" s="143">
        <v>-7.0000000000000007E-2</v>
      </c>
      <c r="BA1618" s="143">
        <v>12.4694</v>
      </c>
      <c r="BB1618" s="143">
        <v>4.99</v>
      </c>
      <c r="BC1618" s="143">
        <v>15.61</v>
      </c>
      <c r="BD1618" s="143">
        <v>7</v>
      </c>
      <c r="BE1618" s="143">
        <v>34452789.976210997</v>
      </c>
      <c r="BF1618" s="143">
        <v>26495.21</v>
      </c>
      <c r="BG1618" s="143">
        <v>0</v>
      </c>
      <c r="BH1618" s="143">
        <v>0.50417699999999999</v>
      </c>
      <c r="BI1618" s="143">
        <v>0</v>
      </c>
      <c r="BJ1618" s="143">
        <v>0</v>
      </c>
      <c r="BK1618" s="143">
        <v>0</v>
      </c>
      <c r="BL1618" s="143">
        <v>2</v>
      </c>
      <c r="BM1618" s="143">
        <v>2.6</v>
      </c>
    </row>
    <row r="1619" spans="1:65" x14ac:dyDescent="0.25">
      <c r="A1619" s="142" t="s">
        <v>6234</v>
      </c>
      <c r="B1619" s="142" t="s">
        <v>1006</v>
      </c>
      <c r="C1619" s="134" t="s">
        <v>6161</v>
      </c>
      <c r="D1619" s="134" t="s">
        <v>6162</v>
      </c>
      <c r="E1619" s="134" t="s">
        <v>6163</v>
      </c>
      <c r="F1619" s="134" t="s">
        <v>6164</v>
      </c>
      <c r="G1619" s="134" t="s">
        <v>692</v>
      </c>
      <c r="H1619" s="134" t="s">
        <v>6196</v>
      </c>
      <c r="I1619" s="134" t="s">
        <v>6202</v>
      </c>
      <c r="J1619" s="134" t="s">
        <v>4538</v>
      </c>
      <c r="K1619" s="134" t="s">
        <v>4538</v>
      </c>
      <c r="L1619" s="143">
        <v>32.799999999999997</v>
      </c>
      <c r="M1619" s="144">
        <v>1595</v>
      </c>
      <c r="N1619" s="143">
        <v>25.167000000000002</v>
      </c>
      <c r="O1619" s="144">
        <v>586</v>
      </c>
      <c r="P1619" s="143">
        <v>17.867000000000001</v>
      </c>
      <c r="Q1619" s="144">
        <v>1204</v>
      </c>
      <c r="R1619" s="143">
        <v>41.832999999999998</v>
      </c>
      <c r="S1619" s="145">
        <v>1551</v>
      </c>
      <c r="V1619" s="140" t="str">
        <f t="shared" si="25"/>
        <v>N/A</v>
      </c>
      <c r="W1619" s="134">
        <v>0.12974675431888999</v>
      </c>
      <c r="X1619" s="134">
        <v>0.14403480073275701</v>
      </c>
      <c r="Y1619" s="134">
        <v>0.83419487104344403</v>
      </c>
      <c r="Z1619" s="134">
        <v>0.84498172324825305</v>
      </c>
      <c r="AA1619" s="134">
        <v>0.74768032595907497</v>
      </c>
      <c r="AB1619" s="134">
        <v>0.22570400477834601</v>
      </c>
      <c r="AC1619" s="134">
        <v>1</v>
      </c>
      <c r="AD1619" s="134">
        <v>4.6644354531989098E-2</v>
      </c>
      <c r="AE1619" s="134">
        <v>0.59388055239465698</v>
      </c>
      <c r="AF1619" s="134">
        <v>0.76074721099880804</v>
      </c>
      <c r="AG1619" s="134">
        <v>0.25836468536119001</v>
      </c>
      <c r="AH1619" s="134">
        <v>0.60159144087467997</v>
      </c>
      <c r="AI1619" s="134">
        <v>1</v>
      </c>
      <c r="AJ1619" s="134">
        <v>0.51097547523623899</v>
      </c>
      <c r="AK1619" s="134">
        <v>0.66505655614350201</v>
      </c>
      <c r="AL1619" s="134">
        <v>1.8716772497407001E-2</v>
      </c>
      <c r="AM1619" s="134">
        <v>0.27780486735021998</v>
      </c>
      <c r="AN1619" s="134">
        <v>0.28286495450674598</v>
      </c>
      <c r="AO1619" s="134">
        <v>0.24516147574095101</v>
      </c>
      <c r="AP1619" s="134">
        <v>0.52359269331965097</v>
      </c>
      <c r="AQ1619" s="134">
        <v>0.54705524208705802</v>
      </c>
      <c r="AR1619" s="134">
        <v>6.0403743250000003E-2</v>
      </c>
      <c r="AS1619" s="134">
        <v>1</v>
      </c>
      <c r="AT1619" s="134">
        <v>0.13229769760000001</v>
      </c>
      <c r="AU1619" s="134">
        <v>0.22073125009392</v>
      </c>
      <c r="AV1619" s="134">
        <v>0.27630688917187002</v>
      </c>
      <c r="AW1619" s="143">
        <v>4.18</v>
      </c>
      <c r="AX1619" s="143">
        <v>0</v>
      </c>
      <c r="AY1619" s="143">
        <v>-3.86</v>
      </c>
      <c r="AZ1619" s="143">
        <v>0.15</v>
      </c>
      <c r="BA1619" s="143">
        <v>15.3171</v>
      </c>
      <c r="BB1619" s="143">
        <v>4.99</v>
      </c>
      <c r="BC1619" s="143">
        <v>15.72</v>
      </c>
      <c r="BD1619" s="143">
        <v>4</v>
      </c>
      <c r="BE1619" s="143">
        <v>74476561.532830998</v>
      </c>
      <c r="BF1619" s="143">
        <v>49580.87</v>
      </c>
      <c r="BG1619" s="143">
        <v>0</v>
      </c>
      <c r="BH1619" s="143">
        <v>0</v>
      </c>
      <c r="BI1619" s="143">
        <v>0</v>
      </c>
      <c r="BJ1619" s="143">
        <v>1</v>
      </c>
      <c r="BK1619" s="143">
        <v>0</v>
      </c>
      <c r="BL1619" s="143">
        <v>2</v>
      </c>
      <c r="BM1619" s="143">
        <v>2.6</v>
      </c>
    </row>
    <row r="1620" spans="1:65" x14ac:dyDescent="0.25">
      <c r="A1620" s="142" t="s">
        <v>6235</v>
      </c>
      <c r="B1620" s="142" t="s">
        <v>358</v>
      </c>
      <c r="C1620" s="134" t="s">
        <v>6161</v>
      </c>
      <c r="D1620" s="134" t="s">
        <v>6162</v>
      </c>
      <c r="E1620" s="134" t="s">
        <v>6163</v>
      </c>
      <c r="F1620" s="134" t="s">
        <v>6164</v>
      </c>
      <c r="G1620" s="134" t="s">
        <v>692</v>
      </c>
      <c r="H1620" s="134" t="s">
        <v>6202</v>
      </c>
      <c r="I1620" s="134" t="s">
        <v>6202</v>
      </c>
      <c r="J1620" s="134" t="s">
        <v>4538</v>
      </c>
      <c r="K1620" s="134" t="s">
        <v>4538</v>
      </c>
      <c r="L1620" s="143">
        <v>45.4</v>
      </c>
      <c r="M1620" s="144">
        <v>1286</v>
      </c>
      <c r="N1620" s="143">
        <v>22.725000000000001</v>
      </c>
      <c r="O1620" s="144">
        <v>293</v>
      </c>
      <c r="P1620" s="143">
        <v>34.783000000000001</v>
      </c>
      <c r="Q1620" s="144">
        <v>323</v>
      </c>
      <c r="R1620" s="143">
        <v>52.485999999999997</v>
      </c>
      <c r="S1620" s="145">
        <v>868</v>
      </c>
      <c r="U1620" s="140" t="s">
        <v>4410</v>
      </c>
      <c r="V1620" s="140" t="str">
        <f t="shared" si="25"/>
        <v>Y</v>
      </c>
      <c r="W1620" s="134">
        <v>0.35396559499657698</v>
      </c>
      <c r="X1620" s="134">
        <v>0.37196285096936099</v>
      </c>
      <c r="Y1620" s="134">
        <v>0.96546847217714404</v>
      </c>
      <c r="Z1620" s="134">
        <v>0.95439738749060199</v>
      </c>
      <c r="AA1620" s="134">
        <v>0.774975357303887</v>
      </c>
      <c r="AB1620" s="134">
        <v>0.18928368515362101</v>
      </c>
      <c r="AC1620" s="134">
        <v>0.98391490095393197</v>
      </c>
      <c r="AD1620" s="134">
        <v>0.190904486454264</v>
      </c>
      <c r="AE1620" s="134">
        <v>0.72855773364778398</v>
      </c>
      <c r="AF1620" s="134">
        <v>0.96342463624013897</v>
      </c>
      <c r="AG1620" s="134">
        <v>0.37692768386291903</v>
      </c>
      <c r="AH1620" s="134">
        <v>0.84743134193701397</v>
      </c>
      <c r="AI1620" s="134">
        <v>0.89084626721430304</v>
      </c>
      <c r="AJ1620" s="134">
        <v>0.47788359010185</v>
      </c>
      <c r="AK1620" s="134">
        <v>0.93205980872857896</v>
      </c>
      <c r="AL1620" s="134">
        <v>0</v>
      </c>
      <c r="AM1620" s="134">
        <v>0.29591705256696199</v>
      </c>
      <c r="AN1620" s="134">
        <v>0.51145175025772005</v>
      </c>
      <c r="AO1620" s="134">
        <v>0.42876819598559901</v>
      </c>
      <c r="AP1620" s="134">
        <v>0.48376656972822502</v>
      </c>
      <c r="AQ1620" s="134">
        <v>0.57561112276658</v>
      </c>
      <c r="AR1620" s="134">
        <v>0</v>
      </c>
      <c r="AT1620" s="134">
        <v>1</v>
      </c>
      <c r="AU1620" s="134">
        <v>0.25440841013773002</v>
      </c>
      <c r="AV1620" s="134">
        <v>0.32496460798297699</v>
      </c>
      <c r="AW1620" s="143">
        <v>0.04</v>
      </c>
      <c r="AX1620" s="143">
        <v>0</v>
      </c>
      <c r="AY1620" s="143">
        <v>-0.28999999999999998</v>
      </c>
      <c r="AZ1620" s="143">
        <v>-0.27</v>
      </c>
      <c r="BA1620" s="143">
        <v>4.5004</v>
      </c>
      <c r="BB1620" s="143">
        <v>5</v>
      </c>
      <c r="BC1620" s="143">
        <v>16.39</v>
      </c>
      <c r="BD1620" s="143"/>
      <c r="BE1620" s="143">
        <v>30377266.465760998</v>
      </c>
      <c r="BF1620" s="143">
        <v>35164.410000000003</v>
      </c>
      <c r="BG1620" s="143">
        <v>0</v>
      </c>
      <c r="BH1620" s="143">
        <v>59.014467000000003</v>
      </c>
      <c r="BI1620" s="143">
        <v>0</v>
      </c>
      <c r="BJ1620" s="143">
        <v>0</v>
      </c>
      <c r="BK1620" s="143">
        <v>1</v>
      </c>
      <c r="BL1620" s="143">
        <v>2</v>
      </c>
      <c r="BM1620" s="143">
        <v>2.5999999999999899</v>
      </c>
    </row>
    <row r="1621" spans="1:65" x14ac:dyDescent="0.25">
      <c r="A1621" s="142" t="s">
        <v>6236</v>
      </c>
      <c r="B1621" s="142" t="s">
        <v>3806</v>
      </c>
      <c r="C1621" s="134" t="s">
        <v>6161</v>
      </c>
      <c r="D1621" s="134" t="s">
        <v>6162</v>
      </c>
      <c r="E1621" s="134" t="s">
        <v>6163</v>
      </c>
      <c r="F1621" s="134" t="s">
        <v>6164</v>
      </c>
      <c r="G1621" s="134" t="s">
        <v>692</v>
      </c>
      <c r="H1621" s="134" t="s">
        <v>6202</v>
      </c>
      <c r="I1621" s="134" t="s">
        <v>6202</v>
      </c>
      <c r="J1621" s="134" t="s">
        <v>4538</v>
      </c>
      <c r="K1621" s="134" t="s">
        <v>4538</v>
      </c>
      <c r="L1621" s="143">
        <v>17.5</v>
      </c>
      <c r="M1621" s="144">
        <v>1719</v>
      </c>
      <c r="N1621" s="143">
        <v>26.411000000000001</v>
      </c>
      <c r="O1621" s="144">
        <v>689</v>
      </c>
      <c r="P1621" s="143">
        <v>13.617000000000001</v>
      </c>
      <c r="Q1621" s="144">
        <v>1602</v>
      </c>
      <c r="R1621" s="143">
        <v>34.902000000000001</v>
      </c>
      <c r="S1621" s="145">
        <v>1719</v>
      </c>
      <c r="V1621" s="140" t="str">
        <f t="shared" si="25"/>
        <v>N/A</v>
      </c>
      <c r="W1621" s="134">
        <v>8.57088725666795E-2</v>
      </c>
      <c r="X1621" s="134">
        <v>7.1985871633445803E-2</v>
      </c>
      <c r="Y1621" s="134">
        <v>0.802455581004483</v>
      </c>
      <c r="Z1621" s="134">
        <v>0.77050765807630395</v>
      </c>
      <c r="AA1621" s="134">
        <v>0.71890420362053098</v>
      </c>
      <c r="AB1621" s="134">
        <v>0.342249027577466</v>
      </c>
      <c r="AC1621" s="134">
        <v>0.99965182703581401</v>
      </c>
      <c r="AD1621" s="134">
        <v>3.0048738897281199E-2</v>
      </c>
      <c r="AE1621" s="134">
        <v>0.39134455739269602</v>
      </c>
      <c r="AF1621" s="134">
        <v>0.707116013146601</v>
      </c>
      <c r="AG1621" s="134">
        <v>5.7908261947969102E-2</v>
      </c>
      <c r="AH1621" s="134">
        <v>0.77927380526428303</v>
      </c>
      <c r="AI1621" s="134">
        <v>0.84126479733625503</v>
      </c>
      <c r="AJ1621" s="134">
        <v>0.47788359010185</v>
      </c>
      <c r="AK1621" s="134">
        <v>0.46601776785280802</v>
      </c>
      <c r="AL1621" s="134">
        <v>0.227151756268131</v>
      </c>
      <c r="AM1621" s="134">
        <v>6.5585408098765494E-2</v>
      </c>
      <c r="AN1621" s="134">
        <v>0.15736632154542601</v>
      </c>
      <c r="AO1621" s="134">
        <v>5.6515165908001597E-2</v>
      </c>
      <c r="AP1621" s="134">
        <v>0.49971437040969502</v>
      </c>
      <c r="AQ1621" s="134">
        <v>0.42906018818109798</v>
      </c>
      <c r="AR1621" s="134">
        <v>5.4108980459999997E-2</v>
      </c>
      <c r="AT1621" s="134">
        <v>0</v>
      </c>
      <c r="AU1621" s="134">
        <v>7.8080311822108395E-2</v>
      </c>
      <c r="AV1621" s="134">
        <v>6.6270690559059695E-2</v>
      </c>
      <c r="AW1621" s="143">
        <v>5.03</v>
      </c>
      <c r="AX1621" s="143">
        <v>0</v>
      </c>
      <c r="AY1621" s="143">
        <v>-4.2699999999999996</v>
      </c>
      <c r="AZ1621" s="143">
        <v>0.34</v>
      </c>
      <c r="BA1621" s="143">
        <v>31.816299999999998</v>
      </c>
      <c r="BB1621" s="143">
        <v>5</v>
      </c>
      <c r="BC1621" s="143">
        <v>14.88</v>
      </c>
      <c r="BD1621" s="143">
        <v>7</v>
      </c>
      <c r="BE1621" s="143">
        <v>35898264.966840997</v>
      </c>
      <c r="BF1621" s="143">
        <v>27390.42</v>
      </c>
      <c r="BG1621" s="143">
        <v>0</v>
      </c>
      <c r="BH1621" s="143">
        <v>1.1095459999999999</v>
      </c>
      <c r="BI1621" s="143">
        <v>0</v>
      </c>
      <c r="BJ1621" s="143">
        <v>0</v>
      </c>
      <c r="BK1621" s="143">
        <v>0</v>
      </c>
      <c r="BL1621" s="143">
        <v>1.99999999999999</v>
      </c>
      <c r="BM1621" s="143">
        <v>2.6</v>
      </c>
    </row>
    <row r="1622" spans="1:65" x14ac:dyDescent="0.25">
      <c r="A1622" s="142" t="s">
        <v>6237</v>
      </c>
      <c r="B1622" s="142" t="s">
        <v>1117</v>
      </c>
      <c r="C1622" s="134" t="s">
        <v>6238</v>
      </c>
      <c r="D1622" s="134" t="s">
        <v>6239</v>
      </c>
      <c r="E1622" s="134" t="s">
        <v>6163</v>
      </c>
      <c r="F1622" s="134" t="s">
        <v>6164</v>
      </c>
      <c r="G1622" s="134" t="s">
        <v>692</v>
      </c>
      <c r="H1622" s="134" t="s">
        <v>6193</v>
      </c>
      <c r="I1622" s="134" t="s">
        <v>6202</v>
      </c>
      <c r="J1622" s="134" t="s">
        <v>4538</v>
      </c>
      <c r="K1622" s="134" t="s">
        <v>4538</v>
      </c>
      <c r="L1622" s="143">
        <v>52.7</v>
      </c>
      <c r="M1622" s="144">
        <v>1076</v>
      </c>
      <c r="N1622" s="143">
        <v>21.6</v>
      </c>
      <c r="O1622" s="144">
        <v>171</v>
      </c>
      <c r="P1622" s="143">
        <v>28.466999999999999</v>
      </c>
      <c r="Q1622" s="144">
        <v>604</v>
      </c>
      <c r="R1622" s="143">
        <v>53.189</v>
      </c>
      <c r="S1622" s="145">
        <v>823</v>
      </c>
      <c r="U1622" s="140" t="s">
        <v>4410</v>
      </c>
      <c r="V1622" s="140" t="str">
        <f t="shared" si="25"/>
        <v>Y</v>
      </c>
      <c r="W1622" s="134">
        <v>0.42812003524738501</v>
      </c>
      <c r="X1622" s="134">
        <v>0.37733393816733601</v>
      </c>
      <c r="Y1622" s="134">
        <v>0.96636506229123897</v>
      </c>
      <c r="Z1622" s="134">
        <v>0.942690676561175</v>
      </c>
      <c r="AA1622" s="134">
        <v>0.69227768917412302</v>
      </c>
      <c r="AB1622" s="134">
        <v>0.39687950701455399</v>
      </c>
      <c r="AC1622" s="134">
        <v>0.96094800385855605</v>
      </c>
      <c r="AD1622" s="134">
        <v>0.321600299385366</v>
      </c>
      <c r="AE1622" s="134">
        <v>0.50925042744363103</v>
      </c>
      <c r="AF1622" s="134">
        <v>0.96799660640544904</v>
      </c>
      <c r="AG1622" s="134">
        <v>0.62366106498905205</v>
      </c>
      <c r="AH1622" s="134">
        <v>0.87475882511162895</v>
      </c>
      <c r="AI1622" s="134">
        <v>0.82939800295546395</v>
      </c>
      <c r="AJ1622" s="134">
        <v>0.64701989189984199</v>
      </c>
      <c r="AK1622" s="134">
        <v>0.83982232147191604</v>
      </c>
      <c r="AL1622" s="134">
        <v>0.46187379076614299</v>
      </c>
      <c r="AM1622" s="134">
        <v>0.52369930148195498</v>
      </c>
      <c r="AN1622" s="134">
        <v>0.69969969969970003</v>
      </c>
      <c r="AO1622" s="134">
        <v>0.492569194276466</v>
      </c>
      <c r="AP1622" s="134">
        <v>0.49699861118880101</v>
      </c>
      <c r="AQ1622" s="134">
        <v>0.40589220961417199</v>
      </c>
      <c r="AR1622" s="134">
        <v>0.52568917869999998</v>
      </c>
      <c r="AS1622" s="134">
        <v>0.27412868130000001</v>
      </c>
      <c r="AT1622" s="134">
        <v>0.69458196979999998</v>
      </c>
      <c r="AU1622" s="134">
        <v>0.224884115654158</v>
      </c>
      <c r="AV1622" s="134">
        <v>0.40396716041994202</v>
      </c>
      <c r="AW1622" s="143">
        <v>0.06</v>
      </c>
      <c r="AX1622" s="143">
        <v>0</v>
      </c>
      <c r="AY1622" s="143">
        <v>7.0000000000000007E-2</v>
      </c>
      <c r="AZ1622" s="143">
        <v>0.13</v>
      </c>
      <c r="BA1622" s="143">
        <v>7.0613000000000001</v>
      </c>
      <c r="BB1622" s="143">
        <v>4.9800000000000004</v>
      </c>
      <c r="BC1622" s="143">
        <v>12.07</v>
      </c>
      <c r="BD1622" s="143">
        <v>14</v>
      </c>
      <c r="BE1622" s="143">
        <v>59489925.449831001</v>
      </c>
      <c r="BF1622" s="143">
        <v>71832.649999999994</v>
      </c>
      <c r="BG1622" s="143">
        <v>0</v>
      </c>
      <c r="BH1622" s="143">
        <v>99.651568999999995</v>
      </c>
      <c r="BI1622" s="143">
        <v>0</v>
      </c>
      <c r="BJ1622" s="143">
        <v>2</v>
      </c>
      <c r="BK1622" s="143">
        <v>0</v>
      </c>
      <c r="BL1622" s="143">
        <v>2</v>
      </c>
      <c r="BM1622" s="143">
        <v>2.5999999999999899</v>
      </c>
    </row>
    <row r="1623" spans="1:65" x14ac:dyDescent="0.25">
      <c r="A1623" s="142" t="s">
        <v>6240</v>
      </c>
      <c r="B1623" s="142" t="s">
        <v>356</v>
      </c>
      <c r="C1623" s="134" t="s">
        <v>6238</v>
      </c>
      <c r="D1623" s="134" t="s">
        <v>6239</v>
      </c>
      <c r="E1623" s="134" t="s">
        <v>6163</v>
      </c>
      <c r="F1623" s="134" t="s">
        <v>6164</v>
      </c>
      <c r="G1623" s="134" t="s">
        <v>692</v>
      </c>
      <c r="H1623" s="134" t="s">
        <v>6241</v>
      </c>
      <c r="I1623" s="134" t="s">
        <v>6202</v>
      </c>
      <c r="J1623" s="134" t="s">
        <v>4538</v>
      </c>
      <c r="K1623" s="134" t="s">
        <v>4538</v>
      </c>
      <c r="L1623" s="143">
        <v>42.2</v>
      </c>
      <c r="M1623" s="144">
        <v>1366</v>
      </c>
      <c r="N1623" s="143">
        <v>25.378</v>
      </c>
      <c r="O1623" s="144">
        <v>604</v>
      </c>
      <c r="P1623" s="143">
        <v>26.882999999999999</v>
      </c>
      <c r="Q1623" s="144">
        <v>668</v>
      </c>
      <c r="R1623" s="143">
        <v>47.902000000000001</v>
      </c>
      <c r="S1623" s="145">
        <v>1202</v>
      </c>
      <c r="U1623" s="140" t="s">
        <v>4410</v>
      </c>
      <c r="V1623" s="140" t="str">
        <f t="shared" si="25"/>
        <v>Y</v>
      </c>
      <c r="W1623" s="134">
        <v>0.35278865578110902</v>
      </c>
      <c r="X1623" s="134">
        <v>0.26215003470568299</v>
      </c>
      <c r="Y1623" s="134">
        <v>0.96772275589258205</v>
      </c>
      <c r="Z1623" s="134">
        <v>0.95026560716256903</v>
      </c>
      <c r="AA1623" s="134">
        <v>0.51540309077978197</v>
      </c>
      <c r="AB1623" s="134">
        <v>0</v>
      </c>
      <c r="AC1623" s="134">
        <v>0.98311466729728902</v>
      </c>
      <c r="AD1623" s="134">
        <v>0.294928279641406</v>
      </c>
      <c r="AE1623" s="134">
        <v>0.58137154578595496</v>
      </c>
      <c r="AF1623" s="134">
        <v>0.96076096666556698</v>
      </c>
      <c r="AG1623" s="134">
        <v>0.31236897182505502</v>
      </c>
      <c r="AH1623" s="134">
        <v>0.85806864534836502</v>
      </c>
      <c r="AI1623" s="134">
        <v>0.90254894894948501</v>
      </c>
      <c r="AJ1623" s="134">
        <v>0.58818987388314903</v>
      </c>
      <c r="AK1623" s="134">
        <v>0.825258507694548</v>
      </c>
      <c r="AL1623" s="134">
        <v>0.237588386356893</v>
      </c>
      <c r="AM1623" s="134">
        <v>0.28167816907854198</v>
      </c>
      <c r="AN1623" s="134">
        <v>0.25597239030074798</v>
      </c>
      <c r="AO1623" s="134">
        <v>0.27777326242317801</v>
      </c>
      <c r="AP1623" s="134">
        <v>0.29940986023595001</v>
      </c>
      <c r="AQ1623" s="134">
        <v>0.61386522705481095</v>
      </c>
      <c r="AR1623" s="134">
        <v>0.32426098330000003</v>
      </c>
      <c r="AS1623" s="134">
        <v>1</v>
      </c>
      <c r="AT1623" s="134">
        <v>0.57506365520000002</v>
      </c>
      <c r="AU1623" s="134">
        <v>0.129120482287578</v>
      </c>
      <c r="AV1623" s="134">
        <v>0.21956093429496701</v>
      </c>
      <c r="AW1623" s="143">
        <v>0.24</v>
      </c>
      <c r="AX1623" s="143">
        <v>0</v>
      </c>
      <c r="AY1623" s="143">
        <v>0.36</v>
      </c>
      <c r="AZ1623" s="143">
        <v>0.6</v>
      </c>
      <c r="BA1623" s="143">
        <v>6.1699000000000002</v>
      </c>
      <c r="BB1623" s="143">
        <v>4.99</v>
      </c>
      <c r="BC1623" s="143">
        <v>13.25</v>
      </c>
      <c r="BD1623" s="143">
        <v>8</v>
      </c>
      <c r="BE1623" s="143">
        <v>99765617.038214996</v>
      </c>
      <c r="BF1623" s="143">
        <v>57856.55</v>
      </c>
      <c r="BG1623" s="143">
        <v>94.932878000000002</v>
      </c>
      <c r="BH1623" s="143">
        <v>99.187236999999996</v>
      </c>
      <c r="BI1623" s="143">
        <v>0</v>
      </c>
      <c r="BJ1623" s="143">
        <v>2</v>
      </c>
      <c r="BK1623" s="143">
        <v>0</v>
      </c>
      <c r="BL1623" s="143">
        <v>2</v>
      </c>
      <c r="BM1623" s="143">
        <v>2.6</v>
      </c>
    </row>
    <row r="1624" spans="1:65" x14ac:dyDescent="0.25">
      <c r="A1624" s="142" t="s">
        <v>6242</v>
      </c>
      <c r="B1624" s="142" t="s">
        <v>334</v>
      </c>
      <c r="C1624" s="134" t="s">
        <v>6238</v>
      </c>
      <c r="D1624" s="134" t="s">
        <v>6239</v>
      </c>
      <c r="E1624" s="134" t="s">
        <v>6163</v>
      </c>
      <c r="F1624" s="134" t="s">
        <v>6164</v>
      </c>
      <c r="G1624" s="134" t="s">
        <v>692</v>
      </c>
      <c r="H1624" s="134" t="s">
        <v>6243</v>
      </c>
      <c r="I1624" s="134" t="s">
        <v>6244</v>
      </c>
      <c r="J1624" s="134" t="s">
        <v>4538</v>
      </c>
      <c r="K1624" s="134" t="s">
        <v>4538</v>
      </c>
      <c r="L1624" s="143">
        <v>37.1</v>
      </c>
      <c r="M1624" s="144">
        <v>1504</v>
      </c>
      <c r="N1624" s="143">
        <v>21.411000000000001</v>
      </c>
      <c r="O1624" s="144">
        <v>146</v>
      </c>
      <c r="P1624" s="143">
        <v>31.533000000000001</v>
      </c>
      <c r="Q1624" s="144">
        <v>473</v>
      </c>
      <c r="R1624" s="143">
        <v>49.073999999999998</v>
      </c>
      <c r="S1624" s="145">
        <v>1115</v>
      </c>
      <c r="V1624" s="140" t="str">
        <f t="shared" si="25"/>
        <v>N/A</v>
      </c>
      <c r="W1624" s="134">
        <v>0.131804286532615</v>
      </c>
      <c r="X1624" s="134">
        <v>0.10933414183925801</v>
      </c>
      <c r="Y1624" s="134">
        <v>0.955580364061697</v>
      </c>
      <c r="Z1624" s="134">
        <v>0.95947284604170302</v>
      </c>
      <c r="AA1624" s="134">
        <v>0.603446904183355</v>
      </c>
      <c r="AB1624" s="134">
        <v>0</v>
      </c>
      <c r="AC1624" s="134">
        <v>1</v>
      </c>
      <c r="AD1624" s="134">
        <v>5.0068092423944E-2</v>
      </c>
      <c r="AE1624" s="134">
        <v>0.27060662677710801</v>
      </c>
      <c r="AF1624" s="134">
        <v>0.93491939616598596</v>
      </c>
      <c r="AG1624" s="134">
        <v>0.13545259737447099</v>
      </c>
      <c r="AH1624" s="134">
        <v>0.88428583759452295</v>
      </c>
      <c r="AI1624" s="134">
        <v>1</v>
      </c>
      <c r="AJ1624" s="134">
        <v>0.70217303379049201</v>
      </c>
      <c r="AK1624" s="134">
        <v>0.87137725132288002</v>
      </c>
      <c r="AL1624" s="134">
        <v>0.36817364297237498</v>
      </c>
      <c r="AM1624" s="134">
        <v>7.5938539750981096E-2</v>
      </c>
      <c r="AN1624" s="134">
        <v>0.17977679171708999</v>
      </c>
      <c r="AO1624" s="134">
        <v>6.6564588187851798E-2</v>
      </c>
      <c r="AP1624" s="134">
        <v>0.37973663709115502</v>
      </c>
      <c r="AQ1624" s="134">
        <v>0.32453488939499198</v>
      </c>
      <c r="AR1624" s="134">
        <v>0.1383114376</v>
      </c>
      <c r="AS1624" s="134">
        <v>1</v>
      </c>
      <c r="AT1624" s="134">
        <v>1</v>
      </c>
      <c r="AU1624" s="134">
        <v>3.5617744031567103E-2</v>
      </c>
      <c r="AV1624" s="134">
        <v>4.3179576649783301E-2</v>
      </c>
      <c r="AW1624" s="143">
        <v>0.63</v>
      </c>
      <c r="AX1624" s="143">
        <v>2</v>
      </c>
      <c r="AY1624" s="143">
        <v>-0.65</v>
      </c>
      <c r="AZ1624" s="143">
        <v>-0.02</v>
      </c>
      <c r="BA1624" s="143">
        <v>9.4994999999999994</v>
      </c>
      <c r="BB1624" s="143">
        <v>5</v>
      </c>
      <c r="BC1624" s="143">
        <v>13.56</v>
      </c>
      <c r="BD1624" s="143">
        <v>1</v>
      </c>
      <c r="BE1624" s="143">
        <v>41124688.405936003</v>
      </c>
      <c r="BF1624" s="143">
        <v>22518.95</v>
      </c>
      <c r="BG1624" s="143">
        <v>0</v>
      </c>
      <c r="BH1624" s="143">
        <v>0</v>
      </c>
      <c r="BI1624" s="143">
        <v>0</v>
      </c>
      <c r="BJ1624" s="143">
        <v>1</v>
      </c>
      <c r="BK1624" s="143">
        <v>1</v>
      </c>
      <c r="BL1624" s="143">
        <v>2</v>
      </c>
      <c r="BM1624" s="143">
        <v>2.6</v>
      </c>
    </row>
    <row r="1625" spans="1:65" x14ac:dyDescent="0.25">
      <c r="A1625" s="142" t="s">
        <v>6245</v>
      </c>
      <c r="B1625" s="142" t="s">
        <v>1034</v>
      </c>
      <c r="C1625" s="134" t="s">
        <v>6238</v>
      </c>
      <c r="D1625" s="134" t="s">
        <v>6239</v>
      </c>
      <c r="E1625" s="134" t="s">
        <v>6163</v>
      </c>
      <c r="F1625" s="134" t="s">
        <v>6164</v>
      </c>
      <c r="G1625" s="134" t="s">
        <v>692</v>
      </c>
      <c r="H1625" s="134" t="s">
        <v>6244</v>
      </c>
      <c r="I1625" s="134" t="s">
        <v>6244</v>
      </c>
      <c r="J1625" s="134" t="s">
        <v>4538</v>
      </c>
      <c r="K1625" s="134" t="s">
        <v>4538</v>
      </c>
      <c r="L1625" s="143">
        <v>48.5</v>
      </c>
      <c r="M1625" s="144">
        <v>1187</v>
      </c>
      <c r="N1625" s="143">
        <v>22.867000000000001</v>
      </c>
      <c r="O1625" s="144">
        <v>312</v>
      </c>
      <c r="P1625" s="143">
        <v>24.2</v>
      </c>
      <c r="Q1625" s="144">
        <v>743</v>
      </c>
      <c r="R1625" s="143">
        <v>49.944000000000003</v>
      </c>
      <c r="S1625" s="145">
        <v>1058</v>
      </c>
      <c r="V1625" s="140" t="str">
        <f t="shared" si="25"/>
        <v>N/A</v>
      </c>
      <c r="W1625" s="134">
        <v>0.30830315439994299</v>
      </c>
      <c r="X1625" s="134">
        <v>0.18012169550422999</v>
      </c>
      <c r="Y1625" s="134">
        <v>0.93767417864020097</v>
      </c>
      <c r="Z1625" s="134">
        <v>0.83926864427615799</v>
      </c>
      <c r="AA1625" s="134">
        <v>0.71996634733001896</v>
      </c>
      <c r="AB1625" s="134">
        <v>0.337514386026252</v>
      </c>
      <c r="AC1625" s="134">
        <v>0.71726302259934505</v>
      </c>
      <c r="AD1625" s="134">
        <v>0.27825114668670597</v>
      </c>
      <c r="AE1625" s="134">
        <v>0.48408436384257703</v>
      </c>
      <c r="AF1625" s="134">
        <v>0.94366577387353601</v>
      </c>
      <c r="AG1625" s="134">
        <v>0.23389031991753301</v>
      </c>
      <c r="AH1625" s="134">
        <v>0.92074635905161095</v>
      </c>
      <c r="AI1625" s="134">
        <v>0</v>
      </c>
      <c r="AJ1625" s="134">
        <v>0.823509945949921</v>
      </c>
      <c r="AK1625" s="134">
        <v>0.60194669644157495</v>
      </c>
      <c r="AL1625" s="134">
        <v>0.58528373919603804</v>
      </c>
      <c r="AM1625" s="134">
        <v>0.16900219837809599</v>
      </c>
      <c r="AN1625" s="134">
        <v>0.66832504145937</v>
      </c>
      <c r="AO1625" s="134">
        <v>0.167075848837935</v>
      </c>
      <c r="AP1625" s="134">
        <v>0.45137064218953799</v>
      </c>
      <c r="AR1625" s="134">
        <v>0.66348827210000005</v>
      </c>
      <c r="AS1625" s="134">
        <v>0.65557927159999996</v>
      </c>
      <c r="AT1625" s="134">
        <v>1</v>
      </c>
      <c r="AU1625" s="134">
        <v>6.9115922455618706E-2</v>
      </c>
      <c r="AV1625" s="134">
        <v>0.16687490349445799</v>
      </c>
      <c r="AW1625" s="143">
        <v>0.66</v>
      </c>
      <c r="AX1625" s="143">
        <v>0</v>
      </c>
      <c r="AY1625" s="143">
        <v>-0.75</v>
      </c>
      <c r="AZ1625" s="143">
        <v>-0.08</v>
      </c>
      <c r="BA1625" s="143">
        <v>17.941800000000001</v>
      </c>
      <c r="BB1625" s="143">
        <v>5</v>
      </c>
      <c r="BC1625" s="143">
        <v>13.19</v>
      </c>
      <c r="BD1625" s="143">
        <v>16</v>
      </c>
      <c r="BE1625" s="143">
        <v>36602428.778251998</v>
      </c>
      <c r="BF1625" s="143">
        <v>34640.65</v>
      </c>
      <c r="BG1625" s="143">
        <v>0</v>
      </c>
      <c r="BH1625" s="143">
        <v>38.697809999999997</v>
      </c>
      <c r="BI1625" s="143">
        <v>0</v>
      </c>
      <c r="BJ1625" s="143">
        <v>4</v>
      </c>
      <c r="BK1625" s="143">
        <v>0</v>
      </c>
      <c r="BL1625" s="143">
        <v>2</v>
      </c>
      <c r="BM1625" s="143">
        <v>2.5999999999999899</v>
      </c>
    </row>
    <row r="1626" spans="1:65" x14ac:dyDescent="0.25">
      <c r="A1626" s="142" t="s">
        <v>6246</v>
      </c>
      <c r="B1626" s="142" t="s">
        <v>3812</v>
      </c>
      <c r="C1626" s="134" t="s">
        <v>6238</v>
      </c>
      <c r="D1626" s="134" t="s">
        <v>6239</v>
      </c>
      <c r="E1626" s="134" t="s">
        <v>6163</v>
      </c>
      <c r="F1626" s="134" t="s">
        <v>6164</v>
      </c>
      <c r="G1626" s="134" t="s">
        <v>692</v>
      </c>
      <c r="H1626" s="134" t="s">
        <v>6247</v>
      </c>
      <c r="I1626" s="134" t="s">
        <v>6202</v>
      </c>
      <c r="J1626" s="134" t="s">
        <v>4538</v>
      </c>
      <c r="K1626" s="134" t="s">
        <v>4538</v>
      </c>
      <c r="L1626" s="143">
        <v>34.799999999999997</v>
      </c>
      <c r="M1626" s="144">
        <v>1560</v>
      </c>
      <c r="N1626" s="143">
        <v>24.422000000000001</v>
      </c>
      <c r="O1626" s="144">
        <v>500</v>
      </c>
      <c r="P1626" s="143">
        <v>34.517000000000003</v>
      </c>
      <c r="Q1626" s="144">
        <v>332</v>
      </c>
      <c r="R1626" s="143">
        <v>48.298000000000002</v>
      </c>
      <c r="S1626" s="145">
        <v>1176</v>
      </c>
      <c r="V1626" s="140" t="str">
        <f t="shared" si="25"/>
        <v>N/A</v>
      </c>
      <c r="W1626" s="134">
        <v>0.142229536916373</v>
      </c>
      <c r="X1626" s="134">
        <v>0.138791654246222</v>
      </c>
      <c r="Y1626" s="134">
        <v>0.74289638056817697</v>
      </c>
      <c r="Z1626" s="134">
        <v>0.85559172705357101</v>
      </c>
      <c r="AA1626" s="134">
        <v>0.63394202968422697</v>
      </c>
      <c r="AB1626" s="134">
        <v>0.12263450024037401</v>
      </c>
      <c r="AC1626" s="134">
        <v>0.99186341838289005</v>
      </c>
      <c r="AD1626" s="134">
        <v>3.4143533973252697E-2</v>
      </c>
      <c r="AE1626" s="134">
        <v>0.49615035640005101</v>
      </c>
      <c r="AF1626" s="134">
        <v>0.81390133370333195</v>
      </c>
      <c r="AG1626" s="134">
        <v>0.26486919674708498</v>
      </c>
      <c r="AH1626" s="134">
        <v>0.75799919844158103</v>
      </c>
      <c r="AI1626" s="134">
        <v>0.85598738878675495</v>
      </c>
      <c r="AJ1626" s="134">
        <v>0.49994484685810903</v>
      </c>
      <c r="AK1626" s="134">
        <v>0.82040390310209199</v>
      </c>
      <c r="AL1626" s="134">
        <v>0.227479850356334</v>
      </c>
      <c r="AM1626" s="134">
        <v>0.184956650758306</v>
      </c>
      <c r="AN1626" s="134">
        <v>0.35906055309040402</v>
      </c>
      <c r="AO1626" s="134">
        <v>0.176193419393364</v>
      </c>
      <c r="AP1626" s="134">
        <v>0.39663491784539301</v>
      </c>
      <c r="AQ1626" s="134">
        <v>0.59446877983739299</v>
      </c>
      <c r="AR1626" s="134">
        <v>0.15641110729999999</v>
      </c>
      <c r="AT1626" s="134">
        <v>1</v>
      </c>
      <c r="AU1626" s="134">
        <v>8.4710072842186596E-2</v>
      </c>
      <c r="AV1626" s="134">
        <v>0.13039892667262501</v>
      </c>
      <c r="AW1626" s="143">
        <v>2.27</v>
      </c>
      <c r="AX1626" s="143">
        <v>1</v>
      </c>
      <c r="AY1626" s="143">
        <v>-2</v>
      </c>
      <c r="AZ1626" s="143">
        <v>0.15</v>
      </c>
      <c r="BA1626" s="143">
        <v>15.277699999999999</v>
      </c>
      <c r="BB1626" s="143">
        <v>5</v>
      </c>
      <c r="BC1626" s="143">
        <v>14.62</v>
      </c>
      <c r="BD1626" s="143">
        <v>8</v>
      </c>
      <c r="BE1626" s="143">
        <v>52041076.250138</v>
      </c>
      <c r="BF1626" s="143">
        <v>39507.25</v>
      </c>
      <c r="BG1626" s="143">
        <v>0</v>
      </c>
      <c r="BH1626" s="143">
        <v>17.608062</v>
      </c>
      <c r="BI1626" s="143">
        <v>0</v>
      </c>
      <c r="BJ1626" s="143">
        <v>1</v>
      </c>
      <c r="BK1626" s="143">
        <v>1</v>
      </c>
      <c r="BL1626" s="143">
        <v>1.99999999999999</v>
      </c>
      <c r="BM1626" s="143">
        <v>2.5999999999999899</v>
      </c>
    </row>
    <row r="1627" spans="1:65" x14ac:dyDescent="0.25">
      <c r="A1627" s="142" t="s">
        <v>6248</v>
      </c>
      <c r="B1627" s="142" t="s">
        <v>461</v>
      </c>
      <c r="C1627" s="134" t="s">
        <v>6238</v>
      </c>
      <c r="D1627" s="134" t="s">
        <v>6239</v>
      </c>
      <c r="E1627" s="134" t="s">
        <v>6163</v>
      </c>
      <c r="F1627" s="134" t="s">
        <v>6164</v>
      </c>
      <c r="G1627" s="134" t="s">
        <v>692</v>
      </c>
      <c r="H1627" s="134" t="s">
        <v>6189</v>
      </c>
      <c r="I1627" s="134" t="s">
        <v>4873</v>
      </c>
      <c r="J1627" s="134" t="s">
        <v>4538</v>
      </c>
      <c r="K1627" s="134" t="s">
        <v>4538</v>
      </c>
      <c r="L1627" s="143">
        <v>51.9</v>
      </c>
      <c r="M1627" s="144">
        <v>1097</v>
      </c>
      <c r="N1627" s="143">
        <v>25.433</v>
      </c>
      <c r="O1627" s="144">
        <v>610</v>
      </c>
      <c r="P1627" s="143">
        <v>43.85</v>
      </c>
      <c r="Q1627" s="144">
        <v>89</v>
      </c>
      <c r="R1627" s="143">
        <v>56.771999999999998</v>
      </c>
      <c r="S1627" s="145">
        <v>583</v>
      </c>
      <c r="U1627" s="140" t="s">
        <v>4410</v>
      </c>
      <c r="V1627" s="140" t="str">
        <f t="shared" si="25"/>
        <v>Y</v>
      </c>
      <c r="W1627" s="134">
        <v>0.28612059235304299</v>
      </c>
      <c r="X1627" s="134">
        <v>0.196481378522537</v>
      </c>
      <c r="Y1627" s="134">
        <v>0.66074310925667801</v>
      </c>
      <c r="Z1627" s="134">
        <v>0.36475152697338398</v>
      </c>
      <c r="AA1627" s="134">
        <v>0.97261369947416099</v>
      </c>
      <c r="AB1627" s="134">
        <v>0.906035575368209</v>
      </c>
      <c r="AC1627" s="134">
        <v>0.63074985510239301</v>
      </c>
      <c r="AD1627" s="134">
        <v>0.18752003867717701</v>
      </c>
      <c r="AE1627" s="134">
        <v>0.70138662210902303</v>
      </c>
      <c r="AF1627" s="134">
        <v>0.67475441562866401</v>
      </c>
      <c r="AG1627" s="134">
        <v>0.41255302437450297</v>
      </c>
      <c r="AH1627" s="134">
        <v>0.71716914494346695</v>
      </c>
      <c r="AI1627" s="134">
        <v>0.70193887796714005</v>
      </c>
      <c r="AJ1627" s="134">
        <v>0.86395558333639699</v>
      </c>
      <c r="AK1627" s="134">
        <v>0.42960823340938897</v>
      </c>
      <c r="AL1627" s="134">
        <v>0.86163248494519595</v>
      </c>
      <c r="AM1627" s="134">
        <v>0.27482087915694198</v>
      </c>
      <c r="AN1627" s="134">
        <v>0.59212944287571101</v>
      </c>
      <c r="AO1627" s="134">
        <v>0.22584498319021501</v>
      </c>
      <c r="AP1627" s="134">
        <v>0.32761233686140201</v>
      </c>
      <c r="AR1627" s="134">
        <v>0.70519482040000003</v>
      </c>
      <c r="AS1627" s="134">
        <v>1</v>
      </c>
      <c r="AT1627" s="134">
        <v>1</v>
      </c>
      <c r="AU1627" s="134">
        <v>0.108126118400261</v>
      </c>
      <c r="AV1627" s="134">
        <v>0.21545196518799201</v>
      </c>
      <c r="AW1627" s="143">
        <v>8.9</v>
      </c>
      <c r="AX1627" s="143">
        <v>1</v>
      </c>
      <c r="AY1627" s="143">
        <v>-7.8</v>
      </c>
      <c r="AZ1627" s="143">
        <v>0.32</v>
      </c>
      <c r="BA1627" s="143">
        <v>24.354299999999999</v>
      </c>
      <c r="BB1627" s="143">
        <v>4.96</v>
      </c>
      <c r="BC1627" s="143">
        <v>13.74</v>
      </c>
      <c r="BD1627" s="143">
        <v>35</v>
      </c>
      <c r="BE1627" s="143">
        <v>5782445.3651109999</v>
      </c>
      <c r="BF1627" s="143">
        <v>56118.96</v>
      </c>
      <c r="BG1627" s="143">
        <v>0</v>
      </c>
      <c r="BH1627" s="143">
        <v>48.418613000000001</v>
      </c>
      <c r="BI1627" s="143">
        <v>0</v>
      </c>
      <c r="BJ1627" s="143">
        <v>4</v>
      </c>
      <c r="BK1627" s="143">
        <v>1</v>
      </c>
      <c r="BL1627" s="143">
        <v>2</v>
      </c>
      <c r="BM1627" s="143">
        <v>2.5999999999999899</v>
      </c>
    </row>
    <row r="1628" spans="1:65" x14ac:dyDescent="0.25">
      <c r="A1628" s="142" t="s">
        <v>6249</v>
      </c>
      <c r="B1628" s="142" t="s">
        <v>356</v>
      </c>
      <c r="C1628" s="134" t="s">
        <v>6238</v>
      </c>
      <c r="D1628" s="134" t="s">
        <v>6239</v>
      </c>
      <c r="E1628" s="134" t="s">
        <v>6163</v>
      </c>
      <c r="F1628" s="134" t="s">
        <v>6164</v>
      </c>
      <c r="G1628" s="134" t="s">
        <v>692</v>
      </c>
      <c r="H1628" s="134" t="s">
        <v>4873</v>
      </c>
      <c r="I1628" s="134" t="s">
        <v>4873</v>
      </c>
      <c r="J1628" s="134" t="s">
        <v>4538</v>
      </c>
      <c r="K1628" s="134" t="s">
        <v>4538</v>
      </c>
      <c r="L1628" s="143">
        <v>57.1</v>
      </c>
      <c r="M1628" s="144">
        <v>916</v>
      </c>
      <c r="N1628" s="143">
        <v>19</v>
      </c>
      <c r="O1628" s="144">
        <v>35</v>
      </c>
      <c r="P1628" s="143">
        <v>40.167000000000002</v>
      </c>
      <c r="Q1628" s="144">
        <v>160</v>
      </c>
      <c r="R1628" s="143">
        <v>59.421999999999997</v>
      </c>
      <c r="S1628" s="145">
        <v>410</v>
      </c>
      <c r="U1628" s="140" t="s">
        <v>4410</v>
      </c>
      <c r="V1628" s="140" t="str">
        <f t="shared" si="25"/>
        <v>Y</v>
      </c>
      <c r="W1628" s="134">
        <v>0.46672522373840603</v>
      </c>
      <c r="X1628" s="134">
        <v>0.313492099987496</v>
      </c>
      <c r="Y1628" s="134">
        <v>0.79380989061856799</v>
      </c>
      <c r="Z1628" s="134">
        <v>0.69419724609189704</v>
      </c>
      <c r="AA1628" s="134">
        <v>0.94569347694026895</v>
      </c>
      <c r="AB1628" s="134">
        <v>0.84994828314613302</v>
      </c>
      <c r="AC1628" s="134">
        <v>0.95954759542383705</v>
      </c>
      <c r="AD1628" s="134">
        <v>0.34294364302914898</v>
      </c>
      <c r="AE1628" s="134">
        <v>0.708029331258059</v>
      </c>
      <c r="AF1628" s="134">
        <v>0.84395706800745995</v>
      </c>
      <c r="AG1628" s="134">
        <v>0.18535496557126999</v>
      </c>
      <c r="AH1628" s="134">
        <v>0.69209805946216796</v>
      </c>
      <c r="AI1628" s="134">
        <v>0.323140748212697</v>
      </c>
      <c r="AJ1628" s="134">
        <v>0.83086369820200801</v>
      </c>
      <c r="AK1628" s="134">
        <v>0.458735860964125</v>
      </c>
      <c r="AL1628" s="134">
        <v>0.83788899673189698</v>
      </c>
      <c r="AM1628" s="134">
        <v>0.153659997352938</v>
      </c>
      <c r="AN1628" s="134">
        <v>0.75796692214602701</v>
      </c>
      <c r="AO1628" s="134">
        <v>0.12565896606019</v>
      </c>
      <c r="AP1628" s="134">
        <v>0.33937076230514002</v>
      </c>
      <c r="AQ1628" s="134">
        <v>0.37841390938949698</v>
      </c>
      <c r="AR1628" s="134">
        <v>0.79189107839999995</v>
      </c>
      <c r="AS1628" s="134">
        <v>1</v>
      </c>
      <c r="AT1628" s="134">
        <v>1</v>
      </c>
      <c r="AU1628" s="134">
        <v>0.10725339972133099</v>
      </c>
      <c r="AV1628" s="134">
        <v>0.13363063976588899</v>
      </c>
      <c r="AW1628" s="143">
        <v>2.0699999999999998</v>
      </c>
      <c r="AX1628" s="143">
        <v>0</v>
      </c>
      <c r="AY1628" s="143">
        <v>-1.92</v>
      </c>
      <c r="AZ1628" s="143">
        <v>0.12</v>
      </c>
      <c r="BA1628" s="143">
        <v>13.432</v>
      </c>
      <c r="BB1628" s="143">
        <v>4.97</v>
      </c>
      <c r="BC1628" s="143">
        <v>13.9</v>
      </c>
      <c r="BD1628" s="143">
        <v>4</v>
      </c>
      <c r="BE1628" s="143">
        <v>3676335.0589609998</v>
      </c>
      <c r="BF1628" s="143">
        <v>27127.200000000001</v>
      </c>
      <c r="BG1628" s="143">
        <v>0</v>
      </c>
      <c r="BH1628" s="143">
        <v>99.673597000000001</v>
      </c>
      <c r="BI1628" s="143">
        <v>0</v>
      </c>
      <c r="BJ1628" s="143">
        <v>2</v>
      </c>
      <c r="BK1628" s="143">
        <v>1</v>
      </c>
      <c r="BL1628" s="143">
        <v>1.99999999999999</v>
      </c>
      <c r="BM1628" s="143">
        <v>2.6</v>
      </c>
    </row>
    <row r="1629" spans="1:65" x14ac:dyDescent="0.25">
      <c r="A1629" s="142" t="s">
        <v>6250</v>
      </c>
      <c r="B1629" s="142" t="s">
        <v>1018</v>
      </c>
      <c r="C1629" s="134" t="s">
        <v>6238</v>
      </c>
      <c r="D1629" s="134" t="s">
        <v>6239</v>
      </c>
      <c r="E1629" s="134" t="s">
        <v>6163</v>
      </c>
      <c r="F1629" s="134" t="s">
        <v>6164</v>
      </c>
      <c r="G1629" s="134" t="s">
        <v>692</v>
      </c>
      <c r="H1629" s="134" t="s">
        <v>4873</v>
      </c>
      <c r="I1629" s="134" t="s">
        <v>4873</v>
      </c>
      <c r="J1629" s="134" t="s">
        <v>4538</v>
      </c>
      <c r="K1629" s="134" t="s">
        <v>4538</v>
      </c>
      <c r="L1629" s="143">
        <v>45.4</v>
      </c>
      <c r="M1629" s="144">
        <v>1286</v>
      </c>
      <c r="N1629" s="143">
        <v>24.033000000000001</v>
      </c>
      <c r="O1629" s="144">
        <v>449</v>
      </c>
      <c r="P1629" s="143">
        <v>50.366999999999997</v>
      </c>
      <c r="Q1629" s="144">
        <v>32</v>
      </c>
      <c r="R1629" s="143">
        <v>57.244999999999997</v>
      </c>
      <c r="S1629" s="145">
        <v>554</v>
      </c>
      <c r="U1629" s="140" t="s">
        <v>4410</v>
      </c>
      <c r="V1629" s="140" t="str">
        <f t="shared" si="25"/>
        <v>Y</v>
      </c>
      <c r="W1629" s="134">
        <v>0.335290224148028</v>
      </c>
      <c r="X1629" s="134">
        <v>0.33739417059154098</v>
      </c>
      <c r="Y1629" s="134">
        <v>0.71727952016546404</v>
      </c>
      <c r="Z1629" s="134">
        <v>0.46725538585217202</v>
      </c>
      <c r="AA1629" s="134">
        <v>0.97343103682681498</v>
      </c>
      <c r="AB1629" s="134">
        <v>0.90676398176070405</v>
      </c>
      <c r="AC1629" s="134">
        <v>0.98721417272259804</v>
      </c>
      <c r="AD1629" s="134">
        <v>0.27852489186052298</v>
      </c>
      <c r="AE1629" s="134">
        <v>0.78266434966315301</v>
      </c>
      <c r="AF1629" s="134">
        <v>0.755896946997349</v>
      </c>
      <c r="AG1629" s="134">
        <v>0.176233902345315</v>
      </c>
      <c r="AH1629" s="134">
        <v>0.81200947973557902</v>
      </c>
      <c r="AI1629" s="134">
        <v>0.32575916059323801</v>
      </c>
      <c r="AJ1629" s="134">
        <v>0.83821745045409402</v>
      </c>
      <c r="AK1629" s="134">
        <v>0.480581581630176</v>
      </c>
      <c r="AL1629" s="134">
        <v>0.68336849067043304</v>
      </c>
      <c r="AM1629" s="134">
        <v>0.19124649684753001</v>
      </c>
      <c r="AN1629" s="134">
        <v>0.58316525480704595</v>
      </c>
      <c r="AO1629" s="134">
        <v>0.18684370422095101</v>
      </c>
      <c r="AP1629" s="134">
        <v>0.35541205136968301</v>
      </c>
      <c r="AQ1629" s="134">
        <v>0.32453488939499198</v>
      </c>
      <c r="AR1629" s="134">
        <v>7.6388567970000001E-2</v>
      </c>
      <c r="AS1629" s="134">
        <v>1</v>
      </c>
      <c r="AT1629" s="134">
        <v>1</v>
      </c>
      <c r="AU1629" s="134">
        <v>6.1868868230615499E-2</v>
      </c>
      <c r="AV1629" s="134">
        <v>0.15291146956530799</v>
      </c>
      <c r="AW1629" s="143">
        <v>5.99</v>
      </c>
      <c r="AX1629" s="143">
        <v>0</v>
      </c>
      <c r="AY1629" s="143">
        <v>-5.03</v>
      </c>
      <c r="AZ1629" s="143">
        <v>0.39</v>
      </c>
      <c r="BA1629" s="143">
        <v>17.407299999999999</v>
      </c>
      <c r="BB1629" s="143">
        <v>4.97</v>
      </c>
      <c r="BC1629" s="143">
        <v>12.4</v>
      </c>
      <c r="BD1629" s="143">
        <v>38</v>
      </c>
      <c r="BE1629" s="143">
        <v>2706122.386831</v>
      </c>
      <c r="BF1629" s="143">
        <v>26111.71</v>
      </c>
      <c r="BG1629" s="143">
        <v>15931.565479999999</v>
      </c>
      <c r="BH1629" s="143">
        <v>85.636263999999997</v>
      </c>
      <c r="BI1629" s="143">
        <v>0</v>
      </c>
      <c r="BJ1629" s="143">
        <v>7</v>
      </c>
      <c r="BK1629" s="143">
        <v>1</v>
      </c>
      <c r="BL1629" s="143">
        <v>1.99999999999999</v>
      </c>
      <c r="BM1629" s="143">
        <v>2.5999999999999899</v>
      </c>
    </row>
    <row r="1630" spans="1:65" x14ac:dyDescent="0.25">
      <c r="A1630" s="142" t="s">
        <v>6251</v>
      </c>
      <c r="B1630" s="142" t="s">
        <v>102</v>
      </c>
      <c r="C1630" s="134" t="s">
        <v>6238</v>
      </c>
      <c r="D1630" s="134" t="s">
        <v>6239</v>
      </c>
      <c r="E1630" s="134" t="s">
        <v>6163</v>
      </c>
      <c r="F1630" s="134" t="s">
        <v>6164</v>
      </c>
      <c r="G1630" s="134" t="s">
        <v>692</v>
      </c>
      <c r="H1630" s="134" t="s">
        <v>6193</v>
      </c>
      <c r="I1630" s="134" t="s">
        <v>6202</v>
      </c>
      <c r="J1630" s="134" t="s">
        <v>4538</v>
      </c>
      <c r="K1630" s="134" t="s">
        <v>4538</v>
      </c>
      <c r="L1630" s="143">
        <v>55.6</v>
      </c>
      <c r="M1630" s="144">
        <v>980</v>
      </c>
      <c r="N1630" s="143">
        <v>22.443999999999999</v>
      </c>
      <c r="O1630" s="144">
        <v>261</v>
      </c>
      <c r="P1630" s="143">
        <v>35.799999999999997</v>
      </c>
      <c r="Q1630" s="144">
        <v>292</v>
      </c>
      <c r="R1630" s="143">
        <v>56.319000000000003</v>
      </c>
      <c r="S1630" s="145">
        <v>619</v>
      </c>
      <c r="U1630" s="140" t="s">
        <v>4410</v>
      </c>
      <c r="V1630" s="140" t="str">
        <f t="shared" si="25"/>
        <v>Y</v>
      </c>
      <c r="W1630" s="134">
        <v>0.355483674464253</v>
      </c>
      <c r="X1630" s="134">
        <v>0.38971707620578999</v>
      </c>
      <c r="Y1630" s="134">
        <v>0.95527296173686405</v>
      </c>
      <c r="Z1630" s="134">
        <v>0.91649722966679503</v>
      </c>
      <c r="AA1630" s="134">
        <v>0.747380945834906</v>
      </c>
      <c r="AB1630" s="134">
        <v>0.13538161210902799</v>
      </c>
      <c r="AC1630" s="134">
        <v>1</v>
      </c>
      <c r="AD1630" s="134">
        <v>0.245675889093631</v>
      </c>
      <c r="AE1630" s="134">
        <v>0.66094726247797397</v>
      </c>
      <c r="AF1630" s="134">
        <v>0.95849485971406501</v>
      </c>
      <c r="AG1630" s="134">
        <v>0.47677205117936799</v>
      </c>
      <c r="AH1630" s="134">
        <v>0.69177571693455098</v>
      </c>
      <c r="AI1630" s="134">
        <v>1</v>
      </c>
      <c r="AJ1630" s="134">
        <v>0.54039048424458602</v>
      </c>
      <c r="AK1630" s="134">
        <v>0.84710422836059995</v>
      </c>
      <c r="AL1630" s="134">
        <v>2.3501041443969001E-2</v>
      </c>
      <c r="AM1630" s="134">
        <v>0.37413468237352498</v>
      </c>
      <c r="AN1630" s="134">
        <v>0.55179059656671603</v>
      </c>
      <c r="AO1630" s="134">
        <v>0.39142136507117198</v>
      </c>
      <c r="AP1630" s="134">
        <v>0.54872164430116599</v>
      </c>
      <c r="AQ1630" s="134">
        <v>0.52227089291868001</v>
      </c>
      <c r="AR1630" s="134">
        <v>0.57920199049999999</v>
      </c>
      <c r="AS1630" s="134">
        <v>1</v>
      </c>
      <c r="AT1630" s="134">
        <v>1</v>
      </c>
      <c r="AU1630" s="134">
        <v>0.28437624869130501</v>
      </c>
      <c r="AV1630" s="134">
        <v>0.39890327783157098</v>
      </c>
      <c r="AW1630" s="143">
        <v>0.17</v>
      </c>
      <c r="AX1630" s="143">
        <v>0</v>
      </c>
      <c r="AY1630" s="143">
        <v>0.06</v>
      </c>
      <c r="AZ1630" s="143">
        <v>0.18</v>
      </c>
      <c r="BA1630" s="143">
        <v>8.4105000000000008</v>
      </c>
      <c r="BB1630" s="143">
        <v>4.9800000000000004</v>
      </c>
      <c r="BC1630" s="143">
        <v>16.25</v>
      </c>
      <c r="BD1630" s="143">
        <v>9</v>
      </c>
      <c r="BE1630" s="143">
        <v>42561975.422392003</v>
      </c>
      <c r="BF1630" s="143">
        <v>40714.25</v>
      </c>
      <c r="BG1630" s="143">
        <v>0</v>
      </c>
      <c r="BH1630" s="143">
        <v>6.2398360000000004</v>
      </c>
      <c r="BI1630" s="143">
        <v>0</v>
      </c>
      <c r="BJ1630" s="143">
        <v>2</v>
      </c>
      <c r="BK1630" s="143">
        <v>1</v>
      </c>
      <c r="BL1630" s="143">
        <v>2</v>
      </c>
      <c r="BM1630" s="143">
        <v>2.6</v>
      </c>
    </row>
    <row r="1631" spans="1:65" x14ac:dyDescent="0.25">
      <c r="A1631" s="142" t="s">
        <v>6252</v>
      </c>
      <c r="B1631" s="142" t="s">
        <v>1107</v>
      </c>
      <c r="C1631" s="134" t="s">
        <v>6238</v>
      </c>
      <c r="D1631" s="134" t="s">
        <v>6239</v>
      </c>
      <c r="E1631" s="134" t="s">
        <v>6163</v>
      </c>
      <c r="F1631" s="134" t="s">
        <v>6164</v>
      </c>
      <c r="G1631" s="134" t="s">
        <v>692</v>
      </c>
      <c r="H1631" s="134" t="s">
        <v>6193</v>
      </c>
      <c r="I1631" s="134" t="s">
        <v>6202</v>
      </c>
      <c r="J1631" s="134" t="s">
        <v>4538</v>
      </c>
      <c r="K1631" s="134" t="s">
        <v>4538</v>
      </c>
      <c r="L1631" s="143">
        <v>57.5</v>
      </c>
      <c r="M1631" s="144">
        <v>907</v>
      </c>
      <c r="N1631" s="143">
        <v>18.533000000000001</v>
      </c>
      <c r="O1631" s="144">
        <v>24</v>
      </c>
      <c r="P1631" s="143">
        <v>47.533000000000001</v>
      </c>
      <c r="Q1631" s="144">
        <v>49</v>
      </c>
      <c r="R1631" s="143">
        <v>62.167000000000002</v>
      </c>
      <c r="S1631" s="145">
        <v>263</v>
      </c>
      <c r="U1631" s="140" t="s">
        <v>4410</v>
      </c>
      <c r="V1631" s="140" t="str">
        <f t="shared" si="25"/>
        <v>Y</v>
      </c>
      <c r="W1631" s="134">
        <v>0.452491945844886</v>
      </c>
      <c r="X1631" s="134">
        <v>0.46382070544304099</v>
      </c>
      <c r="Y1631" s="134">
        <v>0.94290001816235403</v>
      </c>
      <c r="Z1631" s="134">
        <v>0.881173058343799</v>
      </c>
      <c r="AA1631" s="134">
        <v>0.78243250301570799</v>
      </c>
      <c r="AB1631" s="134">
        <v>0.36847165770726797</v>
      </c>
      <c r="AC1631" s="134">
        <v>0.970648359104617</v>
      </c>
      <c r="AD1631" s="134">
        <v>0.343899608420417</v>
      </c>
      <c r="AE1631" s="134">
        <v>0.73101034403560206</v>
      </c>
      <c r="AF1631" s="134">
        <v>0.96811587519237097</v>
      </c>
      <c r="AG1631" s="134">
        <v>0.636587737503715</v>
      </c>
      <c r="AH1631" s="134">
        <v>0.79839946190287403</v>
      </c>
      <c r="AI1631" s="134">
        <v>0.67980786243606794</v>
      </c>
      <c r="AJ1631" s="134">
        <v>0.70584990991653496</v>
      </c>
      <c r="AK1631" s="134">
        <v>0.85195883295305597</v>
      </c>
      <c r="AL1631" s="134">
        <v>0.281017281768003</v>
      </c>
      <c r="AM1631" s="134">
        <v>0.53002679269045705</v>
      </c>
      <c r="AN1631" s="134">
        <v>0.68177132356236803</v>
      </c>
      <c r="AO1631" s="134">
        <v>0.59279210290468898</v>
      </c>
      <c r="AP1631" s="134">
        <v>0.49214552701617398</v>
      </c>
      <c r="AQ1631" s="134">
        <v>0.38218544073900501</v>
      </c>
      <c r="AR1631" s="134">
        <v>0.28186031459999999</v>
      </c>
      <c r="AS1631" s="134">
        <v>1</v>
      </c>
      <c r="AT1631" s="134">
        <v>1</v>
      </c>
      <c r="AU1631" s="134">
        <v>0.26821609607109198</v>
      </c>
      <c r="AV1631" s="134">
        <v>0.47853721015497203</v>
      </c>
      <c r="AW1631" s="143">
        <v>0.08</v>
      </c>
      <c r="AX1631" s="143">
        <v>0</v>
      </c>
      <c r="AY1631" s="143">
        <v>-0.46</v>
      </c>
      <c r="AZ1631" s="143">
        <v>-0.41</v>
      </c>
      <c r="BA1631" s="143">
        <v>7.6059999999999999</v>
      </c>
      <c r="BB1631" s="143">
        <v>4.97</v>
      </c>
      <c r="BC1631" s="143">
        <v>14.08</v>
      </c>
      <c r="BD1631" s="143">
        <v>6</v>
      </c>
      <c r="BE1631" s="143">
        <v>38661962.974601999</v>
      </c>
      <c r="BF1631" s="143">
        <v>50049.78</v>
      </c>
      <c r="BG1631" s="143">
        <v>27160.390031999999</v>
      </c>
      <c r="BH1631" s="143">
        <v>95.105652000000006</v>
      </c>
      <c r="BI1631" s="143">
        <v>0</v>
      </c>
      <c r="BJ1631" s="143">
        <v>3</v>
      </c>
      <c r="BK1631" s="143">
        <v>1</v>
      </c>
      <c r="BL1631" s="143">
        <v>2</v>
      </c>
      <c r="BM1631" s="143">
        <v>2.5999999999999899</v>
      </c>
    </row>
    <row r="1632" spans="1:65" x14ac:dyDescent="0.25">
      <c r="A1632" s="142" t="s">
        <v>6253</v>
      </c>
      <c r="B1632" s="142" t="s">
        <v>17</v>
      </c>
      <c r="C1632" s="134" t="s">
        <v>6238</v>
      </c>
      <c r="D1632" s="134" t="s">
        <v>6239</v>
      </c>
      <c r="E1632" s="134" t="s">
        <v>6163</v>
      </c>
      <c r="F1632" s="134" t="s">
        <v>6164</v>
      </c>
      <c r="G1632" s="134" t="s">
        <v>692</v>
      </c>
      <c r="H1632" s="134" t="s">
        <v>6202</v>
      </c>
      <c r="I1632" s="134" t="s">
        <v>6202</v>
      </c>
      <c r="J1632" s="134" t="s">
        <v>4538</v>
      </c>
      <c r="K1632" s="134" t="s">
        <v>4538</v>
      </c>
      <c r="L1632" s="143">
        <v>35.6</v>
      </c>
      <c r="M1632" s="144">
        <v>1545</v>
      </c>
      <c r="N1632" s="143">
        <v>22.222000000000001</v>
      </c>
      <c r="O1632" s="144">
        <v>234</v>
      </c>
      <c r="P1632" s="143">
        <v>22.266999999999999</v>
      </c>
      <c r="Q1632" s="144">
        <v>845</v>
      </c>
      <c r="R1632" s="143">
        <v>45.215000000000003</v>
      </c>
      <c r="S1632" s="145">
        <v>1379</v>
      </c>
      <c r="V1632" s="140" t="str">
        <f t="shared" si="25"/>
        <v>N/A</v>
      </c>
      <c r="W1632" s="134">
        <v>0.22353338311090301</v>
      </c>
      <c r="X1632" s="134">
        <v>0.23598206372885999</v>
      </c>
      <c r="Y1632" s="134">
        <v>0.96320138003150402</v>
      </c>
      <c r="Z1632" s="134">
        <v>0.93963009854041002</v>
      </c>
      <c r="AA1632" s="134">
        <v>0.61881926740948101</v>
      </c>
      <c r="AB1632" s="134">
        <v>0.12627653220284701</v>
      </c>
      <c r="AC1632" s="134">
        <v>1</v>
      </c>
      <c r="AD1632" s="134">
        <v>9.3957303900226594E-2</v>
      </c>
      <c r="AE1632" s="134">
        <v>0.59872573430503495</v>
      </c>
      <c r="AF1632" s="134">
        <v>0.95726241558254699</v>
      </c>
      <c r="AG1632" s="134">
        <v>0.39060068012226901</v>
      </c>
      <c r="AH1632" s="134">
        <v>0.87218008489069498</v>
      </c>
      <c r="AI1632" s="134">
        <v>1</v>
      </c>
      <c r="AJ1632" s="134">
        <v>0.47420671397580599</v>
      </c>
      <c r="AK1632" s="134">
        <v>0.944196320209719</v>
      </c>
      <c r="AL1632" s="134">
        <v>9.6235548431601606E-2</v>
      </c>
      <c r="AM1632" s="134">
        <v>0.31899220202695799</v>
      </c>
      <c r="AN1632" s="134">
        <v>0.56523687866971495</v>
      </c>
      <c r="AO1632" s="134">
        <v>0.313269934443831</v>
      </c>
      <c r="AP1632" s="134">
        <v>0.45163120405646801</v>
      </c>
      <c r="AQ1632" s="134">
        <v>0.39080608405450401</v>
      </c>
      <c r="AR1632" s="134">
        <v>1.483162312E-2</v>
      </c>
      <c r="AT1632" s="134">
        <v>0.39142524270000001</v>
      </c>
      <c r="AU1632" s="134">
        <v>0.18817285287482399</v>
      </c>
      <c r="AV1632" s="134">
        <v>0.27210048474082299</v>
      </c>
      <c r="AW1632" s="143">
        <v>0.24</v>
      </c>
      <c r="AX1632" s="143">
        <v>0</v>
      </c>
      <c r="AY1632" s="143">
        <v>-0.24</v>
      </c>
      <c r="AZ1632" s="143">
        <v>-0.08</v>
      </c>
      <c r="BA1632" s="143">
        <v>4.0167000000000002</v>
      </c>
      <c r="BB1632" s="143">
        <v>5</v>
      </c>
      <c r="BC1632" s="143">
        <v>15.35</v>
      </c>
      <c r="BD1632" s="143">
        <v>1</v>
      </c>
      <c r="BE1632" s="143">
        <v>67836872.567329004</v>
      </c>
      <c r="BF1632" s="143">
        <v>44706.48</v>
      </c>
      <c r="BG1632" s="143">
        <v>32957.369665999999</v>
      </c>
      <c r="BH1632" s="143">
        <v>15.050121000000001</v>
      </c>
      <c r="BI1632" s="143">
        <v>0</v>
      </c>
      <c r="BJ1632" s="143">
        <v>1</v>
      </c>
      <c r="BK1632" s="143">
        <v>0</v>
      </c>
      <c r="BL1632" s="143">
        <v>1.99999999999999</v>
      </c>
      <c r="BM1632" s="143">
        <v>2.6</v>
      </c>
    </row>
    <row r="1633" spans="1:65" x14ac:dyDescent="0.25">
      <c r="A1633" s="142" t="s">
        <v>6254</v>
      </c>
      <c r="B1633" s="142" t="s">
        <v>1009</v>
      </c>
      <c r="C1633" s="134" t="s">
        <v>6238</v>
      </c>
      <c r="D1633" s="134" t="s">
        <v>6239</v>
      </c>
      <c r="E1633" s="134" t="s">
        <v>6163</v>
      </c>
      <c r="F1633" s="134" t="s">
        <v>6164</v>
      </c>
      <c r="G1633" s="134" t="s">
        <v>692</v>
      </c>
      <c r="H1633" s="134" t="s">
        <v>6041</v>
      </c>
      <c r="I1633" s="134" t="s">
        <v>6041</v>
      </c>
      <c r="J1633" s="134" t="s">
        <v>4538</v>
      </c>
      <c r="K1633" s="134" t="s">
        <v>4538</v>
      </c>
      <c r="L1633" s="143">
        <v>20.3</v>
      </c>
      <c r="M1633" s="144">
        <v>1705</v>
      </c>
      <c r="N1633" s="143">
        <v>26.256</v>
      </c>
      <c r="O1633" s="144">
        <v>673</v>
      </c>
      <c r="P1633" s="143">
        <v>15.25</v>
      </c>
      <c r="Q1633" s="144">
        <v>1492</v>
      </c>
      <c r="R1633" s="143">
        <v>36.430999999999997</v>
      </c>
      <c r="S1633" s="145">
        <v>1701</v>
      </c>
      <c r="V1633" s="140" t="str">
        <f t="shared" si="25"/>
        <v>N/A</v>
      </c>
      <c r="W1633" s="134">
        <v>4.8820118799977198E-2</v>
      </c>
      <c r="X1633" s="134">
        <v>5.1747012400350498E-2</v>
      </c>
      <c r="Y1633" s="134">
        <v>0.61889796778884798</v>
      </c>
      <c r="Z1633" s="134">
        <v>0.64405477618503004</v>
      </c>
      <c r="AA1633" s="134">
        <v>0.79363245651528502</v>
      </c>
      <c r="AB1633" s="134">
        <v>0.37357050245473</v>
      </c>
      <c r="AC1633" s="134">
        <v>1</v>
      </c>
      <c r="AD1633" s="134">
        <v>6.6563201248133197E-3</v>
      </c>
      <c r="AE1633" s="134">
        <v>0.36240605175787799</v>
      </c>
      <c r="AF1633" s="134">
        <v>0.59830312321221102</v>
      </c>
      <c r="AG1633" s="134">
        <v>0.14489376000585799</v>
      </c>
      <c r="AH1633" s="134">
        <v>0.25156327171935</v>
      </c>
      <c r="AI1633" s="134">
        <v>1</v>
      </c>
      <c r="AJ1633" s="134">
        <v>0.87866308784057101</v>
      </c>
      <c r="AK1633" s="134">
        <v>0.480581581630176</v>
      </c>
      <c r="AL1633" s="134">
        <v>0.32776902267618702</v>
      </c>
      <c r="AM1633" s="134">
        <v>0.12632039366352499</v>
      </c>
      <c r="AN1633" s="134">
        <v>0.220115638026086</v>
      </c>
      <c r="AO1633" s="134">
        <v>0.13104538446330899</v>
      </c>
      <c r="AP1633" s="134">
        <v>0.373388873390607</v>
      </c>
      <c r="AQ1633" s="134">
        <v>0.31753061668094501</v>
      </c>
      <c r="AR1633" s="134">
        <v>3.6104313280000001E-2</v>
      </c>
      <c r="AT1633" s="134">
        <v>0.45256950080000002</v>
      </c>
      <c r="AU1633" s="134">
        <v>7.1189429567720702E-2</v>
      </c>
      <c r="AV1633" s="134">
        <v>0.11748434176689</v>
      </c>
      <c r="AW1633" s="143">
        <v>5.78</v>
      </c>
      <c r="AX1633" s="143">
        <v>1</v>
      </c>
      <c r="AY1633" s="143">
        <v>-5.39</v>
      </c>
      <c r="AZ1633" s="143">
        <v>-0.01</v>
      </c>
      <c r="BA1633" s="143">
        <v>24.960999999999999</v>
      </c>
      <c r="BB1633" s="143">
        <v>5.03</v>
      </c>
      <c r="BC1633" s="143">
        <v>11.88</v>
      </c>
      <c r="BD1633" s="143">
        <v>20</v>
      </c>
      <c r="BE1633" s="143">
        <v>31909926.978599001</v>
      </c>
      <c r="BF1633" s="143">
        <v>25992.21</v>
      </c>
      <c r="BG1633" s="143">
        <v>0</v>
      </c>
      <c r="BH1633" s="143">
        <v>0</v>
      </c>
      <c r="BI1633" s="143">
        <v>0</v>
      </c>
      <c r="BJ1633" s="143">
        <v>1</v>
      </c>
      <c r="BK1633" s="143">
        <v>0</v>
      </c>
      <c r="BL1633" s="143">
        <v>1.99999999999999</v>
      </c>
      <c r="BM1633" s="143">
        <v>2.6</v>
      </c>
    </row>
    <row r="1634" spans="1:65" x14ac:dyDescent="0.25">
      <c r="A1634" s="142" t="s">
        <v>6255</v>
      </c>
      <c r="B1634" s="142" t="s">
        <v>266</v>
      </c>
      <c r="C1634" s="134" t="s">
        <v>6238</v>
      </c>
      <c r="D1634" s="134" t="s">
        <v>6239</v>
      </c>
      <c r="E1634" s="134" t="s">
        <v>6163</v>
      </c>
      <c r="F1634" s="134" t="s">
        <v>6164</v>
      </c>
      <c r="G1634" s="134" t="s">
        <v>692</v>
      </c>
      <c r="H1634" s="134" t="s">
        <v>6041</v>
      </c>
      <c r="I1634" s="134" t="s">
        <v>6041</v>
      </c>
      <c r="J1634" s="134" t="s">
        <v>4538</v>
      </c>
      <c r="K1634" s="134" t="s">
        <v>4538</v>
      </c>
      <c r="L1634" s="143">
        <v>44.7</v>
      </c>
      <c r="M1634" s="144">
        <v>1303</v>
      </c>
      <c r="N1634" s="143">
        <v>20.244</v>
      </c>
      <c r="O1634" s="144">
        <v>71</v>
      </c>
      <c r="P1634" s="143">
        <v>31.6</v>
      </c>
      <c r="Q1634" s="144">
        <v>470</v>
      </c>
      <c r="R1634" s="143">
        <v>52.018999999999998</v>
      </c>
      <c r="S1634" s="145">
        <v>894</v>
      </c>
      <c r="U1634" s="140" t="s">
        <v>4410</v>
      </c>
      <c r="V1634" s="140" t="str">
        <f t="shared" si="25"/>
        <v>Y</v>
      </c>
      <c r="W1634" s="134">
        <v>0.15064589777357501</v>
      </c>
      <c r="X1634" s="134">
        <v>0.117659401983913</v>
      </c>
      <c r="Y1634" s="134">
        <v>0.921445897575082</v>
      </c>
      <c r="Z1634" s="134">
        <v>0.90999350137266899</v>
      </c>
      <c r="AA1634" s="134">
        <v>0.76812515085463196</v>
      </c>
      <c r="AB1634" s="134">
        <v>0.33642177643750998</v>
      </c>
      <c r="AC1634" s="134">
        <v>1</v>
      </c>
      <c r="AD1634" s="134">
        <v>0.112419267930947</v>
      </c>
      <c r="AE1634" s="134">
        <v>0.44738515261322098</v>
      </c>
      <c r="AF1634" s="134">
        <v>0.89814485353196605</v>
      </c>
      <c r="AG1634" s="134">
        <v>0.13915396880873099</v>
      </c>
      <c r="AH1634" s="134">
        <v>0.51384264169013505</v>
      </c>
      <c r="AI1634" s="134">
        <v>1</v>
      </c>
      <c r="AJ1634" s="134">
        <v>0.86763245946244105</v>
      </c>
      <c r="AK1634" s="134">
        <v>0.77185785717753297</v>
      </c>
      <c r="AL1634" s="134">
        <v>0.18252096030749099</v>
      </c>
      <c r="AM1634" s="134">
        <v>0.140397342928058</v>
      </c>
      <c r="AN1634" s="134">
        <v>0.37698892922773503</v>
      </c>
      <c r="AO1634" s="134">
        <v>0.13750806473493901</v>
      </c>
      <c r="AP1634" s="134">
        <v>0.53507891571917798</v>
      </c>
      <c r="AQ1634" s="134">
        <v>0.58207660517238602</v>
      </c>
      <c r="AR1634" s="134">
        <v>0.58743807969999995</v>
      </c>
      <c r="AT1634" s="134">
        <v>1</v>
      </c>
      <c r="AU1634" s="134">
        <v>8.2090504083408997E-2</v>
      </c>
      <c r="AV1634" s="134">
        <v>0.13013980550908799</v>
      </c>
      <c r="AW1634" s="143">
        <v>0.76</v>
      </c>
      <c r="AX1634" s="143">
        <v>0</v>
      </c>
      <c r="AY1634" s="143">
        <v>-0.64</v>
      </c>
      <c r="AZ1634" s="143">
        <v>0.06</v>
      </c>
      <c r="BA1634" s="143">
        <v>12.5845</v>
      </c>
      <c r="BB1634" s="143">
        <v>5.0199999999999996</v>
      </c>
      <c r="BC1634" s="143">
        <v>10.63</v>
      </c>
      <c r="BD1634" s="143">
        <v>1</v>
      </c>
      <c r="BE1634" s="143">
        <v>22317370.51379</v>
      </c>
      <c r="BF1634" s="143">
        <v>23149.07</v>
      </c>
      <c r="BG1634" s="143">
        <v>0</v>
      </c>
      <c r="BH1634" s="143">
        <v>0</v>
      </c>
      <c r="BI1634" s="143">
        <v>0</v>
      </c>
      <c r="BJ1634" s="143">
        <v>1</v>
      </c>
      <c r="BK1634" s="143">
        <v>1</v>
      </c>
      <c r="BL1634" s="143">
        <v>1.99999999999999</v>
      </c>
      <c r="BM1634" s="143">
        <v>2.6</v>
      </c>
    </row>
    <row r="1635" spans="1:65" x14ac:dyDescent="0.25">
      <c r="A1635" s="142" t="s">
        <v>6256</v>
      </c>
      <c r="B1635" s="142" t="s">
        <v>446</v>
      </c>
      <c r="C1635" s="134" t="s">
        <v>6238</v>
      </c>
      <c r="D1635" s="134" t="s">
        <v>6239</v>
      </c>
      <c r="E1635" s="134" t="s">
        <v>6163</v>
      </c>
      <c r="F1635" s="134" t="s">
        <v>6164</v>
      </c>
      <c r="G1635" s="134" t="s">
        <v>692</v>
      </c>
      <c r="H1635" s="134" t="s">
        <v>6041</v>
      </c>
      <c r="I1635" s="134" t="s">
        <v>6041</v>
      </c>
      <c r="J1635" s="134" t="s">
        <v>4538</v>
      </c>
      <c r="K1635" s="134" t="s">
        <v>4538</v>
      </c>
      <c r="L1635" s="143">
        <v>38.9</v>
      </c>
      <c r="M1635" s="144">
        <v>1452</v>
      </c>
      <c r="N1635" s="143">
        <v>22.989000000000001</v>
      </c>
      <c r="O1635" s="144">
        <v>328</v>
      </c>
      <c r="P1635" s="143">
        <v>18.649999999999999</v>
      </c>
      <c r="Q1635" s="144">
        <v>1134</v>
      </c>
      <c r="R1635" s="143">
        <v>44.853999999999999</v>
      </c>
      <c r="S1635" s="145">
        <v>1400</v>
      </c>
      <c r="V1635" s="140" t="str">
        <f t="shared" si="25"/>
        <v>N/A</v>
      </c>
      <c r="W1635" s="134">
        <v>0.19450567245584599</v>
      </c>
      <c r="X1635" s="134">
        <v>0.164939551567689</v>
      </c>
      <c r="Y1635" s="134">
        <v>0.94501340914557797</v>
      </c>
      <c r="Z1635" s="134">
        <v>0.96449729495912595</v>
      </c>
      <c r="AA1635" s="134">
        <v>0.68710800378194903</v>
      </c>
      <c r="AB1635" s="134">
        <v>0</v>
      </c>
      <c r="AC1635" s="134">
        <v>1</v>
      </c>
      <c r="AD1635" s="134">
        <v>6.6312177028265806E-2</v>
      </c>
      <c r="AE1635" s="134">
        <v>0.44284607794768599</v>
      </c>
      <c r="AF1635" s="134">
        <v>0.93853721603592699</v>
      </c>
      <c r="AG1635" s="134">
        <v>0.31564426948868102</v>
      </c>
      <c r="AH1635" s="134">
        <v>0.57788135717665201</v>
      </c>
      <c r="AI1635" s="134">
        <v>1</v>
      </c>
      <c r="AJ1635" s="134">
        <v>0.871309335588484</v>
      </c>
      <c r="AK1635" s="134">
        <v>0.84467692606437195</v>
      </c>
      <c r="AL1635" s="134">
        <v>7.8453705990820896E-2</v>
      </c>
      <c r="AM1635" s="134">
        <v>0.27906479937844603</v>
      </c>
      <c r="AN1635" s="134">
        <v>0.47111290394872501</v>
      </c>
      <c r="AO1635" s="134">
        <v>0.28968643426900798</v>
      </c>
      <c r="AP1635" s="134">
        <v>0.52598374564877803</v>
      </c>
      <c r="AQ1635" s="134">
        <v>0.49694775344206099</v>
      </c>
      <c r="AR1635" s="134">
        <v>7.8350406090000005E-2</v>
      </c>
      <c r="AS1635" s="134">
        <v>1</v>
      </c>
      <c r="AT1635" s="134">
        <v>8.0418435469999994E-2</v>
      </c>
      <c r="AU1635" s="134">
        <v>0.19662259556833001</v>
      </c>
      <c r="AV1635" s="134">
        <v>0.24151825849234401</v>
      </c>
      <c r="AW1635" s="143">
        <v>0.35</v>
      </c>
      <c r="AX1635" s="143">
        <v>0</v>
      </c>
      <c r="AY1635" s="143">
        <v>0.02</v>
      </c>
      <c r="AZ1635" s="143">
        <v>0.34</v>
      </c>
      <c r="BA1635" s="143">
        <v>5.8994</v>
      </c>
      <c r="BB1635" s="143">
        <v>5.0199999999999996</v>
      </c>
      <c r="BC1635" s="143">
        <v>11.42</v>
      </c>
      <c r="BD1635" s="143">
        <v>2</v>
      </c>
      <c r="BE1635" s="143">
        <v>67305283.862683997</v>
      </c>
      <c r="BF1635" s="143">
        <v>39874.36</v>
      </c>
      <c r="BG1635" s="143">
        <v>0</v>
      </c>
      <c r="BH1635" s="143">
        <v>0</v>
      </c>
      <c r="BI1635" s="143">
        <v>0</v>
      </c>
      <c r="BJ1635" s="143">
        <v>2</v>
      </c>
      <c r="BK1635" s="143">
        <v>0</v>
      </c>
      <c r="BL1635" s="143">
        <v>2</v>
      </c>
      <c r="BM1635" s="143">
        <v>2.6</v>
      </c>
    </row>
    <row r="1636" spans="1:65" x14ac:dyDescent="0.25">
      <c r="A1636" s="142" t="s">
        <v>6257</v>
      </c>
      <c r="B1636" s="142" t="s">
        <v>350</v>
      </c>
      <c r="C1636" s="134" t="s">
        <v>6238</v>
      </c>
      <c r="D1636" s="134" t="s">
        <v>6239</v>
      </c>
      <c r="E1636" s="134" t="s">
        <v>6163</v>
      </c>
      <c r="F1636" s="134" t="s">
        <v>6164</v>
      </c>
      <c r="G1636" s="134" t="s">
        <v>692</v>
      </c>
      <c r="H1636" s="134" t="s">
        <v>6258</v>
      </c>
      <c r="I1636" s="134" t="s">
        <v>6202</v>
      </c>
      <c r="J1636" s="134" t="s">
        <v>4538</v>
      </c>
      <c r="K1636" s="134" t="s">
        <v>4538</v>
      </c>
      <c r="L1636" s="143">
        <v>40.799999999999997</v>
      </c>
      <c r="M1636" s="144">
        <v>1402</v>
      </c>
      <c r="N1636" s="143">
        <v>21.422000000000001</v>
      </c>
      <c r="O1636" s="144">
        <v>149</v>
      </c>
      <c r="P1636" s="143">
        <v>21.466999999999999</v>
      </c>
      <c r="Q1636" s="144">
        <v>896</v>
      </c>
      <c r="R1636" s="143">
        <v>46.948</v>
      </c>
      <c r="S1636" s="145">
        <v>1262</v>
      </c>
      <c r="V1636" s="140" t="str">
        <f t="shared" si="25"/>
        <v>N/A</v>
      </c>
      <c r="W1636" s="134">
        <v>0.16204314664466499</v>
      </c>
      <c r="X1636" s="134">
        <v>0.15642197657544901</v>
      </c>
      <c r="Y1636" s="134">
        <v>0.94195219432745403</v>
      </c>
      <c r="Z1636" s="134">
        <v>0.89089039355972799</v>
      </c>
      <c r="AA1636" s="134">
        <v>0.75634976766645201</v>
      </c>
      <c r="AB1636" s="134">
        <v>0.19474673309733001</v>
      </c>
      <c r="AC1636" s="134">
        <v>1</v>
      </c>
      <c r="AD1636" s="134">
        <v>9.0127170968058806E-2</v>
      </c>
      <c r="AE1636" s="134">
        <v>0.62621750796506404</v>
      </c>
      <c r="AF1636" s="134">
        <v>0.916313465406287</v>
      </c>
      <c r="AG1636" s="134">
        <v>0.23595945229513099</v>
      </c>
      <c r="AH1636" s="134">
        <v>0.82941597622688001</v>
      </c>
      <c r="AI1636" s="134">
        <v>1</v>
      </c>
      <c r="AJ1636" s="134">
        <v>0.65069676802588505</v>
      </c>
      <c r="AK1636" s="134">
        <v>0.79855818243604104</v>
      </c>
      <c r="AL1636" s="134">
        <v>0.220532731847187</v>
      </c>
      <c r="AM1636" s="134">
        <v>0.28018180336995802</v>
      </c>
      <c r="AN1636" s="134">
        <v>0.31872170678140799</v>
      </c>
      <c r="AO1636" s="134">
        <v>0.288811616479908</v>
      </c>
      <c r="AP1636" s="134">
        <v>0.55720791594236496</v>
      </c>
      <c r="AR1636" s="134">
        <v>0.220796768</v>
      </c>
      <c r="AS1636" s="134">
        <v>1</v>
      </c>
      <c r="AT1636" s="134">
        <v>0.3477768094</v>
      </c>
      <c r="AU1636" s="134">
        <v>0.207714555295751</v>
      </c>
      <c r="AV1636" s="134">
        <v>0.28289643158679101</v>
      </c>
      <c r="AW1636" s="143">
        <v>0.42</v>
      </c>
      <c r="AX1636" s="143">
        <v>0</v>
      </c>
      <c r="AY1636" s="143">
        <v>-1.18</v>
      </c>
      <c r="AZ1636" s="143">
        <v>-0.79</v>
      </c>
      <c r="BA1636" s="143">
        <v>15.1807</v>
      </c>
      <c r="BB1636" s="143">
        <v>5.0199999999999996</v>
      </c>
      <c r="BC1636" s="143">
        <v>11.87</v>
      </c>
      <c r="BD1636" s="143">
        <v>11</v>
      </c>
      <c r="BE1636" s="143">
        <v>59022359.707725003</v>
      </c>
      <c r="BF1636" s="143">
        <v>48428.9</v>
      </c>
      <c r="BG1636" s="143">
        <v>0</v>
      </c>
      <c r="BH1636" s="143">
        <v>0.21532699999999999</v>
      </c>
      <c r="BI1636" s="143">
        <v>0</v>
      </c>
      <c r="BJ1636" s="143">
        <v>3</v>
      </c>
      <c r="BK1636" s="143">
        <v>0</v>
      </c>
      <c r="BL1636" s="143">
        <v>2</v>
      </c>
      <c r="BM1636" s="143">
        <v>2.6</v>
      </c>
    </row>
    <row r="1637" spans="1:65" x14ac:dyDescent="0.25">
      <c r="A1637" s="142" t="s">
        <v>6259</v>
      </c>
      <c r="B1637" s="142" t="s">
        <v>351</v>
      </c>
      <c r="C1637" s="134" t="s">
        <v>6238</v>
      </c>
      <c r="D1637" s="134" t="s">
        <v>6239</v>
      </c>
      <c r="E1637" s="134" t="s">
        <v>6163</v>
      </c>
      <c r="F1637" s="134" t="s">
        <v>6164</v>
      </c>
      <c r="G1637" s="134" t="s">
        <v>692</v>
      </c>
      <c r="H1637" s="134" t="s">
        <v>6258</v>
      </c>
      <c r="I1637" s="134" t="s">
        <v>6041</v>
      </c>
      <c r="J1637" s="134" t="s">
        <v>4538</v>
      </c>
      <c r="K1637" s="134" t="s">
        <v>4538</v>
      </c>
      <c r="L1637" s="143">
        <v>53.9</v>
      </c>
      <c r="M1637" s="144">
        <v>1046</v>
      </c>
      <c r="N1637" s="143">
        <v>18.710999999999999</v>
      </c>
      <c r="O1637" s="144">
        <v>25</v>
      </c>
      <c r="P1637" s="143">
        <v>15.266999999999999</v>
      </c>
      <c r="Q1637" s="144">
        <v>1489</v>
      </c>
      <c r="R1637" s="143">
        <v>50.152000000000001</v>
      </c>
      <c r="S1637" s="145">
        <v>1042</v>
      </c>
      <c r="U1637" s="140" t="s">
        <v>4410</v>
      </c>
      <c r="V1637" s="140" t="str">
        <f t="shared" si="25"/>
        <v>Y</v>
      </c>
      <c r="W1637" s="134">
        <v>0.25179093570362499</v>
      </c>
      <c r="X1637" s="134">
        <v>0.24683833493600499</v>
      </c>
      <c r="Y1637" s="134">
        <v>0.97679112447514305</v>
      </c>
      <c r="Z1637" s="134">
        <v>0.954346377856922</v>
      </c>
      <c r="AA1637" s="134">
        <v>0.801308759069978</v>
      </c>
      <c r="AB1637" s="134">
        <v>0.72138455487085396</v>
      </c>
      <c r="AC1637" s="134">
        <v>1</v>
      </c>
      <c r="AD1637" s="134">
        <v>0.219215527989221</v>
      </c>
      <c r="AE1637" s="134">
        <v>0.75876217240178101</v>
      </c>
      <c r="AF1637" s="134">
        <v>0.97109759486539904</v>
      </c>
      <c r="AG1637" s="134">
        <v>0.30751159329765798</v>
      </c>
      <c r="AH1637" s="134">
        <v>0.82361381072978002</v>
      </c>
      <c r="AI1637" s="134">
        <v>1</v>
      </c>
      <c r="AJ1637" s="134">
        <v>0.72791116667279498</v>
      </c>
      <c r="AK1637" s="134">
        <v>0.82283120539832</v>
      </c>
      <c r="AL1637" s="134">
        <v>0.34851275949813798</v>
      </c>
      <c r="AM1637" s="134">
        <v>0.228640989716621</v>
      </c>
      <c r="AN1637" s="134">
        <v>0.59212944287571101</v>
      </c>
      <c r="AO1637" s="134">
        <v>0.22243100421221099</v>
      </c>
      <c r="AP1637" s="134">
        <v>0.79804682655371595</v>
      </c>
      <c r="AQ1637" s="134">
        <v>0.75664463012914795</v>
      </c>
      <c r="AR1637" s="134">
        <v>0.22083194440000001</v>
      </c>
      <c r="AS1637" s="134">
        <v>0.99929496929999995</v>
      </c>
      <c r="AT1637" s="134">
        <v>0</v>
      </c>
      <c r="AU1637" s="134">
        <v>8.0910109083016907E-2</v>
      </c>
      <c r="AV1637" s="134">
        <v>0.19124128174291699</v>
      </c>
      <c r="AW1637" s="143">
        <v>0.03</v>
      </c>
      <c r="AX1637" s="143">
        <v>0</v>
      </c>
      <c r="AY1637" s="143">
        <v>-7.0000000000000007E-2</v>
      </c>
      <c r="AZ1637" s="143">
        <v>-0.03</v>
      </c>
      <c r="BA1637" s="143">
        <v>4.7862999999999998</v>
      </c>
      <c r="BB1637" s="143">
        <v>5.0199999999999996</v>
      </c>
      <c r="BC1637" s="143">
        <v>11.1</v>
      </c>
      <c r="BD1637" s="143">
        <v>1</v>
      </c>
      <c r="BE1637" s="143">
        <v>14451100.332482999</v>
      </c>
      <c r="BF1637" s="143">
        <v>26208.14</v>
      </c>
      <c r="BG1637" s="143">
        <v>0</v>
      </c>
      <c r="BH1637" s="143">
        <v>7.6300000000000001E-4</v>
      </c>
      <c r="BI1637" s="143">
        <v>0</v>
      </c>
      <c r="BJ1637" s="143">
        <v>1</v>
      </c>
      <c r="BK1637" s="143">
        <v>0</v>
      </c>
      <c r="BL1637" s="143">
        <v>2</v>
      </c>
      <c r="BM1637" s="143">
        <v>2.6</v>
      </c>
    </row>
    <row r="1638" spans="1:65" x14ac:dyDescent="0.25">
      <c r="A1638" s="142" t="s">
        <v>6260</v>
      </c>
      <c r="B1638" s="142" t="s">
        <v>1367</v>
      </c>
      <c r="C1638" s="134" t="s">
        <v>6238</v>
      </c>
      <c r="D1638" s="134" t="s">
        <v>6239</v>
      </c>
      <c r="E1638" s="134" t="s">
        <v>6163</v>
      </c>
      <c r="F1638" s="134" t="s">
        <v>6164</v>
      </c>
      <c r="G1638" s="134" t="s">
        <v>692</v>
      </c>
      <c r="H1638" s="134" t="s">
        <v>6036</v>
      </c>
      <c r="I1638" s="134" t="s">
        <v>4731</v>
      </c>
      <c r="J1638" s="134" t="s">
        <v>4538</v>
      </c>
      <c r="K1638" s="134" t="s">
        <v>4538</v>
      </c>
      <c r="L1638" s="143">
        <v>39.1</v>
      </c>
      <c r="M1638" s="144">
        <v>1447</v>
      </c>
      <c r="N1638" s="143">
        <v>21.277999999999999</v>
      </c>
      <c r="O1638" s="144">
        <v>128</v>
      </c>
      <c r="P1638" s="143">
        <v>15.132999999999999</v>
      </c>
      <c r="Q1638" s="144">
        <v>1501</v>
      </c>
      <c r="R1638" s="143">
        <v>44.317999999999998</v>
      </c>
      <c r="S1638" s="145">
        <v>1426</v>
      </c>
      <c r="V1638" s="140" t="str">
        <f t="shared" si="25"/>
        <v>N/A</v>
      </c>
      <c r="W1638" s="134">
        <v>0</v>
      </c>
      <c r="X1638" s="134">
        <v>3.8683664360136202E-5</v>
      </c>
      <c r="Y1638" s="134">
        <v>0.97160371024359304</v>
      </c>
      <c r="Z1638" s="134">
        <v>0.95773851849660296</v>
      </c>
      <c r="AA1638" s="134">
        <v>0.88084675805652302</v>
      </c>
      <c r="AB1638" s="134">
        <v>0.81061433795143001</v>
      </c>
      <c r="AC1638" s="134">
        <v>1</v>
      </c>
      <c r="AD1638" s="134">
        <v>0.101635756729146</v>
      </c>
      <c r="AE1638" s="134">
        <v>0.68546745343760696</v>
      </c>
      <c r="AF1638" s="134">
        <v>0.94823774403884697</v>
      </c>
      <c r="AG1638" s="134">
        <v>8.2812366530580397E-2</v>
      </c>
      <c r="AH1638" s="134">
        <v>0.91089700404110097</v>
      </c>
      <c r="AI1638" s="134">
        <v>1</v>
      </c>
      <c r="AJ1638" s="134">
        <v>0.79777181306761802</v>
      </c>
      <c r="AK1638" s="134">
        <v>0.77913976406621699</v>
      </c>
      <c r="AL1638" s="134">
        <v>0.64012945173677904</v>
      </c>
      <c r="AM1638" s="134">
        <v>0.10555906783053499</v>
      </c>
      <c r="AN1638" s="134">
        <v>0</v>
      </c>
      <c r="AO1638" s="134">
        <v>8.9713441963486004E-2</v>
      </c>
      <c r="AR1638" s="134">
        <v>0.28444738530000002</v>
      </c>
      <c r="AS1638" s="134">
        <v>1</v>
      </c>
      <c r="AT1638" s="134">
        <v>0.58342715349999996</v>
      </c>
      <c r="AU1638" s="134">
        <v>5.2274320353443801E-2</v>
      </c>
      <c r="AV1638" s="134">
        <v>8.3581317362575694E-2</v>
      </c>
      <c r="AW1638" s="143">
        <v>0.36</v>
      </c>
      <c r="AX1638" s="143">
        <v>0</v>
      </c>
      <c r="AY1638" s="143">
        <v>-0.52</v>
      </c>
      <c r="AZ1638" s="143">
        <v>-0.14000000000000001</v>
      </c>
      <c r="BA1638" s="143">
        <v>7.3144</v>
      </c>
      <c r="BB1638" s="143">
        <v>5.04</v>
      </c>
      <c r="BC1638" s="143">
        <v>14.02</v>
      </c>
      <c r="BD1638" s="143">
        <v>3</v>
      </c>
      <c r="BE1638" s="143">
        <v>14380377.963493999</v>
      </c>
      <c r="BF1638" s="143">
        <v>24934.23</v>
      </c>
      <c r="BG1638" s="143">
        <v>0</v>
      </c>
      <c r="BH1638" s="143">
        <v>0</v>
      </c>
      <c r="BI1638" s="143">
        <v>0</v>
      </c>
      <c r="BJ1638" s="143">
        <v>1</v>
      </c>
      <c r="BK1638" s="143">
        <v>0</v>
      </c>
      <c r="BL1638" s="143">
        <v>2</v>
      </c>
      <c r="BM1638" s="143">
        <v>2.5999999999999899</v>
      </c>
    </row>
    <row r="1639" spans="1:65" x14ac:dyDescent="0.25">
      <c r="A1639" s="142" t="s">
        <v>6261</v>
      </c>
      <c r="B1639" s="142" t="s">
        <v>849</v>
      </c>
      <c r="C1639" s="134" t="s">
        <v>6238</v>
      </c>
      <c r="D1639" s="134" t="s">
        <v>6239</v>
      </c>
      <c r="E1639" s="134" t="s">
        <v>6163</v>
      </c>
      <c r="F1639" s="134" t="s">
        <v>6164</v>
      </c>
      <c r="G1639" s="134" t="s">
        <v>692</v>
      </c>
      <c r="H1639" s="134" t="s">
        <v>6036</v>
      </c>
      <c r="I1639" s="134" t="s">
        <v>6041</v>
      </c>
      <c r="J1639" s="134" t="s">
        <v>4538</v>
      </c>
      <c r="K1639" s="134" t="s">
        <v>4538</v>
      </c>
      <c r="L1639" s="143">
        <v>49.7</v>
      </c>
      <c r="M1639" s="144">
        <v>1157</v>
      </c>
      <c r="N1639" s="143">
        <v>22.266999999999999</v>
      </c>
      <c r="O1639" s="144">
        <v>240</v>
      </c>
      <c r="P1639" s="143">
        <v>30.733000000000001</v>
      </c>
      <c r="Q1639" s="144">
        <v>504</v>
      </c>
      <c r="R1639" s="143">
        <v>52.722000000000001</v>
      </c>
      <c r="S1639" s="145">
        <v>854</v>
      </c>
      <c r="U1639" s="140" t="s">
        <v>4410</v>
      </c>
      <c r="V1639" s="140" t="str">
        <f t="shared" si="25"/>
        <v>Y</v>
      </c>
      <c r="W1639" s="134">
        <v>2.5982088525456699E-2</v>
      </c>
      <c r="X1639" s="134">
        <v>7.7087927664524804E-3</v>
      </c>
      <c r="Y1639" s="134">
        <v>0.97837936982011098</v>
      </c>
      <c r="Z1639" s="134">
        <v>0.93815081916370702</v>
      </c>
      <c r="AA1639" s="134">
        <v>0.88228286447201099</v>
      </c>
      <c r="AB1639" s="134">
        <v>0.76144690645805102</v>
      </c>
      <c r="AC1639" s="134">
        <v>1</v>
      </c>
      <c r="AD1639" s="134">
        <v>0.13577248020677599</v>
      </c>
      <c r="AE1639" s="134">
        <v>0.72467226390177097</v>
      </c>
      <c r="AF1639" s="134">
        <v>0.94668724980887198</v>
      </c>
      <c r="AG1639" s="134">
        <v>3.32449727742853E-2</v>
      </c>
      <c r="AH1639" s="134">
        <v>0.92013748983277899</v>
      </c>
      <c r="AI1639" s="134">
        <v>1</v>
      </c>
      <c r="AJ1639" s="134">
        <v>0.85660183108431098</v>
      </c>
      <c r="AK1639" s="134">
        <v>0.59223748725666303</v>
      </c>
      <c r="AL1639" s="134">
        <v>0.72336982666575</v>
      </c>
      <c r="AM1639" s="134">
        <v>5.2157113706317898E-2</v>
      </c>
      <c r="AN1639" s="134">
        <v>0.28286495450674598</v>
      </c>
      <c r="AO1639" s="134">
        <v>4.5285855303792401E-2</v>
      </c>
      <c r="AP1639" s="134">
        <v>0.32085631778866902</v>
      </c>
      <c r="AR1639" s="134">
        <v>0.86041142280000005</v>
      </c>
      <c r="AT1639" s="134">
        <v>1</v>
      </c>
      <c r="AU1639" s="134">
        <v>5.4637685610574097E-2</v>
      </c>
      <c r="AV1639" s="134">
        <v>4.9082653172216599E-2</v>
      </c>
      <c r="AW1639" s="143">
        <v>0.48</v>
      </c>
      <c r="AX1639" s="143">
        <v>0</v>
      </c>
      <c r="AY1639" s="143">
        <v>-0.59</v>
      </c>
      <c r="AZ1639" s="143">
        <v>-0.11</v>
      </c>
      <c r="BA1639" s="143">
        <v>15.296799999999999</v>
      </c>
      <c r="BB1639" s="143">
        <v>5.04</v>
      </c>
      <c r="BC1639" s="143">
        <v>12.98</v>
      </c>
      <c r="BD1639" s="143">
        <v>4</v>
      </c>
      <c r="BE1639" s="143">
        <v>20493825.059540998</v>
      </c>
      <c r="BF1639" s="143">
        <v>15292.56</v>
      </c>
      <c r="BG1639" s="143">
        <v>0</v>
      </c>
      <c r="BH1639" s="143">
        <v>0</v>
      </c>
      <c r="BI1639" s="143">
        <v>0</v>
      </c>
      <c r="BJ1639" s="143">
        <v>1</v>
      </c>
      <c r="BK1639" s="143">
        <v>1</v>
      </c>
      <c r="BL1639" s="143">
        <v>1.99999999999999</v>
      </c>
      <c r="BM1639" s="143">
        <v>2.6</v>
      </c>
    </row>
    <row r="1640" spans="1:65" x14ac:dyDescent="0.25">
      <c r="A1640" s="142" t="s">
        <v>6262</v>
      </c>
      <c r="B1640" s="142" t="s">
        <v>1139</v>
      </c>
      <c r="C1640" s="134" t="s">
        <v>6238</v>
      </c>
      <c r="D1640" s="134" t="s">
        <v>6239</v>
      </c>
      <c r="E1640" s="134" t="s">
        <v>6163</v>
      </c>
      <c r="F1640" s="134" t="s">
        <v>6164</v>
      </c>
      <c r="G1640" s="134" t="s">
        <v>692</v>
      </c>
      <c r="H1640" s="134" t="s">
        <v>6041</v>
      </c>
      <c r="I1640" s="134" t="s">
        <v>6041</v>
      </c>
      <c r="J1640" s="134" t="s">
        <v>4538</v>
      </c>
      <c r="K1640" s="134" t="s">
        <v>4538</v>
      </c>
      <c r="L1640" s="143">
        <v>36.4</v>
      </c>
      <c r="M1640" s="144">
        <v>1524</v>
      </c>
      <c r="N1640" s="143">
        <v>27.067</v>
      </c>
      <c r="O1640" s="144">
        <v>743</v>
      </c>
      <c r="P1640" s="143">
        <v>14.516999999999999</v>
      </c>
      <c r="Q1640" s="144">
        <v>1549</v>
      </c>
      <c r="R1640" s="143">
        <v>41.283000000000001</v>
      </c>
      <c r="S1640" s="145">
        <v>1585</v>
      </c>
      <c r="V1640" s="140" t="str">
        <f t="shared" si="25"/>
        <v>N/A</v>
      </c>
      <c r="W1640" s="134">
        <v>6.1317611801316001E-2</v>
      </c>
      <c r="X1640" s="134">
        <v>6.3165149835566994E-2</v>
      </c>
      <c r="Y1640" s="134">
        <v>0.69991128881242504</v>
      </c>
      <c r="Z1640" s="134">
        <v>0.74890507821307095</v>
      </c>
      <c r="AA1640" s="134">
        <v>0.894482067882029</v>
      </c>
      <c r="AB1640" s="134">
        <v>0.72393397724458397</v>
      </c>
      <c r="AC1640" s="134">
        <v>1</v>
      </c>
      <c r="AD1640" s="134">
        <v>7.2973414113929394E-2</v>
      </c>
      <c r="AE1640" s="134">
        <v>0.54340117077870398</v>
      </c>
      <c r="AF1640" s="134">
        <v>0.72154753636405899</v>
      </c>
      <c r="AG1640" s="134">
        <v>0.10389903709076399</v>
      </c>
      <c r="AH1640" s="134">
        <v>0.67436922044324998</v>
      </c>
      <c r="AI1640" s="134">
        <v>1</v>
      </c>
      <c r="AJ1640" s="134">
        <v>0.871309335588484</v>
      </c>
      <c r="AK1640" s="134">
        <v>0.419899024224477</v>
      </c>
      <c r="AL1640" s="134">
        <v>0.58738139851090798</v>
      </c>
      <c r="AM1640" s="134">
        <v>8.9729632000085893E-2</v>
      </c>
      <c r="AN1640" s="134">
        <v>0.42629196360539701</v>
      </c>
      <c r="AO1640" s="134">
        <v>8.4827776226316196E-2</v>
      </c>
      <c r="AP1640" s="134">
        <v>0.36499019077946698</v>
      </c>
      <c r="AQ1640" s="134">
        <v>0.26526796728789198</v>
      </c>
      <c r="AR1640" s="134">
        <v>0.84892413580000003</v>
      </c>
      <c r="AT1640" s="134">
        <v>0.3526619473</v>
      </c>
      <c r="AU1640" s="134">
        <v>4.3494930966265402E-2</v>
      </c>
      <c r="AV1640" s="134">
        <v>7.4891688954893898E-2</v>
      </c>
      <c r="AW1640" s="143">
        <v>7.9</v>
      </c>
      <c r="AX1640" s="143">
        <v>1</v>
      </c>
      <c r="AY1640" s="143">
        <v>-7.76</v>
      </c>
      <c r="AZ1640" s="143">
        <v>0</v>
      </c>
      <c r="BA1640" s="143">
        <v>19.2165</v>
      </c>
      <c r="BB1640" s="143">
        <v>5.03</v>
      </c>
      <c r="BC1640" s="143">
        <v>13.39</v>
      </c>
      <c r="BD1640" s="143">
        <v>34</v>
      </c>
      <c r="BE1640" s="143">
        <v>15737556.817885</v>
      </c>
      <c r="BF1640" s="143">
        <v>19363.18</v>
      </c>
      <c r="BG1640" s="143">
        <v>0</v>
      </c>
      <c r="BH1640" s="143">
        <v>0</v>
      </c>
      <c r="BI1640" s="143">
        <v>0</v>
      </c>
      <c r="BJ1640" s="143">
        <v>1</v>
      </c>
      <c r="BK1640" s="143">
        <v>0</v>
      </c>
      <c r="BL1640" s="143">
        <v>2</v>
      </c>
      <c r="BM1640" s="143">
        <v>2.5999999999999899</v>
      </c>
    </row>
    <row r="1641" spans="1:65" x14ac:dyDescent="0.25">
      <c r="A1641" s="142" t="s">
        <v>6263</v>
      </c>
      <c r="B1641" s="142" t="s">
        <v>3828</v>
      </c>
      <c r="C1641" s="134" t="s">
        <v>6238</v>
      </c>
      <c r="D1641" s="134" t="s">
        <v>6239</v>
      </c>
      <c r="E1641" s="134" t="s">
        <v>6163</v>
      </c>
      <c r="F1641" s="134" t="s">
        <v>6164</v>
      </c>
      <c r="G1641" s="134" t="s">
        <v>692</v>
      </c>
      <c r="H1641" s="134" t="s">
        <v>6041</v>
      </c>
      <c r="I1641" s="134" t="s">
        <v>6041</v>
      </c>
      <c r="J1641" s="134" t="s">
        <v>4538</v>
      </c>
      <c r="K1641" s="134" t="s">
        <v>4538</v>
      </c>
      <c r="L1641" s="143">
        <v>37.9</v>
      </c>
      <c r="M1641" s="144">
        <v>1479</v>
      </c>
      <c r="N1641" s="143">
        <v>27.710999999999999</v>
      </c>
      <c r="O1641" s="144">
        <v>819</v>
      </c>
      <c r="P1641" s="143">
        <v>18.25</v>
      </c>
      <c r="Q1641" s="144">
        <v>1176</v>
      </c>
      <c r="R1641" s="143">
        <v>42.813000000000002</v>
      </c>
      <c r="S1641" s="145">
        <v>1504</v>
      </c>
      <c r="V1641" s="140" t="str">
        <f t="shared" si="25"/>
        <v>N/A</v>
      </c>
      <c r="W1641" s="134">
        <v>0.15933775798205899</v>
      </c>
      <c r="X1641" s="134">
        <v>0.16989220688072601</v>
      </c>
      <c r="Y1641" s="134">
        <v>0.60760093235125101</v>
      </c>
      <c r="Z1641" s="134">
        <v>0.45026917783692599</v>
      </c>
      <c r="AA1641" s="134">
        <v>0.91723873345381302</v>
      </c>
      <c r="AB1641" s="134">
        <v>0.66711827863001305</v>
      </c>
      <c r="AC1641" s="134">
        <v>0.99941071462493003</v>
      </c>
      <c r="AD1641" s="134">
        <v>5.1460074612682802E-2</v>
      </c>
      <c r="AE1641" s="134">
        <v>0.74721708522641095</v>
      </c>
      <c r="AF1641" s="134">
        <v>0.59377090930920695</v>
      </c>
      <c r="AG1641" s="134">
        <v>0.25661005895691902</v>
      </c>
      <c r="AH1641" s="134">
        <v>0.689411871732029</v>
      </c>
      <c r="AI1641" s="134">
        <v>0.88757217113284603</v>
      </c>
      <c r="AJ1641" s="134">
        <v>0.88233996396661396</v>
      </c>
      <c r="AK1641" s="134">
        <v>0.55097334822078703</v>
      </c>
      <c r="AL1641" s="134">
        <v>0.64465862633929105</v>
      </c>
      <c r="AM1641" s="134">
        <v>0.18837252481150499</v>
      </c>
      <c r="AN1641" s="134">
        <v>0.26493657836941398</v>
      </c>
      <c r="AO1641" s="134">
        <v>0.20274779092237799</v>
      </c>
      <c r="AP1641" s="134">
        <v>0.438658859757243</v>
      </c>
      <c r="AQ1641" s="134">
        <v>0.443607523594162</v>
      </c>
      <c r="AR1641" s="134">
        <v>0.40516332890000001</v>
      </c>
      <c r="AS1641" s="134">
        <v>1</v>
      </c>
      <c r="AT1641" s="134">
        <v>0.18077271</v>
      </c>
      <c r="AU1641" s="134">
        <v>0.13331104723666601</v>
      </c>
      <c r="AV1641" s="134">
        <v>0.15631312347699</v>
      </c>
      <c r="AW1641" s="143">
        <v>6.67</v>
      </c>
      <c r="AX1641" s="143">
        <v>0</v>
      </c>
      <c r="AY1641" s="143">
        <v>-6.15</v>
      </c>
      <c r="AZ1641" s="143">
        <v>0.17</v>
      </c>
      <c r="BA1641" s="143">
        <v>24.996600000000001</v>
      </c>
      <c r="BB1641" s="143">
        <v>5.04</v>
      </c>
      <c r="BC1641" s="143">
        <v>11.97</v>
      </c>
      <c r="BD1641" s="143">
        <v>33</v>
      </c>
      <c r="BE1641" s="143">
        <v>15786939.62537</v>
      </c>
      <c r="BF1641" s="143">
        <v>19755.849999999999</v>
      </c>
      <c r="BG1641" s="143">
        <v>0</v>
      </c>
      <c r="BH1641" s="143">
        <v>0</v>
      </c>
      <c r="BI1641" s="143">
        <v>0</v>
      </c>
      <c r="BJ1641" s="143">
        <v>3</v>
      </c>
      <c r="BK1641" s="143">
        <v>0</v>
      </c>
      <c r="BL1641" s="143">
        <v>1.99999999999999</v>
      </c>
      <c r="BM1641" s="143">
        <v>2.5999999999999899</v>
      </c>
    </row>
    <row r="1642" spans="1:65" x14ac:dyDescent="0.25">
      <c r="A1642" s="142" t="s">
        <v>6264</v>
      </c>
      <c r="B1642" s="142" t="s">
        <v>1140</v>
      </c>
      <c r="C1642" s="134" t="s">
        <v>6238</v>
      </c>
      <c r="D1642" s="134" t="s">
        <v>6239</v>
      </c>
      <c r="E1642" s="134" t="s">
        <v>6163</v>
      </c>
      <c r="F1642" s="134" t="s">
        <v>6164</v>
      </c>
      <c r="G1642" s="134" t="s">
        <v>692</v>
      </c>
      <c r="H1642" s="134" t="s">
        <v>6041</v>
      </c>
      <c r="I1642" s="134" t="s">
        <v>6041</v>
      </c>
      <c r="J1642" s="134" t="s">
        <v>6034</v>
      </c>
      <c r="K1642" s="134" t="s">
        <v>4538</v>
      </c>
      <c r="L1642" s="143">
        <v>54.7</v>
      </c>
      <c r="M1642" s="144">
        <v>1017</v>
      </c>
      <c r="N1642" s="143">
        <v>24.544</v>
      </c>
      <c r="O1642" s="144">
        <v>514</v>
      </c>
      <c r="P1642" s="143">
        <v>16.399999999999999</v>
      </c>
      <c r="Q1642" s="144">
        <v>1377</v>
      </c>
      <c r="R1642" s="143">
        <v>48.851999999999997</v>
      </c>
      <c r="S1642" s="145">
        <v>1138</v>
      </c>
      <c r="U1642" s="140" t="s">
        <v>4410</v>
      </c>
      <c r="V1642" s="140" t="str">
        <f t="shared" si="25"/>
        <v>Y</v>
      </c>
      <c r="W1642" s="134">
        <v>5.27611920771704E-2</v>
      </c>
      <c r="X1642" s="134">
        <v>3.3143060103400297E-2</v>
      </c>
      <c r="Y1642" s="134">
        <v>0.93135962255093196</v>
      </c>
      <c r="Z1642" s="134">
        <v>0.88137709687851695</v>
      </c>
      <c r="AA1642" s="134">
        <v>0.85399074548488796</v>
      </c>
      <c r="AB1642" s="134">
        <v>0.822997246623836</v>
      </c>
      <c r="AC1642" s="134">
        <v>1</v>
      </c>
      <c r="AD1642" s="134">
        <v>4.9240219705648097E-2</v>
      </c>
      <c r="AE1642" s="134">
        <v>0.68373951670186195</v>
      </c>
      <c r="AF1642" s="134">
        <v>0.91619419661936596</v>
      </c>
      <c r="AG1642" s="134">
        <v>0.181574555345099</v>
      </c>
      <c r="AH1642" s="134">
        <v>0.79868598859408901</v>
      </c>
      <c r="AI1642" s="134">
        <v>1</v>
      </c>
      <c r="AJ1642" s="134">
        <v>0.88233996396661396</v>
      </c>
      <c r="AK1642" s="134">
        <v>0.66991116073595802</v>
      </c>
      <c r="AL1642" s="134">
        <v>0.575184346020578</v>
      </c>
      <c r="AM1642" s="134">
        <v>0.12857935399443701</v>
      </c>
      <c r="AN1642" s="134">
        <v>0.372506835193402</v>
      </c>
      <c r="AO1642" s="134">
        <v>0.109918735978503</v>
      </c>
      <c r="AP1642" s="134">
        <v>0.42688873901371899</v>
      </c>
      <c r="AR1642" s="134">
        <v>0.76774892770000003</v>
      </c>
      <c r="AS1642" s="134">
        <v>1</v>
      </c>
      <c r="AT1642" s="134">
        <v>0.99386510819999996</v>
      </c>
      <c r="AU1642" s="134">
        <v>2.9044802620222701E-2</v>
      </c>
      <c r="AV1642" s="134">
        <v>9.0345637572436702E-2</v>
      </c>
      <c r="AW1642" s="143">
        <v>2.06</v>
      </c>
      <c r="AX1642" s="143">
        <v>0</v>
      </c>
      <c r="AY1642" s="143">
        <v>-1.88</v>
      </c>
      <c r="AZ1642" s="143">
        <v>0.12</v>
      </c>
      <c r="BA1642" s="143">
        <v>19.790400000000002</v>
      </c>
      <c r="BB1642" s="143">
        <v>5.0599999999999996</v>
      </c>
      <c r="BC1642" s="143">
        <v>11.94</v>
      </c>
      <c r="BD1642" s="143">
        <v>9</v>
      </c>
      <c r="BE1642" s="143">
        <v>15592105.761349</v>
      </c>
      <c r="BF1642" s="143">
        <v>19635.669999999998</v>
      </c>
      <c r="BG1642" s="143">
        <v>0</v>
      </c>
      <c r="BH1642" s="143">
        <v>0</v>
      </c>
      <c r="BI1642" s="143">
        <v>0</v>
      </c>
      <c r="BJ1642" s="143">
        <v>2</v>
      </c>
      <c r="BK1642" s="143">
        <v>0</v>
      </c>
      <c r="BL1642" s="143">
        <v>2.0002591983262201</v>
      </c>
      <c r="BM1642" s="143">
        <v>2.6004319972103498</v>
      </c>
    </row>
    <row r="1643" spans="1:65" x14ac:dyDescent="0.25">
      <c r="A1643" s="142" t="s">
        <v>6265</v>
      </c>
      <c r="B1643" s="142" t="s">
        <v>443</v>
      </c>
      <c r="C1643" s="134" t="s">
        <v>6238</v>
      </c>
      <c r="D1643" s="134" t="s">
        <v>6239</v>
      </c>
      <c r="E1643" s="134" t="s">
        <v>6163</v>
      </c>
      <c r="F1643" s="134" t="s">
        <v>6164</v>
      </c>
      <c r="G1643" s="134" t="s">
        <v>692</v>
      </c>
      <c r="H1643" s="134" t="s">
        <v>6041</v>
      </c>
      <c r="I1643" s="134" t="s">
        <v>6041</v>
      </c>
      <c r="J1643" s="134" t="s">
        <v>4538</v>
      </c>
      <c r="K1643" s="134" t="s">
        <v>4538</v>
      </c>
      <c r="L1643" s="143">
        <v>32.299999999999997</v>
      </c>
      <c r="M1643" s="144">
        <v>1602</v>
      </c>
      <c r="N1643" s="143">
        <v>26.111000000000001</v>
      </c>
      <c r="O1643" s="144">
        <v>662</v>
      </c>
      <c r="P1643" s="143">
        <v>15.817</v>
      </c>
      <c r="Q1643" s="144">
        <v>1449</v>
      </c>
      <c r="R1643" s="143">
        <v>40.668999999999997</v>
      </c>
      <c r="S1643" s="145">
        <v>1605</v>
      </c>
      <c r="V1643" s="140" t="str">
        <f t="shared" si="25"/>
        <v>N/A</v>
      </c>
      <c r="W1643" s="134">
        <v>4.2736789507782098E-2</v>
      </c>
      <c r="X1643" s="134">
        <v>4.8004337041988102E-2</v>
      </c>
      <c r="Y1643" s="134">
        <v>0.764004673540012</v>
      </c>
      <c r="Z1643" s="134">
        <v>0.783438600214036</v>
      </c>
      <c r="AA1643" s="134">
        <v>0.88652529721498896</v>
      </c>
      <c r="AB1643" s="134">
        <v>0.76071850006555697</v>
      </c>
      <c r="AC1643" s="134">
        <v>1</v>
      </c>
      <c r="AD1643" s="134">
        <v>1.9589676872281799E-2</v>
      </c>
      <c r="AE1643" s="134">
        <v>0.64400197501849898</v>
      </c>
      <c r="AF1643" s="134">
        <v>0.71574312206723001</v>
      </c>
      <c r="AG1643" s="134">
        <v>0.10448115739818099</v>
      </c>
      <c r="AH1643" s="134">
        <v>0.66878194996455997</v>
      </c>
      <c r="AI1643" s="134">
        <v>1</v>
      </c>
      <c r="AJ1643" s="134">
        <v>0.86763245946244105</v>
      </c>
      <c r="AK1643" s="134">
        <v>0.54369144133210401</v>
      </c>
      <c r="AL1643" s="134">
        <v>0.52393209707607902</v>
      </c>
      <c r="AM1643" s="134">
        <v>8.53842714423525E-2</v>
      </c>
      <c r="AN1643" s="134">
        <v>0.238044014163417</v>
      </c>
      <c r="AO1643" s="134">
        <v>8.2977670391338396E-2</v>
      </c>
      <c r="AP1643" s="134">
        <v>0.524079729732287</v>
      </c>
      <c r="AR1643" s="134">
        <v>0.53143711319999998</v>
      </c>
      <c r="AS1643" s="134">
        <v>0</v>
      </c>
      <c r="AT1643" s="134">
        <v>0</v>
      </c>
      <c r="AU1643" s="134">
        <v>5.35345490207065E-2</v>
      </c>
      <c r="AV1643" s="134">
        <v>7.7702667203648906E-2</v>
      </c>
      <c r="AW1643" s="143">
        <v>5.41</v>
      </c>
      <c r="AX1643" s="143">
        <v>0</v>
      </c>
      <c r="AY1643" s="143">
        <v>-5.18</v>
      </c>
      <c r="AZ1643" s="143">
        <v>0.09</v>
      </c>
      <c r="BA1643" s="143">
        <v>22.383800000000001</v>
      </c>
      <c r="BB1643" s="143">
        <v>5.05</v>
      </c>
      <c r="BC1643" s="143">
        <v>10.58</v>
      </c>
      <c r="BD1643" s="143">
        <v>29</v>
      </c>
      <c r="BE1643" s="143">
        <v>12436765.877069</v>
      </c>
      <c r="BF1643" s="143">
        <v>14478.43</v>
      </c>
      <c r="BG1643" s="143">
        <v>0</v>
      </c>
      <c r="BH1643" s="143">
        <v>0</v>
      </c>
      <c r="BI1643" s="143">
        <v>0</v>
      </c>
      <c r="BJ1643" s="143">
        <v>2</v>
      </c>
      <c r="BK1643" s="143">
        <v>0</v>
      </c>
      <c r="BL1643" s="143">
        <v>2</v>
      </c>
      <c r="BM1643" s="143">
        <v>2.6</v>
      </c>
    </row>
    <row r="1644" spans="1:65" x14ac:dyDescent="0.25">
      <c r="A1644" s="142" t="s">
        <v>6266</v>
      </c>
      <c r="B1644" s="142" t="s">
        <v>447</v>
      </c>
      <c r="C1644" s="134" t="s">
        <v>6238</v>
      </c>
      <c r="D1644" s="134" t="s">
        <v>6239</v>
      </c>
      <c r="E1644" s="134" t="s">
        <v>6163</v>
      </c>
      <c r="F1644" s="134" t="s">
        <v>6164</v>
      </c>
      <c r="G1644" s="134" t="s">
        <v>692</v>
      </c>
      <c r="H1644" s="134" t="s">
        <v>6041</v>
      </c>
      <c r="I1644" s="134" t="s">
        <v>6041</v>
      </c>
      <c r="J1644" s="134" t="s">
        <v>6034</v>
      </c>
      <c r="K1644" s="134" t="s">
        <v>4538</v>
      </c>
      <c r="L1644" s="143">
        <v>21.4</v>
      </c>
      <c r="M1644" s="144">
        <v>1702</v>
      </c>
      <c r="N1644" s="143">
        <v>30</v>
      </c>
      <c r="O1644" s="144">
        <v>1154</v>
      </c>
      <c r="P1644" s="143">
        <v>15.567</v>
      </c>
      <c r="Q1644" s="144">
        <v>1468</v>
      </c>
      <c r="R1644" s="143">
        <v>35.655999999999999</v>
      </c>
      <c r="S1644" s="145">
        <v>1712</v>
      </c>
      <c r="V1644" s="140" t="str">
        <f t="shared" si="25"/>
        <v>N/A</v>
      </c>
      <c r="W1644" s="134">
        <v>4.2375679027083703E-2</v>
      </c>
      <c r="X1644" s="134">
        <v>2.5638154877577899E-2</v>
      </c>
      <c r="Y1644" s="134">
        <v>0.46952605478063097</v>
      </c>
      <c r="Z1644" s="134">
        <v>0.63352128683023101</v>
      </c>
      <c r="AA1644" s="134">
        <v>0.94393060167098097</v>
      </c>
      <c r="AB1644" s="134">
        <v>0.84193581282869301</v>
      </c>
      <c r="AC1644" s="134">
        <v>1</v>
      </c>
      <c r="AD1644" s="134">
        <v>8.8846204728730005E-3</v>
      </c>
      <c r="AE1644" s="134">
        <v>0.66775985432530005</v>
      </c>
      <c r="AF1644" s="134">
        <v>0.308638996043059</v>
      </c>
      <c r="AG1644" s="134">
        <v>5.2391682423550398E-2</v>
      </c>
      <c r="AH1644" s="134">
        <v>0.76713223672405395</v>
      </c>
      <c r="AI1644" s="134">
        <v>1</v>
      </c>
      <c r="AJ1644" s="134">
        <v>0.90807809684891705</v>
      </c>
      <c r="AK1644" s="134">
        <v>0.538836836739648</v>
      </c>
      <c r="AL1644" s="134">
        <v>0.64794923385411396</v>
      </c>
      <c r="AM1644" s="134">
        <v>3.7216021103939803E-2</v>
      </c>
      <c r="AN1644" s="134">
        <v>0.34113217695307202</v>
      </c>
      <c r="AO1644" s="134">
        <v>3.3568424691289997E-2</v>
      </c>
      <c r="AP1644" s="134">
        <v>0.16044388610925001</v>
      </c>
      <c r="AQ1644" s="134">
        <v>0.114406711206297</v>
      </c>
      <c r="AR1644" s="134">
        <v>0.2830396067</v>
      </c>
      <c r="AT1644" s="134">
        <v>0</v>
      </c>
      <c r="AU1644" s="134">
        <v>1.1520655100057E-2</v>
      </c>
      <c r="AV1644" s="134">
        <v>2.6629948529464601E-2</v>
      </c>
      <c r="AW1644" s="143">
        <v>11</v>
      </c>
      <c r="AX1644" s="143">
        <v>1</v>
      </c>
      <c r="AY1644" s="143">
        <v>-9.7200000000000006</v>
      </c>
      <c r="AZ1644" s="143">
        <v>0.45</v>
      </c>
      <c r="BA1644" s="143">
        <v>35.648200000000003</v>
      </c>
      <c r="BB1644" s="143">
        <v>5.05</v>
      </c>
      <c r="BC1644" s="143">
        <v>9.39</v>
      </c>
      <c r="BD1644" s="143">
        <v>30</v>
      </c>
      <c r="BE1644" s="143">
        <v>15761426.644451</v>
      </c>
      <c r="BF1644" s="143">
        <v>11721.97</v>
      </c>
      <c r="BG1644" s="143">
        <v>0</v>
      </c>
      <c r="BH1644" s="143">
        <v>0</v>
      </c>
      <c r="BI1644" s="143">
        <v>0</v>
      </c>
      <c r="BJ1644" s="143">
        <v>2</v>
      </c>
      <c r="BK1644" s="143">
        <v>0</v>
      </c>
      <c r="BL1644" s="143">
        <v>2.00479587797679</v>
      </c>
      <c r="BM1644" s="143">
        <v>2.6079931299613301</v>
      </c>
    </row>
    <row r="1645" spans="1:65" x14ac:dyDescent="0.25">
      <c r="A1645" s="142" t="s">
        <v>6267</v>
      </c>
      <c r="B1645" s="142" t="s">
        <v>444</v>
      </c>
      <c r="C1645" s="134" t="s">
        <v>6238</v>
      </c>
      <c r="D1645" s="134" t="s">
        <v>6239</v>
      </c>
      <c r="E1645" s="134" t="s">
        <v>6163</v>
      </c>
      <c r="F1645" s="134" t="s">
        <v>6164</v>
      </c>
      <c r="G1645" s="134" t="s">
        <v>692</v>
      </c>
      <c r="H1645" s="134" t="s">
        <v>6041</v>
      </c>
      <c r="I1645" s="134" t="s">
        <v>6041</v>
      </c>
      <c r="J1645" s="134" t="s">
        <v>4538</v>
      </c>
      <c r="K1645" s="134" t="s">
        <v>4538</v>
      </c>
      <c r="L1645" s="143">
        <v>15.8</v>
      </c>
      <c r="M1645" s="144">
        <v>1722</v>
      </c>
      <c r="N1645" s="143">
        <v>29.443999999999999</v>
      </c>
      <c r="O1645" s="144">
        <v>1051</v>
      </c>
      <c r="P1645" s="143">
        <v>24</v>
      </c>
      <c r="Q1645" s="144">
        <v>756</v>
      </c>
      <c r="R1645" s="143">
        <v>36.784999999999997</v>
      </c>
      <c r="S1645" s="145">
        <v>1697</v>
      </c>
      <c r="V1645" s="140" t="str">
        <f t="shared" si="25"/>
        <v>N/A</v>
      </c>
      <c r="W1645" s="134">
        <v>4.8863843764926397E-2</v>
      </c>
      <c r="X1645" s="134">
        <v>2.86663350076563E-2</v>
      </c>
      <c r="Y1645" s="134">
        <v>0</v>
      </c>
      <c r="Z1645" s="134">
        <v>0</v>
      </c>
      <c r="AA1645" s="134">
        <v>0.98737121078986001</v>
      </c>
      <c r="AB1645" s="134">
        <v>0.95483880366534102</v>
      </c>
      <c r="AC1645" s="134">
        <v>0</v>
      </c>
      <c r="AD1645" s="134">
        <v>7.1341604395094002E-2</v>
      </c>
      <c r="AE1645" s="134">
        <v>0.82442001593101299</v>
      </c>
      <c r="AF1645" s="134">
        <v>0.45887791130139399</v>
      </c>
      <c r="AG1645" s="134">
        <v>5.6505264118717903E-2</v>
      </c>
      <c r="AH1645" s="134">
        <v>0.94123301747347199</v>
      </c>
      <c r="AI1645" s="134">
        <v>0.10734293727879</v>
      </c>
      <c r="AJ1645" s="134">
        <v>0.98529249549582698</v>
      </c>
      <c r="AK1645" s="134">
        <v>0.85438613524928397</v>
      </c>
      <c r="AL1645" s="134">
        <v>0.91528524928598298</v>
      </c>
      <c r="AM1645" s="134">
        <v>4.2466403302009403E-2</v>
      </c>
      <c r="AN1645" s="134">
        <v>0.30527542467841001</v>
      </c>
      <c r="AO1645" s="134">
        <v>4.5051038687124297E-2</v>
      </c>
      <c r="AP1645" s="134">
        <v>0.19457170637919599</v>
      </c>
      <c r="AR1645" s="134">
        <v>8.4148428780000006E-2</v>
      </c>
      <c r="AS1645" s="134">
        <v>0</v>
      </c>
      <c r="AT1645" s="134">
        <v>0.68476175019999996</v>
      </c>
      <c r="AU1645" s="134">
        <v>2.5618870701900401E-2</v>
      </c>
      <c r="AV1645" s="134">
        <v>3.8700826285233698E-2</v>
      </c>
      <c r="AW1645" s="143">
        <v>1.29</v>
      </c>
      <c r="AX1645" s="143">
        <v>0</v>
      </c>
      <c r="AY1645" s="143">
        <v>-0.64</v>
      </c>
      <c r="AZ1645" s="143">
        <v>0.15</v>
      </c>
      <c r="BA1645" s="143">
        <v>40.906999999999996</v>
      </c>
      <c r="BB1645" s="143">
        <v>5.05</v>
      </c>
      <c r="BC1645" s="143">
        <v>9.85</v>
      </c>
      <c r="BD1645" s="143">
        <v>48</v>
      </c>
      <c r="BE1645" s="143">
        <v>4626026.8324549999</v>
      </c>
      <c r="BF1645" s="143">
        <v>21391.759999999998</v>
      </c>
      <c r="BG1645" s="143">
        <v>0</v>
      </c>
      <c r="BH1645" s="143">
        <v>0</v>
      </c>
      <c r="BI1645" s="143">
        <v>0</v>
      </c>
      <c r="BJ1645" s="143">
        <v>6</v>
      </c>
      <c r="BK1645" s="143">
        <v>0</v>
      </c>
      <c r="BL1645" s="143">
        <v>2</v>
      </c>
      <c r="BM1645" s="143">
        <v>2.5999999999999899</v>
      </c>
    </row>
    <row r="1646" spans="1:65" x14ac:dyDescent="0.25">
      <c r="A1646" s="142" t="s">
        <v>6268</v>
      </c>
      <c r="B1646" s="142" t="s">
        <v>1012</v>
      </c>
      <c r="C1646" s="134" t="s">
        <v>6238</v>
      </c>
      <c r="D1646" s="134" t="s">
        <v>6239</v>
      </c>
      <c r="E1646" s="134" t="s">
        <v>6163</v>
      </c>
      <c r="F1646" s="134" t="s">
        <v>6164</v>
      </c>
      <c r="G1646" s="134" t="s">
        <v>692</v>
      </c>
      <c r="H1646" s="134" t="s">
        <v>6041</v>
      </c>
      <c r="I1646" s="134" t="s">
        <v>6041</v>
      </c>
      <c r="J1646" s="134" t="s">
        <v>4538</v>
      </c>
      <c r="K1646" s="134" t="s">
        <v>4538</v>
      </c>
      <c r="L1646" s="143">
        <v>4.4000000000000004</v>
      </c>
      <c r="M1646" s="144">
        <v>1746</v>
      </c>
      <c r="N1646" s="143">
        <v>32.043999999999997</v>
      </c>
      <c r="O1646" s="144">
        <v>1455</v>
      </c>
      <c r="P1646" s="143">
        <v>16</v>
      </c>
      <c r="Q1646" s="144">
        <v>1426</v>
      </c>
      <c r="R1646" s="143">
        <v>29.452000000000002</v>
      </c>
      <c r="S1646" s="145">
        <v>1745</v>
      </c>
      <c r="V1646" s="140" t="str">
        <f t="shared" si="25"/>
        <v>N/A</v>
      </c>
      <c r="W1646" s="134">
        <v>6.1720971930297797E-2</v>
      </c>
      <c r="X1646" s="134">
        <v>4.5662445193442397E-2</v>
      </c>
      <c r="Y1646" s="134">
        <v>0.20797791006893801</v>
      </c>
      <c r="Z1646" s="134">
        <v>0.24263446394486099</v>
      </c>
      <c r="AA1646" s="134">
        <v>0.92492956080963096</v>
      </c>
      <c r="AB1646" s="134">
        <v>0.75853328088807304</v>
      </c>
      <c r="AC1646" s="134">
        <v>1</v>
      </c>
      <c r="AD1646" s="134">
        <v>1.0467367196446999E-2</v>
      </c>
      <c r="AE1646" s="134">
        <v>0.29034952067969599</v>
      </c>
      <c r="AF1646" s="134">
        <v>0</v>
      </c>
      <c r="AG1646" s="134">
        <v>8.6544526198106403E-2</v>
      </c>
      <c r="AH1646" s="134">
        <v>0</v>
      </c>
      <c r="AI1646" s="134">
        <v>1</v>
      </c>
      <c r="AJ1646" s="134">
        <v>0.92278560135308996</v>
      </c>
      <c r="AK1646" s="134">
        <v>0</v>
      </c>
      <c r="AL1646" s="134">
        <v>0.69588354204625302</v>
      </c>
      <c r="AM1646" s="134">
        <v>6.1322627997169699E-2</v>
      </c>
      <c r="AN1646" s="134">
        <v>5.42781587557708E-2</v>
      </c>
      <c r="AO1646" s="134">
        <v>5.71145769265042E-2</v>
      </c>
      <c r="AP1646" s="134">
        <v>0.11320509946841099</v>
      </c>
      <c r="AQ1646" s="134">
        <v>5.4600998952591802E-2</v>
      </c>
      <c r="AR1646" s="134">
        <v>0.31489292530000002</v>
      </c>
      <c r="AT1646" s="134">
        <v>0</v>
      </c>
      <c r="AU1646" s="134">
        <v>4.5968949380161099E-2</v>
      </c>
      <c r="AV1646" s="134">
        <v>3.40566365537164E-2</v>
      </c>
      <c r="AW1646" s="143">
        <v>7.76</v>
      </c>
      <c r="AX1646" s="143">
        <v>0</v>
      </c>
      <c r="AY1646" s="143">
        <v>-6.41</v>
      </c>
      <c r="AZ1646" s="143">
        <v>0.47</v>
      </c>
      <c r="BA1646" s="143">
        <v>63.595500000000001</v>
      </c>
      <c r="BB1646" s="143">
        <v>5.03</v>
      </c>
      <c r="BC1646" s="143">
        <v>10.97</v>
      </c>
      <c r="BD1646" s="143">
        <v>31</v>
      </c>
      <c r="BE1646" s="143">
        <v>7311323.8659410002</v>
      </c>
      <c r="BF1646" s="143">
        <v>16103.61</v>
      </c>
      <c r="BG1646" s="143">
        <v>0</v>
      </c>
      <c r="BH1646" s="143">
        <v>0</v>
      </c>
      <c r="BI1646" s="143">
        <v>0</v>
      </c>
      <c r="BJ1646" s="143">
        <v>2</v>
      </c>
      <c r="BK1646" s="143">
        <v>0</v>
      </c>
      <c r="BL1646" s="143">
        <v>1.99999999999999</v>
      </c>
      <c r="BM1646" s="143">
        <v>2.6</v>
      </c>
    </row>
    <row r="1647" spans="1:65" x14ac:dyDescent="0.25">
      <c r="A1647" s="142" t="s">
        <v>6269</v>
      </c>
      <c r="B1647" s="142" t="s">
        <v>451</v>
      </c>
      <c r="C1647" s="134" t="s">
        <v>6238</v>
      </c>
      <c r="D1647" s="134" t="s">
        <v>6239</v>
      </c>
      <c r="E1647" s="134" t="s">
        <v>6163</v>
      </c>
      <c r="F1647" s="134" t="s">
        <v>6164</v>
      </c>
      <c r="G1647" s="134" t="s">
        <v>692</v>
      </c>
      <c r="H1647" s="134" t="s">
        <v>6041</v>
      </c>
      <c r="I1647" s="134" t="s">
        <v>6041</v>
      </c>
      <c r="J1647" s="134" t="s">
        <v>4538</v>
      </c>
      <c r="K1647" s="134" t="s">
        <v>4538</v>
      </c>
      <c r="L1647" s="143">
        <v>15.6</v>
      </c>
      <c r="M1647" s="144">
        <v>1723</v>
      </c>
      <c r="N1647" s="143">
        <v>33.856000000000002</v>
      </c>
      <c r="O1647" s="144">
        <v>1618</v>
      </c>
      <c r="P1647" s="143">
        <v>25.332999999999998</v>
      </c>
      <c r="Q1647" s="144">
        <v>711</v>
      </c>
      <c r="R1647" s="143">
        <v>35.692</v>
      </c>
      <c r="S1647" s="145">
        <v>1711</v>
      </c>
      <c r="V1647" s="140" t="str">
        <f t="shared" si="25"/>
        <v>N/A</v>
      </c>
      <c r="W1647" s="134">
        <v>0.13735650182513301</v>
      </c>
      <c r="X1647" s="134">
        <v>0.12903608847447601</v>
      </c>
      <c r="Y1647" s="134">
        <v>0</v>
      </c>
      <c r="Z1647" s="134">
        <v>4.2829728822585601E-2</v>
      </c>
      <c r="AA1647" s="134">
        <v>0.95839609710903595</v>
      </c>
      <c r="AB1647" s="134">
        <v>0.73048963477703499</v>
      </c>
      <c r="AC1647" s="134">
        <v>0.98190857767711504</v>
      </c>
      <c r="AD1647" s="134">
        <v>5.1575436410445999E-2</v>
      </c>
      <c r="AE1647" s="134">
        <v>0.72259580610159702</v>
      </c>
      <c r="AF1647" s="134">
        <v>0</v>
      </c>
      <c r="AG1647" s="134">
        <v>0.37541595351369</v>
      </c>
      <c r="AH1647" s="134">
        <v>0.421473599609751</v>
      </c>
      <c r="AI1647" s="134">
        <v>0.851572242717751</v>
      </c>
      <c r="AJ1647" s="134">
        <v>0.959554362613524</v>
      </c>
      <c r="AK1647" s="134">
        <v>0.33494344385649799</v>
      </c>
      <c r="AL1647" s="134">
        <v>0.731655178579946</v>
      </c>
      <c r="AM1647" s="134">
        <v>0.31726109600241797</v>
      </c>
      <c r="AN1647" s="134">
        <v>0.251490296266416</v>
      </c>
      <c r="AO1647" s="134">
        <v>0.29843134629587398</v>
      </c>
      <c r="AP1647" s="134">
        <v>0.24401238110191401</v>
      </c>
      <c r="AR1647" s="134">
        <v>8.1294189409999995E-2</v>
      </c>
      <c r="AS1647" s="134">
        <v>4.9299999999999998E-7</v>
      </c>
      <c r="AT1647" s="134">
        <v>0.37653390580000001</v>
      </c>
      <c r="AU1647" s="134">
        <v>0.134497217064101</v>
      </c>
      <c r="AV1647" s="134">
        <v>0.25205450407290397</v>
      </c>
      <c r="AW1647" s="143">
        <v>3.97</v>
      </c>
      <c r="AX1647" s="143">
        <v>1</v>
      </c>
      <c r="AY1647" s="143">
        <v>-3.03</v>
      </c>
      <c r="AZ1647" s="143">
        <v>0.33</v>
      </c>
      <c r="BA1647" s="143">
        <v>49.659100000000002</v>
      </c>
      <c r="BB1647" s="143">
        <v>5.04</v>
      </c>
      <c r="BC1647" s="143">
        <v>9.42</v>
      </c>
      <c r="BD1647" s="143">
        <v>71</v>
      </c>
      <c r="BE1647" s="143">
        <v>12461657.150264001</v>
      </c>
      <c r="BF1647" s="143">
        <v>33394.379999999997</v>
      </c>
      <c r="BG1647" s="143">
        <v>0</v>
      </c>
      <c r="BH1647" s="143">
        <v>0</v>
      </c>
      <c r="BI1647" s="143">
        <v>0</v>
      </c>
      <c r="BJ1647" s="143">
        <v>6</v>
      </c>
      <c r="BK1647" s="143">
        <v>0</v>
      </c>
      <c r="BL1647" s="143">
        <v>2</v>
      </c>
      <c r="BM1647" s="143">
        <v>2.5999999999999899</v>
      </c>
    </row>
    <row r="1648" spans="1:65" x14ac:dyDescent="0.25">
      <c r="A1648" s="142" t="s">
        <v>6270</v>
      </c>
      <c r="B1648" s="142" t="s">
        <v>3836</v>
      </c>
      <c r="C1648" s="134" t="s">
        <v>6238</v>
      </c>
      <c r="D1648" s="134" t="s">
        <v>6239</v>
      </c>
      <c r="E1648" s="134" t="s">
        <v>6163</v>
      </c>
      <c r="F1648" s="134" t="s">
        <v>6164</v>
      </c>
      <c r="G1648" s="134" t="s">
        <v>692</v>
      </c>
      <c r="H1648" s="134" t="s">
        <v>6041</v>
      </c>
      <c r="I1648" s="134" t="s">
        <v>6041</v>
      </c>
      <c r="J1648" s="134" t="s">
        <v>4538</v>
      </c>
      <c r="K1648" s="134" t="s">
        <v>4538</v>
      </c>
      <c r="L1648" s="143">
        <v>38.299999999999997</v>
      </c>
      <c r="M1648" s="144">
        <v>1471</v>
      </c>
      <c r="N1648" s="143">
        <v>26.033000000000001</v>
      </c>
      <c r="O1648" s="144">
        <v>657</v>
      </c>
      <c r="P1648" s="143">
        <v>19.75</v>
      </c>
      <c r="Q1648" s="144">
        <v>1041</v>
      </c>
      <c r="R1648" s="143">
        <v>44.006</v>
      </c>
      <c r="S1648" s="145">
        <v>1442</v>
      </c>
      <c r="V1648" s="140" t="str">
        <f t="shared" si="25"/>
        <v>N/A</v>
      </c>
      <c r="W1648" s="134">
        <v>0.189873391939339</v>
      </c>
      <c r="X1648" s="134">
        <v>0.13960705997071701</v>
      </c>
      <c r="Y1648" s="134">
        <v>0.70669975681914399</v>
      </c>
      <c r="Z1648" s="134">
        <v>0.53022677862941203</v>
      </c>
      <c r="AA1648" s="134">
        <v>0.95654945745267494</v>
      </c>
      <c r="AB1648" s="134">
        <v>0.82081202744635295</v>
      </c>
      <c r="AC1648" s="134">
        <v>0.47165757195938302</v>
      </c>
      <c r="AD1648" s="134">
        <v>0.106419555551312</v>
      </c>
      <c r="AE1648" s="134">
        <v>0.75346237802302296</v>
      </c>
      <c r="AF1648" s="134">
        <v>0.75661255971887598</v>
      </c>
      <c r="AG1648" s="134">
        <v>0.150709811661251</v>
      </c>
      <c r="AH1648" s="134">
        <v>0.68135330854161102</v>
      </c>
      <c r="AI1648" s="134">
        <v>0.68582021356493095</v>
      </c>
      <c r="AJ1648" s="134">
        <v>0.90072434459683004</v>
      </c>
      <c r="AK1648" s="134">
        <v>0.60680130103403096</v>
      </c>
      <c r="AL1648" s="134">
        <v>0.74488727506174102</v>
      </c>
      <c r="AM1648" s="134">
        <v>0.14787674803374801</v>
      </c>
      <c r="AN1648" s="134">
        <v>0.57420106673838001</v>
      </c>
      <c r="AO1648" s="134">
        <v>0.14777047824729</v>
      </c>
      <c r="AP1648" s="134">
        <v>0.42261826442851302</v>
      </c>
      <c r="AR1648" s="134">
        <v>0.73553451820000004</v>
      </c>
      <c r="AT1648" s="134">
        <v>1.49663306E-3</v>
      </c>
      <c r="AU1648" s="134">
        <v>9.1941724051854898E-2</v>
      </c>
      <c r="AV1648" s="134">
        <v>0.134563098120379</v>
      </c>
      <c r="AW1648" s="143">
        <v>4.76</v>
      </c>
      <c r="AX1648" s="143">
        <v>1</v>
      </c>
      <c r="AY1648" s="143">
        <v>-4.3499999999999996</v>
      </c>
      <c r="AZ1648" s="143">
        <v>0.1</v>
      </c>
      <c r="BA1648" s="143">
        <v>29.312200000000001</v>
      </c>
      <c r="BB1648" s="143">
        <v>5.04</v>
      </c>
      <c r="BC1648" s="143">
        <v>10.4</v>
      </c>
      <c r="BD1648" s="143">
        <v>26</v>
      </c>
      <c r="BE1648" s="143">
        <v>6213087.4968529996</v>
      </c>
      <c r="BF1648" s="143">
        <v>16519.29</v>
      </c>
      <c r="BG1648" s="143">
        <v>0</v>
      </c>
      <c r="BH1648" s="143">
        <v>0</v>
      </c>
      <c r="BI1648" s="143">
        <v>0</v>
      </c>
      <c r="BJ1648" s="143">
        <v>4</v>
      </c>
      <c r="BK1648" s="143">
        <v>0</v>
      </c>
      <c r="BL1648" s="143">
        <v>1.99999999999999</v>
      </c>
      <c r="BM1648" s="143">
        <v>2.6</v>
      </c>
    </row>
    <row r="1649" spans="1:65" x14ac:dyDescent="0.25">
      <c r="A1649" s="142" t="s">
        <v>6271</v>
      </c>
      <c r="B1649" s="142" t="s">
        <v>1113</v>
      </c>
      <c r="C1649" s="134" t="s">
        <v>6238</v>
      </c>
      <c r="D1649" s="134" t="s">
        <v>6239</v>
      </c>
      <c r="E1649" s="134" t="s">
        <v>6163</v>
      </c>
      <c r="F1649" s="134" t="s">
        <v>6164</v>
      </c>
      <c r="G1649" s="134" t="s">
        <v>692</v>
      </c>
      <c r="H1649" s="134" t="s">
        <v>6041</v>
      </c>
      <c r="I1649" s="134" t="s">
        <v>6041</v>
      </c>
      <c r="J1649" s="134" t="s">
        <v>4538</v>
      </c>
      <c r="K1649" s="134" t="s">
        <v>4538</v>
      </c>
      <c r="L1649" s="143">
        <v>40.9</v>
      </c>
      <c r="M1649" s="144">
        <v>1398</v>
      </c>
      <c r="N1649" s="143">
        <v>21.021999999999998</v>
      </c>
      <c r="O1649" s="144">
        <v>115</v>
      </c>
      <c r="P1649" s="143">
        <v>16.817</v>
      </c>
      <c r="Q1649" s="144">
        <v>1304</v>
      </c>
      <c r="R1649" s="143">
        <v>45.564999999999998</v>
      </c>
      <c r="S1649" s="145">
        <v>1353</v>
      </c>
      <c r="V1649" s="140" t="str">
        <f t="shared" si="25"/>
        <v>N/A</v>
      </c>
      <c r="W1649" s="134">
        <v>0.114448041215873</v>
      </c>
      <c r="X1649" s="134">
        <v>6.3035167148839805E-2</v>
      </c>
      <c r="Y1649" s="134">
        <v>0.808680478082342</v>
      </c>
      <c r="Z1649" s="134">
        <v>0.89900092531475495</v>
      </c>
      <c r="AA1649" s="134">
        <v>0.89175983498241496</v>
      </c>
      <c r="AB1649" s="134">
        <v>0.72102035167460599</v>
      </c>
      <c r="AC1649" s="134">
        <v>1</v>
      </c>
      <c r="AD1649" s="134">
        <v>3.8762563077203799E-2</v>
      </c>
      <c r="AE1649" s="134">
        <v>0.81112049759640303</v>
      </c>
      <c r="AF1649" s="134">
        <v>0.81580963429407005</v>
      </c>
      <c r="AG1649" s="134">
        <v>0.112381754577774</v>
      </c>
      <c r="AH1649" s="134">
        <v>0.88482307514055003</v>
      </c>
      <c r="AI1649" s="134">
        <v>1</v>
      </c>
      <c r="AJ1649" s="134">
        <v>0.87866308784057101</v>
      </c>
      <c r="AK1649" s="134">
        <v>0.79613088013981304</v>
      </c>
      <c r="AL1649" s="134">
        <v>0.71570590114503196</v>
      </c>
      <c r="AM1649" s="134">
        <v>0.136497399453752</v>
      </c>
      <c r="AN1649" s="134">
        <v>0.24252610819775</v>
      </c>
      <c r="AO1649" s="134">
        <v>0.10719494844331599</v>
      </c>
      <c r="AP1649" s="134">
        <v>0.33726645781611903</v>
      </c>
      <c r="AQ1649" s="134">
        <v>0.28466441450530999</v>
      </c>
      <c r="AR1649" s="134">
        <v>0.47705669319999999</v>
      </c>
      <c r="AS1649" s="134">
        <v>1</v>
      </c>
      <c r="AT1649" s="134">
        <v>0</v>
      </c>
      <c r="AU1649" s="134">
        <v>5.3564822468348899E-2</v>
      </c>
      <c r="AV1649" s="134">
        <v>0.10974443007184401</v>
      </c>
      <c r="AW1649" s="143">
        <v>2.1800000000000002</v>
      </c>
      <c r="AX1649" s="143">
        <v>0</v>
      </c>
      <c r="AY1649" s="143">
        <v>-2.31</v>
      </c>
      <c r="AZ1649" s="143">
        <v>-0.1</v>
      </c>
      <c r="BA1649" s="143">
        <v>12.7628</v>
      </c>
      <c r="BB1649" s="143">
        <v>5.04</v>
      </c>
      <c r="BC1649" s="143">
        <v>8.57</v>
      </c>
      <c r="BD1649" s="143">
        <v>9</v>
      </c>
      <c r="BE1649" s="143">
        <v>26046491.8376</v>
      </c>
      <c r="BF1649" s="143">
        <v>23451.16</v>
      </c>
      <c r="BG1649" s="143">
        <v>0</v>
      </c>
      <c r="BH1649" s="143">
        <v>0</v>
      </c>
      <c r="BI1649" s="143">
        <v>0</v>
      </c>
      <c r="BJ1649" s="143">
        <v>2</v>
      </c>
      <c r="BK1649" s="143">
        <v>0</v>
      </c>
      <c r="BL1649" s="143">
        <v>1.99999999999999</v>
      </c>
      <c r="BM1649" s="143">
        <v>2.5999999999999899</v>
      </c>
    </row>
    <row r="1650" spans="1:65" x14ac:dyDescent="0.25">
      <c r="A1650" s="142" t="s">
        <v>6272</v>
      </c>
      <c r="B1650" s="142" t="s">
        <v>418</v>
      </c>
      <c r="C1650" s="134" t="s">
        <v>6238</v>
      </c>
      <c r="D1650" s="134" t="s">
        <v>6239</v>
      </c>
      <c r="E1650" s="134" t="s">
        <v>6163</v>
      </c>
      <c r="F1650" s="134" t="s">
        <v>6164</v>
      </c>
      <c r="G1650" s="134" t="s">
        <v>692</v>
      </c>
      <c r="H1650" s="134" t="s">
        <v>6273</v>
      </c>
      <c r="I1650" s="134" t="s">
        <v>6041</v>
      </c>
      <c r="J1650" s="134" t="s">
        <v>4538</v>
      </c>
      <c r="K1650" s="134" t="s">
        <v>4538</v>
      </c>
      <c r="L1650" s="143">
        <v>39.4</v>
      </c>
      <c r="M1650" s="144">
        <v>1437</v>
      </c>
      <c r="N1650" s="143">
        <v>19.378</v>
      </c>
      <c r="O1650" s="144">
        <v>39</v>
      </c>
      <c r="P1650" s="143">
        <v>17.2</v>
      </c>
      <c r="Q1650" s="144">
        <v>1271</v>
      </c>
      <c r="R1650" s="143">
        <v>45.741</v>
      </c>
      <c r="S1650" s="145">
        <v>1333</v>
      </c>
      <c r="V1650" s="140" t="str">
        <f t="shared" si="25"/>
        <v>N/A</v>
      </c>
      <c r="W1650" s="134">
        <v>0.139148370132015</v>
      </c>
      <c r="X1650" s="134">
        <v>0.124006484149237</v>
      </c>
      <c r="Y1650" s="134">
        <v>0.96201019602277704</v>
      </c>
      <c r="Z1650" s="134">
        <v>0.95123479020247803</v>
      </c>
      <c r="AA1650" s="134">
        <v>0.86750838405208497</v>
      </c>
      <c r="AB1650" s="134">
        <v>0.46316448873155303</v>
      </c>
      <c r="AC1650" s="134">
        <v>1</v>
      </c>
      <c r="AD1650" s="134">
        <v>3.2568501031208903E-2</v>
      </c>
      <c r="AE1650" s="134">
        <v>0.45232698799986798</v>
      </c>
      <c r="AF1650" s="134">
        <v>0.96326561119091103</v>
      </c>
      <c r="AG1650" s="134">
        <v>0.272002243724635</v>
      </c>
      <c r="AH1650" s="134">
        <v>0.86755984199485603</v>
      </c>
      <c r="AI1650" s="134">
        <v>1</v>
      </c>
      <c r="AJ1650" s="134">
        <v>0.83821745045409402</v>
      </c>
      <c r="AK1650" s="134">
        <v>0.86894994902665201</v>
      </c>
      <c r="AL1650" s="134">
        <v>0.400616386411141</v>
      </c>
      <c r="AM1650" s="134">
        <v>0.23327917995505801</v>
      </c>
      <c r="AN1650" s="134">
        <v>0.29631123660974401</v>
      </c>
      <c r="AO1650" s="134">
        <v>0.22559134484714899</v>
      </c>
      <c r="AP1650" s="134">
        <v>0.38471663172722598</v>
      </c>
      <c r="AR1650" s="134">
        <v>0.51576193370000001</v>
      </c>
      <c r="AT1650" s="134">
        <v>0.33666644089999997</v>
      </c>
      <c r="AU1650" s="134">
        <v>0.14633517202374399</v>
      </c>
      <c r="AV1650" s="134">
        <v>0.20786168019593601</v>
      </c>
      <c r="AW1650" s="143">
        <v>0.19</v>
      </c>
      <c r="AX1650" s="143">
        <v>0</v>
      </c>
      <c r="AY1650" s="143">
        <v>-0.27</v>
      </c>
      <c r="AZ1650" s="143">
        <v>-0.02</v>
      </c>
      <c r="BA1650" s="143">
        <v>5.5198999999999998</v>
      </c>
      <c r="BB1650" s="143">
        <v>5.04</v>
      </c>
      <c r="BC1650" s="143">
        <v>8.73</v>
      </c>
      <c r="BD1650" s="143">
        <v>2</v>
      </c>
      <c r="BE1650" s="143">
        <v>24618308.050926998</v>
      </c>
      <c r="BF1650" s="143">
        <v>26945</v>
      </c>
      <c r="BG1650" s="143">
        <v>0</v>
      </c>
      <c r="BH1650" s="143">
        <v>0</v>
      </c>
      <c r="BI1650" s="143">
        <v>0</v>
      </c>
      <c r="BJ1650" s="143">
        <v>2</v>
      </c>
      <c r="BK1650" s="143">
        <v>0</v>
      </c>
      <c r="BL1650" s="143">
        <v>2</v>
      </c>
      <c r="BM1650" s="143">
        <v>2.6</v>
      </c>
    </row>
    <row r="1651" spans="1:65" x14ac:dyDescent="0.25">
      <c r="A1651" s="142" t="s">
        <v>6274</v>
      </c>
      <c r="B1651" s="142" t="s">
        <v>18</v>
      </c>
      <c r="C1651" s="134" t="s">
        <v>6238</v>
      </c>
      <c r="D1651" s="134" t="s">
        <v>6239</v>
      </c>
      <c r="E1651" s="134" t="s">
        <v>6163</v>
      </c>
      <c r="F1651" s="134" t="s">
        <v>6164</v>
      </c>
      <c r="G1651" s="134" t="s">
        <v>692</v>
      </c>
      <c r="H1651" s="134" t="s">
        <v>6273</v>
      </c>
      <c r="I1651" s="134" t="s">
        <v>6275</v>
      </c>
      <c r="J1651" s="134" t="s">
        <v>4538</v>
      </c>
      <c r="K1651" s="134" t="s">
        <v>4538</v>
      </c>
      <c r="L1651" s="143">
        <v>35.6</v>
      </c>
      <c r="M1651" s="144">
        <v>1545</v>
      </c>
      <c r="N1651" s="143">
        <v>19.067</v>
      </c>
      <c r="O1651" s="144">
        <v>36</v>
      </c>
      <c r="P1651" s="143">
        <v>16.233000000000001</v>
      </c>
      <c r="Q1651" s="144">
        <v>1404</v>
      </c>
      <c r="R1651" s="143">
        <v>44.255000000000003</v>
      </c>
      <c r="S1651" s="145">
        <v>1428</v>
      </c>
      <c r="V1651" s="140" t="str">
        <f t="shared" si="25"/>
        <v>N/A</v>
      </c>
      <c r="W1651" s="134">
        <v>6.7616572522123899E-2</v>
      </c>
      <c r="X1651" s="134">
        <v>6.7774441812750899E-2</v>
      </c>
      <c r="Y1651" s="134">
        <v>0.986256554393945</v>
      </c>
      <c r="Z1651" s="134">
        <v>0.98201910412800597</v>
      </c>
      <c r="AA1651" s="134">
        <v>0.88653062454226195</v>
      </c>
      <c r="AB1651" s="134">
        <v>0.59391343618431602</v>
      </c>
      <c r="AC1651" s="134">
        <v>1</v>
      </c>
      <c r="AD1651" s="134">
        <v>2.0950270868696299E-2</v>
      </c>
      <c r="AE1651" s="134">
        <v>0.672247532083454</v>
      </c>
      <c r="AF1651" s="134">
        <v>0.97248906404614599</v>
      </c>
      <c r="AG1651" s="134">
        <v>0.10992805582010599</v>
      </c>
      <c r="AH1651" s="134">
        <v>0.74392357473565196</v>
      </c>
      <c r="AI1651" s="134">
        <v>1</v>
      </c>
      <c r="AJ1651" s="134">
        <v>0.69114240541236205</v>
      </c>
      <c r="AK1651" s="134">
        <v>0.82283120539832</v>
      </c>
      <c r="AL1651" s="134">
        <v>0.39539449995070503</v>
      </c>
      <c r="AM1651" s="134">
        <v>8.9733794315066603E-2</v>
      </c>
      <c r="AN1651" s="134">
        <v>0</v>
      </c>
      <c r="AO1651" s="134">
        <v>8.0978400427384897E-2</v>
      </c>
      <c r="AP1651" s="134">
        <v>0.37377851581836502</v>
      </c>
      <c r="AQ1651" s="134">
        <v>0.55890862660546003</v>
      </c>
      <c r="AR1651" s="134">
        <v>0.7065700466</v>
      </c>
      <c r="AT1651" s="134">
        <v>0.29771948840000001</v>
      </c>
      <c r="AU1651" s="134">
        <v>5.5929461509523E-2</v>
      </c>
      <c r="AV1651" s="134">
        <v>7.80703868002698E-2</v>
      </c>
      <c r="AW1651" s="143">
        <v>0</v>
      </c>
      <c r="AX1651" s="143">
        <v>0</v>
      </c>
      <c r="AY1651" s="143">
        <v>-0.17</v>
      </c>
      <c r="AZ1651" s="143">
        <v>-0.15</v>
      </c>
      <c r="BA1651" s="143">
        <v>7.1529999999999996</v>
      </c>
      <c r="BB1651" s="143">
        <v>5.04</v>
      </c>
      <c r="BC1651" s="143">
        <v>9.8699999999999992</v>
      </c>
      <c r="BD1651" s="143">
        <v>3</v>
      </c>
      <c r="BE1651" s="143">
        <v>10276579.367165999</v>
      </c>
      <c r="BF1651" s="143">
        <v>18248.91</v>
      </c>
      <c r="BG1651" s="143">
        <v>0</v>
      </c>
      <c r="BH1651" s="143">
        <v>0</v>
      </c>
      <c r="BI1651" s="143">
        <v>0</v>
      </c>
      <c r="BJ1651" s="143">
        <v>2</v>
      </c>
      <c r="BK1651" s="143">
        <v>0</v>
      </c>
      <c r="BL1651" s="143">
        <v>1.99999999999999</v>
      </c>
      <c r="BM1651" s="143">
        <v>2.5999999999999899</v>
      </c>
    </row>
    <row r="1652" spans="1:65" x14ac:dyDescent="0.25">
      <c r="A1652" s="142" t="s">
        <v>6276</v>
      </c>
      <c r="B1652" s="142" t="s">
        <v>1127</v>
      </c>
      <c r="C1652" s="134" t="s">
        <v>6238</v>
      </c>
      <c r="D1652" s="134" t="s">
        <v>6239</v>
      </c>
      <c r="E1652" s="134" t="s">
        <v>6163</v>
      </c>
      <c r="F1652" s="134" t="s">
        <v>6164</v>
      </c>
      <c r="G1652" s="134" t="s">
        <v>692</v>
      </c>
      <c r="H1652" s="134" t="s">
        <v>6041</v>
      </c>
      <c r="I1652" s="134" t="s">
        <v>6041</v>
      </c>
      <c r="J1652" s="134" t="s">
        <v>4538</v>
      </c>
      <c r="K1652" s="134" t="s">
        <v>4538</v>
      </c>
      <c r="L1652" s="143">
        <v>30.2</v>
      </c>
      <c r="M1652" s="144">
        <v>1632</v>
      </c>
      <c r="N1652" s="143">
        <v>23.689</v>
      </c>
      <c r="O1652" s="144">
        <v>412</v>
      </c>
      <c r="P1652" s="143">
        <v>15.35</v>
      </c>
      <c r="Q1652" s="144">
        <v>1480</v>
      </c>
      <c r="R1652" s="143">
        <v>40.619999999999997</v>
      </c>
      <c r="S1652" s="145">
        <v>1606</v>
      </c>
      <c r="V1652" s="140" t="str">
        <f t="shared" si="25"/>
        <v>N/A</v>
      </c>
      <c r="W1652" s="134">
        <v>0.14851620333163301</v>
      </c>
      <c r="X1652" s="134">
        <v>0.12827755810682601</v>
      </c>
      <c r="Y1652" s="134">
        <v>0.79364338102595</v>
      </c>
      <c r="Z1652" s="134">
        <v>0.74778286627212398</v>
      </c>
      <c r="AA1652" s="134">
        <v>0.857890114020052</v>
      </c>
      <c r="AB1652" s="134">
        <v>0.49812799557128901</v>
      </c>
      <c r="AC1652" s="134">
        <v>1</v>
      </c>
      <c r="AD1652" s="134">
        <v>2.7788653170314401E-2</v>
      </c>
      <c r="AE1652" s="134">
        <v>0.67537603454532202</v>
      </c>
      <c r="AF1652" s="134">
        <v>0.78984879500756799</v>
      </c>
      <c r="AG1652" s="134">
        <v>0.23027915199695101</v>
      </c>
      <c r="AH1652" s="134">
        <v>0.412877798873305</v>
      </c>
      <c r="AI1652" s="134">
        <v>1</v>
      </c>
      <c r="AJ1652" s="134">
        <v>0.871309335588484</v>
      </c>
      <c r="AK1652" s="134">
        <v>0.66991116073595802</v>
      </c>
      <c r="AL1652" s="134">
        <v>0.33386995367482902</v>
      </c>
      <c r="AM1652" s="134">
        <v>0.19872579756502601</v>
      </c>
      <c r="AN1652" s="134">
        <v>0.381471023262068</v>
      </c>
      <c r="AO1652" s="134">
        <v>0.1945191574016</v>
      </c>
      <c r="AP1652" s="134">
        <v>0.42595052700737501</v>
      </c>
      <c r="AR1652" s="134">
        <v>0.27368650090000002</v>
      </c>
      <c r="AT1652" s="134">
        <v>9.4029007639999995E-2</v>
      </c>
      <c r="AU1652" s="134">
        <v>0.119333615667037</v>
      </c>
      <c r="AV1652" s="134">
        <v>0.185909487467457</v>
      </c>
      <c r="AW1652" s="143">
        <v>5.31</v>
      </c>
      <c r="AX1652" s="143">
        <v>1</v>
      </c>
      <c r="AY1652" s="143">
        <v>-4.8499999999999996</v>
      </c>
      <c r="AZ1652" s="143">
        <v>0.1</v>
      </c>
      <c r="BA1652" s="143">
        <v>23.726099999999999</v>
      </c>
      <c r="BB1652" s="143">
        <v>5.03</v>
      </c>
      <c r="BC1652" s="143">
        <v>10.61</v>
      </c>
      <c r="BD1652" s="143">
        <v>7</v>
      </c>
      <c r="BE1652" s="143">
        <v>18369878.447342999</v>
      </c>
      <c r="BF1652" s="143">
        <v>26963.47</v>
      </c>
      <c r="BG1652" s="143">
        <v>0</v>
      </c>
      <c r="BH1652" s="143">
        <v>0</v>
      </c>
      <c r="BI1652" s="143">
        <v>0</v>
      </c>
      <c r="BJ1652" s="143">
        <v>1</v>
      </c>
      <c r="BK1652" s="143">
        <v>0</v>
      </c>
      <c r="BL1652" s="143">
        <v>2</v>
      </c>
      <c r="BM1652" s="143">
        <v>2.6</v>
      </c>
    </row>
    <row r="1653" spans="1:65" x14ac:dyDescent="0.25">
      <c r="A1653" s="142" t="s">
        <v>6277</v>
      </c>
      <c r="B1653" s="142" t="s">
        <v>427</v>
      </c>
      <c r="C1653" s="134" t="s">
        <v>6238</v>
      </c>
      <c r="D1653" s="134" t="s">
        <v>6239</v>
      </c>
      <c r="E1653" s="134" t="s">
        <v>6163</v>
      </c>
      <c r="F1653" s="134" t="s">
        <v>6164</v>
      </c>
      <c r="G1653" s="134" t="s">
        <v>692</v>
      </c>
      <c r="H1653" s="134" t="s">
        <v>6041</v>
      </c>
      <c r="I1653" s="134" t="s">
        <v>6041</v>
      </c>
      <c r="J1653" s="134" t="s">
        <v>4538</v>
      </c>
      <c r="K1653" s="134" t="s">
        <v>4538</v>
      </c>
      <c r="L1653" s="143">
        <v>43.8</v>
      </c>
      <c r="M1653" s="144">
        <v>1321</v>
      </c>
      <c r="N1653" s="143">
        <v>24.766999999999999</v>
      </c>
      <c r="O1653" s="144">
        <v>545</v>
      </c>
      <c r="P1653" s="143">
        <v>18.733000000000001</v>
      </c>
      <c r="Q1653" s="144">
        <v>1125</v>
      </c>
      <c r="R1653" s="143">
        <v>45.921999999999997</v>
      </c>
      <c r="S1653" s="145">
        <v>1322</v>
      </c>
      <c r="U1653" s="140" t="s">
        <v>4410</v>
      </c>
      <c r="V1653" s="140" t="str">
        <f t="shared" si="25"/>
        <v>Y</v>
      </c>
      <c r="W1653" s="134">
        <v>0.15471189188583701</v>
      </c>
      <c r="X1653" s="134">
        <v>0.127646737718946</v>
      </c>
      <c r="Y1653" s="134">
        <v>0.80888541296556404</v>
      </c>
      <c r="Z1653" s="134">
        <v>0.67555322498207004</v>
      </c>
      <c r="AA1653" s="134">
        <v>0.922902998508907</v>
      </c>
      <c r="AB1653" s="134">
        <v>0.79203997494281997</v>
      </c>
      <c r="AC1653" s="134">
        <v>1</v>
      </c>
      <c r="AD1653" s="134">
        <v>6.8432839812371096E-2</v>
      </c>
      <c r="AE1653" s="134">
        <v>0.74709916798536202</v>
      </c>
      <c r="AF1653" s="134">
        <v>0.86463032440712495</v>
      </c>
      <c r="AG1653" s="134">
        <v>0.200475341097929</v>
      </c>
      <c r="AH1653" s="134">
        <v>0.81734603935945505</v>
      </c>
      <c r="AI1653" s="134">
        <v>1</v>
      </c>
      <c r="AJ1653" s="134">
        <v>0.90072434459683004</v>
      </c>
      <c r="AK1653" s="134">
        <v>0.71845720666051704</v>
      </c>
      <c r="AL1653" s="134">
        <v>0.69272202931707805</v>
      </c>
      <c r="AM1653" s="134">
        <v>0.19586222528023201</v>
      </c>
      <c r="AN1653" s="134">
        <v>0.56075478463538098</v>
      </c>
      <c r="AO1653" s="134">
        <v>0.19625490554622299</v>
      </c>
      <c r="AP1653" s="134">
        <v>0.41456392711374002</v>
      </c>
      <c r="AR1653" s="134">
        <v>0.40265654159999997</v>
      </c>
      <c r="AS1653" s="134">
        <v>5.4536582809999998E-2</v>
      </c>
      <c r="AT1653" s="134">
        <v>0.56987611490000001</v>
      </c>
      <c r="AU1653" s="134">
        <v>9.0828924706829794E-2</v>
      </c>
      <c r="AV1653" s="134">
        <v>0.17608016085348899</v>
      </c>
      <c r="AW1653" s="143">
        <v>1.04</v>
      </c>
      <c r="AX1653" s="143">
        <v>0</v>
      </c>
      <c r="AY1653" s="143">
        <v>-0.87</v>
      </c>
      <c r="AZ1653" s="143">
        <v>0.04</v>
      </c>
      <c r="BA1653" s="143">
        <v>25.995899999999999</v>
      </c>
      <c r="BB1653" s="143">
        <v>5.03</v>
      </c>
      <c r="BC1653" s="143">
        <v>9.9700000000000006</v>
      </c>
      <c r="BD1653" s="143">
        <v>32</v>
      </c>
      <c r="BE1653" s="143">
        <v>11470561.037752001</v>
      </c>
      <c r="BF1653" s="143">
        <v>24039.1</v>
      </c>
      <c r="BG1653" s="143">
        <v>0</v>
      </c>
      <c r="BH1653" s="143">
        <v>0</v>
      </c>
      <c r="BI1653" s="143">
        <v>0</v>
      </c>
      <c r="BJ1653" s="143">
        <v>3</v>
      </c>
      <c r="BK1653" s="143">
        <v>0</v>
      </c>
      <c r="BL1653" s="143">
        <v>2</v>
      </c>
      <c r="BM1653" s="143">
        <v>2.6</v>
      </c>
    </row>
    <row r="1654" spans="1:65" x14ac:dyDescent="0.25">
      <c r="A1654" s="142" t="s">
        <v>6278</v>
      </c>
      <c r="B1654" s="142" t="s">
        <v>1109</v>
      </c>
      <c r="C1654" s="134" t="s">
        <v>6238</v>
      </c>
      <c r="D1654" s="134" t="s">
        <v>6239</v>
      </c>
      <c r="E1654" s="134" t="s">
        <v>6163</v>
      </c>
      <c r="F1654" s="134" t="s">
        <v>6164</v>
      </c>
      <c r="G1654" s="134" t="s">
        <v>692</v>
      </c>
      <c r="H1654" s="134" t="s">
        <v>6041</v>
      </c>
      <c r="I1654" s="134" t="s">
        <v>6041</v>
      </c>
      <c r="J1654" s="134" t="s">
        <v>4538</v>
      </c>
      <c r="K1654" s="134" t="s">
        <v>4538</v>
      </c>
      <c r="L1654" s="143">
        <v>28.3</v>
      </c>
      <c r="M1654" s="144">
        <v>1657</v>
      </c>
      <c r="N1654" s="143">
        <v>20.777999999999999</v>
      </c>
      <c r="O1654" s="144">
        <v>99</v>
      </c>
      <c r="P1654" s="143">
        <v>14.95</v>
      </c>
      <c r="Q1654" s="144">
        <v>1517</v>
      </c>
      <c r="R1654" s="143">
        <v>40.823999999999998</v>
      </c>
      <c r="S1654" s="145">
        <v>1599</v>
      </c>
      <c r="V1654" s="140" t="str">
        <f t="shared" si="25"/>
        <v>N/A</v>
      </c>
      <c r="W1654" s="134">
        <v>0.177441603983129</v>
      </c>
      <c r="X1654" s="134">
        <v>0.14528871199754601</v>
      </c>
      <c r="Y1654" s="134">
        <v>0.67425600311910905</v>
      </c>
      <c r="Z1654" s="134">
        <v>0.64525350257649705</v>
      </c>
      <c r="AA1654" s="134">
        <v>0.87291316126312302</v>
      </c>
      <c r="AB1654" s="134">
        <v>0.68350742246114005</v>
      </c>
      <c r="AC1654" s="134">
        <v>0.97218281382404004</v>
      </c>
      <c r="AD1654" s="134">
        <v>8.2988682846256295E-2</v>
      </c>
      <c r="AE1654" s="134">
        <v>0.76028338440828203</v>
      </c>
      <c r="AF1654" s="134">
        <v>0.72262095544634997</v>
      </c>
      <c r="AG1654" s="134">
        <v>0.19988469323386401</v>
      </c>
      <c r="AH1654" s="134">
        <v>0.80130054465142397</v>
      </c>
      <c r="AI1654" s="134">
        <v>0.46185643904017298</v>
      </c>
      <c r="AJ1654" s="134">
        <v>0.87866308784057101</v>
      </c>
      <c r="AK1654" s="134">
        <v>0.58495558036797901</v>
      </c>
      <c r="AL1654" s="134">
        <v>0.58747916007303902</v>
      </c>
      <c r="AM1654" s="134">
        <v>0.14710445232483901</v>
      </c>
      <c r="AN1654" s="134">
        <v>0.19322307382008899</v>
      </c>
      <c r="AO1654" s="134">
        <v>0.148804758892949</v>
      </c>
      <c r="AP1654" s="134">
        <v>0.41558379241677001</v>
      </c>
      <c r="AQ1654" s="134">
        <v>0.29705658917031702</v>
      </c>
      <c r="AR1654" s="134">
        <v>0.41048383760000001</v>
      </c>
      <c r="AT1654" s="134">
        <v>0.20263023199999999</v>
      </c>
      <c r="AU1654" s="134">
        <v>7.7212454655017901E-2</v>
      </c>
      <c r="AV1654" s="134">
        <v>0.14057596702504799</v>
      </c>
      <c r="AW1654" s="143">
        <v>1.56</v>
      </c>
      <c r="AX1654" s="143">
        <v>0</v>
      </c>
      <c r="AY1654" s="143">
        <v>-1.43</v>
      </c>
      <c r="AZ1654" s="143">
        <v>0.05</v>
      </c>
      <c r="BA1654" s="143">
        <v>16.692599999999999</v>
      </c>
      <c r="BB1654" s="143">
        <v>5.03</v>
      </c>
      <c r="BC1654" s="143">
        <v>9.17</v>
      </c>
      <c r="BD1654" s="143">
        <v>8</v>
      </c>
      <c r="BE1654" s="143">
        <v>10191658.964785</v>
      </c>
      <c r="BF1654" s="143">
        <v>23227.66</v>
      </c>
      <c r="BG1654" s="143">
        <v>0</v>
      </c>
      <c r="BH1654" s="143">
        <v>0</v>
      </c>
      <c r="BI1654" s="143">
        <v>0</v>
      </c>
      <c r="BJ1654" s="143">
        <v>1</v>
      </c>
      <c r="BK1654" s="143">
        <v>0</v>
      </c>
      <c r="BL1654" s="143">
        <v>2</v>
      </c>
      <c r="BM1654" s="143">
        <v>2.6</v>
      </c>
    </row>
    <row r="1655" spans="1:65" x14ac:dyDescent="0.25">
      <c r="A1655" s="142" t="s">
        <v>6279</v>
      </c>
      <c r="B1655" s="142" t="s">
        <v>1028</v>
      </c>
      <c r="C1655" s="134" t="s">
        <v>6238</v>
      </c>
      <c r="D1655" s="134" t="s">
        <v>6239</v>
      </c>
      <c r="E1655" s="134" t="s">
        <v>6163</v>
      </c>
      <c r="F1655" s="134" t="s">
        <v>6164</v>
      </c>
      <c r="G1655" s="134" t="s">
        <v>692</v>
      </c>
      <c r="H1655" s="134" t="s">
        <v>6041</v>
      </c>
      <c r="I1655" s="134" t="s">
        <v>6041</v>
      </c>
      <c r="J1655" s="134" t="s">
        <v>4538</v>
      </c>
      <c r="K1655" s="134" t="s">
        <v>4538</v>
      </c>
      <c r="L1655" s="143">
        <v>37.6</v>
      </c>
      <c r="M1655" s="144">
        <v>1486</v>
      </c>
      <c r="N1655" s="143">
        <v>18.756</v>
      </c>
      <c r="O1655" s="144">
        <v>26</v>
      </c>
      <c r="P1655" s="143">
        <v>16.233000000000001</v>
      </c>
      <c r="Q1655" s="144">
        <v>1404</v>
      </c>
      <c r="R1655" s="143">
        <v>45.026000000000003</v>
      </c>
      <c r="S1655" s="145">
        <v>1390</v>
      </c>
      <c r="V1655" s="140" t="str">
        <f t="shared" si="25"/>
        <v>N/A</v>
      </c>
      <c r="W1655" s="134">
        <v>0.109090717393043</v>
      </c>
      <c r="X1655" s="134">
        <v>0.114278836909654</v>
      </c>
      <c r="Y1655" s="134">
        <v>0.968375985832852</v>
      </c>
      <c r="Z1655" s="134">
        <v>0.92866302729933603</v>
      </c>
      <c r="AA1655" s="134">
        <v>0.89653658298232997</v>
      </c>
      <c r="AB1655" s="134">
        <v>0.64198825808895299</v>
      </c>
      <c r="AC1655" s="134">
        <v>0.99347618689486505</v>
      </c>
      <c r="AD1655" s="134">
        <v>4.1945344592984601E-2</v>
      </c>
      <c r="AE1655" s="134">
        <v>0.60544326461569997</v>
      </c>
      <c r="AF1655" s="134">
        <v>0.94561383072658101</v>
      </c>
      <c r="AG1655" s="134">
        <v>0.112614061990606</v>
      </c>
      <c r="AH1655" s="134">
        <v>0.90584697110843904</v>
      </c>
      <c r="AI1655" s="134">
        <v>0.25635708005900798</v>
      </c>
      <c r="AJ1655" s="134">
        <v>0.85660183108431098</v>
      </c>
      <c r="AK1655" s="134">
        <v>0.80098548473226905</v>
      </c>
      <c r="AL1655" s="134">
        <v>0.48469275841014198</v>
      </c>
      <c r="AM1655" s="134">
        <v>8.2653343804519899E-2</v>
      </c>
      <c r="AN1655" s="134">
        <v>0.47111290394872501</v>
      </c>
      <c r="AO1655" s="134">
        <v>5.13270214362112E-2</v>
      </c>
      <c r="AP1655" s="134">
        <v>0.53915199029652505</v>
      </c>
      <c r="AQ1655" s="134">
        <v>0.476473725931434</v>
      </c>
      <c r="AR1655" s="134">
        <v>0.67035200390000005</v>
      </c>
      <c r="AT1655" s="134">
        <v>0</v>
      </c>
      <c r="AU1655" s="134">
        <v>6.3377029581535599E-2</v>
      </c>
      <c r="AV1655" s="134">
        <v>7.9344363098488302E-2</v>
      </c>
      <c r="AW1655" s="143">
        <v>0.23</v>
      </c>
      <c r="AX1655" s="143">
        <v>0</v>
      </c>
      <c r="AY1655" s="143">
        <v>-0.18</v>
      </c>
      <c r="AZ1655" s="143">
        <v>0.04</v>
      </c>
      <c r="BA1655" s="143">
        <v>7.6624999999999996</v>
      </c>
      <c r="BB1655" s="143">
        <v>5.03</v>
      </c>
      <c r="BC1655" s="143">
        <v>8.89</v>
      </c>
      <c r="BD1655" s="143">
        <v>2</v>
      </c>
      <c r="BE1655" s="143">
        <v>11569597.698577</v>
      </c>
      <c r="BF1655" s="143">
        <v>18257.34</v>
      </c>
      <c r="BG1655" s="143">
        <v>0</v>
      </c>
      <c r="BH1655" s="143">
        <v>0</v>
      </c>
      <c r="BI1655" s="143">
        <v>0</v>
      </c>
      <c r="BJ1655" s="143">
        <v>2</v>
      </c>
      <c r="BK1655" s="143">
        <v>0</v>
      </c>
      <c r="BL1655" s="143">
        <v>2</v>
      </c>
      <c r="BM1655" s="143">
        <v>2.6</v>
      </c>
    </row>
    <row r="1656" spans="1:65" x14ac:dyDescent="0.25">
      <c r="A1656" s="142" t="s">
        <v>6280</v>
      </c>
      <c r="B1656" s="142" t="s">
        <v>3845</v>
      </c>
      <c r="C1656" s="134" t="s">
        <v>6238</v>
      </c>
      <c r="D1656" s="134" t="s">
        <v>6239</v>
      </c>
      <c r="E1656" s="134" t="s">
        <v>6163</v>
      </c>
      <c r="F1656" s="134" t="s">
        <v>6164</v>
      </c>
      <c r="G1656" s="134" t="s">
        <v>692</v>
      </c>
      <c r="H1656" s="134" t="s">
        <v>6275</v>
      </c>
      <c r="I1656" s="134" t="s">
        <v>6275</v>
      </c>
      <c r="J1656" s="134" t="s">
        <v>4538</v>
      </c>
      <c r="K1656" s="134" t="s">
        <v>4538</v>
      </c>
      <c r="L1656" s="143">
        <v>51.5</v>
      </c>
      <c r="M1656" s="144">
        <v>1110</v>
      </c>
      <c r="N1656" s="143">
        <v>19.167000000000002</v>
      </c>
      <c r="O1656" s="144">
        <v>38</v>
      </c>
      <c r="P1656" s="143">
        <v>14.683</v>
      </c>
      <c r="Q1656" s="144">
        <v>1536</v>
      </c>
      <c r="R1656" s="143">
        <v>49.005000000000003</v>
      </c>
      <c r="S1656" s="145">
        <v>1121</v>
      </c>
      <c r="U1656" s="140" t="s">
        <v>4410</v>
      </c>
      <c r="V1656" s="140" t="str">
        <f t="shared" si="25"/>
        <v>Y</v>
      </c>
      <c r="W1656" s="134">
        <v>0.126449421570895</v>
      </c>
      <c r="X1656" s="134">
        <v>0.100818066602878</v>
      </c>
      <c r="Y1656" s="134">
        <v>0.98605161951072295</v>
      </c>
      <c r="Z1656" s="134">
        <v>0.94712851469128501</v>
      </c>
      <c r="AA1656" s="134">
        <v>0.91841134086118104</v>
      </c>
      <c r="AB1656" s="134">
        <v>0.84921987675363797</v>
      </c>
      <c r="AC1656" s="134">
        <v>1</v>
      </c>
      <c r="AD1656" s="134">
        <v>8.5550745351258395E-2</v>
      </c>
      <c r="AE1656" s="134">
        <v>0.68984665188239602</v>
      </c>
      <c r="AF1656" s="134">
        <v>0.977220059260685</v>
      </c>
      <c r="AG1656" s="134">
        <v>0.100904996556739</v>
      </c>
      <c r="AH1656" s="134">
        <v>0.84381394246042596</v>
      </c>
      <c r="AI1656" s="134">
        <v>1</v>
      </c>
      <c r="AJ1656" s="134">
        <v>0.67275802478214497</v>
      </c>
      <c r="AK1656" s="134">
        <v>0.82768580999077601</v>
      </c>
      <c r="AL1656" s="134">
        <v>0.61995857004996402</v>
      </c>
      <c r="AM1656" s="134">
        <v>7.1780726724986199E-2</v>
      </c>
      <c r="AN1656" s="134">
        <v>0.56971897270404703</v>
      </c>
      <c r="AO1656" s="134">
        <v>5.2443579981977302E-2</v>
      </c>
      <c r="AP1656" s="134">
        <v>0.52042561423810696</v>
      </c>
      <c r="AQ1656" s="134">
        <v>0.50018049464496395</v>
      </c>
      <c r="AR1656" s="134">
        <v>0.66349578149999999</v>
      </c>
      <c r="AS1656" s="134">
        <v>1</v>
      </c>
      <c r="AT1656" s="134">
        <v>0</v>
      </c>
      <c r="AU1656" s="134">
        <v>3.6356267854239302E-2</v>
      </c>
      <c r="AV1656" s="134">
        <v>6.01771426511249E-2</v>
      </c>
      <c r="AW1656" s="143">
        <v>0</v>
      </c>
      <c r="AX1656" s="143">
        <v>1</v>
      </c>
      <c r="AY1656" s="143">
        <v>-0.06</v>
      </c>
      <c r="AZ1656" s="143">
        <v>-0.03</v>
      </c>
      <c r="BA1656" s="143">
        <v>6.5336999999999996</v>
      </c>
      <c r="BB1656" s="143">
        <v>5.03</v>
      </c>
      <c r="BC1656" s="143">
        <v>11.09</v>
      </c>
      <c r="BD1656" s="143">
        <v>1</v>
      </c>
      <c r="BE1656" s="143">
        <v>4465997.3719039997</v>
      </c>
      <c r="BF1656" s="143">
        <v>20951.189999999999</v>
      </c>
      <c r="BG1656" s="143">
        <v>0</v>
      </c>
      <c r="BH1656" s="143">
        <v>0</v>
      </c>
      <c r="BI1656" s="143">
        <v>0</v>
      </c>
      <c r="BJ1656" s="143">
        <v>1</v>
      </c>
      <c r="BK1656" s="143">
        <v>0</v>
      </c>
      <c r="BL1656" s="143">
        <v>1.99999999999999</v>
      </c>
      <c r="BM1656" s="143">
        <v>2.6</v>
      </c>
    </row>
    <row r="1657" spans="1:65" x14ac:dyDescent="0.25">
      <c r="A1657" s="142" t="s">
        <v>6281</v>
      </c>
      <c r="B1657" s="142" t="s">
        <v>432</v>
      </c>
      <c r="C1657" s="134" t="s">
        <v>6238</v>
      </c>
      <c r="D1657" s="134" t="s">
        <v>6239</v>
      </c>
      <c r="E1657" s="134" t="s">
        <v>6163</v>
      </c>
      <c r="F1657" s="134" t="s">
        <v>6164</v>
      </c>
      <c r="G1657" s="134" t="s">
        <v>692</v>
      </c>
      <c r="H1657" s="134" t="s">
        <v>6282</v>
      </c>
      <c r="I1657" s="134" t="s">
        <v>6202</v>
      </c>
      <c r="J1657" s="134" t="s">
        <v>4538</v>
      </c>
      <c r="K1657" s="134" t="s">
        <v>4538</v>
      </c>
      <c r="L1657" s="143">
        <v>48.3</v>
      </c>
      <c r="M1657" s="144">
        <v>1195</v>
      </c>
      <c r="N1657" s="143">
        <v>21.811</v>
      </c>
      <c r="O1657" s="144">
        <v>191</v>
      </c>
      <c r="P1657" s="143">
        <v>20.766999999999999</v>
      </c>
      <c r="Q1657" s="144">
        <v>949</v>
      </c>
      <c r="R1657" s="143">
        <v>49.085000000000001</v>
      </c>
      <c r="S1657" s="145">
        <v>1113</v>
      </c>
      <c r="U1657" s="140" t="s">
        <v>4410</v>
      </c>
      <c r="V1657" s="140" t="str">
        <f t="shared" si="25"/>
        <v>Y</v>
      </c>
      <c r="W1657" s="134">
        <v>0.217069464881741</v>
      </c>
      <c r="X1657" s="134">
        <v>0.199330914656523</v>
      </c>
      <c r="Y1657" s="134">
        <v>0.77712050606620098</v>
      </c>
      <c r="Z1657" s="134">
        <v>0.76897736906592196</v>
      </c>
      <c r="AA1657" s="134">
        <v>0.89975186002111895</v>
      </c>
      <c r="AB1657" s="134">
        <v>0.77965706627041398</v>
      </c>
      <c r="AC1657" s="134">
        <v>1</v>
      </c>
      <c r="AD1657" s="134">
        <v>8.5967686740474003E-2</v>
      </c>
      <c r="AE1657" s="134">
        <v>0.65736460238761396</v>
      </c>
      <c r="AF1657" s="134">
        <v>0.78885488844989105</v>
      </c>
      <c r="AG1657" s="134">
        <v>0.435837010214915</v>
      </c>
      <c r="AH1657" s="134">
        <v>0.87518861514845103</v>
      </c>
      <c r="AI1657" s="134">
        <v>1</v>
      </c>
      <c r="AJ1657" s="134">
        <v>0.55509798874875904</v>
      </c>
      <c r="AK1657" s="134">
        <v>0.69418418369823798</v>
      </c>
      <c r="AL1657" s="134">
        <v>0.46619139468158799</v>
      </c>
      <c r="AM1657" s="134">
        <v>0.37210291009216601</v>
      </c>
      <c r="AN1657" s="134">
        <v>0.39491730536506697</v>
      </c>
      <c r="AO1657" s="134">
        <v>0.38340219663941699</v>
      </c>
      <c r="AP1657" s="134">
        <v>0.433386563451855</v>
      </c>
      <c r="AQ1657" s="134">
        <v>0.44199115299271002</v>
      </c>
      <c r="AR1657" s="134">
        <v>0.43650656160000001</v>
      </c>
      <c r="AS1657" s="134">
        <v>1</v>
      </c>
      <c r="AT1657" s="134">
        <v>0.66899897320000001</v>
      </c>
      <c r="AU1657" s="134">
        <v>0.14084182212555099</v>
      </c>
      <c r="AV1657" s="134">
        <v>0.31702655697923598</v>
      </c>
      <c r="AW1657" s="143">
        <v>1.47</v>
      </c>
      <c r="AX1657" s="143">
        <v>0</v>
      </c>
      <c r="AY1657" s="143">
        <v>-1.27</v>
      </c>
      <c r="AZ1657" s="143">
        <v>0.08</v>
      </c>
      <c r="BA1657" s="143">
        <v>19.366199999999999</v>
      </c>
      <c r="BB1657" s="143">
        <v>5</v>
      </c>
      <c r="BC1657" s="143">
        <v>13.6</v>
      </c>
      <c r="BD1657" s="143">
        <v>3</v>
      </c>
      <c r="BE1657" s="143">
        <v>22915969.457504001</v>
      </c>
      <c r="BF1657" s="143">
        <v>49931.51</v>
      </c>
      <c r="BG1657" s="143">
        <v>0</v>
      </c>
      <c r="BH1657" s="143">
        <v>15.949403</v>
      </c>
      <c r="BI1657" s="143">
        <v>0</v>
      </c>
      <c r="BJ1657" s="143">
        <v>2</v>
      </c>
      <c r="BK1657" s="143">
        <v>0</v>
      </c>
      <c r="BL1657" s="143">
        <v>2</v>
      </c>
      <c r="BM1657" s="143">
        <v>2.5999999999999899</v>
      </c>
    </row>
    <row r="1658" spans="1:65" x14ac:dyDescent="0.25">
      <c r="A1658" s="142" t="s">
        <v>6283</v>
      </c>
      <c r="B1658" s="142" t="s">
        <v>33</v>
      </c>
      <c r="C1658" s="134" t="s">
        <v>6238</v>
      </c>
      <c r="D1658" s="134" t="s">
        <v>6239</v>
      </c>
      <c r="E1658" s="134" t="s">
        <v>6163</v>
      </c>
      <c r="F1658" s="134" t="s">
        <v>6164</v>
      </c>
      <c r="G1658" s="134" t="s">
        <v>692</v>
      </c>
      <c r="H1658" s="134" t="s">
        <v>6247</v>
      </c>
      <c r="I1658" s="134" t="s">
        <v>6275</v>
      </c>
      <c r="J1658" s="134" t="s">
        <v>4538</v>
      </c>
      <c r="K1658" s="134" t="s">
        <v>4538</v>
      </c>
      <c r="L1658" s="143">
        <v>65.900000000000006</v>
      </c>
      <c r="M1658" s="144">
        <v>713</v>
      </c>
      <c r="N1658" s="143">
        <v>19.766999999999999</v>
      </c>
      <c r="O1658" s="144">
        <v>51</v>
      </c>
      <c r="P1658" s="143">
        <v>21.033000000000001</v>
      </c>
      <c r="Q1658" s="144">
        <v>927</v>
      </c>
      <c r="R1658" s="143">
        <v>55.722000000000001</v>
      </c>
      <c r="S1658" s="145">
        <v>659</v>
      </c>
      <c r="U1658" s="140" t="s">
        <v>4410</v>
      </c>
      <c r="V1658" s="140" t="str">
        <f t="shared" si="25"/>
        <v>Y</v>
      </c>
      <c r="W1658" s="134">
        <v>0.17028236259497001</v>
      </c>
      <c r="X1658" s="134">
        <v>0.13318545147573399</v>
      </c>
      <c r="Y1658" s="134">
        <v>0.98299040469259902</v>
      </c>
      <c r="Z1658" s="134">
        <v>0.974928765046567</v>
      </c>
      <c r="AA1658" s="134">
        <v>0.88140299369832997</v>
      </c>
      <c r="AB1658" s="134">
        <v>0.66966770100374395</v>
      </c>
      <c r="AC1658" s="134">
        <v>1</v>
      </c>
      <c r="AD1658" s="134">
        <v>7.2915090399920293E-2</v>
      </c>
      <c r="AE1658" s="134">
        <v>0.66775610189622103</v>
      </c>
      <c r="AF1658" s="134">
        <v>0.97165418253769797</v>
      </c>
      <c r="AG1658" s="134">
        <v>0.31499268783208501</v>
      </c>
      <c r="AH1658" s="134">
        <v>0.96916936986691904</v>
      </c>
      <c r="AI1658" s="134">
        <v>1</v>
      </c>
      <c r="AJ1658" s="134">
        <v>0.66540427253005896</v>
      </c>
      <c r="AK1658" s="134">
        <v>0.91021408806252702</v>
      </c>
      <c r="AL1658" s="134">
        <v>0.60843156283033195</v>
      </c>
      <c r="AM1658" s="134">
        <v>0.231252646394316</v>
      </c>
      <c r="AN1658" s="134">
        <v>0.77141320424902504</v>
      </c>
      <c r="AO1658" s="134">
        <v>0.211129789501738</v>
      </c>
      <c r="AP1658" s="134">
        <v>0.46582598989275198</v>
      </c>
      <c r="AQ1658" s="134">
        <v>0.67420972945512103</v>
      </c>
      <c r="AR1658" s="134">
        <v>0.8358445162</v>
      </c>
      <c r="AS1658" s="134">
        <v>1</v>
      </c>
      <c r="AT1658" s="134">
        <v>1</v>
      </c>
      <c r="AU1658" s="134">
        <v>0.107741379274025</v>
      </c>
      <c r="AV1658" s="134">
        <v>0.17704405985306501</v>
      </c>
      <c r="AW1658" s="143">
        <v>0.34</v>
      </c>
      <c r="AX1658" s="143">
        <v>0</v>
      </c>
      <c r="AY1658" s="143">
        <v>-0.34</v>
      </c>
      <c r="AZ1658" s="143">
        <v>-0.03</v>
      </c>
      <c r="BA1658" s="143">
        <v>6.6180000000000003</v>
      </c>
      <c r="BB1658" s="143">
        <v>5.01</v>
      </c>
      <c r="BC1658" s="143">
        <v>12.5</v>
      </c>
      <c r="BD1658" s="143">
        <v>1</v>
      </c>
      <c r="BE1658" s="143">
        <v>26974844.502489001</v>
      </c>
      <c r="BF1658" s="143">
        <v>57534.31</v>
      </c>
      <c r="BG1658" s="143">
        <v>0</v>
      </c>
      <c r="BH1658" s="143">
        <v>36.320887999999997</v>
      </c>
      <c r="BI1658" s="143">
        <v>0</v>
      </c>
      <c r="BJ1658" s="143">
        <v>1</v>
      </c>
      <c r="BK1658" s="143">
        <v>0</v>
      </c>
      <c r="BL1658" s="143">
        <v>2</v>
      </c>
      <c r="BM1658" s="143">
        <v>2.5999999999999899</v>
      </c>
    </row>
    <row r="1659" spans="1:65" x14ac:dyDescent="0.25">
      <c r="A1659" s="142" t="s">
        <v>6284</v>
      </c>
      <c r="B1659" s="142" t="s">
        <v>371</v>
      </c>
      <c r="C1659" s="134" t="s">
        <v>6238</v>
      </c>
      <c r="D1659" s="134" t="s">
        <v>6239</v>
      </c>
      <c r="E1659" s="134" t="s">
        <v>6163</v>
      </c>
      <c r="F1659" s="134" t="s">
        <v>6164</v>
      </c>
      <c r="G1659" s="134" t="s">
        <v>692</v>
      </c>
      <c r="H1659" s="134" t="s">
        <v>6285</v>
      </c>
      <c r="I1659" s="134" t="s">
        <v>6202</v>
      </c>
      <c r="J1659" s="134" t="s">
        <v>4538</v>
      </c>
      <c r="K1659" s="134" t="s">
        <v>4538</v>
      </c>
      <c r="L1659" s="143">
        <v>63.5</v>
      </c>
      <c r="M1659" s="144">
        <v>748</v>
      </c>
      <c r="N1659" s="143">
        <v>21.588999999999999</v>
      </c>
      <c r="O1659" s="144">
        <v>170</v>
      </c>
      <c r="P1659" s="143">
        <v>28.05</v>
      </c>
      <c r="Q1659" s="144">
        <v>623</v>
      </c>
      <c r="R1659" s="143">
        <v>56.654000000000003</v>
      </c>
      <c r="S1659" s="145">
        <v>589</v>
      </c>
      <c r="U1659" s="140" t="s">
        <v>4410</v>
      </c>
      <c r="V1659" s="140" t="str">
        <f t="shared" si="25"/>
        <v>Y</v>
      </c>
      <c r="W1659" s="134">
        <v>0.18914920388905401</v>
      </c>
      <c r="X1659" s="134">
        <v>0.162474414397202</v>
      </c>
      <c r="Y1659" s="134">
        <v>0.94464196466973804</v>
      </c>
      <c r="Z1659" s="134">
        <v>0.86977240521644905</v>
      </c>
      <c r="AA1659" s="134">
        <v>0.89716329603024503</v>
      </c>
      <c r="AB1659" s="134">
        <v>0.822997246623836</v>
      </c>
      <c r="AC1659" s="134">
        <v>1</v>
      </c>
      <c r="AD1659" s="134">
        <v>0.15363709652143601</v>
      </c>
      <c r="AE1659" s="134">
        <v>0.70072187361223703</v>
      </c>
      <c r="AF1659" s="134">
        <v>0.95376386449952599</v>
      </c>
      <c r="AG1659" s="134">
        <v>0.46887729676415901</v>
      </c>
      <c r="AH1659" s="134">
        <v>0.90595441861764503</v>
      </c>
      <c r="AI1659" s="134">
        <v>1</v>
      </c>
      <c r="AJ1659" s="134">
        <v>0.71320366216862197</v>
      </c>
      <c r="AK1659" s="134">
        <v>0.91506869265498303</v>
      </c>
      <c r="AL1659" s="134">
        <v>0.65314207279730696</v>
      </c>
      <c r="AM1659" s="134">
        <v>0.41340896446220698</v>
      </c>
      <c r="AN1659" s="134">
        <v>0.70866388776836498</v>
      </c>
      <c r="AO1659" s="134">
        <v>0.39550077098338998</v>
      </c>
      <c r="AP1659" s="134">
        <v>0.48335254600816102</v>
      </c>
      <c r="AR1659" s="134">
        <v>0.63569260319999998</v>
      </c>
      <c r="AS1659" s="134">
        <v>0.84354417680000005</v>
      </c>
      <c r="AT1659" s="134">
        <v>1</v>
      </c>
      <c r="AU1659" s="134">
        <v>0.18204261609502201</v>
      </c>
      <c r="AV1659" s="134">
        <v>0.35961702367474302</v>
      </c>
      <c r="AW1659" s="143">
        <v>0.46</v>
      </c>
      <c r="AX1659" s="143">
        <v>1</v>
      </c>
      <c r="AY1659" s="143">
        <v>-0.38</v>
      </c>
      <c r="AZ1659" s="143">
        <v>-0.01</v>
      </c>
      <c r="BA1659" s="143">
        <v>9.8058999999999994</v>
      </c>
      <c r="BB1659" s="143">
        <v>5.01</v>
      </c>
      <c r="BC1659" s="143">
        <v>11.81</v>
      </c>
      <c r="BD1659" s="143">
        <v>17</v>
      </c>
      <c r="BE1659" s="143">
        <v>20608837.363403998</v>
      </c>
      <c r="BF1659" s="143">
        <v>71936.570000000007</v>
      </c>
      <c r="BG1659" s="143">
        <v>0</v>
      </c>
      <c r="BH1659" s="143">
        <v>34.189064999999999</v>
      </c>
      <c r="BI1659" s="143">
        <v>0</v>
      </c>
      <c r="BJ1659" s="143">
        <v>4</v>
      </c>
      <c r="BK1659" s="143">
        <v>0</v>
      </c>
      <c r="BL1659" s="143">
        <v>2</v>
      </c>
      <c r="BM1659" s="143">
        <v>2.6</v>
      </c>
    </row>
    <row r="1660" spans="1:65" x14ac:dyDescent="0.25">
      <c r="A1660" s="142" t="s">
        <v>6286</v>
      </c>
      <c r="B1660" s="142" t="s">
        <v>370</v>
      </c>
      <c r="C1660" s="134" t="s">
        <v>6238</v>
      </c>
      <c r="D1660" s="134" t="s">
        <v>6239</v>
      </c>
      <c r="E1660" s="134" t="s">
        <v>6163</v>
      </c>
      <c r="F1660" s="134" t="s">
        <v>6164</v>
      </c>
      <c r="G1660" s="134" t="s">
        <v>692</v>
      </c>
      <c r="H1660" s="134" t="s">
        <v>6275</v>
      </c>
      <c r="I1660" s="134" t="s">
        <v>6275</v>
      </c>
      <c r="J1660" s="134" t="s">
        <v>4538</v>
      </c>
      <c r="K1660" s="134" t="s">
        <v>4538</v>
      </c>
      <c r="L1660" s="143">
        <v>41</v>
      </c>
      <c r="M1660" s="144">
        <v>1394</v>
      </c>
      <c r="N1660" s="143">
        <v>24.425000000000001</v>
      </c>
      <c r="O1660" s="144">
        <v>502</v>
      </c>
      <c r="P1660" s="143">
        <v>32.332999999999998</v>
      </c>
      <c r="Q1660" s="144">
        <v>437</v>
      </c>
      <c r="R1660" s="143">
        <v>49.636000000000003</v>
      </c>
      <c r="S1660" s="145">
        <v>1082</v>
      </c>
      <c r="V1660" s="140" t="str">
        <f t="shared" si="25"/>
        <v>N/A</v>
      </c>
      <c r="W1660" s="134">
        <v>0.104080520614688</v>
      </c>
      <c r="X1660" s="134">
        <v>2.9649828754305298E-2</v>
      </c>
      <c r="Y1660" s="134">
        <v>0.83033953355283596</v>
      </c>
      <c r="Z1660" s="134">
        <v>0.90458648020265098</v>
      </c>
      <c r="AA1660" s="134">
        <v>0.956010284926753</v>
      </c>
      <c r="AB1660" s="134">
        <v>0.98251824658013198</v>
      </c>
      <c r="AC1660" s="134">
        <v>1</v>
      </c>
      <c r="AD1660" s="134">
        <v>8.5427826556142394E-2</v>
      </c>
      <c r="AE1660" s="134">
        <v>0.80733327326626803</v>
      </c>
      <c r="AF1660" s="134">
        <v>0.78980903874526098</v>
      </c>
      <c r="AG1660" s="134">
        <v>2.0847318314751801E-2</v>
      </c>
      <c r="AH1660" s="134">
        <v>0.93976456818099596</v>
      </c>
      <c r="AI1660" s="134">
        <v>1</v>
      </c>
      <c r="AJ1660" s="134">
        <v>0.67643490090818803</v>
      </c>
      <c r="AK1660" s="134">
        <v>0.60437399873780295</v>
      </c>
      <c r="AL1660" s="134">
        <v>0.84183603051753098</v>
      </c>
      <c r="AM1660" s="134">
        <v>1.6167673178176498E-2</v>
      </c>
      <c r="AN1660" s="134">
        <v>2.2903500515440801E-2</v>
      </c>
      <c r="AO1660" s="134">
        <v>1.22019462496818E-2</v>
      </c>
      <c r="AP1660" s="134">
        <v>0.67931387983971103</v>
      </c>
      <c r="AQ1660" s="134">
        <v>0.58261539531899098</v>
      </c>
      <c r="AR1660" s="134">
        <v>1</v>
      </c>
      <c r="AU1660" s="134">
        <v>1.24627127566276E-2</v>
      </c>
      <c r="AV1660" s="134">
        <v>1.29906818539882E-2</v>
      </c>
      <c r="AW1660" s="143">
        <v>3.9</v>
      </c>
      <c r="AX1660" s="143">
        <v>9</v>
      </c>
      <c r="AY1660" s="143">
        <v>-3.74</v>
      </c>
      <c r="AZ1660" s="143">
        <v>0.03</v>
      </c>
      <c r="BA1660" s="143">
        <v>11.704499999999999</v>
      </c>
      <c r="BB1660" s="143">
        <v>5.0199999999999996</v>
      </c>
      <c r="BC1660" s="143">
        <v>10.07</v>
      </c>
      <c r="BD1660" s="143"/>
      <c r="BE1660" s="143">
        <v>1455296.553475</v>
      </c>
      <c r="BF1660" s="143">
        <v>29665.48</v>
      </c>
      <c r="BG1660" s="143">
        <v>0</v>
      </c>
      <c r="BH1660" s="143">
        <v>0.281642</v>
      </c>
      <c r="BI1660" s="143">
        <v>0</v>
      </c>
      <c r="BJ1660" s="143">
        <v>1</v>
      </c>
      <c r="BK1660" s="143">
        <v>1</v>
      </c>
      <c r="BL1660" s="143">
        <v>2</v>
      </c>
      <c r="BM1660" s="143">
        <v>2.5999999999999899</v>
      </c>
    </row>
    <row r="1661" spans="1:65" x14ac:dyDescent="0.25">
      <c r="A1661" s="142" t="s">
        <v>6287</v>
      </c>
      <c r="B1661" s="142" t="s">
        <v>438</v>
      </c>
      <c r="C1661" s="134" t="s">
        <v>6238</v>
      </c>
      <c r="D1661" s="134" t="s">
        <v>6239</v>
      </c>
      <c r="E1661" s="134" t="s">
        <v>6163</v>
      </c>
      <c r="F1661" s="134" t="s">
        <v>6164</v>
      </c>
      <c r="G1661" s="134" t="s">
        <v>692</v>
      </c>
      <c r="H1661" s="134" t="s">
        <v>6273</v>
      </c>
      <c r="I1661" s="134" t="s">
        <v>6041</v>
      </c>
      <c r="J1661" s="134" t="s">
        <v>4538</v>
      </c>
      <c r="K1661" s="134" t="s">
        <v>4538</v>
      </c>
      <c r="L1661" s="143">
        <v>43.2</v>
      </c>
      <c r="M1661" s="144">
        <v>1340</v>
      </c>
      <c r="N1661" s="143">
        <v>21.878</v>
      </c>
      <c r="O1661" s="144">
        <v>200</v>
      </c>
      <c r="P1661" s="143">
        <v>33.866999999999997</v>
      </c>
      <c r="Q1661" s="144">
        <v>364</v>
      </c>
      <c r="R1661" s="143">
        <v>51.73</v>
      </c>
      <c r="S1661" s="145">
        <v>927</v>
      </c>
      <c r="U1661" s="140" t="s">
        <v>4410</v>
      </c>
      <c r="V1661" s="140" t="str">
        <f t="shared" si="25"/>
        <v>Y</v>
      </c>
      <c r="W1661" s="134">
        <v>0.15131962571761001</v>
      </c>
      <c r="X1661" s="134">
        <v>0.13659901117891299</v>
      </c>
      <c r="Y1661" s="134">
        <v>0.914708663289169</v>
      </c>
      <c r="Z1661" s="134">
        <v>0.89453758236780601</v>
      </c>
      <c r="AA1661" s="134">
        <v>0.79428110561668097</v>
      </c>
      <c r="AB1661" s="134">
        <v>0.416546479611905</v>
      </c>
      <c r="AC1661" s="134">
        <v>1</v>
      </c>
      <c r="AD1661" s="134">
        <v>4.9109116776469598E-2</v>
      </c>
      <c r="AE1661" s="134">
        <v>0.50693745290152903</v>
      </c>
      <c r="AF1661" s="134">
        <v>0.88645651241369405</v>
      </c>
      <c r="AG1661" s="134">
        <v>0.36486353989409298</v>
      </c>
      <c r="AH1661" s="134">
        <v>0.75380874558256405</v>
      </c>
      <c r="AI1661" s="134">
        <v>1</v>
      </c>
      <c r="AJ1661" s="134">
        <v>0.83454057432805095</v>
      </c>
      <c r="AK1661" s="134">
        <v>0.71117529977183402</v>
      </c>
      <c r="AL1661" s="134">
        <v>0.33687565742626702</v>
      </c>
      <c r="AM1661" s="134">
        <v>0.306970884451503</v>
      </c>
      <c r="AN1661" s="134">
        <v>0.44870243377706098</v>
      </c>
      <c r="AO1661" s="134">
        <v>0.28834516616117301</v>
      </c>
      <c r="AP1661" s="134">
        <v>0.37699146246816001</v>
      </c>
      <c r="AQ1661" s="134">
        <v>0.35309076991287802</v>
      </c>
      <c r="AR1661" s="134">
        <v>0.37917570350000002</v>
      </c>
      <c r="AT1661" s="134">
        <v>1</v>
      </c>
      <c r="AU1661" s="134">
        <v>0.15839161264562199</v>
      </c>
      <c r="AV1661" s="134">
        <v>0.244603966071927</v>
      </c>
      <c r="AW1661" s="143">
        <v>0.71</v>
      </c>
      <c r="AX1661" s="143">
        <v>0</v>
      </c>
      <c r="AY1661" s="143">
        <v>-0.6</v>
      </c>
      <c r="AZ1661" s="143">
        <v>0.06</v>
      </c>
      <c r="BA1661" s="143">
        <v>13.4414</v>
      </c>
      <c r="BB1661" s="143">
        <v>5.03</v>
      </c>
      <c r="BC1661" s="143">
        <v>10.46</v>
      </c>
      <c r="BD1661" s="143">
        <v>4</v>
      </c>
      <c r="BE1661" s="143">
        <v>37919482.797826</v>
      </c>
      <c r="BF1661" s="143">
        <v>43507.31</v>
      </c>
      <c r="BG1661" s="143">
        <v>0</v>
      </c>
      <c r="BH1661" s="143">
        <v>0</v>
      </c>
      <c r="BI1661" s="143">
        <v>0</v>
      </c>
      <c r="BJ1661" s="143">
        <v>1</v>
      </c>
      <c r="BK1661" s="143">
        <v>1</v>
      </c>
      <c r="BL1661" s="143">
        <v>2</v>
      </c>
      <c r="BM1661" s="143">
        <v>2.6</v>
      </c>
    </row>
    <row r="1662" spans="1:65" x14ac:dyDescent="0.25">
      <c r="A1662" s="142" t="s">
        <v>6288</v>
      </c>
      <c r="B1662" s="142" t="s">
        <v>3852</v>
      </c>
      <c r="C1662" s="134" t="s">
        <v>6238</v>
      </c>
      <c r="D1662" s="134" t="s">
        <v>6239</v>
      </c>
      <c r="E1662" s="134" t="s">
        <v>6163</v>
      </c>
      <c r="F1662" s="134" t="s">
        <v>6164</v>
      </c>
      <c r="G1662" s="134" t="s">
        <v>692</v>
      </c>
      <c r="H1662" s="134" t="s">
        <v>6275</v>
      </c>
      <c r="I1662" s="134" t="s">
        <v>6275</v>
      </c>
      <c r="J1662" s="134" t="s">
        <v>4538</v>
      </c>
      <c r="K1662" s="134" t="s">
        <v>4538</v>
      </c>
      <c r="L1662" s="143">
        <v>40.200000000000003</v>
      </c>
      <c r="M1662" s="144">
        <v>1417</v>
      </c>
      <c r="N1662" s="143">
        <v>22.111000000000001</v>
      </c>
      <c r="O1662" s="144">
        <v>222</v>
      </c>
      <c r="P1662" s="143">
        <v>17.7</v>
      </c>
      <c r="Q1662" s="144">
        <v>1217</v>
      </c>
      <c r="R1662" s="143">
        <v>45.262999999999998</v>
      </c>
      <c r="S1662" s="145">
        <v>1378</v>
      </c>
      <c r="V1662" s="140" t="str">
        <f t="shared" si="25"/>
        <v>N/A</v>
      </c>
      <c r="W1662" s="134">
        <v>0.206373205240901</v>
      </c>
      <c r="X1662" s="134">
        <v>9.38083230791074E-2</v>
      </c>
      <c r="Y1662" s="134">
        <v>0.90188742465761196</v>
      </c>
      <c r="Z1662" s="134">
        <v>0.57134054337502205</v>
      </c>
      <c r="AA1662" s="134">
        <v>0.83564173814461296</v>
      </c>
      <c r="AB1662" s="134">
        <v>0.94973995891787899</v>
      </c>
      <c r="AC1662" s="134">
        <v>0.91990899817674399</v>
      </c>
      <c r="AD1662" s="134">
        <v>0.161758725958596</v>
      </c>
      <c r="AE1662" s="134">
        <v>0.78849448735169703</v>
      </c>
      <c r="AF1662" s="134">
        <v>0.87679574067308197</v>
      </c>
      <c r="AG1662" s="134">
        <v>1.30021517156013E-2</v>
      </c>
      <c r="AH1662" s="134">
        <v>0.85119200475920798</v>
      </c>
      <c r="AI1662" s="134">
        <v>0.61820099313527399</v>
      </c>
      <c r="AJ1662" s="134">
        <v>0.72423429054675104</v>
      </c>
      <c r="AK1662" s="134">
        <v>0.26940628185834298</v>
      </c>
      <c r="AL1662" s="134">
        <v>0.84623068178199101</v>
      </c>
      <c r="AM1662" s="134">
        <v>1.1726087365651601E-2</v>
      </c>
      <c r="AN1662" s="134">
        <v>0.520415938326386</v>
      </c>
      <c r="AO1662" s="134">
        <v>8.5245429443262903E-3</v>
      </c>
      <c r="AP1662" s="134">
        <v>0.59718733973626503</v>
      </c>
      <c r="AQ1662" s="134">
        <v>0.59231361892769996</v>
      </c>
      <c r="AR1662" s="134">
        <v>0.78728109390000001</v>
      </c>
      <c r="AT1662" s="134">
        <v>8.1999960100000002E-3</v>
      </c>
      <c r="AU1662" s="134">
        <v>1.06559968878173E-2</v>
      </c>
      <c r="AV1662" s="134">
        <v>9.98588159618553E-3</v>
      </c>
      <c r="AW1662" s="143">
        <v>1</v>
      </c>
      <c r="AX1662" s="143">
        <v>5</v>
      </c>
      <c r="AY1662" s="143">
        <v>-0.85</v>
      </c>
      <c r="AZ1662" s="143">
        <v>0.02</v>
      </c>
      <c r="BA1662" s="143">
        <v>21.0505</v>
      </c>
      <c r="BB1662" s="143">
        <v>5.0199999999999996</v>
      </c>
      <c r="BC1662" s="143">
        <v>10.47</v>
      </c>
      <c r="BD1662" s="143">
        <v>7</v>
      </c>
      <c r="BE1662" s="143">
        <v>2094252.9376459999</v>
      </c>
      <c r="BF1662" s="143">
        <v>14299.48</v>
      </c>
      <c r="BG1662" s="143">
        <v>0</v>
      </c>
      <c r="BH1662" s="143">
        <v>0.77793900000000005</v>
      </c>
      <c r="BI1662" s="143">
        <v>0</v>
      </c>
      <c r="BJ1662" s="143">
        <v>3</v>
      </c>
      <c r="BK1662" s="143">
        <v>0</v>
      </c>
      <c r="BL1662" s="143">
        <v>2</v>
      </c>
      <c r="BM1662" s="143">
        <v>2.6</v>
      </c>
    </row>
    <row r="1663" spans="1:65" x14ac:dyDescent="0.25">
      <c r="A1663" s="142" t="s">
        <v>6289</v>
      </c>
      <c r="B1663" s="142" t="s">
        <v>412</v>
      </c>
      <c r="C1663" s="134" t="s">
        <v>6238</v>
      </c>
      <c r="D1663" s="134" t="s">
        <v>6239</v>
      </c>
      <c r="E1663" s="134" t="s">
        <v>6163</v>
      </c>
      <c r="F1663" s="134" t="s">
        <v>6164</v>
      </c>
      <c r="G1663" s="134" t="s">
        <v>692</v>
      </c>
      <c r="H1663" s="134" t="s">
        <v>6243</v>
      </c>
      <c r="I1663" s="134" t="s">
        <v>6275</v>
      </c>
      <c r="J1663" s="134" t="s">
        <v>4538</v>
      </c>
      <c r="K1663" s="134" t="s">
        <v>4538</v>
      </c>
      <c r="L1663" s="143">
        <v>30.2</v>
      </c>
      <c r="M1663" s="144">
        <v>1632</v>
      </c>
      <c r="N1663" s="143">
        <v>21.5</v>
      </c>
      <c r="O1663" s="144">
        <v>161</v>
      </c>
      <c r="P1663" s="143">
        <v>17.45</v>
      </c>
      <c r="Q1663" s="144">
        <v>1244</v>
      </c>
      <c r="R1663" s="143">
        <v>42.05</v>
      </c>
      <c r="S1663" s="145">
        <v>1541</v>
      </c>
      <c r="V1663" s="140" t="str">
        <f t="shared" si="25"/>
        <v>N/A</v>
      </c>
      <c r="W1663" s="134">
        <v>1.80713015844935E-2</v>
      </c>
      <c r="X1663" s="134">
        <v>0</v>
      </c>
      <c r="Y1663" s="134">
        <v>0.97355059163419899</v>
      </c>
      <c r="Z1663" s="134">
        <v>0.95398931042116597</v>
      </c>
      <c r="AA1663" s="134">
        <v>0.97324045952790506</v>
      </c>
      <c r="AB1663" s="134">
        <v>0.96904272831898397</v>
      </c>
      <c r="AC1663" s="134">
        <v>1</v>
      </c>
      <c r="AD1663" s="134">
        <v>0.30064609406999798</v>
      </c>
      <c r="AE1663" s="134">
        <v>0</v>
      </c>
      <c r="AF1663" s="134">
        <v>0.96425951774858698</v>
      </c>
      <c r="AG1663" s="134">
        <v>2.8217907613999199E-3</v>
      </c>
      <c r="AH1663" s="134">
        <v>0.83844156700014805</v>
      </c>
      <c r="AI1663" s="134">
        <v>1</v>
      </c>
      <c r="AJ1663" s="134">
        <v>0.60289737838732205</v>
      </c>
      <c r="AK1663" s="134">
        <v>0.82283120539832</v>
      </c>
      <c r="AL1663" s="134">
        <v>0.57401973105465698</v>
      </c>
      <c r="AM1663" s="134">
        <v>3.8174131847291998E-3</v>
      </c>
      <c r="AN1663" s="134">
        <v>0</v>
      </c>
      <c r="AO1663" s="134">
        <v>3.43184207083049E-3</v>
      </c>
      <c r="AP1663" s="134">
        <v>7.5931075632946099E-2</v>
      </c>
      <c r="AR1663" s="134">
        <v>0.31963580180000001</v>
      </c>
      <c r="AT1663" s="134">
        <v>0.81396500240000003</v>
      </c>
      <c r="AU1663" s="134">
        <v>4.3942421029039601E-3</v>
      </c>
      <c r="AV1663" s="134">
        <v>3.3960343247405301E-3</v>
      </c>
      <c r="AW1663" s="143">
        <v>0.12</v>
      </c>
      <c r="AX1663" s="143">
        <v>4</v>
      </c>
      <c r="AY1663" s="143">
        <v>-0.11</v>
      </c>
      <c r="AZ1663" s="143">
        <v>0.01</v>
      </c>
      <c r="BA1663" s="143">
        <v>7.5202999999999998</v>
      </c>
      <c r="BB1663" s="143">
        <v>5.01</v>
      </c>
      <c r="BC1663" s="143">
        <v>10.49</v>
      </c>
      <c r="BD1663" s="143"/>
      <c r="BE1663" s="143">
        <v>7046379.2957910001</v>
      </c>
      <c r="BF1663" s="143">
        <v>45733.42</v>
      </c>
      <c r="BG1663" s="143">
        <v>0</v>
      </c>
      <c r="BH1663" s="143">
        <v>0</v>
      </c>
      <c r="BI1663" s="143">
        <v>0</v>
      </c>
      <c r="BJ1663" s="143">
        <v>1</v>
      </c>
      <c r="BK1663" s="143">
        <v>0</v>
      </c>
      <c r="BL1663" s="143">
        <v>2</v>
      </c>
      <c r="BM1663" s="143">
        <v>2.5999999999999899</v>
      </c>
    </row>
    <row r="1664" spans="1:65" x14ac:dyDescent="0.25">
      <c r="A1664" s="142" t="s">
        <v>6290</v>
      </c>
      <c r="B1664" s="142" t="s">
        <v>87</v>
      </c>
      <c r="C1664" s="134" t="s">
        <v>6238</v>
      </c>
      <c r="D1664" s="134" t="s">
        <v>6239</v>
      </c>
      <c r="E1664" s="134" t="s">
        <v>6163</v>
      </c>
      <c r="F1664" s="134" t="s">
        <v>6164</v>
      </c>
      <c r="G1664" s="134" t="s">
        <v>692</v>
      </c>
      <c r="H1664" s="134" t="s">
        <v>6275</v>
      </c>
      <c r="I1664" s="134" t="s">
        <v>6275</v>
      </c>
      <c r="J1664" s="134" t="s">
        <v>4538</v>
      </c>
      <c r="K1664" s="134" t="s">
        <v>4538</v>
      </c>
      <c r="L1664" s="143">
        <v>30.2</v>
      </c>
      <c r="M1664" s="144">
        <v>1632</v>
      </c>
      <c r="N1664" s="143">
        <v>33.212000000000003</v>
      </c>
      <c r="O1664" s="144">
        <v>1571</v>
      </c>
      <c r="P1664" s="143">
        <v>33.700000000000003</v>
      </c>
      <c r="Q1664" s="144">
        <v>371</v>
      </c>
      <c r="R1664" s="143">
        <v>43.563000000000002</v>
      </c>
      <c r="S1664" s="145">
        <v>1468</v>
      </c>
      <c r="V1664" s="140" t="str">
        <f t="shared" si="25"/>
        <v>N/A</v>
      </c>
      <c r="W1664" s="134">
        <v>2.3286321493279302E-2</v>
      </c>
      <c r="X1664" s="134">
        <v>8.7443395780268194E-3</v>
      </c>
      <c r="Y1664" s="134">
        <v>0.600940548646546</v>
      </c>
      <c r="Z1664" s="134">
        <v>0</v>
      </c>
      <c r="AA1664" s="134">
        <v>0.94592082846597603</v>
      </c>
      <c r="AB1664" s="134">
        <v>0.97778360502891803</v>
      </c>
      <c r="AC1664" s="134">
        <v>1</v>
      </c>
      <c r="AD1664" s="134">
        <v>0.12624773690427801</v>
      </c>
      <c r="AE1664" s="134">
        <v>4.0727249628683897E-2</v>
      </c>
      <c r="AF1664" s="134">
        <v>0.53318236555326604</v>
      </c>
      <c r="AG1664" s="134">
        <v>1.0911321898322101E-2</v>
      </c>
      <c r="AH1664" s="134">
        <v>0.55868406886525801</v>
      </c>
      <c r="AI1664" s="134">
        <v>1</v>
      </c>
      <c r="AJ1664" s="134">
        <v>0.67643490090818803</v>
      </c>
      <c r="AK1664" s="134">
        <v>0</v>
      </c>
      <c r="AL1664" s="134">
        <v>0.80065827007387202</v>
      </c>
      <c r="AM1664" s="134">
        <v>1.0536822604406301E-2</v>
      </c>
      <c r="AN1664" s="134">
        <v>4.9796064721437799E-2</v>
      </c>
      <c r="AO1664" s="134">
        <v>8.4413044216197306E-3</v>
      </c>
      <c r="AP1664" s="134">
        <v>0.37578157573927401</v>
      </c>
      <c r="AQ1664" s="134">
        <v>0.31160392458337999</v>
      </c>
      <c r="AR1664" s="134">
        <v>0.6138359055</v>
      </c>
      <c r="AS1664" s="134">
        <v>1</v>
      </c>
      <c r="AT1664" s="134">
        <v>1</v>
      </c>
      <c r="AU1664" s="134">
        <v>5.57469551931294E-3</v>
      </c>
      <c r="AV1664" s="134">
        <v>7.4894617693089197E-3</v>
      </c>
      <c r="AW1664" s="143">
        <v>3.92</v>
      </c>
      <c r="AX1664" s="143">
        <v>16</v>
      </c>
      <c r="AY1664" s="143">
        <v>-3.55</v>
      </c>
      <c r="AZ1664" s="143">
        <v>0.15</v>
      </c>
      <c r="BA1664" s="143">
        <v>57.017000000000003</v>
      </c>
      <c r="BB1664" s="143">
        <v>5.01</v>
      </c>
      <c r="BC1664" s="143">
        <v>11.21</v>
      </c>
      <c r="BD1664" s="143"/>
      <c r="BE1664" s="143">
        <v>3829800.703733</v>
      </c>
      <c r="BF1664" s="143">
        <v>42047.96</v>
      </c>
      <c r="BG1664" s="143">
        <v>0</v>
      </c>
      <c r="BH1664" s="143">
        <v>0</v>
      </c>
      <c r="BI1664" s="143">
        <v>0</v>
      </c>
      <c r="BJ1664" s="143">
        <v>1</v>
      </c>
      <c r="BK1664" s="143">
        <v>1</v>
      </c>
      <c r="BL1664" s="143">
        <v>1.99999999999999</v>
      </c>
      <c r="BM1664" s="143">
        <v>2.6</v>
      </c>
    </row>
    <row r="1665" spans="1:65" x14ac:dyDescent="0.25">
      <c r="A1665" s="142" t="s">
        <v>6291</v>
      </c>
      <c r="B1665" s="142" t="s">
        <v>1090</v>
      </c>
      <c r="C1665" s="134" t="s">
        <v>6238</v>
      </c>
      <c r="D1665" s="134" t="s">
        <v>6239</v>
      </c>
      <c r="E1665" s="134" t="s">
        <v>6163</v>
      </c>
      <c r="F1665" s="134" t="s">
        <v>6164</v>
      </c>
      <c r="G1665" s="134" t="s">
        <v>692</v>
      </c>
      <c r="H1665" s="134" t="s">
        <v>6275</v>
      </c>
      <c r="I1665" s="134" t="s">
        <v>6275</v>
      </c>
      <c r="J1665" s="134" t="s">
        <v>4538</v>
      </c>
      <c r="K1665" s="134" t="s">
        <v>4538</v>
      </c>
      <c r="L1665" s="143">
        <v>18.899999999999999</v>
      </c>
      <c r="M1665" s="144">
        <v>1709</v>
      </c>
      <c r="N1665" s="143">
        <v>22.821999999999999</v>
      </c>
      <c r="O1665" s="144">
        <v>306</v>
      </c>
      <c r="P1665" s="143">
        <v>17.2</v>
      </c>
      <c r="Q1665" s="144">
        <v>1271</v>
      </c>
      <c r="R1665" s="143">
        <v>37.759</v>
      </c>
      <c r="S1665" s="145">
        <v>1677</v>
      </c>
      <c r="V1665" s="140" t="str">
        <f t="shared" si="25"/>
        <v>N/A</v>
      </c>
      <c r="W1665" s="134">
        <v>1.3464811100002E-3</v>
      </c>
      <c r="X1665" s="134">
        <v>0</v>
      </c>
      <c r="Y1665" s="134">
        <v>0.97680393290534395</v>
      </c>
      <c r="Z1665" s="134">
        <v>0.97571941436859799</v>
      </c>
      <c r="AA1665" s="134">
        <v>0.34479761277801901</v>
      </c>
      <c r="AB1665" s="134">
        <v>0.222790379208368</v>
      </c>
      <c r="AC1665" s="134">
        <v>1</v>
      </c>
      <c r="AD1665" s="134">
        <v>3.3169851969934001E-2</v>
      </c>
      <c r="AE1665" s="134">
        <v>0.44783453442288601</v>
      </c>
      <c r="AF1665" s="134">
        <v>0.96505464299472798</v>
      </c>
      <c r="AG1665" s="134">
        <v>6.9514422586091806E-2</v>
      </c>
      <c r="AH1665" s="134">
        <v>0.73271321794187205</v>
      </c>
      <c r="AI1665" s="134">
        <v>1</v>
      </c>
      <c r="AJ1665" s="134">
        <v>0.63231238739566897</v>
      </c>
      <c r="AK1665" s="134">
        <v>0.81312199621340797</v>
      </c>
      <c r="AL1665" s="134">
        <v>0.22295415193211501</v>
      </c>
      <c r="AM1665" s="134">
        <v>8.6849800566269397E-2</v>
      </c>
      <c r="AN1665" s="134">
        <v>0</v>
      </c>
      <c r="AO1665" s="134">
        <v>5.3902220978170101E-2</v>
      </c>
      <c r="AP1665" s="134">
        <v>7.4128878126487399E-2</v>
      </c>
      <c r="AQ1665" s="134">
        <v>0.13003162691257</v>
      </c>
      <c r="AR1665" s="134">
        <v>0.69631188629999996</v>
      </c>
      <c r="AT1665" s="134">
        <v>0.1045182917</v>
      </c>
      <c r="AU1665" s="134">
        <v>3.62970262306321E-2</v>
      </c>
      <c r="AV1665" s="134">
        <v>5.4309837664464698E-2</v>
      </c>
      <c r="AW1665" s="143">
        <v>0.15</v>
      </c>
      <c r="AX1665" s="143">
        <v>0</v>
      </c>
      <c r="AY1665" s="143">
        <v>-0.17</v>
      </c>
      <c r="AZ1665" s="143">
        <v>0</v>
      </c>
      <c r="BA1665" s="143">
        <v>8.3312000000000008</v>
      </c>
      <c r="BB1665" s="143">
        <v>5.03</v>
      </c>
      <c r="BC1665" s="143">
        <v>9.8699999999999992</v>
      </c>
      <c r="BD1665" s="143">
        <v>7</v>
      </c>
      <c r="BE1665" s="143">
        <v>73378708.125153005</v>
      </c>
      <c r="BF1665" s="143">
        <v>43508.4</v>
      </c>
      <c r="BG1665" s="143">
        <v>0</v>
      </c>
      <c r="BH1665" s="143">
        <v>0</v>
      </c>
      <c r="BI1665" s="143">
        <v>0</v>
      </c>
      <c r="BJ1665" s="143">
        <v>1</v>
      </c>
      <c r="BK1665" s="143">
        <v>0</v>
      </c>
      <c r="BL1665" s="143">
        <v>2</v>
      </c>
      <c r="BM1665" s="143">
        <v>2.5999999999999899</v>
      </c>
    </row>
    <row r="1666" spans="1:65" x14ac:dyDescent="0.25">
      <c r="A1666" s="142" t="s">
        <v>6292</v>
      </c>
      <c r="B1666" s="142" t="s">
        <v>2</v>
      </c>
      <c r="C1666" s="134" t="s">
        <v>6238</v>
      </c>
      <c r="D1666" s="134" t="s">
        <v>6239</v>
      </c>
      <c r="E1666" s="134" t="s">
        <v>6163</v>
      </c>
      <c r="F1666" s="134" t="s">
        <v>6164</v>
      </c>
      <c r="G1666" s="134" t="s">
        <v>692</v>
      </c>
      <c r="H1666" s="134" t="s">
        <v>6275</v>
      </c>
      <c r="I1666" s="134" t="s">
        <v>6275</v>
      </c>
      <c r="J1666" s="134" t="s">
        <v>4538</v>
      </c>
      <c r="K1666" s="134" t="s">
        <v>4538</v>
      </c>
      <c r="L1666" s="143">
        <v>29.9</v>
      </c>
      <c r="M1666" s="144">
        <v>1639</v>
      </c>
      <c r="N1666" s="143">
        <v>19.8</v>
      </c>
      <c r="O1666" s="144">
        <v>53</v>
      </c>
      <c r="P1666" s="143">
        <v>14.483000000000001</v>
      </c>
      <c r="Q1666" s="144">
        <v>1553</v>
      </c>
      <c r="R1666" s="143">
        <v>41.527999999999999</v>
      </c>
      <c r="S1666" s="145">
        <v>1568</v>
      </c>
      <c r="V1666" s="140" t="str">
        <f t="shared" si="25"/>
        <v>N/A</v>
      </c>
      <c r="W1666" s="134">
        <v>0.119067813612823</v>
      </c>
      <c r="X1666" s="134">
        <v>8.8720170592411399E-2</v>
      </c>
      <c r="Y1666" s="134">
        <v>0.96869619658788497</v>
      </c>
      <c r="Z1666" s="134">
        <v>0.94669493280501005</v>
      </c>
      <c r="AA1666" s="134">
        <v>0.49543996595002998</v>
      </c>
      <c r="AB1666" s="134">
        <v>0.21113587692845601</v>
      </c>
      <c r="AC1666" s="134">
        <v>1</v>
      </c>
      <c r="AD1666" s="134">
        <v>7.5742013642017506E-2</v>
      </c>
      <c r="AE1666" s="134">
        <v>0.60356636781652895</v>
      </c>
      <c r="AF1666" s="134">
        <v>0.96465708037165698</v>
      </c>
      <c r="AG1666" s="134">
        <v>9.7596399079986698E-2</v>
      </c>
      <c r="AH1666" s="134">
        <v>0.50818373953864204</v>
      </c>
      <c r="AI1666" s="134">
        <v>1</v>
      </c>
      <c r="AJ1666" s="134">
        <v>0.65069676802588505</v>
      </c>
      <c r="AK1666" s="134">
        <v>0.81554929850963598</v>
      </c>
      <c r="AL1666" s="134">
        <v>0.17795145251300501</v>
      </c>
      <c r="AM1666" s="134">
        <v>9.1090793753739005E-2</v>
      </c>
      <c r="AN1666" s="134">
        <v>0.20666935592308699</v>
      </c>
      <c r="AO1666" s="134">
        <v>8.1412357084127196E-2</v>
      </c>
      <c r="AP1666" s="134">
        <v>0.57831036852532702</v>
      </c>
      <c r="AQ1666" s="134">
        <v>0.66720545690271105</v>
      </c>
      <c r="AR1666" s="134">
        <v>0.44337670699999998</v>
      </c>
      <c r="AT1666" s="134">
        <v>0</v>
      </c>
      <c r="AU1666" s="134">
        <v>3.4375841241581301E-2</v>
      </c>
      <c r="AV1666" s="134">
        <v>6.9175012007215195E-2</v>
      </c>
      <c r="AW1666" s="143">
        <v>0</v>
      </c>
      <c r="AX1666" s="143">
        <v>0</v>
      </c>
      <c r="AY1666" s="143">
        <v>-0.01</v>
      </c>
      <c r="AZ1666" s="143">
        <v>-0.05</v>
      </c>
      <c r="BA1666" s="143">
        <v>11.9</v>
      </c>
      <c r="BB1666" s="143">
        <v>5.0199999999999996</v>
      </c>
      <c r="BC1666" s="143">
        <v>10.76</v>
      </c>
      <c r="BD1666" s="143">
        <v>2</v>
      </c>
      <c r="BE1666" s="143">
        <v>20545736.783484999</v>
      </c>
      <c r="BF1666" s="143">
        <v>19098.560000000001</v>
      </c>
      <c r="BG1666" s="143">
        <v>0</v>
      </c>
      <c r="BH1666" s="143">
        <v>0</v>
      </c>
      <c r="BI1666" s="143">
        <v>0</v>
      </c>
      <c r="BJ1666" s="143">
        <v>1</v>
      </c>
      <c r="BK1666" s="143">
        <v>0</v>
      </c>
      <c r="BL1666" s="143">
        <v>2</v>
      </c>
      <c r="BM1666" s="143">
        <v>2.6</v>
      </c>
    </row>
    <row r="1667" spans="1:65" x14ac:dyDescent="0.25">
      <c r="A1667" s="142" t="s">
        <v>6293</v>
      </c>
      <c r="B1667" s="142" t="s">
        <v>84</v>
      </c>
      <c r="C1667" s="134" t="s">
        <v>6238</v>
      </c>
      <c r="D1667" s="134" t="s">
        <v>6239</v>
      </c>
      <c r="E1667" s="134" t="s">
        <v>6163</v>
      </c>
      <c r="F1667" s="134" t="s">
        <v>6164</v>
      </c>
      <c r="G1667" s="134" t="s">
        <v>692</v>
      </c>
      <c r="H1667" s="134" t="s">
        <v>6275</v>
      </c>
      <c r="I1667" s="134" t="s">
        <v>6275</v>
      </c>
      <c r="J1667" s="134" t="s">
        <v>4538</v>
      </c>
      <c r="K1667" s="134" t="s">
        <v>4538</v>
      </c>
      <c r="L1667" s="143">
        <v>42.7</v>
      </c>
      <c r="M1667" s="144">
        <v>1350</v>
      </c>
      <c r="N1667" s="143">
        <v>22.643999999999998</v>
      </c>
      <c r="O1667" s="144">
        <v>284</v>
      </c>
      <c r="P1667" s="143">
        <v>32.933</v>
      </c>
      <c r="Q1667" s="144">
        <v>408</v>
      </c>
      <c r="R1667" s="143">
        <v>50.996000000000002</v>
      </c>
      <c r="S1667" s="145">
        <v>986</v>
      </c>
      <c r="U1667" s="140" t="s">
        <v>4410</v>
      </c>
      <c r="V1667" s="140" t="str">
        <f t="shared" ref="V1667:V1730" si="26">IF(OR(T1667="Y",U1667="Y"),"Y","N/A")</f>
        <v>Y</v>
      </c>
      <c r="W1667" s="134">
        <v>7.9638585929065794E-2</v>
      </c>
      <c r="X1667" s="134">
        <v>2.3013824390845001E-2</v>
      </c>
      <c r="Y1667" s="134">
        <v>0.97175741140601002</v>
      </c>
      <c r="Z1667" s="134">
        <v>0.96893513308923496</v>
      </c>
      <c r="AA1667" s="134">
        <v>0.56635418155765604</v>
      </c>
      <c r="AB1667" s="134">
        <v>0.237722710254505</v>
      </c>
      <c r="AC1667" s="134">
        <v>1</v>
      </c>
      <c r="AD1667" s="134">
        <v>9.6287952959321604E-2</v>
      </c>
      <c r="AE1667" s="134">
        <v>0.73540182315737501</v>
      </c>
      <c r="AF1667" s="134">
        <v>0.97105783860309203</v>
      </c>
      <c r="AG1667" s="134">
        <v>3.9200369910853301E-2</v>
      </c>
      <c r="AH1667" s="134">
        <v>0.90520228605320596</v>
      </c>
      <c r="AI1667" s="134">
        <v>1</v>
      </c>
      <c r="AJ1667" s="134">
        <v>0.63966613964775498</v>
      </c>
      <c r="AK1667" s="134">
        <v>0.89322297198893197</v>
      </c>
      <c r="AL1667" s="134">
        <v>0.63592446647425105</v>
      </c>
      <c r="AM1667" s="134">
        <v>3.4026343846271498E-2</v>
      </c>
      <c r="AN1667" s="134">
        <v>7.6688628927434901E-2</v>
      </c>
      <c r="AO1667" s="134">
        <v>3.4244554217457798E-2</v>
      </c>
      <c r="AP1667" s="134">
        <v>0.31253239968295898</v>
      </c>
      <c r="AQ1667" s="134">
        <v>0.49640896329545597</v>
      </c>
      <c r="AR1667" s="134">
        <v>0.42206528799999998</v>
      </c>
      <c r="AS1667" s="134">
        <v>1</v>
      </c>
      <c r="AT1667" s="134">
        <v>1</v>
      </c>
      <c r="AU1667" s="134">
        <v>3.1569753597656999E-2</v>
      </c>
      <c r="AV1667" s="134">
        <v>3.5815693184793398E-2</v>
      </c>
      <c r="AW1667" s="143">
        <v>0.71</v>
      </c>
      <c r="AX1667" s="143">
        <v>2</v>
      </c>
      <c r="AY1667" s="143">
        <v>-0.74</v>
      </c>
      <c r="AZ1667" s="143">
        <v>-0.01</v>
      </c>
      <c r="BA1667" s="143">
        <v>5.2751000000000001</v>
      </c>
      <c r="BB1667" s="143">
        <v>5.03</v>
      </c>
      <c r="BC1667" s="143">
        <v>10.18</v>
      </c>
      <c r="BD1667" s="143">
        <v>3</v>
      </c>
      <c r="BE1667" s="143">
        <v>70427814.335809007</v>
      </c>
      <c r="BF1667" s="143">
        <v>35199.599999999999</v>
      </c>
      <c r="BG1667" s="143">
        <v>0</v>
      </c>
      <c r="BH1667" s="143">
        <v>0</v>
      </c>
      <c r="BI1667" s="143">
        <v>0</v>
      </c>
      <c r="BJ1667" s="143">
        <v>1</v>
      </c>
      <c r="BK1667" s="143">
        <v>1</v>
      </c>
      <c r="BL1667" s="143">
        <v>2</v>
      </c>
      <c r="BM1667" s="143">
        <v>2.5999999999999899</v>
      </c>
    </row>
    <row r="1668" spans="1:65" x14ac:dyDescent="0.25">
      <c r="A1668" s="142" t="s">
        <v>6294</v>
      </c>
      <c r="B1668" s="142" t="s">
        <v>373</v>
      </c>
      <c r="C1668" s="134" t="s">
        <v>6238</v>
      </c>
      <c r="D1668" s="134" t="s">
        <v>6239</v>
      </c>
      <c r="E1668" s="134" t="s">
        <v>6163</v>
      </c>
      <c r="F1668" s="134" t="s">
        <v>6164</v>
      </c>
      <c r="G1668" s="134" t="s">
        <v>692</v>
      </c>
      <c r="H1668" s="134" t="s">
        <v>6275</v>
      </c>
      <c r="I1668" s="134" t="s">
        <v>6275</v>
      </c>
      <c r="J1668" s="134" t="s">
        <v>4538</v>
      </c>
      <c r="K1668" s="134" t="s">
        <v>4538</v>
      </c>
      <c r="L1668" s="143">
        <v>57.6</v>
      </c>
      <c r="M1668" s="144">
        <v>904</v>
      </c>
      <c r="N1668" s="143">
        <v>20.056000000000001</v>
      </c>
      <c r="O1668" s="144">
        <v>62</v>
      </c>
      <c r="P1668" s="143">
        <v>14.7</v>
      </c>
      <c r="Q1668" s="144">
        <v>1533</v>
      </c>
      <c r="R1668" s="143">
        <v>50.747999999999998</v>
      </c>
      <c r="S1668" s="145">
        <v>999</v>
      </c>
      <c r="U1668" s="140" t="s">
        <v>4410</v>
      </c>
      <c r="V1668" s="140" t="str">
        <f t="shared" si="26"/>
        <v>Y</v>
      </c>
      <c r="W1668" s="134">
        <v>0.22918202852171901</v>
      </c>
      <c r="X1668" s="134">
        <v>8.2940572971341095E-2</v>
      </c>
      <c r="Y1668" s="134">
        <v>0.95266004197578702</v>
      </c>
      <c r="Z1668" s="134">
        <v>0.83692220112690496</v>
      </c>
      <c r="AA1668" s="134">
        <v>0.93437408162949398</v>
      </c>
      <c r="AB1668" s="134">
        <v>0.97232055708520904</v>
      </c>
      <c r="AC1668" s="134">
        <v>1</v>
      </c>
      <c r="AD1668" s="134">
        <v>0.192886238457154</v>
      </c>
      <c r="AE1668" s="134">
        <v>0.78601799786974202</v>
      </c>
      <c r="AF1668" s="134">
        <v>0.965889524503176</v>
      </c>
      <c r="AG1668" s="134">
        <v>1.75907146729475E-2</v>
      </c>
      <c r="AH1668" s="134">
        <v>0.97242861097948796</v>
      </c>
      <c r="AI1668" s="134">
        <v>1</v>
      </c>
      <c r="AJ1668" s="134">
        <v>0.70952678604257802</v>
      </c>
      <c r="AK1668" s="134">
        <v>0.59466478955289104</v>
      </c>
      <c r="AL1668" s="134">
        <v>0.86104143939762201</v>
      </c>
      <c r="AM1668" s="134">
        <v>1.40804431085991E-2</v>
      </c>
      <c r="AN1668" s="134">
        <v>0.62350410111604104</v>
      </c>
      <c r="AO1668" s="134">
        <v>9.2833703146559393E-3</v>
      </c>
      <c r="AP1668" s="134">
        <v>0.65131937395661399</v>
      </c>
      <c r="AQ1668" s="134">
        <v>0.56429652855641899</v>
      </c>
      <c r="AR1668" s="134">
        <v>0.88187913380000005</v>
      </c>
      <c r="AS1668" s="134">
        <v>1</v>
      </c>
      <c r="AT1668" s="134">
        <v>6.1686711E-4</v>
      </c>
      <c r="AU1668" s="134">
        <v>1.3949727864549399E-2</v>
      </c>
      <c r="AV1668" s="134">
        <v>1.2910865106580899E-2</v>
      </c>
      <c r="AW1668" s="143">
        <v>0.06</v>
      </c>
      <c r="AX1668" s="143">
        <v>3</v>
      </c>
      <c r="AY1668" s="143">
        <v>-0.15</v>
      </c>
      <c r="AZ1668" s="143">
        <v>-0.02</v>
      </c>
      <c r="BA1668" s="143">
        <v>11.6296</v>
      </c>
      <c r="BB1668" s="143">
        <v>5.0199999999999996</v>
      </c>
      <c r="BC1668" s="143">
        <v>10.73</v>
      </c>
      <c r="BD1668" s="143">
        <v>6</v>
      </c>
      <c r="BE1668" s="143">
        <v>1302591.3982510001</v>
      </c>
      <c r="BF1668" s="143">
        <v>21070.04</v>
      </c>
      <c r="BG1668" s="143">
        <v>0</v>
      </c>
      <c r="BH1668" s="143">
        <v>0</v>
      </c>
      <c r="BI1668" s="143">
        <v>0</v>
      </c>
      <c r="BJ1668" s="143">
        <v>1</v>
      </c>
      <c r="BK1668" s="143">
        <v>0</v>
      </c>
      <c r="BL1668" s="143">
        <v>1.99999999999999</v>
      </c>
      <c r="BM1668" s="143">
        <v>2.6</v>
      </c>
    </row>
    <row r="1669" spans="1:65" x14ac:dyDescent="0.25">
      <c r="A1669" s="142" t="s">
        <v>6295</v>
      </c>
      <c r="B1669" s="142" t="s">
        <v>3860</v>
      </c>
      <c r="C1669" s="134" t="s">
        <v>6238</v>
      </c>
      <c r="D1669" s="134" t="s">
        <v>6239</v>
      </c>
      <c r="E1669" s="134" t="s">
        <v>6163</v>
      </c>
      <c r="F1669" s="134" t="s">
        <v>6164</v>
      </c>
      <c r="G1669" s="134" t="s">
        <v>692</v>
      </c>
      <c r="H1669" s="134" t="s">
        <v>6275</v>
      </c>
      <c r="I1669" s="134" t="s">
        <v>6275</v>
      </c>
      <c r="J1669" s="134" t="s">
        <v>4538</v>
      </c>
      <c r="K1669" s="134" t="s">
        <v>4538</v>
      </c>
      <c r="L1669" s="143">
        <v>31.4</v>
      </c>
      <c r="M1669" s="144">
        <v>1614</v>
      </c>
      <c r="N1669" s="143">
        <v>26.433</v>
      </c>
      <c r="O1669" s="144">
        <v>691</v>
      </c>
      <c r="P1669" s="143">
        <v>17.399999999999999</v>
      </c>
      <c r="Q1669" s="144">
        <v>1251</v>
      </c>
      <c r="R1669" s="143">
        <v>40.789000000000001</v>
      </c>
      <c r="S1669" s="145">
        <v>1600</v>
      </c>
      <c r="V1669" s="140" t="str">
        <f t="shared" si="26"/>
        <v>N/A</v>
      </c>
      <c r="W1669" s="134">
        <v>6.9310193291625605E-2</v>
      </c>
      <c r="X1669" s="134">
        <v>4.2892396120035897E-2</v>
      </c>
      <c r="Y1669" s="134">
        <v>0.520144970936391</v>
      </c>
      <c r="Z1669" s="134">
        <v>0.72074776042203303</v>
      </c>
      <c r="AA1669" s="134">
        <v>0.85761837332326796</v>
      </c>
      <c r="AB1669" s="134">
        <v>0.85104089273487504</v>
      </c>
      <c r="AC1669" s="134">
        <v>0.99538211849534797</v>
      </c>
      <c r="AD1669" s="134">
        <v>0.179754309322814</v>
      </c>
      <c r="AE1669" s="134">
        <v>0.382634259821309</v>
      </c>
      <c r="AF1669" s="134">
        <v>0.47549602894574</v>
      </c>
      <c r="AG1669" s="134">
        <v>4.2426121494839701E-2</v>
      </c>
      <c r="AH1669" s="134">
        <v>0.81652227512221298</v>
      </c>
      <c r="AI1669" s="134">
        <v>0.75047780727490698</v>
      </c>
      <c r="AJ1669" s="134">
        <v>0.742618671176968</v>
      </c>
      <c r="AK1669" s="134">
        <v>0.47329967474149198</v>
      </c>
      <c r="AL1669" s="134">
        <v>0.68540067402430405</v>
      </c>
      <c r="AM1669" s="134">
        <v>3.5909728694996298E-2</v>
      </c>
      <c r="AN1669" s="134">
        <v>0.27838286047241301</v>
      </c>
      <c r="AO1669" s="134">
        <v>2.8851604502131201E-2</v>
      </c>
      <c r="AP1669" s="134">
        <v>0.40773033041982598</v>
      </c>
      <c r="AQ1669" s="134">
        <v>0.38918971345305298</v>
      </c>
      <c r="AR1669" s="134">
        <v>0.82478759089999998</v>
      </c>
      <c r="AT1669" s="134">
        <v>0.25060693890000002</v>
      </c>
      <c r="AU1669" s="134">
        <v>3.0674460867987401E-2</v>
      </c>
      <c r="AV1669" s="134">
        <v>3.3748443020342599E-2</v>
      </c>
      <c r="AW1669" s="143">
        <v>4</v>
      </c>
      <c r="AX1669" s="143">
        <v>7</v>
      </c>
      <c r="AY1669" s="143">
        <v>-3.51</v>
      </c>
      <c r="AZ1669" s="143">
        <v>0.1</v>
      </c>
      <c r="BA1669" s="143">
        <v>32.680599999999998</v>
      </c>
      <c r="BB1669" s="143">
        <v>5.0199999999999996</v>
      </c>
      <c r="BC1669" s="143">
        <v>11.28</v>
      </c>
      <c r="BD1669" s="143">
        <v>13</v>
      </c>
      <c r="BE1669" s="143">
        <v>13463521.598410999</v>
      </c>
      <c r="BF1669" s="143">
        <v>45277</v>
      </c>
      <c r="BG1669" s="143">
        <v>0</v>
      </c>
      <c r="BH1669" s="143">
        <v>0</v>
      </c>
      <c r="BI1669" s="143">
        <v>0</v>
      </c>
      <c r="BJ1669" s="143">
        <v>1</v>
      </c>
      <c r="BK1669" s="143">
        <v>0</v>
      </c>
      <c r="BL1669" s="143">
        <v>2</v>
      </c>
      <c r="BM1669" s="143">
        <v>2.5999999999999899</v>
      </c>
    </row>
    <row r="1670" spans="1:65" x14ac:dyDescent="0.25">
      <c r="A1670" s="142" t="s">
        <v>6296</v>
      </c>
      <c r="B1670" s="142" t="s">
        <v>149</v>
      </c>
      <c r="C1670" s="134" t="s">
        <v>6238</v>
      </c>
      <c r="D1670" s="134" t="s">
        <v>6239</v>
      </c>
      <c r="E1670" s="134" t="s">
        <v>6163</v>
      </c>
      <c r="F1670" s="134" t="s">
        <v>6164</v>
      </c>
      <c r="G1670" s="134" t="s">
        <v>692</v>
      </c>
      <c r="H1670" s="134" t="s">
        <v>6244</v>
      </c>
      <c r="I1670" s="134" t="s">
        <v>6244</v>
      </c>
      <c r="J1670" s="134" t="s">
        <v>4538</v>
      </c>
      <c r="K1670" s="134" t="s">
        <v>4538</v>
      </c>
      <c r="L1670" s="143">
        <v>8.8000000000000007</v>
      </c>
      <c r="M1670" s="144">
        <v>1738</v>
      </c>
      <c r="N1670" s="143">
        <v>21.411000000000001</v>
      </c>
      <c r="O1670" s="144">
        <v>146</v>
      </c>
      <c r="P1670" s="143">
        <v>15.2</v>
      </c>
      <c r="Q1670" s="144">
        <v>1495</v>
      </c>
      <c r="R1670" s="143">
        <v>34.195999999999998</v>
      </c>
      <c r="S1670" s="145">
        <v>1724</v>
      </c>
      <c r="V1670" s="140" t="str">
        <f t="shared" si="26"/>
        <v>N/A</v>
      </c>
      <c r="W1670" s="134">
        <v>2.3190568951576701E-3</v>
      </c>
      <c r="X1670" s="134">
        <v>1.9548257769075102E-2</v>
      </c>
      <c r="Y1670" s="134">
        <v>0.83913892510116705</v>
      </c>
      <c r="Z1670" s="134">
        <v>0.87979579823445497</v>
      </c>
      <c r="AA1670" s="134">
        <v>0.61067995744027104</v>
      </c>
      <c r="AB1670" s="134">
        <v>2.5756450038605699E-2</v>
      </c>
      <c r="AC1670" s="134">
        <v>1</v>
      </c>
      <c r="AD1670" s="134">
        <v>3.1158081023202701E-2</v>
      </c>
      <c r="AE1670" s="134">
        <v>0</v>
      </c>
      <c r="AF1670" s="134">
        <v>0.70151038016130696</v>
      </c>
      <c r="AG1670" s="134">
        <v>4.62204047561647E-2</v>
      </c>
      <c r="AH1670" s="134">
        <v>0.43583575000689501</v>
      </c>
      <c r="AI1670" s="134">
        <v>1</v>
      </c>
      <c r="AJ1670" s="134">
        <v>0.74629554730301095</v>
      </c>
      <c r="AK1670" s="134">
        <v>0.44417204718675701</v>
      </c>
      <c r="AL1670" s="134">
        <v>0.402383523074891</v>
      </c>
      <c r="AM1670" s="134">
        <v>4.0936185005542101E-2</v>
      </c>
      <c r="AN1670" s="134">
        <v>4.9751243781093997E-3</v>
      </c>
      <c r="AO1670" s="134">
        <v>3.37455039001592E-2</v>
      </c>
      <c r="AP1670" s="134">
        <v>0.25874033543834801</v>
      </c>
      <c r="AQ1670" s="134">
        <v>0.23078539451080499</v>
      </c>
      <c r="AR1670" s="134">
        <v>0</v>
      </c>
      <c r="AS1670" s="134">
        <v>0</v>
      </c>
      <c r="AT1670" s="134">
        <v>0</v>
      </c>
      <c r="AU1670" s="134">
        <v>2.9311041985620099E-2</v>
      </c>
      <c r="AV1670" s="134">
        <v>3.1681002195536698E-2</v>
      </c>
      <c r="AW1670" s="143">
        <v>2.87</v>
      </c>
      <c r="AX1670" s="143">
        <v>2</v>
      </c>
      <c r="AY1670" s="143">
        <v>-2.62</v>
      </c>
      <c r="AZ1670" s="143">
        <v>0.04</v>
      </c>
      <c r="BA1670" s="143">
        <v>21.1511</v>
      </c>
      <c r="BB1670" s="143">
        <v>4.99</v>
      </c>
      <c r="BC1670" s="143">
        <v>8.67</v>
      </c>
      <c r="BD1670" s="143">
        <v>8</v>
      </c>
      <c r="BE1670" s="143">
        <v>40912069.411351003</v>
      </c>
      <c r="BF1670" s="143">
        <v>25507.4</v>
      </c>
      <c r="BG1670" s="143">
        <v>0</v>
      </c>
      <c r="BH1670" s="143">
        <v>0</v>
      </c>
      <c r="BI1670" s="143">
        <v>0</v>
      </c>
      <c r="BJ1670" s="143">
        <v>1</v>
      </c>
      <c r="BK1670" s="143">
        <v>0</v>
      </c>
      <c r="BL1670" s="143">
        <v>2</v>
      </c>
      <c r="BM1670" s="143">
        <v>2.6</v>
      </c>
    </row>
    <row r="1671" spans="1:65" x14ac:dyDescent="0.25">
      <c r="A1671" s="142" t="s">
        <v>6297</v>
      </c>
      <c r="B1671" s="142" t="s">
        <v>696</v>
      </c>
      <c r="C1671" s="134" t="s">
        <v>6238</v>
      </c>
      <c r="D1671" s="134" t="s">
        <v>6239</v>
      </c>
      <c r="E1671" s="134" t="s">
        <v>6163</v>
      </c>
      <c r="F1671" s="134" t="s">
        <v>6164</v>
      </c>
      <c r="G1671" s="134" t="s">
        <v>692</v>
      </c>
      <c r="H1671" s="134" t="s">
        <v>6244</v>
      </c>
      <c r="I1671" s="134" t="s">
        <v>6244</v>
      </c>
      <c r="J1671" s="134" t="s">
        <v>4538</v>
      </c>
      <c r="K1671" s="134" t="s">
        <v>4538</v>
      </c>
      <c r="L1671" s="143">
        <v>27.6</v>
      </c>
      <c r="M1671" s="144">
        <v>1662</v>
      </c>
      <c r="N1671" s="143">
        <v>23.510999999999999</v>
      </c>
      <c r="O1671" s="144">
        <v>391</v>
      </c>
      <c r="P1671" s="143">
        <v>23.766999999999999</v>
      </c>
      <c r="Q1671" s="144">
        <v>769</v>
      </c>
      <c r="R1671" s="143">
        <v>42.619</v>
      </c>
      <c r="S1671" s="145">
        <v>1510</v>
      </c>
      <c r="V1671" s="140" t="str">
        <f t="shared" si="26"/>
        <v>N/A</v>
      </c>
      <c r="W1671" s="134">
        <v>8.2762622422335494E-2</v>
      </c>
      <c r="X1671" s="134">
        <v>5.8537583910058401E-2</v>
      </c>
      <c r="Y1671" s="134">
        <v>0.80815533244408699</v>
      </c>
      <c r="Z1671" s="134">
        <v>0.79838442288210598</v>
      </c>
      <c r="AA1671" s="134">
        <v>0.95201992877547703</v>
      </c>
      <c r="AB1671" s="134">
        <v>0.83064551374502904</v>
      </c>
      <c r="AC1671" s="134">
        <v>0.35138632633008399</v>
      </c>
      <c r="AD1671" s="134">
        <v>8.5386958147221997E-2</v>
      </c>
      <c r="AE1671" s="134">
        <v>4.3140402656189798E-2</v>
      </c>
      <c r="AF1671" s="134">
        <v>0.76007135453958896</v>
      </c>
      <c r="AG1671" s="134">
        <v>0.18342290357211499</v>
      </c>
      <c r="AH1671" s="134">
        <v>0.844960049225286</v>
      </c>
      <c r="AI1671" s="134">
        <v>0.65315175791240299</v>
      </c>
      <c r="AJ1671" s="134">
        <v>0.80512556531970403</v>
      </c>
      <c r="AK1671" s="134">
        <v>0.55825525510947105</v>
      </c>
      <c r="AL1671" s="134">
        <v>0.75506509653375697</v>
      </c>
      <c r="AM1671" s="134">
        <v>0.154390260837244</v>
      </c>
      <c r="AN1671" s="134">
        <v>4.9303034377665795E-4</v>
      </c>
      <c r="AO1671" s="134">
        <v>0.147835303613845</v>
      </c>
      <c r="AP1671" s="134">
        <v>0.41182648412352302</v>
      </c>
      <c r="AQ1671" s="134">
        <v>0.34015980510126598</v>
      </c>
      <c r="AR1671" s="134">
        <v>1.77582761E-3</v>
      </c>
      <c r="AT1671" s="134">
        <v>1</v>
      </c>
      <c r="AU1671" s="134">
        <v>5.3489763622995803E-2</v>
      </c>
      <c r="AV1671" s="134">
        <v>0.117762886424325</v>
      </c>
      <c r="AW1671" s="143">
        <v>2.0699999999999998</v>
      </c>
      <c r="AX1671" s="143">
        <v>0</v>
      </c>
      <c r="AY1671" s="143">
        <v>-1.79</v>
      </c>
      <c r="AZ1671" s="143">
        <v>0.17</v>
      </c>
      <c r="BA1671" s="143">
        <v>46.372399999999999</v>
      </c>
      <c r="BB1671" s="143">
        <v>4.99</v>
      </c>
      <c r="BC1671" s="143">
        <v>9.7100000000000009</v>
      </c>
      <c r="BD1671" s="143">
        <v>14</v>
      </c>
      <c r="BE1671" s="143">
        <v>9229130.0899299998</v>
      </c>
      <c r="BF1671" s="143">
        <v>52673.73</v>
      </c>
      <c r="BG1671" s="143">
        <v>0</v>
      </c>
      <c r="BH1671" s="143">
        <v>0</v>
      </c>
      <c r="BI1671" s="143">
        <v>0</v>
      </c>
      <c r="BJ1671" s="143">
        <v>4</v>
      </c>
      <c r="BK1671" s="143">
        <v>0</v>
      </c>
      <c r="BL1671" s="143">
        <v>1.99999999999999</v>
      </c>
      <c r="BM1671" s="143">
        <v>2.5999999999999899</v>
      </c>
    </row>
    <row r="1672" spans="1:65" x14ac:dyDescent="0.25">
      <c r="A1672" s="142" t="s">
        <v>6298</v>
      </c>
      <c r="B1672" s="142" t="s">
        <v>1041</v>
      </c>
      <c r="C1672" s="134" t="s">
        <v>6238</v>
      </c>
      <c r="D1672" s="134" t="s">
        <v>6239</v>
      </c>
      <c r="E1672" s="134" t="s">
        <v>6163</v>
      </c>
      <c r="F1672" s="134" t="s">
        <v>6164</v>
      </c>
      <c r="G1672" s="134" t="s">
        <v>692</v>
      </c>
      <c r="H1672" s="134" t="s">
        <v>6244</v>
      </c>
      <c r="I1672" s="134" t="s">
        <v>6244</v>
      </c>
      <c r="J1672" s="134" t="s">
        <v>4538</v>
      </c>
      <c r="K1672" s="134" t="s">
        <v>4538</v>
      </c>
      <c r="L1672" s="143">
        <v>34.5</v>
      </c>
      <c r="M1672" s="144">
        <v>1568</v>
      </c>
      <c r="N1672" s="143">
        <v>17.978000000000002</v>
      </c>
      <c r="O1672" s="144">
        <v>17</v>
      </c>
      <c r="P1672" s="143">
        <v>22.966999999999999</v>
      </c>
      <c r="Q1672" s="144">
        <v>812</v>
      </c>
      <c r="R1672" s="143">
        <v>46.496000000000002</v>
      </c>
      <c r="S1672" s="145">
        <v>1294</v>
      </c>
      <c r="V1672" s="140" t="str">
        <f t="shared" si="26"/>
        <v>N/A</v>
      </c>
      <c r="W1672" s="134">
        <v>0.134070821940657</v>
      </c>
      <c r="X1672" s="134">
        <v>0.111665339274863</v>
      </c>
      <c r="Y1672" s="134">
        <v>0.93967229375161199</v>
      </c>
      <c r="Z1672" s="134">
        <v>0.92042497146011004</v>
      </c>
      <c r="AA1672" s="134">
        <v>0.84159889651949005</v>
      </c>
      <c r="AB1672" s="134">
        <v>0.40780560290197099</v>
      </c>
      <c r="AC1672" s="134">
        <v>0.95553857867120495</v>
      </c>
      <c r="AD1672" s="134">
        <v>0.11718487978853</v>
      </c>
      <c r="AE1672" s="134">
        <v>0.16103797187916299</v>
      </c>
      <c r="AF1672" s="134">
        <v>0.92732595006533902</v>
      </c>
      <c r="AG1672" s="134">
        <v>0.29918499416415201</v>
      </c>
      <c r="AH1672" s="134">
        <v>0.77250461218433297</v>
      </c>
      <c r="AI1672" s="134">
        <v>0.63219992729544905</v>
      </c>
      <c r="AJ1672" s="134">
        <v>0.75732617568114102</v>
      </c>
      <c r="AK1672" s="134">
        <v>0.82768580999077601</v>
      </c>
      <c r="AL1672" s="134">
        <v>0.39576926054202</v>
      </c>
      <c r="AM1672" s="134">
        <v>0.236398289653698</v>
      </c>
      <c r="AN1672" s="134">
        <v>0.14392003944242701</v>
      </c>
      <c r="AO1672" s="134">
        <v>0.18977190187259699</v>
      </c>
      <c r="AP1672" s="134">
        <v>0.40740126577036101</v>
      </c>
      <c r="AQ1672" s="134">
        <v>0.34015980510126598</v>
      </c>
      <c r="AR1672" s="134">
        <v>0.17001658750000001</v>
      </c>
      <c r="AS1672" s="134">
        <v>1</v>
      </c>
      <c r="AT1672" s="134">
        <v>0.4201870056</v>
      </c>
      <c r="AU1672" s="134">
        <v>0.110676069118521</v>
      </c>
      <c r="AV1672" s="134">
        <v>0.17437308679418601</v>
      </c>
      <c r="AW1672" s="143">
        <v>0.12</v>
      </c>
      <c r="AX1672" s="143">
        <v>0</v>
      </c>
      <c r="AY1672" s="143">
        <v>-0.38</v>
      </c>
      <c r="AZ1672" s="143">
        <v>-0.27</v>
      </c>
      <c r="BA1672" s="143">
        <v>11.071999999999999</v>
      </c>
      <c r="BB1672" s="143">
        <v>4.99</v>
      </c>
      <c r="BC1672" s="143">
        <v>11.82</v>
      </c>
      <c r="BD1672" s="143">
        <v>1</v>
      </c>
      <c r="BE1672" s="143">
        <v>22614731.799577001</v>
      </c>
      <c r="BF1672" s="143">
        <v>46634.78</v>
      </c>
      <c r="BG1672" s="143">
        <v>14250.884309999999</v>
      </c>
      <c r="BH1672" s="143">
        <v>0</v>
      </c>
      <c r="BI1672" s="143">
        <v>0</v>
      </c>
      <c r="BJ1672" s="143">
        <v>3</v>
      </c>
      <c r="BK1672" s="143">
        <v>0</v>
      </c>
      <c r="BL1672" s="143">
        <v>1.99999999999999</v>
      </c>
      <c r="BM1672" s="143">
        <v>2.5999999999999899</v>
      </c>
    </row>
    <row r="1673" spans="1:65" x14ac:dyDescent="0.25">
      <c r="A1673" s="142" t="s">
        <v>6299</v>
      </c>
      <c r="B1673" s="142" t="s">
        <v>1469</v>
      </c>
      <c r="C1673" s="134" t="s">
        <v>6238</v>
      </c>
      <c r="D1673" s="134" t="s">
        <v>6239</v>
      </c>
      <c r="E1673" s="134" t="s">
        <v>6163</v>
      </c>
      <c r="F1673" s="134" t="s">
        <v>6164</v>
      </c>
      <c r="G1673" s="134" t="s">
        <v>692</v>
      </c>
      <c r="H1673" s="134" t="s">
        <v>6244</v>
      </c>
      <c r="I1673" s="134" t="s">
        <v>6244</v>
      </c>
      <c r="J1673" s="134" t="s">
        <v>4538</v>
      </c>
      <c r="K1673" s="134" t="s">
        <v>4538</v>
      </c>
      <c r="L1673" s="143">
        <v>31.1</v>
      </c>
      <c r="M1673" s="144">
        <v>1618</v>
      </c>
      <c r="N1673" s="143">
        <v>24.324999999999999</v>
      </c>
      <c r="O1673" s="144">
        <v>487</v>
      </c>
      <c r="P1673" s="143">
        <v>32.716999999999999</v>
      </c>
      <c r="Q1673" s="144">
        <v>424</v>
      </c>
      <c r="R1673" s="143">
        <v>46.497</v>
      </c>
      <c r="S1673" s="145">
        <v>1293</v>
      </c>
      <c r="V1673" s="140" t="str">
        <f t="shared" si="26"/>
        <v>N/A</v>
      </c>
      <c r="W1673" s="134">
        <v>1.6752550227203501E-2</v>
      </c>
      <c r="X1673" s="134">
        <v>1.39264921473937E-2</v>
      </c>
      <c r="Y1673" s="134">
        <v>0.95358224895028498</v>
      </c>
      <c r="Z1673" s="134">
        <v>0.95414233932220405</v>
      </c>
      <c r="AA1673" s="134">
        <v>0.83685859370557103</v>
      </c>
      <c r="AB1673" s="134">
        <v>0.56259196130705202</v>
      </c>
      <c r="AC1673" s="134">
        <v>1</v>
      </c>
      <c r="AD1673" s="134">
        <v>4.2617676954977701E-2</v>
      </c>
      <c r="AE1673" s="134">
        <v>0</v>
      </c>
      <c r="AF1673" s="134">
        <v>0.86876497568705802</v>
      </c>
      <c r="AG1673" s="134">
        <v>0.117535122563879</v>
      </c>
      <c r="AH1673" s="134">
        <v>0.83213797979342097</v>
      </c>
      <c r="AI1673" s="134">
        <v>1</v>
      </c>
      <c r="AJ1673" s="134">
        <v>0.73894179505092505</v>
      </c>
      <c r="AK1673" s="134">
        <v>0.825258507694548</v>
      </c>
      <c r="AL1673" s="134">
        <v>0.52188167569088895</v>
      </c>
      <c r="AM1673" s="134">
        <v>0.10055886875747901</v>
      </c>
      <c r="AN1673" s="134">
        <v>2.7385594549773701E-2</v>
      </c>
      <c r="AO1673" s="134">
        <v>0.105157224845254</v>
      </c>
      <c r="AP1673" s="134">
        <v>0.25690213248759303</v>
      </c>
      <c r="AQ1673" s="134">
        <v>0.26365159668644</v>
      </c>
      <c r="AR1673" s="134">
        <v>0.20273513800000001</v>
      </c>
      <c r="AT1673" s="134">
        <v>1</v>
      </c>
      <c r="AU1673" s="134">
        <v>7.9993960638400904E-2</v>
      </c>
      <c r="AV1673" s="134">
        <v>8.5479341696847996E-2</v>
      </c>
      <c r="AW1673" s="143">
        <v>0.74</v>
      </c>
      <c r="AX1673" s="143">
        <v>1</v>
      </c>
      <c r="AY1673" s="143">
        <v>-0.54</v>
      </c>
      <c r="AZ1673" s="143">
        <v>0.1</v>
      </c>
      <c r="BA1673" s="143">
        <v>22.932099999999998</v>
      </c>
      <c r="BB1673" s="143">
        <v>5</v>
      </c>
      <c r="BC1673" s="143">
        <v>9.8800000000000008</v>
      </c>
      <c r="BD1673" s="143"/>
      <c r="BE1673" s="143">
        <v>43875318.213715002</v>
      </c>
      <c r="BF1673" s="143">
        <v>33241.81</v>
      </c>
      <c r="BG1673" s="143">
        <v>0</v>
      </c>
      <c r="BH1673" s="143">
        <v>0</v>
      </c>
      <c r="BI1673" s="143">
        <v>0</v>
      </c>
      <c r="BJ1673" s="143">
        <v>1</v>
      </c>
      <c r="BK1673" s="143">
        <v>1</v>
      </c>
      <c r="BL1673" s="143">
        <v>1.99999999999999</v>
      </c>
      <c r="BM1673" s="143">
        <v>2.5999999999999899</v>
      </c>
    </row>
    <row r="1674" spans="1:65" x14ac:dyDescent="0.25">
      <c r="A1674" s="142" t="s">
        <v>6300</v>
      </c>
      <c r="B1674" s="142" t="s">
        <v>686</v>
      </c>
      <c r="C1674" s="134" t="s">
        <v>6238</v>
      </c>
      <c r="D1674" s="134" t="s">
        <v>6239</v>
      </c>
      <c r="E1674" s="134" t="s">
        <v>6163</v>
      </c>
      <c r="F1674" s="134" t="s">
        <v>6164</v>
      </c>
      <c r="G1674" s="134" t="s">
        <v>692</v>
      </c>
      <c r="H1674" s="134" t="s">
        <v>6301</v>
      </c>
      <c r="I1674" s="134" t="s">
        <v>6275</v>
      </c>
      <c r="J1674" s="134" t="s">
        <v>4538</v>
      </c>
      <c r="K1674" s="134" t="s">
        <v>4538</v>
      </c>
      <c r="L1674" s="143">
        <v>24</v>
      </c>
      <c r="M1674" s="144">
        <v>1688</v>
      </c>
      <c r="N1674" s="143">
        <v>24.167000000000002</v>
      </c>
      <c r="O1674" s="144">
        <v>470</v>
      </c>
      <c r="P1674" s="143">
        <v>19.466999999999999</v>
      </c>
      <c r="Q1674" s="144">
        <v>1060</v>
      </c>
      <c r="R1674" s="143">
        <v>39.767000000000003</v>
      </c>
      <c r="S1674" s="145">
        <v>1635</v>
      </c>
      <c r="V1674" s="140" t="str">
        <f t="shared" si="26"/>
        <v>N/A</v>
      </c>
      <c r="W1674" s="134">
        <v>0</v>
      </c>
      <c r="X1674" s="134">
        <v>7.7520223061900795E-4</v>
      </c>
      <c r="Y1674" s="134">
        <v>0.96653157188385597</v>
      </c>
      <c r="Z1674" s="134">
        <v>0.98722208676330603</v>
      </c>
      <c r="AA1674" s="134">
        <v>0.73295615744466502</v>
      </c>
      <c r="AB1674" s="134">
        <v>0.24027213262823599</v>
      </c>
      <c r="AC1674" s="134">
        <v>1</v>
      </c>
      <c r="AD1674" s="134">
        <v>1.7438433020797799E-3</v>
      </c>
      <c r="AE1674" s="134">
        <v>0</v>
      </c>
      <c r="AF1674" s="134">
        <v>0.93161962639450102</v>
      </c>
      <c r="AG1674" s="134">
        <v>0.14815712226532099</v>
      </c>
      <c r="AH1674" s="134">
        <v>0.78317773143208502</v>
      </c>
      <c r="AI1674" s="134">
        <v>1</v>
      </c>
      <c r="AJ1674" s="134">
        <v>0.66908114865610202</v>
      </c>
      <c r="AK1674" s="134">
        <v>0.88836836739647596</v>
      </c>
      <c r="AL1674" s="134">
        <v>0.39566068949396399</v>
      </c>
      <c r="AM1674" s="134">
        <v>0.114543932217389</v>
      </c>
      <c r="AN1674" s="134">
        <v>0</v>
      </c>
      <c r="AO1674" s="134">
        <v>9.5859338209741504E-2</v>
      </c>
      <c r="AP1674" s="134">
        <v>5.4363597650690501E-2</v>
      </c>
      <c r="AQ1674" s="134">
        <v>0.322379728485299</v>
      </c>
      <c r="AR1674" s="134">
        <v>0.13844068440000001</v>
      </c>
      <c r="AT1674" s="134">
        <v>0.77391429270000001</v>
      </c>
      <c r="AU1674" s="134">
        <v>5.6416103508265203E-2</v>
      </c>
      <c r="AV1674" s="134">
        <v>9.3862694701012897E-2</v>
      </c>
      <c r="AW1674" s="143">
        <v>0.16</v>
      </c>
      <c r="AX1674" s="143">
        <v>8</v>
      </c>
      <c r="AY1674" s="143">
        <v>-0.13</v>
      </c>
      <c r="AZ1674" s="143">
        <v>0.02</v>
      </c>
      <c r="BA1674" s="143">
        <v>8.4725999999999999</v>
      </c>
      <c r="BB1674" s="143">
        <v>5</v>
      </c>
      <c r="BC1674" s="143">
        <v>9.93</v>
      </c>
      <c r="BD1674" s="143">
        <v>1</v>
      </c>
      <c r="BE1674" s="143">
        <v>95733850.047969997</v>
      </c>
      <c r="BF1674" s="143">
        <v>63882.92</v>
      </c>
      <c r="BG1674" s="143">
        <v>0</v>
      </c>
      <c r="BH1674" s="143">
        <v>0</v>
      </c>
      <c r="BI1674" s="143">
        <v>0</v>
      </c>
      <c r="BJ1674" s="143">
        <v>1</v>
      </c>
      <c r="BK1674" s="143">
        <v>0</v>
      </c>
      <c r="BL1674" s="143">
        <v>2</v>
      </c>
      <c r="BM1674" s="143">
        <v>2.5999999999999899</v>
      </c>
    </row>
    <row r="1675" spans="1:65" x14ac:dyDescent="0.25">
      <c r="A1675" s="142" t="s">
        <v>6302</v>
      </c>
      <c r="B1675" s="142" t="s">
        <v>411</v>
      </c>
      <c r="C1675" s="134" t="s">
        <v>6238</v>
      </c>
      <c r="D1675" s="134" t="s">
        <v>6239</v>
      </c>
      <c r="E1675" s="134" t="s">
        <v>6163</v>
      </c>
      <c r="F1675" s="134" t="s">
        <v>6164</v>
      </c>
      <c r="G1675" s="134" t="s">
        <v>692</v>
      </c>
      <c r="H1675" s="134" t="s">
        <v>6243</v>
      </c>
      <c r="I1675" s="134" t="s">
        <v>6244</v>
      </c>
      <c r="J1675" s="134" t="s">
        <v>4538</v>
      </c>
      <c r="K1675" s="134" t="s">
        <v>4538</v>
      </c>
      <c r="L1675" s="143">
        <v>39.6</v>
      </c>
      <c r="M1675" s="144">
        <v>1426</v>
      </c>
      <c r="N1675" s="143">
        <v>17.466999999999999</v>
      </c>
      <c r="O1675" s="144">
        <v>12</v>
      </c>
      <c r="P1675" s="143">
        <v>19.983000000000001</v>
      </c>
      <c r="Q1675" s="144">
        <v>1021</v>
      </c>
      <c r="R1675" s="143">
        <v>47.372</v>
      </c>
      <c r="S1675" s="145">
        <v>1234</v>
      </c>
      <c r="V1675" s="140" t="str">
        <f t="shared" si="26"/>
        <v>N/A</v>
      </c>
      <c r="W1675" s="134">
        <v>0.162515034163702</v>
      </c>
      <c r="X1675" s="134">
        <v>8.9877693701737302E-2</v>
      </c>
      <c r="Y1675" s="134">
        <v>0.98147900992883896</v>
      </c>
      <c r="Z1675" s="134">
        <v>0.96992982094598401</v>
      </c>
      <c r="AA1675" s="134">
        <v>0.96874117126728998</v>
      </c>
      <c r="AB1675" s="134">
        <v>0.88272657080838501</v>
      </c>
      <c r="AC1675" s="134">
        <v>0.99922927658835103</v>
      </c>
      <c r="AD1675" s="134">
        <v>0.34977086229733301</v>
      </c>
      <c r="AE1675" s="134">
        <v>0.26128218164651101</v>
      </c>
      <c r="AF1675" s="134">
        <v>0.96314634240399</v>
      </c>
      <c r="AG1675" s="134">
        <v>0.14830059277107199</v>
      </c>
      <c r="AH1675" s="134">
        <v>0.87712267031415103</v>
      </c>
      <c r="AI1675" s="134">
        <v>0.7801435034716</v>
      </c>
      <c r="AJ1675" s="134">
        <v>0.742618671176968</v>
      </c>
      <c r="AK1675" s="134">
        <v>0.82283120539832</v>
      </c>
      <c r="AL1675" s="134">
        <v>0.72112569167376595</v>
      </c>
      <c r="AM1675" s="134">
        <v>0.108345686631502</v>
      </c>
      <c r="AN1675" s="134">
        <v>0.15736632154542601</v>
      </c>
      <c r="AO1675" s="134">
        <v>8.6962886364385997E-2</v>
      </c>
      <c r="AP1675" s="134">
        <v>0.62730322253277604</v>
      </c>
      <c r="AQ1675" s="134">
        <v>0.56483531870302395</v>
      </c>
      <c r="AR1675" s="134">
        <v>0.30616968589999999</v>
      </c>
      <c r="AT1675" s="134">
        <v>0.262727822</v>
      </c>
      <c r="AU1675" s="134">
        <v>7.6669715673834599E-2</v>
      </c>
      <c r="AV1675" s="134">
        <v>9.5823711730545505E-2</v>
      </c>
      <c r="AW1675" s="143">
        <v>0.23</v>
      </c>
      <c r="AX1675" s="143">
        <v>0</v>
      </c>
      <c r="AY1675" s="143">
        <v>-0.21</v>
      </c>
      <c r="AZ1675" s="143">
        <v>0.02</v>
      </c>
      <c r="BA1675" s="143">
        <v>8.0081000000000007</v>
      </c>
      <c r="BB1675" s="143">
        <v>5</v>
      </c>
      <c r="BC1675" s="143">
        <v>10.71</v>
      </c>
      <c r="BD1675" s="143">
        <v>1</v>
      </c>
      <c r="BE1675" s="143">
        <v>2460085.5487230001</v>
      </c>
      <c r="BF1675" s="143">
        <v>42476.63</v>
      </c>
      <c r="BG1675" s="143">
        <v>23909.920526999998</v>
      </c>
      <c r="BH1675" s="143">
        <v>0</v>
      </c>
      <c r="BI1675" s="143">
        <v>0</v>
      </c>
      <c r="BJ1675" s="143">
        <v>1</v>
      </c>
      <c r="BK1675" s="143">
        <v>0</v>
      </c>
      <c r="BL1675" s="143">
        <v>2</v>
      </c>
      <c r="BM1675" s="143">
        <v>2.6</v>
      </c>
    </row>
    <row r="1676" spans="1:65" x14ac:dyDescent="0.25">
      <c r="A1676" s="142" t="s">
        <v>6303</v>
      </c>
      <c r="B1676" s="142" t="s">
        <v>1465</v>
      </c>
      <c r="C1676" s="134" t="s">
        <v>6238</v>
      </c>
      <c r="D1676" s="134" t="s">
        <v>6239</v>
      </c>
      <c r="E1676" s="134" t="s">
        <v>6163</v>
      </c>
      <c r="F1676" s="134" t="s">
        <v>6164</v>
      </c>
      <c r="G1676" s="134" t="s">
        <v>692</v>
      </c>
      <c r="H1676" s="134" t="s">
        <v>6275</v>
      </c>
      <c r="I1676" s="134" t="s">
        <v>6275</v>
      </c>
      <c r="J1676" s="134" t="s">
        <v>4538</v>
      </c>
      <c r="K1676" s="134" t="s">
        <v>4538</v>
      </c>
      <c r="L1676" s="143">
        <v>39.5</v>
      </c>
      <c r="M1676" s="144">
        <v>1434</v>
      </c>
      <c r="N1676" s="143">
        <v>21.478000000000002</v>
      </c>
      <c r="O1676" s="144">
        <v>158</v>
      </c>
      <c r="P1676" s="143">
        <v>19.417000000000002</v>
      </c>
      <c r="Q1676" s="144">
        <v>1066</v>
      </c>
      <c r="R1676" s="143">
        <v>45.813000000000002</v>
      </c>
      <c r="S1676" s="145">
        <v>1327</v>
      </c>
      <c r="V1676" s="140" t="str">
        <f t="shared" si="26"/>
        <v>N/A</v>
      </c>
      <c r="W1676" s="134">
        <v>4.9593430618951398E-2</v>
      </c>
      <c r="X1676" s="134">
        <v>3.6993406395926597E-2</v>
      </c>
      <c r="Y1676" s="134">
        <v>0.969323809667752</v>
      </c>
      <c r="Z1676" s="134">
        <v>0.96281397704770499</v>
      </c>
      <c r="AA1676" s="134">
        <v>0.80143943527427797</v>
      </c>
      <c r="AB1676" s="134">
        <v>0.71956353888961699</v>
      </c>
      <c r="AC1676" s="134">
        <v>1</v>
      </c>
      <c r="AD1676" s="134">
        <v>0.42049390524097602</v>
      </c>
      <c r="AE1676" s="134">
        <v>6.9105847360974207E-2</v>
      </c>
      <c r="AF1676" s="134">
        <v>0.94931116312113695</v>
      </c>
      <c r="AG1676" s="134">
        <v>5.79390279134568E-2</v>
      </c>
      <c r="AH1676" s="134">
        <v>0.67207700691353101</v>
      </c>
      <c r="AI1676" s="134">
        <v>1</v>
      </c>
      <c r="AJ1676" s="134">
        <v>0.61760488289149496</v>
      </c>
      <c r="AK1676" s="134">
        <v>0.67719306762464204</v>
      </c>
      <c r="AL1676" s="134">
        <v>0.52661651623925698</v>
      </c>
      <c r="AM1676" s="134">
        <v>4.1361278369598603E-2</v>
      </c>
      <c r="AN1676" s="134">
        <v>0.27390076643807998</v>
      </c>
      <c r="AO1676" s="134">
        <v>3.2923458262299497E-2</v>
      </c>
      <c r="AP1676" s="134">
        <v>0.323170394116642</v>
      </c>
      <c r="AQ1676" s="134">
        <v>0.77119196554221103</v>
      </c>
      <c r="AR1676" s="134">
        <v>0.53501556880000001</v>
      </c>
      <c r="AT1676" s="134">
        <v>0.58088594660000004</v>
      </c>
      <c r="AU1676" s="134">
        <v>3.4553767230971401E-2</v>
      </c>
      <c r="AV1676" s="134">
        <v>3.9224116920329802E-2</v>
      </c>
      <c r="AW1676" s="143">
        <v>0.37</v>
      </c>
      <c r="AX1676" s="143">
        <v>5</v>
      </c>
      <c r="AY1676" s="143">
        <v>-0.32</v>
      </c>
      <c r="AZ1676" s="143">
        <v>0.03</v>
      </c>
      <c r="BA1676" s="143">
        <v>14.0609</v>
      </c>
      <c r="BB1676" s="143">
        <v>5.01</v>
      </c>
      <c r="BC1676" s="143">
        <v>9.56</v>
      </c>
      <c r="BD1676" s="143">
        <v>5</v>
      </c>
      <c r="BE1676" s="143">
        <v>30524040.528715</v>
      </c>
      <c r="BF1676" s="143">
        <v>47502.51</v>
      </c>
      <c r="BG1676" s="143">
        <v>14766.775481000001</v>
      </c>
      <c r="BH1676" s="143">
        <v>0</v>
      </c>
      <c r="BI1676" s="143">
        <v>0</v>
      </c>
      <c r="BJ1676" s="143">
        <v>1</v>
      </c>
      <c r="BK1676" s="143">
        <v>0</v>
      </c>
      <c r="BL1676" s="143">
        <v>2</v>
      </c>
      <c r="BM1676" s="143">
        <v>2.6</v>
      </c>
    </row>
    <row r="1677" spans="1:65" x14ac:dyDescent="0.25">
      <c r="A1677" s="142" t="s">
        <v>6304</v>
      </c>
      <c r="B1677" s="142" t="s">
        <v>1465</v>
      </c>
      <c r="C1677" s="134" t="s">
        <v>6238</v>
      </c>
      <c r="D1677" s="134" t="s">
        <v>6239</v>
      </c>
      <c r="E1677" s="134" t="s">
        <v>6163</v>
      </c>
      <c r="F1677" s="134" t="s">
        <v>6164</v>
      </c>
      <c r="G1677" s="134" t="s">
        <v>692</v>
      </c>
      <c r="H1677" s="134" t="s">
        <v>6305</v>
      </c>
      <c r="I1677" s="134" t="s">
        <v>6275</v>
      </c>
      <c r="J1677" s="134" t="s">
        <v>4538</v>
      </c>
      <c r="K1677" s="134" t="s">
        <v>4538</v>
      </c>
      <c r="L1677" s="143">
        <v>37.200000000000003</v>
      </c>
      <c r="M1677" s="144">
        <v>1501</v>
      </c>
      <c r="N1677" s="143">
        <v>30.2</v>
      </c>
      <c r="O1677" s="144">
        <v>1192</v>
      </c>
      <c r="P1677" s="143">
        <v>18.667000000000002</v>
      </c>
      <c r="Q1677" s="144">
        <v>1131</v>
      </c>
      <c r="R1677" s="143">
        <v>41.889000000000003</v>
      </c>
      <c r="S1677" s="145">
        <v>1548</v>
      </c>
      <c r="V1677" s="140" t="str">
        <f t="shared" si="26"/>
        <v>N/A</v>
      </c>
      <c r="W1677" s="134">
        <v>7.7096016634718004E-2</v>
      </c>
      <c r="X1677" s="134">
        <v>5.7933955249578402E-2</v>
      </c>
      <c r="Y1677" s="134">
        <v>0.75797190291517302</v>
      </c>
      <c r="Z1677" s="134">
        <v>0.73900920927926494</v>
      </c>
      <c r="AA1677" s="134">
        <v>0.91282277085920105</v>
      </c>
      <c r="AB1677" s="134">
        <v>0.80587969640021595</v>
      </c>
      <c r="AC1677" s="134">
        <v>1</v>
      </c>
      <c r="AD1677" s="134">
        <v>0.18204126785779401</v>
      </c>
      <c r="AE1677" s="134">
        <v>0.152502901374752</v>
      </c>
      <c r="AF1677" s="134">
        <v>0.59774653553991197</v>
      </c>
      <c r="AG1677" s="134">
        <v>8.6682224419292103E-2</v>
      </c>
      <c r="AH1677" s="134">
        <v>0.72150286114809103</v>
      </c>
      <c r="AI1677" s="134">
        <v>1</v>
      </c>
      <c r="AJ1677" s="134">
        <v>0.70217303379049201</v>
      </c>
      <c r="AK1677" s="134">
        <v>0.53398223214719198</v>
      </c>
      <c r="AL1677" s="134">
        <v>0.68328391953826295</v>
      </c>
      <c r="AM1677" s="134">
        <v>7.2060121290715304E-2</v>
      </c>
      <c r="AN1677" s="134">
        <v>0.32320380081574102</v>
      </c>
      <c r="AO1677" s="134">
        <v>5.7683532042962997E-2</v>
      </c>
      <c r="AP1677" s="134">
        <v>0.49341833456185102</v>
      </c>
      <c r="AQ1677" s="134">
        <v>0.557292256004009</v>
      </c>
      <c r="AR1677" s="134">
        <v>0.61829752640000002</v>
      </c>
      <c r="AT1677" s="134">
        <v>0.46336433430000001</v>
      </c>
      <c r="AU1677" s="134">
        <v>4.7294198098789597E-2</v>
      </c>
      <c r="AV1677" s="134">
        <v>6.2908254144019002E-2</v>
      </c>
      <c r="AW1677" s="143">
        <v>5.2</v>
      </c>
      <c r="AX1677" s="143">
        <v>18</v>
      </c>
      <c r="AY1677" s="143">
        <v>-4.1500000000000004</v>
      </c>
      <c r="AZ1677" s="143">
        <v>0.6</v>
      </c>
      <c r="BA1677" s="143">
        <v>37.093400000000003</v>
      </c>
      <c r="BB1677" s="143">
        <v>5.01</v>
      </c>
      <c r="BC1677" s="143">
        <v>9.61</v>
      </c>
      <c r="BD1677" s="143">
        <v>2</v>
      </c>
      <c r="BE1677" s="143">
        <v>31203337.365332</v>
      </c>
      <c r="BF1677" s="143">
        <v>35219.47</v>
      </c>
      <c r="BG1677" s="143">
        <v>19704.846591000001</v>
      </c>
      <c r="BH1677" s="143">
        <v>0</v>
      </c>
      <c r="BI1677" s="143">
        <v>0</v>
      </c>
      <c r="BJ1677" s="143">
        <v>1</v>
      </c>
      <c r="BK1677" s="143">
        <v>0</v>
      </c>
      <c r="BL1677" s="143">
        <v>2</v>
      </c>
      <c r="BM1677" s="143">
        <v>2.5999999999999899</v>
      </c>
    </row>
    <row r="1678" spans="1:65" x14ac:dyDescent="0.25">
      <c r="A1678" s="142" t="s">
        <v>6306</v>
      </c>
      <c r="B1678" s="142" t="s">
        <v>150</v>
      </c>
      <c r="C1678" s="134" t="s">
        <v>6238</v>
      </c>
      <c r="D1678" s="134" t="s">
        <v>6239</v>
      </c>
      <c r="E1678" s="134" t="s">
        <v>6163</v>
      </c>
      <c r="F1678" s="134" t="s">
        <v>6164</v>
      </c>
      <c r="G1678" s="134" t="s">
        <v>692</v>
      </c>
      <c r="H1678" s="134" t="s">
        <v>6275</v>
      </c>
      <c r="I1678" s="134" t="s">
        <v>6275</v>
      </c>
      <c r="J1678" s="134" t="s">
        <v>4538</v>
      </c>
      <c r="K1678" s="134" t="s">
        <v>4538</v>
      </c>
      <c r="L1678" s="143">
        <v>34.5</v>
      </c>
      <c r="M1678" s="144">
        <v>1568</v>
      </c>
      <c r="N1678" s="143">
        <v>24.9</v>
      </c>
      <c r="O1678" s="144">
        <v>561</v>
      </c>
      <c r="P1678" s="143">
        <v>33.133000000000003</v>
      </c>
      <c r="Q1678" s="144">
        <v>395</v>
      </c>
      <c r="R1678" s="143">
        <v>47.578000000000003</v>
      </c>
      <c r="S1678" s="145">
        <v>1227</v>
      </c>
      <c r="V1678" s="140" t="str">
        <f t="shared" si="26"/>
        <v>N/A</v>
      </c>
      <c r="W1678" s="134">
        <v>0</v>
      </c>
      <c r="X1678" s="134">
        <v>2.87464123952155E-3</v>
      </c>
      <c r="Y1678" s="134">
        <v>0.98602600265032003</v>
      </c>
      <c r="Z1678" s="134">
        <v>0.97569390955175805</v>
      </c>
      <c r="AA1678" s="134">
        <v>0.78970537020968901</v>
      </c>
      <c r="AB1678" s="134">
        <v>0.96103025800154396</v>
      </c>
      <c r="AC1678" s="134">
        <v>1</v>
      </c>
      <c r="AE1678" s="134">
        <v>4.5261775895335601E-2</v>
      </c>
      <c r="AF1678" s="134">
        <v>0.876119884213862</v>
      </c>
      <c r="AG1678" s="134">
        <v>5.26809893515859E-3</v>
      </c>
      <c r="AH1678" s="134">
        <v>0.77461774653204196</v>
      </c>
      <c r="AI1678" s="134">
        <v>1</v>
      </c>
      <c r="AJ1678" s="134">
        <v>0.60289737838732205</v>
      </c>
      <c r="AK1678" s="134">
        <v>0.80584008932472495</v>
      </c>
      <c r="AL1678" s="134">
        <v>0.67703117954786596</v>
      </c>
      <c r="AM1678" s="134">
        <v>4.6087734350748599E-3</v>
      </c>
      <c r="AN1678" s="134">
        <v>0.363542647124737</v>
      </c>
      <c r="AO1678" s="134">
        <v>3.8072186987977799E-3</v>
      </c>
      <c r="AP1678" s="134">
        <v>0</v>
      </c>
      <c r="AR1678" s="134">
        <v>0.85483538699999995</v>
      </c>
      <c r="AU1678" s="134">
        <v>1.5216224896491999E-3</v>
      </c>
      <c r="AV1678" s="134">
        <v>3.61212418440532E-3</v>
      </c>
      <c r="AW1678" s="143">
        <v>1.39</v>
      </c>
      <c r="AX1678" s="143">
        <v>13</v>
      </c>
      <c r="AY1678" s="143">
        <v>-1.21</v>
      </c>
      <c r="AZ1678" s="143">
        <v>7.0000000000000007E-2</v>
      </c>
      <c r="BA1678" s="143">
        <v>10.5505</v>
      </c>
      <c r="BB1678" s="143">
        <v>5.0199999999999996</v>
      </c>
      <c r="BC1678" s="143">
        <v>9.26</v>
      </c>
      <c r="BD1678" s="143"/>
      <c r="BE1678" s="143">
        <v>3076386.6701679998</v>
      </c>
      <c r="BF1678" s="143">
        <v>20350.32</v>
      </c>
      <c r="BG1678" s="143">
        <v>0</v>
      </c>
      <c r="BH1678" s="143">
        <v>0</v>
      </c>
      <c r="BI1678" s="143">
        <v>0</v>
      </c>
      <c r="BJ1678" s="143">
        <v>2</v>
      </c>
      <c r="BK1678" s="143">
        <v>1</v>
      </c>
      <c r="BL1678" s="143">
        <v>2</v>
      </c>
      <c r="BM1678" s="143">
        <v>2.6</v>
      </c>
    </row>
    <row r="1679" spans="1:65" x14ac:dyDescent="0.25">
      <c r="A1679" s="142" t="s">
        <v>6307</v>
      </c>
      <c r="B1679" s="142" t="s">
        <v>151</v>
      </c>
      <c r="C1679" s="134" t="s">
        <v>6238</v>
      </c>
      <c r="D1679" s="134" t="s">
        <v>6239</v>
      </c>
      <c r="E1679" s="134" t="s">
        <v>6163</v>
      </c>
      <c r="F1679" s="134" t="s">
        <v>6164</v>
      </c>
      <c r="G1679" s="134" t="s">
        <v>692</v>
      </c>
      <c r="H1679" s="134" t="s">
        <v>6305</v>
      </c>
      <c r="I1679" s="134" t="s">
        <v>6275</v>
      </c>
      <c r="J1679" s="134" t="s">
        <v>4538</v>
      </c>
      <c r="K1679" s="134" t="s">
        <v>4538</v>
      </c>
      <c r="L1679" s="143">
        <v>35</v>
      </c>
      <c r="M1679" s="144">
        <v>1557</v>
      </c>
      <c r="N1679" s="143">
        <v>24.433</v>
      </c>
      <c r="O1679" s="144">
        <v>503</v>
      </c>
      <c r="P1679" s="143">
        <v>20.082999999999998</v>
      </c>
      <c r="Q1679" s="144">
        <v>1007</v>
      </c>
      <c r="R1679" s="143">
        <v>43.55</v>
      </c>
      <c r="S1679" s="145">
        <v>1470</v>
      </c>
      <c r="V1679" s="140" t="str">
        <f t="shared" si="26"/>
        <v>N/A</v>
      </c>
      <c r="W1679" s="134">
        <v>7.9505059080113197E-2</v>
      </c>
      <c r="X1679" s="134">
        <v>5.46211099206899E-2</v>
      </c>
      <c r="Y1679" s="134">
        <v>0.54608204209413702</v>
      </c>
      <c r="Z1679" s="134">
        <v>0.69521743876548503</v>
      </c>
      <c r="AA1679" s="134">
        <v>0.78371607551646305</v>
      </c>
      <c r="AB1679" s="134">
        <v>0.87216467811721499</v>
      </c>
      <c r="AC1679" s="134">
        <v>0.99653058084495505</v>
      </c>
      <c r="AD1679" s="134">
        <v>0.37179506736236301</v>
      </c>
      <c r="AE1679" s="134">
        <v>0.52959496080849999</v>
      </c>
      <c r="AF1679" s="134">
        <v>0.57830572327176499</v>
      </c>
      <c r="AG1679" s="134">
        <v>9.2588588378787098E-2</v>
      </c>
      <c r="AH1679" s="134">
        <v>0.85831935620317701</v>
      </c>
      <c r="AI1679" s="134">
        <v>0.89497362356322396</v>
      </c>
      <c r="AJ1679" s="134">
        <v>0.75364929955509796</v>
      </c>
      <c r="AK1679" s="134">
        <v>0.60680130103403096</v>
      </c>
      <c r="AL1679" s="134">
        <v>0.69689401469526302</v>
      </c>
      <c r="AM1679" s="134">
        <v>8.0414569190349797E-2</v>
      </c>
      <c r="AN1679" s="134">
        <v>0.30527542467841001</v>
      </c>
      <c r="AO1679" s="134">
        <v>6.7366288350555095E-2</v>
      </c>
      <c r="AP1679" s="134">
        <v>0.47269177281010899</v>
      </c>
      <c r="AQ1679" s="134">
        <v>0.43929720209804901</v>
      </c>
      <c r="AR1679" s="134">
        <v>0.91380617939999997</v>
      </c>
      <c r="AT1679" s="134">
        <v>0</v>
      </c>
      <c r="AU1679" s="134">
        <v>2.58714662372488E-2</v>
      </c>
      <c r="AV1679" s="134">
        <v>5.87929749556515E-2</v>
      </c>
      <c r="AW1679" s="143">
        <v>2.65</v>
      </c>
      <c r="AX1679" s="143">
        <v>5</v>
      </c>
      <c r="AY1679" s="143">
        <v>-2.15</v>
      </c>
      <c r="AZ1679" s="143">
        <v>0.16</v>
      </c>
      <c r="BA1679" s="143">
        <v>26.5563</v>
      </c>
      <c r="BB1679" s="143">
        <v>5.0199999999999996</v>
      </c>
      <c r="BC1679" s="143">
        <v>9.9600000000000009</v>
      </c>
      <c r="BD1679" s="143">
        <v>13</v>
      </c>
      <c r="BE1679" s="143">
        <v>11720765.859894</v>
      </c>
      <c r="BF1679" s="143">
        <v>52771.26</v>
      </c>
      <c r="BG1679" s="143">
        <v>0</v>
      </c>
      <c r="BH1679" s="143">
        <v>0</v>
      </c>
      <c r="BI1679" s="143">
        <v>0</v>
      </c>
      <c r="BJ1679" s="143">
        <v>2</v>
      </c>
      <c r="BK1679" s="143">
        <v>0</v>
      </c>
      <c r="BL1679" s="143">
        <v>2</v>
      </c>
      <c r="BM1679" s="143">
        <v>2.6</v>
      </c>
    </row>
    <row r="1680" spans="1:65" x14ac:dyDescent="0.25">
      <c r="A1680" s="142" t="s">
        <v>6308</v>
      </c>
      <c r="B1680" s="142" t="s">
        <v>1114</v>
      </c>
      <c r="C1680" s="134" t="s">
        <v>6309</v>
      </c>
      <c r="D1680" s="134" t="s">
        <v>6310</v>
      </c>
      <c r="E1680" s="134" t="s">
        <v>6163</v>
      </c>
      <c r="F1680" s="134" t="s">
        <v>6164</v>
      </c>
      <c r="G1680" s="134" t="s">
        <v>692</v>
      </c>
      <c r="H1680" s="134" t="s">
        <v>6057</v>
      </c>
      <c r="I1680" s="134" t="s">
        <v>6057</v>
      </c>
      <c r="J1680" s="134" t="s">
        <v>5055</v>
      </c>
      <c r="K1680" s="134" t="s">
        <v>5055</v>
      </c>
      <c r="L1680" s="143">
        <v>47.3</v>
      </c>
      <c r="M1680" s="144">
        <v>1232</v>
      </c>
      <c r="N1680" s="143">
        <v>22.655999999999999</v>
      </c>
      <c r="O1680" s="144">
        <v>286</v>
      </c>
      <c r="P1680" s="143">
        <v>18.78</v>
      </c>
      <c r="Q1680" s="144">
        <v>1119</v>
      </c>
      <c r="R1680" s="143">
        <v>47.808</v>
      </c>
      <c r="S1680" s="145">
        <v>1210</v>
      </c>
      <c r="U1680" s="140" t="s">
        <v>4410</v>
      </c>
      <c r="V1680" s="140" t="str">
        <f t="shared" si="26"/>
        <v>Y</v>
      </c>
      <c r="W1680" s="134">
        <v>4.8864752474466901E-2</v>
      </c>
      <c r="X1680" s="134">
        <v>1.16150222696388E-2</v>
      </c>
      <c r="Y1680" s="134">
        <v>0.98647429770736805</v>
      </c>
      <c r="Z1680" s="134">
        <v>0.99066523703666698</v>
      </c>
      <c r="AA1680" s="134">
        <v>4.3727707403390902E-2</v>
      </c>
      <c r="AB1680" s="134">
        <v>0.97159215069271399</v>
      </c>
      <c r="AC1680" s="134">
        <v>1</v>
      </c>
      <c r="AD1680" s="134">
        <v>6.4623715959980704E-2</v>
      </c>
      <c r="AF1680" s="134">
        <v>0.97658395906377204</v>
      </c>
      <c r="AG1680" s="134">
        <v>2.6371257991841101E-2</v>
      </c>
      <c r="AH1680" s="134">
        <v>0.74954666105074397</v>
      </c>
      <c r="AI1680" s="134">
        <v>1</v>
      </c>
      <c r="AJ1680" s="134">
        <v>0.98161561936978303</v>
      </c>
      <c r="AK1680" s="134">
        <v>0.85195883295305597</v>
      </c>
      <c r="AL1680" s="134">
        <v>0.78949030921491603</v>
      </c>
      <c r="AM1680" s="134">
        <v>2.06567026288462E-2</v>
      </c>
      <c r="AN1680" s="134">
        <v>0.57420106673838001</v>
      </c>
      <c r="AO1680" s="134">
        <v>1.6458605722454198E-2</v>
      </c>
      <c r="AP1680" s="134">
        <v>0.14601396379672801</v>
      </c>
      <c r="AQ1680" s="134">
        <v>0.23563450631516</v>
      </c>
      <c r="AR1680" s="134">
        <v>0.9500503079</v>
      </c>
      <c r="AT1680" s="134">
        <v>1</v>
      </c>
      <c r="AU1680" s="134">
        <v>1.46630020344119E-2</v>
      </c>
      <c r="AV1680" s="134">
        <v>1.7934407345516001E-2</v>
      </c>
      <c r="AW1680" s="143">
        <v>0.1</v>
      </c>
      <c r="AX1680" s="143">
        <v>0</v>
      </c>
      <c r="AY1680" s="143">
        <v>-0.13</v>
      </c>
      <c r="AZ1680" s="143">
        <v>-0.01</v>
      </c>
      <c r="BA1680" s="143">
        <v>5.5425000000000004</v>
      </c>
      <c r="BB1680" s="143">
        <v>5.09</v>
      </c>
      <c r="BC1680" s="143">
        <v>10.85</v>
      </c>
      <c r="BD1680" s="143">
        <v>7</v>
      </c>
      <c r="BE1680" s="143">
        <v>9126654.0759229995</v>
      </c>
      <c r="BF1680" s="143">
        <v>13511.23</v>
      </c>
      <c r="BG1680" s="143">
        <v>0</v>
      </c>
      <c r="BH1680" s="143">
        <v>68.655227999999994</v>
      </c>
      <c r="BI1680" s="143">
        <v>0</v>
      </c>
      <c r="BJ1680" s="143">
        <v>1</v>
      </c>
      <c r="BK1680" s="143"/>
      <c r="BL1680" s="143">
        <v>1.8053909249640101</v>
      </c>
      <c r="BM1680" s="143">
        <v>1.70970366493522</v>
      </c>
    </row>
    <row r="1681" spans="1:65" x14ac:dyDescent="0.25">
      <c r="A1681" s="142" t="s">
        <v>6311</v>
      </c>
      <c r="B1681" s="142" t="s">
        <v>434</v>
      </c>
      <c r="C1681" s="134" t="s">
        <v>6309</v>
      </c>
      <c r="D1681" s="134" t="s">
        <v>6310</v>
      </c>
      <c r="E1681" s="134" t="s">
        <v>6163</v>
      </c>
      <c r="F1681" s="134" t="s">
        <v>6164</v>
      </c>
      <c r="G1681" s="134" t="s">
        <v>692</v>
      </c>
      <c r="H1681" s="134" t="s">
        <v>6057</v>
      </c>
      <c r="I1681" s="134" t="s">
        <v>6057</v>
      </c>
      <c r="J1681" s="134" t="s">
        <v>5055</v>
      </c>
      <c r="K1681" s="134" t="s">
        <v>5055</v>
      </c>
      <c r="L1681" s="143">
        <v>37.6</v>
      </c>
      <c r="M1681" s="144">
        <v>1486</v>
      </c>
      <c r="N1681" s="143">
        <v>22.356000000000002</v>
      </c>
      <c r="O1681" s="144">
        <v>254</v>
      </c>
      <c r="P1681" s="143">
        <v>20.6</v>
      </c>
      <c r="Q1681" s="144">
        <v>960</v>
      </c>
      <c r="R1681" s="143">
        <v>45.280999999999999</v>
      </c>
      <c r="S1681" s="145">
        <v>1375</v>
      </c>
      <c r="V1681" s="140" t="str">
        <f t="shared" si="26"/>
        <v>N/A</v>
      </c>
      <c r="W1681" s="134">
        <v>5.5378125884033402E-2</v>
      </c>
      <c r="X1681" s="134">
        <v>1.53447651178547E-2</v>
      </c>
      <c r="Y1681" s="134">
        <v>0.97420382157446905</v>
      </c>
      <c r="Z1681" s="134">
        <v>0.98000422359766903</v>
      </c>
      <c r="AA1681" s="134">
        <v>0</v>
      </c>
      <c r="AB1681" s="134">
        <v>0.96212286759028598</v>
      </c>
      <c r="AC1681" s="134">
        <v>0.97820146600046198</v>
      </c>
      <c r="AD1681" s="134">
        <v>3.8904787230702398E-2</v>
      </c>
      <c r="AF1681" s="134">
        <v>0.92963181327914801</v>
      </c>
      <c r="AG1681" s="134">
        <v>4.1098578514884798E-2</v>
      </c>
      <c r="AH1681" s="134">
        <v>0.72773481668201401</v>
      </c>
      <c r="AI1681" s="134">
        <v>0.89929730158165899</v>
      </c>
      <c r="AJ1681" s="134">
        <v>0.98896937162187004</v>
      </c>
      <c r="AK1681" s="134">
        <v>0.78884897325112902</v>
      </c>
      <c r="AL1681" s="134">
        <v>0.86852174651425995</v>
      </c>
      <c r="AM1681" s="134">
        <v>3.2183464492143897E-2</v>
      </c>
      <c r="AN1681" s="134">
        <v>0.46214871588005901</v>
      </c>
      <c r="AO1681" s="134">
        <v>2.22782719842506E-2</v>
      </c>
      <c r="AP1681" s="134">
        <v>0.13606900498931301</v>
      </c>
      <c r="AQ1681" s="134">
        <v>0.26095764563014201</v>
      </c>
      <c r="AR1681" s="134">
        <v>0.94834455510000004</v>
      </c>
      <c r="AS1681" s="134">
        <v>0</v>
      </c>
      <c r="AT1681" s="134">
        <v>0.35012972520000002</v>
      </c>
      <c r="AU1681" s="134">
        <v>2.7662389691999301E-2</v>
      </c>
      <c r="AV1681" s="134">
        <v>3.02067102837838E-2</v>
      </c>
      <c r="AW1681" s="143">
        <v>0.66</v>
      </c>
      <c r="AX1681" s="143">
        <v>3</v>
      </c>
      <c r="AY1681" s="143">
        <v>-0.77</v>
      </c>
      <c r="AZ1681" s="143">
        <v>-0.02</v>
      </c>
      <c r="BA1681" s="143">
        <v>7.4809000000000001</v>
      </c>
      <c r="BB1681" s="143">
        <v>5.08</v>
      </c>
      <c r="BC1681" s="143">
        <v>10.37</v>
      </c>
      <c r="BD1681" s="143">
        <v>3</v>
      </c>
      <c r="BE1681" s="143">
        <v>5099614.4279340003</v>
      </c>
      <c r="BF1681" s="143">
        <v>10318.65</v>
      </c>
      <c r="BG1681" s="143">
        <v>0</v>
      </c>
      <c r="BH1681" s="143">
        <v>69.752455999999995</v>
      </c>
      <c r="BI1681" s="143">
        <v>0</v>
      </c>
      <c r="BJ1681" s="143">
        <v>2</v>
      </c>
      <c r="BK1681" s="143"/>
      <c r="BL1681" s="143">
        <v>1.7999999999999901</v>
      </c>
      <c r="BM1681" s="143">
        <v>1.7</v>
      </c>
    </row>
    <row r="1682" spans="1:65" x14ac:dyDescent="0.25">
      <c r="A1682" s="142" t="s">
        <v>6312</v>
      </c>
      <c r="B1682" s="142" t="s">
        <v>435</v>
      </c>
      <c r="C1682" s="134" t="s">
        <v>6309</v>
      </c>
      <c r="D1682" s="134" t="s">
        <v>6310</v>
      </c>
      <c r="E1682" s="134" t="s">
        <v>6163</v>
      </c>
      <c r="F1682" s="134" t="s">
        <v>6164</v>
      </c>
      <c r="G1682" s="134" t="s">
        <v>692</v>
      </c>
      <c r="H1682" s="134" t="s">
        <v>6313</v>
      </c>
      <c r="I1682" s="134" t="s">
        <v>6057</v>
      </c>
      <c r="J1682" s="134" t="s">
        <v>5055</v>
      </c>
      <c r="K1682" s="134" t="s">
        <v>5055</v>
      </c>
      <c r="L1682" s="143">
        <v>40.4</v>
      </c>
      <c r="M1682" s="144">
        <v>1412</v>
      </c>
      <c r="N1682" s="143">
        <v>23.533000000000001</v>
      </c>
      <c r="O1682" s="144">
        <v>393</v>
      </c>
      <c r="P1682" s="143">
        <v>17.440000000000001</v>
      </c>
      <c r="Q1682" s="144">
        <v>1246</v>
      </c>
      <c r="R1682" s="143">
        <v>44.768999999999998</v>
      </c>
      <c r="S1682" s="145">
        <v>1405</v>
      </c>
      <c r="V1682" s="140" t="str">
        <f t="shared" si="26"/>
        <v>N/A</v>
      </c>
      <c r="W1682" s="134">
        <v>9.9194763589881094E-2</v>
      </c>
      <c r="X1682" s="134">
        <v>4.47960939160423E-2</v>
      </c>
      <c r="Y1682" s="134">
        <v>0.95751443702210104</v>
      </c>
      <c r="Z1682" s="134">
        <v>0.96717530072729496</v>
      </c>
      <c r="AA1682" s="134">
        <v>1.47716052300584E-3</v>
      </c>
      <c r="AB1682" s="134">
        <v>0.91841848404061599</v>
      </c>
      <c r="AC1682" s="134">
        <v>1</v>
      </c>
      <c r="AD1682" s="134">
        <v>6.5973105113847297E-2</v>
      </c>
      <c r="AF1682" s="134">
        <v>0.95177605138417398</v>
      </c>
      <c r="AG1682" s="134">
        <v>3.1714579674214698E-2</v>
      </c>
      <c r="AH1682" s="134">
        <v>0.46033378210576298</v>
      </c>
      <c r="AI1682" s="134">
        <v>1</v>
      </c>
      <c r="AJ1682" s="134">
        <v>0.99264624774791299</v>
      </c>
      <c r="AK1682" s="134">
        <v>0.74758483421525301</v>
      </c>
      <c r="AL1682" s="134">
        <v>0.67234714834523202</v>
      </c>
      <c r="AM1682" s="134">
        <v>2.4399021839953801E-2</v>
      </c>
      <c r="AN1682" s="134">
        <v>0.52938012639505205</v>
      </c>
      <c r="AO1682" s="134">
        <v>2.2873431466924998E-2</v>
      </c>
      <c r="AP1682" s="134">
        <v>0.156790543563292</v>
      </c>
      <c r="AQ1682" s="134">
        <v>0.35416835036772398</v>
      </c>
      <c r="AR1682" s="134">
        <v>0.99834959710000004</v>
      </c>
      <c r="AT1682" s="134">
        <v>0.46691710510000001</v>
      </c>
      <c r="AU1682" s="134">
        <v>1.92639127747E-2</v>
      </c>
      <c r="AV1682" s="134">
        <v>2.41891425039409E-2</v>
      </c>
      <c r="AW1682" s="143">
        <v>0.09</v>
      </c>
      <c r="AX1682" s="143">
        <v>4</v>
      </c>
      <c r="AY1682" s="143">
        <v>-0.23</v>
      </c>
      <c r="AZ1682" s="143">
        <v>-0.02</v>
      </c>
      <c r="BA1682" s="143">
        <v>8.8745999999999992</v>
      </c>
      <c r="BB1682" s="143">
        <v>5.08</v>
      </c>
      <c r="BC1682" s="143">
        <v>10.88</v>
      </c>
      <c r="BD1682" s="143">
        <v>7</v>
      </c>
      <c r="BE1682" s="143">
        <v>8435730.1551440004</v>
      </c>
      <c r="BF1682" s="143">
        <v>9002.1419999999998</v>
      </c>
      <c r="BG1682" s="143">
        <v>0</v>
      </c>
      <c r="BH1682" s="143">
        <v>59.442996999999998</v>
      </c>
      <c r="BI1682" s="143">
        <v>0</v>
      </c>
      <c r="BJ1682" s="143">
        <v>1</v>
      </c>
      <c r="BK1682" s="143"/>
      <c r="BL1682" s="143">
        <v>1.7999999999999901</v>
      </c>
      <c r="BM1682" s="143">
        <v>1.69999999999999</v>
      </c>
    </row>
    <row r="1683" spans="1:65" x14ac:dyDescent="0.25">
      <c r="A1683" s="142" t="s">
        <v>6314</v>
      </c>
      <c r="B1683" s="142" t="s">
        <v>363</v>
      </c>
      <c r="C1683" s="134" t="s">
        <v>6309</v>
      </c>
      <c r="D1683" s="134" t="s">
        <v>6310</v>
      </c>
      <c r="E1683" s="134" t="s">
        <v>6163</v>
      </c>
      <c r="F1683" s="134" t="s">
        <v>6164</v>
      </c>
      <c r="G1683" s="134" t="s">
        <v>692</v>
      </c>
      <c r="H1683" s="134" t="s">
        <v>5671</v>
      </c>
      <c r="I1683" s="134" t="s">
        <v>6057</v>
      </c>
      <c r="J1683" s="134" t="s">
        <v>5055</v>
      </c>
      <c r="K1683" s="134" t="s">
        <v>5055</v>
      </c>
      <c r="L1683" s="143">
        <v>30.6</v>
      </c>
      <c r="M1683" s="144">
        <v>1623</v>
      </c>
      <c r="N1683" s="143">
        <v>22.556000000000001</v>
      </c>
      <c r="O1683" s="144">
        <v>275</v>
      </c>
      <c r="P1683" s="143">
        <v>27.067</v>
      </c>
      <c r="Q1683" s="144">
        <v>662</v>
      </c>
      <c r="R1683" s="143">
        <v>45.036999999999999</v>
      </c>
      <c r="S1683" s="145">
        <v>1389</v>
      </c>
      <c r="V1683" s="140" t="str">
        <f t="shared" si="26"/>
        <v>N/A</v>
      </c>
      <c r="W1683" s="134">
        <v>0</v>
      </c>
      <c r="X1683" s="134">
        <v>0</v>
      </c>
      <c r="Y1683" s="134">
        <v>0.99323714885368397</v>
      </c>
      <c r="Z1683" s="134">
        <v>0.99041018886827004</v>
      </c>
      <c r="AA1683" s="134">
        <v>0.48586995523565302</v>
      </c>
      <c r="AB1683" s="134">
        <v>0.99271593607505504</v>
      </c>
      <c r="AC1683" s="134">
        <v>1</v>
      </c>
      <c r="AD1683" s="134">
        <v>2.4111154861027401E-2</v>
      </c>
      <c r="AF1683" s="134">
        <v>0.974874439784569</v>
      </c>
      <c r="AG1683" s="134">
        <v>1.34224764851925E-3</v>
      </c>
      <c r="AH1683" s="134">
        <v>0.762440362155411</v>
      </c>
      <c r="AI1683" s="134">
        <v>1</v>
      </c>
      <c r="AJ1683" s="134">
        <v>0.96690811486561001</v>
      </c>
      <c r="AK1683" s="134">
        <v>0.91506869265498303</v>
      </c>
      <c r="AL1683" s="134">
        <v>0.64155473245579497</v>
      </c>
      <c r="AM1683" s="134">
        <v>9.1522999204904398E-4</v>
      </c>
      <c r="AN1683" s="134">
        <v>0.38595311729640103</v>
      </c>
      <c r="AO1683" s="134">
        <v>6.3428926531709201E-5</v>
      </c>
      <c r="AP1683" s="134">
        <v>0.135039996029618</v>
      </c>
      <c r="AQ1683" s="134">
        <v>0.19576403142547699</v>
      </c>
      <c r="AR1683" s="134">
        <v>0.37131631799999998</v>
      </c>
      <c r="AT1683" s="134">
        <v>0</v>
      </c>
      <c r="AU1683" s="134">
        <v>1.1752195963581099E-3</v>
      </c>
      <c r="AV1683" s="134">
        <v>5.1034476374061798E-4</v>
      </c>
      <c r="AW1683" s="143">
        <v>0</v>
      </c>
      <c r="AX1683" s="143">
        <v>0</v>
      </c>
      <c r="AY1683" s="143">
        <v>0.09</v>
      </c>
      <c r="AZ1683" s="143">
        <v>0.01</v>
      </c>
      <c r="BA1683" s="143">
        <v>4.6498999999999997</v>
      </c>
      <c r="BB1683" s="143">
        <v>5.09</v>
      </c>
      <c r="BC1683" s="143">
        <v>12.27</v>
      </c>
      <c r="BD1683" s="143">
        <v>3</v>
      </c>
      <c r="BE1683" s="143">
        <v>2709124.882582</v>
      </c>
      <c r="BF1683" s="143">
        <v>5497.5959999999995</v>
      </c>
      <c r="BG1683" s="143">
        <v>0</v>
      </c>
      <c r="BH1683" s="143">
        <v>0</v>
      </c>
      <c r="BI1683" s="143">
        <v>0</v>
      </c>
      <c r="BJ1683" s="143">
        <v>1</v>
      </c>
      <c r="BK1683" s="143">
        <v>1</v>
      </c>
      <c r="BL1683" s="143">
        <v>1.8</v>
      </c>
      <c r="BM1683" s="143">
        <v>1.69999999999999</v>
      </c>
    </row>
    <row r="1684" spans="1:65" x14ac:dyDescent="0.25">
      <c r="A1684" s="142" t="s">
        <v>6315</v>
      </c>
      <c r="B1684" s="142" t="s">
        <v>1112</v>
      </c>
      <c r="C1684" s="134" t="s">
        <v>6309</v>
      </c>
      <c r="D1684" s="134" t="s">
        <v>6310</v>
      </c>
      <c r="E1684" s="134" t="s">
        <v>6163</v>
      </c>
      <c r="F1684" s="134" t="s">
        <v>6164</v>
      </c>
      <c r="G1684" s="134" t="s">
        <v>692</v>
      </c>
      <c r="H1684" s="134" t="s">
        <v>6057</v>
      </c>
      <c r="I1684" s="134" t="s">
        <v>6057</v>
      </c>
      <c r="J1684" s="134" t="s">
        <v>5055</v>
      </c>
      <c r="K1684" s="134" t="s">
        <v>5055</v>
      </c>
      <c r="L1684" s="143">
        <v>29.8</v>
      </c>
      <c r="M1684" s="144">
        <v>1642</v>
      </c>
      <c r="N1684" s="143">
        <v>25.463000000000001</v>
      </c>
      <c r="O1684" s="144">
        <v>612</v>
      </c>
      <c r="P1684" s="143">
        <v>12.4</v>
      </c>
      <c r="Q1684" s="144">
        <v>1668</v>
      </c>
      <c r="R1684" s="143">
        <v>38.911999999999999</v>
      </c>
      <c r="S1684" s="145">
        <v>1654</v>
      </c>
      <c r="V1684" s="140" t="str">
        <f t="shared" si="26"/>
        <v>N/A</v>
      </c>
      <c r="W1684" s="134">
        <v>0</v>
      </c>
      <c r="X1684" s="134">
        <v>0</v>
      </c>
      <c r="Y1684" s="134">
        <v>0.980902630569778</v>
      </c>
      <c r="Z1684" s="134">
        <v>0.962303880710911</v>
      </c>
      <c r="AA1684" s="134">
        <v>0.18839138919950599</v>
      </c>
      <c r="AB1684" s="134">
        <v>0.99708637443002202</v>
      </c>
      <c r="AC1684" s="134">
        <v>0.99862388931200896</v>
      </c>
      <c r="AD1684" s="134">
        <v>0</v>
      </c>
      <c r="AF1684" s="134">
        <v>0.96441854279781503</v>
      </c>
      <c r="AG1684" s="134">
        <v>7.8058045186605901E-4</v>
      </c>
      <c r="AH1684" s="134">
        <v>0.66108154513816098</v>
      </c>
      <c r="AI1684" s="134">
        <v>0.81905918514808695</v>
      </c>
      <c r="AJ1684" s="134">
        <v>0.97058499099165396</v>
      </c>
      <c r="AK1684" s="134">
        <v>0.76943055488130496</v>
      </c>
      <c r="AL1684" s="134">
        <v>0.55908621196451402</v>
      </c>
      <c r="AM1684" s="134">
        <v>5.1619420292154403E-4</v>
      </c>
      <c r="AN1684" s="134">
        <v>0.48904128008605602</v>
      </c>
      <c r="AO1684" s="134">
        <v>4.4165552120233398E-5</v>
      </c>
      <c r="AP1684" s="134">
        <v>0.13885544390024099</v>
      </c>
      <c r="AQ1684" s="134">
        <v>0.201690723684678</v>
      </c>
      <c r="AR1684" s="134">
        <v>0.41320219479999998</v>
      </c>
      <c r="AT1684" s="134">
        <v>0.2127564773</v>
      </c>
      <c r="AU1684" s="134">
        <v>6.9602662189164699E-4</v>
      </c>
      <c r="AV1684" s="134">
        <v>5.4981684410988297E-4</v>
      </c>
      <c r="AW1684" s="143">
        <v>0.08</v>
      </c>
      <c r="AX1684" s="143">
        <v>0</v>
      </c>
      <c r="AY1684" s="143">
        <v>-0.1</v>
      </c>
      <c r="AZ1684" s="143">
        <v>0</v>
      </c>
      <c r="BA1684" s="143">
        <v>9.3209999999999997</v>
      </c>
      <c r="BB1684" s="143">
        <v>5.09</v>
      </c>
      <c r="BC1684" s="143">
        <v>12.06</v>
      </c>
      <c r="BD1684" s="143"/>
      <c r="BE1684" s="143">
        <v>1244392.7408700001</v>
      </c>
      <c r="BF1684" s="143">
        <v>4784.3109999999997</v>
      </c>
      <c r="BG1684" s="143">
        <v>0</v>
      </c>
      <c r="BH1684" s="143">
        <v>1.35E-4</v>
      </c>
      <c r="BI1684" s="143">
        <v>0</v>
      </c>
      <c r="BJ1684" s="143">
        <v>1</v>
      </c>
      <c r="BK1684" s="143"/>
      <c r="BL1684" s="143">
        <v>1.7999999999999901</v>
      </c>
      <c r="BM1684" s="143">
        <v>1.7</v>
      </c>
    </row>
    <row r="1685" spans="1:65" x14ac:dyDescent="0.25">
      <c r="A1685" s="142" t="s">
        <v>6316</v>
      </c>
      <c r="B1685" s="142" t="s">
        <v>422</v>
      </c>
      <c r="C1685" s="134" t="s">
        <v>6309</v>
      </c>
      <c r="D1685" s="134" t="s">
        <v>6310</v>
      </c>
      <c r="E1685" s="134" t="s">
        <v>6163</v>
      </c>
      <c r="F1685" s="134" t="s">
        <v>6164</v>
      </c>
      <c r="G1685" s="134" t="s">
        <v>692</v>
      </c>
      <c r="H1685" s="134" t="s">
        <v>6313</v>
      </c>
      <c r="I1685" s="134" t="s">
        <v>6057</v>
      </c>
      <c r="J1685" s="134" t="s">
        <v>5055</v>
      </c>
      <c r="K1685" s="134" t="s">
        <v>5055</v>
      </c>
      <c r="L1685" s="143">
        <v>39.6</v>
      </c>
      <c r="M1685" s="144">
        <v>1426</v>
      </c>
      <c r="N1685" s="143">
        <v>22.8</v>
      </c>
      <c r="O1685" s="144">
        <v>303</v>
      </c>
      <c r="P1685" s="143">
        <v>12.98</v>
      </c>
      <c r="Q1685" s="144">
        <v>1646</v>
      </c>
      <c r="R1685" s="143">
        <v>43.26</v>
      </c>
      <c r="S1685" s="145">
        <v>1480</v>
      </c>
      <c r="V1685" s="140" t="str">
        <f t="shared" si="26"/>
        <v>N/A</v>
      </c>
      <c r="W1685" s="134">
        <v>0.15576738474389101</v>
      </c>
      <c r="X1685" s="134">
        <v>7.0055616622133998E-2</v>
      </c>
      <c r="Y1685" s="134">
        <v>0.98993257386173406</v>
      </c>
      <c r="Z1685" s="134">
        <v>0.98546225440136603</v>
      </c>
      <c r="AA1685" s="134">
        <v>5.0124950016900198E-2</v>
      </c>
      <c r="AB1685" s="134">
        <v>0.98579607534635705</v>
      </c>
      <c r="AC1685" s="134">
        <v>1</v>
      </c>
      <c r="AD1685" s="134">
        <v>0.14462200631841499</v>
      </c>
      <c r="AE1685" s="134">
        <v>0.23607006550676399</v>
      </c>
      <c r="AF1685" s="134">
        <v>0.98203056699983704</v>
      </c>
      <c r="AG1685" s="134">
        <v>9.9579474697858196E-3</v>
      </c>
      <c r="AH1685" s="134">
        <v>0.74438918060887604</v>
      </c>
      <c r="AI1685" s="134">
        <v>1</v>
      </c>
      <c r="AJ1685" s="134">
        <v>0.98529249549582698</v>
      </c>
      <c r="AK1685" s="134">
        <v>0.88594106510024795</v>
      </c>
      <c r="AL1685" s="134">
        <v>0.67906088671994003</v>
      </c>
      <c r="AM1685" s="134">
        <v>8.0781016181260303E-3</v>
      </c>
      <c r="AN1685" s="134">
        <v>0.60557572497871004</v>
      </c>
      <c r="AO1685" s="134">
        <v>6.2042759639874398E-3</v>
      </c>
      <c r="AP1685" s="134">
        <v>0.28034435686410297</v>
      </c>
      <c r="AQ1685" s="134">
        <v>0.298672959771768</v>
      </c>
      <c r="AR1685" s="134">
        <v>0.97870965070000004</v>
      </c>
      <c r="AT1685" s="134">
        <v>0</v>
      </c>
      <c r="AU1685" s="134">
        <v>2.2156613905695301E-3</v>
      </c>
      <c r="AV1685" s="134">
        <v>6.4831240656793897E-3</v>
      </c>
      <c r="AW1685" s="143">
        <v>0</v>
      </c>
      <c r="AX1685" s="143">
        <v>0</v>
      </c>
      <c r="AY1685" s="143">
        <v>0.2</v>
      </c>
      <c r="AZ1685" s="143">
        <v>0.02</v>
      </c>
      <c r="BA1685" s="143">
        <v>5.633</v>
      </c>
      <c r="BB1685" s="143">
        <v>5.09</v>
      </c>
      <c r="BC1685" s="143">
        <v>12.11</v>
      </c>
      <c r="BD1685" s="143">
        <v>4</v>
      </c>
      <c r="BE1685" s="143">
        <v>2673979.2583539998</v>
      </c>
      <c r="BF1685" s="143">
        <v>4410.7449999999999</v>
      </c>
      <c r="BG1685" s="143">
        <v>0</v>
      </c>
      <c r="BH1685" s="143">
        <v>8.5846999999999998</v>
      </c>
      <c r="BI1685" s="143">
        <v>0</v>
      </c>
      <c r="BJ1685" s="143">
        <v>1</v>
      </c>
      <c r="BK1685" s="143"/>
      <c r="BL1685" s="143">
        <v>1.7999999999999901</v>
      </c>
      <c r="BM1685" s="143">
        <v>1.7</v>
      </c>
    </row>
    <row r="1686" spans="1:65" x14ac:dyDescent="0.25">
      <c r="A1686" s="142" t="s">
        <v>6317</v>
      </c>
      <c r="B1686" s="142" t="s">
        <v>3878</v>
      </c>
      <c r="C1686" s="134" t="s">
        <v>6309</v>
      </c>
      <c r="D1686" s="134" t="s">
        <v>6310</v>
      </c>
      <c r="E1686" s="134" t="s">
        <v>6163</v>
      </c>
      <c r="F1686" s="134" t="s">
        <v>6164</v>
      </c>
      <c r="G1686" s="134" t="s">
        <v>692</v>
      </c>
      <c r="H1686" s="134" t="s">
        <v>6313</v>
      </c>
      <c r="I1686" s="134" t="s">
        <v>5669</v>
      </c>
      <c r="J1686" s="134" t="s">
        <v>5055</v>
      </c>
      <c r="K1686" s="134" t="s">
        <v>5055</v>
      </c>
      <c r="L1686" s="143">
        <v>42.4</v>
      </c>
      <c r="M1686" s="144">
        <v>1360</v>
      </c>
      <c r="N1686" s="143">
        <v>22.167000000000002</v>
      </c>
      <c r="O1686" s="144">
        <v>228</v>
      </c>
      <c r="P1686" s="143">
        <v>17.100000000000001</v>
      </c>
      <c r="Q1686" s="144">
        <v>1280</v>
      </c>
      <c r="R1686" s="143">
        <v>45.777999999999999</v>
      </c>
      <c r="S1686" s="145">
        <v>1329</v>
      </c>
      <c r="V1686" s="140" t="str">
        <f t="shared" si="26"/>
        <v>N/A</v>
      </c>
      <c r="W1686" s="134">
        <v>0.16326338319706299</v>
      </c>
      <c r="X1686" s="134">
        <v>5.8952104893176802E-2</v>
      </c>
      <c r="Y1686" s="134">
        <v>0.99747673925033298</v>
      </c>
      <c r="Z1686" s="134">
        <v>0.99757704240022804</v>
      </c>
      <c r="AA1686" s="134">
        <v>0.14089268852992701</v>
      </c>
      <c r="AB1686" s="134">
        <v>0.91805428084436902</v>
      </c>
      <c r="AC1686" s="134">
        <v>1</v>
      </c>
      <c r="AD1686" s="134">
        <v>0.12842024298972499</v>
      </c>
      <c r="AF1686" s="134">
        <v>0.98727839362436798</v>
      </c>
      <c r="AG1686" s="134">
        <v>9.8149445038352399E-3</v>
      </c>
      <c r="AH1686" s="134">
        <v>0.86741657864924904</v>
      </c>
      <c r="AI1686" s="134">
        <v>1</v>
      </c>
      <c r="AJ1686" s="134">
        <v>0.99632312387395705</v>
      </c>
      <c r="AK1686" s="134">
        <v>0.95390552939463102</v>
      </c>
      <c r="AL1686" s="134">
        <v>0.71866336697029498</v>
      </c>
      <c r="AM1686" s="134">
        <v>8.9191816674989606E-3</v>
      </c>
      <c r="AN1686" s="134">
        <v>0.54730850253238295</v>
      </c>
      <c r="AO1686" s="134">
        <v>9.7007117113360707E-3</v>
      </c>
      <c r="AP1686" s="134">
        <v>0.29879495743457102</v>
      </c>
      <c r="AQ1686" s="134">
        <v>0.33153916194740302</v>
      </c>
      <c r="AR1686" s="134">
        <v>0.97731369440000004</v>
      </c>
      <c r="AT1686" s="134">
        <v>0</v>
      </c>
      <c r="AU1686" s="134">
        <v>1.0386956712307001E-2</v>
      </c>
      <c r="AV1686" s="134">
        <v>9.9737528898771396E-3</v>
      </c>
      <c r="AW1686" s="143">
        <v>0</v>
      </c>
      <c r="AX1686" s="143">
        <v>0</v>
      </c>
      <c r="AY1686" s="143">
        <v>-0.12</v>
      </c>
      <c r="AZ1686" s="143">
        <v>-0.01</v>
      </c>
      <c r="BA1686" s="143">
        <v>3.1995</v>
      </c>
      <c r="BB1686" s="143">
        <v>5.08</v>
      </c>
      <c r="BC1686" s="143">
        <v>11.34</v>
      </c>
      <c r="BD1686" s="143">
        <v>8</v>
      </c>
      <c r="BE1686" s="143">
        <v>9827760.1472810004</v>
      </c>
      <c r="BF1686" s="143">
        <v>6758.5079999999998</v>
      </c>
      <c r="BG1686" s="143">
        <v>0</v>
      </c>
      <c r="BH1686" s="143">
        <v>58.870102000000003</v>
      </c>
      <c r="BI1686" s="143">
        <v>0</v>
      </c>
      <c r="BJ1686" s="143">
        <v>1</v>
      </c>
      <c r="BK1686" s="143"/>
      <c r="BL1686" s="143">
        <v>1.7999999999999901</v>
      </c>
      <c r="BM1686" s="143">
        <v>1.7</v>
      </c>
    </row>
    <row r="1687" spans="1:65" x14ac:dyDescent="0.25">
      <c r="A1687" s="142" t="s">
        <v>6318</v>
      </c>
      <c r="B1687" s="142" t="s">
        <v>1083</v>
      </c>
      <c r="C1687" s="134" t="s">
        <v>6309</v>
      </c>
      <c r="D1687" s="134" t="s">
        <v>6310</v>
      </c>
      <c r="E1687" s="134" t="s">
        <v>6163</v>
      </c>
      <c r="F1687" s="134" t="s">
        <v>6164</v>
      </c>
      <c r="G1687" s="134" t="s">
        <v>692</v>
      </c>
      <c r="H1687" s="134" t="s">
        <v>5669</v>
      </c>
      <c r="I1687" s="134" t="s">
        <v>5669</v>
      </c>
      <c r="J1687" s="134" t="s">
        <v>5055</v>
      </c>
      <c r="K1687" s="134" t="s">
        <v>5055</v>
      </c>
      <c r="L1687" s="143">
        <v>42.2</v>
      </c>
      <c r="M1687" s="144">
        <v>1366</v>
      </c>
      <c r="N1687" s="143">
        <v>23.010999999999999</v>
      </c>
      <c r="O1687" s="144">
        <v>331</v>
      </c>
      <c r="P1687" s="143">
        <v>15.96</v>
      </c>
      <c r="Q1687" s="144">
        <v>1432</v>
      </c>
      <c r="R1687" s="143">
        <v>45.05</v>
      </c>
      <c r="S1687" s="145">
        <v>1388</v>
      </c>
      <c r="V1687" s="140" t="str">
        <f t="shared" si="26"/>
        <v>N/A</v>
      </c>
      <c r="W1687" s="134">
        <v>2.5025762605023701E-2</v>
      </c>
      <c r="X1687" s="134">
        <v>9.4462599302540095E-3</v>
      </c>
      <c r="Y1687" s="134">
        <v>0.97890451545836599</v>
      </c>
      <c r="Z1687" s="134">
        <v>0.950877722766722</v>
      </c>
      <c r="AA1687" s="134">
        <v>0.18933136475972101</v>
      </c>
      <c r="AB1687" s="134">
        <v>0.97887621461765995</v>
      </c>
      <c r="AC1687" s="134">
        <v>0.95551885068418296</v>
      </c>
      <c r="AD1687" s="134">
        <v>5.5946370232009997E-2</v>
      </c>
      <c r="AF1687" s="134">
        <v>0.95137848876110298</v>
      </c>
      <c r="AG1687" s="134">
        <v>1.1671395683151099E-2</v>
      </c>
      <c r="AH1687" s="134">
        <v>0.24500897365780999</v>
      </c>
      <c r="AI1687" s="134">
        <v>0.91947737052193701</v>
      </c>
      <c r="AJ1687" s="134">
        <v>1</v>
      </c>
      <c r="AK1687" s="134">
        <v>0.54611874362833202</v>
      </c>
      <c r="AL1687" s="134">
        <v>0.57735857649565603</v>
      </c>
      <c r="AM1687" s="134">
        <v>9.4159801913497806E-3</v>
      </c>
      <c r="AN1687" s="134">
        <v>0.48455918605172299</v>
      </c>
      <c r="AO1687" s="134">
        <v>1.17880926947285E-2</v>
      </c>
      <c r="AP1687" s="134">
        <v>0.26386945979740001</v>
      </c>
      <c r="AQ1687" s="134">
        <v>0.39188366434771399</v>
      </c>
      <c r="AR1687" s="134">
        <v>0.87026410310000002</v>
      </c>
      <c r="AT1687" s="134">
        <v>1</v>
      </c>
      <c r="AU1687" s="134">
        <v>1.0331244842498E-2</v>
      </c>
      <c r="AV1687" s="134">
        <v>1.16926594889418E-2</v>
      </c>
      <c r="AW1687" s="143">
        <v>0.81</v>
      </c>
      <c r="AX1687" s="143">
        <v>0</v>
      </c>
      <c r="AY1687" s="143">
        <v>-0.8</v>
      </c>
      <c r="AZ1687" s="143">
        <v>0.01</v>
      </c>
      <c r="BA1687" s="143">
        <v>9.8779000000000003</v>
      </c>
      <c r="BB1687" s="143">
        <v>5.09</v>
      </c>
      <c r="BC1687" s="143">
        <v>11.69</v>
      </c>
      <c r="BD1687" s="143">
        <v>3</v>
      </c>
      <c r="BE1687" s="143">
        <v>3730811.6392069999</v>
      </c>
      <c r="BF1687" s="143">
        <v>9617.01</v>
      </c>
      <c r="BG1687" s="143">
        <v>0</v>
      </c>
      <c r="BH1687" s="143">
        <v>38.845486000000001</v>
      </c>
      <c r="BI1687" s="143">
        <v>0</v>
      </c>
      <c r="BJ1687" s="143">
        <v>1</v>
      </c>
      <c r="BK1687" s="143"/>
      <c r="BL1687" s="143">
        <v>1.7999999999999901</v>
      </c>
      <c r="BM1687" s="143">
        <v>1.7</v>
      </c>
    </row>
    <row r="1688" spans="1:65" x14ac:dyDescent="0.25">
      <c r="A1688" s="142" t="s">
        <v>6319</v>
      </c>
      <c r="B1688" s="142" t="s">
        <v>376</v>
      </c>
      <c r="C1688" s="134" t="s">
        <v>6309</v>
      </c>
      <c r="D1688" s="134" t="s">
        <v>6310</v>
      </c>
      <c r="E1688" s="134" t="s">
        <v>6163</v>
      </c>
      <c r="F1688" s="134" t="s">
        <v>6164</v>
      </c>
      <c r="G1688" s="134" t="s">
        <v>692</v>
      </c>
      <c r="H1688" s="134" t="s">
        <v>5669</v>
      </c>
      <c r="I1688" s="134" t="s">
        <v>5669</v>
      </c>
      <c r="J1688" s="134" t="s">
        <v>5055</v>
      </c>
      <c r="K1688" s="134" t="s">
        <v>5055</v>
      </c>
      <c r="L1688" s="143">
        <v>42.5</v>
      </c>
      <c r="M1688" s="144">
        <v>1357</v>
      </c>
      <c r="N1688" s="143">
        <v>22.222000000000001</v>
      </c>
      <c r="O1688" s="144">
        <v>234</v>
      </c>
      <c r="P1688" s="143">
        <v>14.96</v>
      </c>
      <c r="Q1688" s="144">
        <v>1516</v>
      </c>
      <c r="R1688" s="143">
        <v>45.079000000000001</v>
      </c>
      <c r="S1688" s="145">
        <v>1385</v>
      </c>
      <c r="V1688" s="140" t="str">
        <f t="shared" si="26"/>
        <v>N/A</v>
      </c>
      <c r="W1688" s="134">
        <v>1.4034289961223301E-2</v>
      </c>
      <c r="X1688" s="134">
        <v>8.3175090602729002E-3</v>
      </c>
      <c r="Y1688" s="134">
        <v>0.99376229449193998</v>
      </c>
      <c r="Z1688" s="134">
        <v>0.98156001742489096</v>
      </c>
      <c r="AA1688" s="134">
        <v>6.7044635449656401E-2</v>
      </c>
      <c r="AB1688" s="134">
        <v>0.99927159360750595</v>
      </c>
      <c r="AC1688" s="134">
        <v>1</v>
      </c>
      <c r="AD1688" s="134">
        <v>2.9634034295663799E-2</v>
      </c>
      <c r="AF1688" s="134">
        <v>0.98584716818131402</v>
      </c>
      <c r="AG1688" s="134">
        <v>1.3360001733115599E-3</v>
      </c>
      <c r="AH1688" s="134">
        <v>0.75405945643737704</v>
      </c>
      <c r="AI1688" s="134">
        <v>1</v>
      </c>
      <c r="AJ1688" s="134">
        <v>1</v>
      </c>
      <c r="AK1688" s="134">
        <v>0.82768580999077601</v>
      </c>
      <c r="AL1688" s="134">
        <v>0.68957389749338804</v>
      </c>
      <c r="AM1688" s="134">
        <v>1.2364162713388201E-3</v>
      </c>
      <c r="AN1688" s="134">
        <v>0.48007709201739002</v>
      </c>
      <c r="AO1688" s="134">
        <v>8.3924505734167402E-4</v>
      </c>
      <c r="AP1688" s="134">
        <v>0.114712166060581</v>
      </c>
      <c r="AQ1688" s="134">
        <v>5.19070478962936E-2</v>
      </c>
      <c r="AR1688" s="134">
        <v>0.88840463479999998</v>
      </c>
      <c r="AT1688" s="134">
        <v>1</v>
      </c>
      <c r="AU1688" s="134">
        <v>4.8376343680159599E-4</v>
      </c>
      <c r="AV1688" s="134">
        <v>8.0670304962325004E-4</v>
      </c>
      <c r="AW1688" s="143">
        <v>0</v>
      </c>
      <c r="AX1688" s="143">
        <v>0</v>
      </c>
      <c r="AY1688" s="143">
        <v>-0.01</v>
      </c>
      <c r="AZ1688" s="143">
        <v>0</v>
      </c>
      <c r="BA1688" s="143">
        <v>6.1773999999999996</v>
      </c>
      <c r="BB1688" s="143">
        <v>5.09</v>
      </c>
      <c r="BC1688" s="143">
        <v>11.68</v>
      </c>
      <c r="BD1688" s="143">
        <v>2</v>
      </c>
      <c r="BE1688" s="143">
        <v>1433048.497886</v>
      </c>
      <c r="BF1688" s="143">
        <v>5252.7070000000003</v>
      </c>
      <c r="BG1688" s="143">
        <v>0</v>
      </c>
      <c r="BH1688" s="143">
        <v>33.171272000000002</v>
      </c>
      <c r="BI1688" s="143">
        <v>0</v>
      </c>
      <c r="BJ1688" s="143">
        <v>1</v>
      </c>
      <c r="BK1688" s="143"/>
      <c r="BL1688" s="143">
        <v>1.8</v>
      </c>
      <c r="BM1688" s="143">
        <v>1.7</v>
      </c>
    </row>
    <row r="1689" spans="1:65" x14ac:dyDescent="0.25">
      <c r="A1689" s="142" t="s">
        <v>6320</v>
      </c>
      <c r="B1689" s="142" t="s">
        <v>1104</v>
      </c>
      <c r="C1689" s="134" t="s">
        <v>6309</v>
      </c>
      <c r="D1689" s="134" t="s">
        <v>6310</v>
      </c>
      <c r="E1689" s="134" t="s">
        <v>6163</v>
      </c>
      <c r="F1689" s="134" t="s">
        <v>6164</v>
      </c>
      <c r="G1689" s="134" t="s">
        <v>692</v>
      </c>
      <c r="H1689" s="134" t="s">
        <v>5669</v>
      </c>
      <c r="I1689" s="134" t="s">
        <v>5669</v>
      </c>
      <c r="J1689" s="134" t="s">
        <v>5055</v>
      </c>
      <c r="K1689" s="134" t="s">
        <v>5055</v>
      </c>
      <c r="L1689" s="143">
        <v>39</v>
      </c>
      <c r="M1689" s="144">
        <v>1449</v>
      </c>
      <c r="N1689" s="143">
        <v>21.378</v>
      </c>
      <c r="O1689" s="144">
        <v>140</v>
      </c>
      <c r="P1689" s="143">
        <v>17.399999999999999</v>
      </c>
      <c r="Q1689" s="144">
        <v>1251</v>
      </c>
      <c r="R1689" s="143">
        <v>45.006999999999998</v>
      </c>
      <c r="S1689" s="145">
        <v>1392</v>
      </c>
      <c r="V1689" s="140" t="str">
        <f t="shared" si="26"/>
        <v>N/A</v>
      </c>
      <c r="W1689" s="134">
        <v>0.14093104443648599</v>
      </c>
      <c r="X1689" s="134">
        <v>7.3867199993971205E-2</v>
      </c>
      <c r="Y1689" s="134">
        <v>0.99278885379663695</v>
      </c>
      <c r="Z1689" s="134">
        <v>0.99344526207219497</v>
      </c>
      <c r="AA1689" s="134">
        <v>0</v>
      </c>
      <c r="AB1689" s="134">
        <v>0.93626444065673098</v>
      </c>
      <c r="AC1689" s="134">
        <v>1</v>
      </c>
      <c r="AD1689" s="134">
        <v>8.5349852558560299E-2</v>
      </c>
      <c r="AE1689" s="134">
        <v>0.143164924757477</v>
      </c>
      <c r="AF1689" s="134">
        <v>0.98572789939439298</v>
      </c>
      <c r="AG1689" s="134">
        <v>1.8682310586229101E-2</v>
      </c>
      <c r="AH1689" s="134">
        <v>0.75398782476457304</v>
      </c>
      <c r="AI1689" s="134">
        <v>1</v>
      </c>
      <c r="AJ1689" s="134">
        <v>1</v>
      </c>
      <c r="AK1689" s="134">
        <v>0.79613088013981304</v>
      </c>
      <c r="AL1689" s="134">
        <v>0.669934823466523</v>
      </c>
      <c r="AM1689" s="134">
        <v>1.6488509717851201E-2</v>
      </c>
      <c r="AN1689" s="134">
        <v>0.56075478463538098</v>
      </c>
      <c r="AO1689" s="134">
        <v>1.2850472201233599E-2</v>
      </c>
      <c r="AP1689" s="134">
        <v>0.28594135629777201</v>
      </c>
      <c r="AQ1689" s="134">
        <v>0.443607523594162</v>
      </c>
      <c r="AR1689" s="134">
        <v>0.97431302639999995</v>
      </c>
      <c r="AT1689" s="134">
        <v>5.7162219000000004E-4</v>
      </c>
      <c r="AU1689" s="134">
        <v>1.6040843109708901E-2</v>
      </c>
      <c r="AV1689" s="134">
        <v>1.69633552676231E-2</v>
      </c>
      <c r="AW1689" s="143">
        <v>0</v>
      </c>
      <c r="AX1689" s="143">
        <v>0</v>
      </c>
      <c r="AY1689" s="143">
        <v>-0.05</v>
      </c>
      <c r="AZ1689" s="143">
        <v>0</v>
      </c>
      <c r="BA1689" s="143">
        <v>2.8855</v>
      </c>
      <c r="BB1689" s="143">
        <v>5.08</v>
      </c>
      <c r="BC1689" s="143">
        <v>11.34</v>
      </c>
      <c r="BD1689" s="143">
        <v>3</v>
      </c>
      <c r="BE1689" s="143">
        <v>4234712.0070930002</v>
      </c>
      <c r="BF1689" s="143">
        <v>6033.2979999999998</v>
      </c>
      <c r="BG1689" s="143">
        <v>0</v>
      </c>
      <c r="BH1689" s="143">
        <v>64.109880000000004</v>
      </c>
      <c r="BI1689" s="143">
        <v>0</v>
      </c>
      <c r="BJ1689" s="143">
        <v>1</v>
      </c>
      <c r="BK1689" s="143"/>
      <c r="BL1689" s="143">
        <v>1.8</v>
      </c>
      <c r="BM1689" s="143">
        <v>1.7</v>
      </c>
    </row>
    <row r="1690" spans="1:65" x14ac:dyDescent="0.25">
      <c r="A1690" s="142" t="s">
        <v>6321</v>
      </c>
      <c r="B1690" s="142" t="s">
        <v>33</v>
      </c>
      <c r="C1690" s="134" t="s">
        <v>6309</v>
      </c>
      <c r="D1690" s="134" t="s">
        <v>6310</v>
      </c>
      <c r="E1690" s="134" t="s">
        <v>6163</v>
      </c>
      <c r="F1690" s="134" t="s">
        <v>6164</v>
      </c>
      <c r="G1690" s="134" t="s">
        <v>692</v>
      </c>
      <c r="H1690" s="134" t="s">
        <v>6313</v>
      </c>
      <c r="I1690" s="134" t="s">
        <v>5669</v>
      </c>
      <c r="J1690" s="134" t="s">
        <v>5055</v>
      </c>
      <c r="K1690" s="134" t="s">
        <v>5055</v>
      </c>
      <c r="L1690" s="143">
        <v>36.200000000000003</v>
      </c>
      <c r="M1690" s="144">
        <v>1531</v>
      </c>
      <c r="N1690" s="143">
        <v>20.756</v>
      </c>
      <c r="O1690" s="144">
        <v>97</v>
      </c>
      <c r="P1690" s="143">
        <v>30.266999999999999</v>
      </c>
      <c r="Q1690" s="144">
        <v>534</v>
      </c>
      <c r="R1690" s="143">
        <v>48.57</v>
      </c>
      <c r="S1690" s="145">
        <v>1158</v>
      </c>
      <c r="V1690" s="140" t="str">
        <f t="shared" si="26"/>
        <v>N/A</v>
      </c>
      <c r="W1690" s="134">
        <v>3.1306976763040499E-2</v>
      </c>
      <c r="X1690" s="134">
        <v>1.22077142489244E-2</v>
      </c>
      <c r="Y1690" s="134">
        <v>0.993429275306704</v>
      </c>
      <c r="Z1690" s="134">
        <v>0.98576831220344296</v>
      </c>
      <c r="AA1690" s="134">
        <v>0</v>
      </c>
      <c r="AB1690" s="134">
        <v>0.99635796803752796</v>
      </c>
      <c r="AC1690" s="134">
        <v>1</v>
      </c>
      <c r="AD1690" s="134">
        <v>6.5635391995633299E-2</v>
      </c>
      <c r="AE1690" s="134">
        <v>0.76929444485582499</v>
      </c>
      <c r="AF1690" s="134">
        <v>0.98680131847668295</v>
      </c>
      <c r="AG1690" s="134">
        <v>3.6487842937359201E-3</v>
      </c>
      <c r="AH1690" s="134">
        <v>0.65255737607452002</v>
      </c>
      <c r="AI1690" s="134">
        <v>1</v>
      </c>
      <c r="AJ1690" s="134">
        <v>0.99632312387395705</v>
      </c>
      <c r="AK1690" s="134">
        <v>0.79370357784358503</v>
      </c>
      <c r="AL1690" s="134">
        <v>0.55589912789638996</v>
      </c>
      <c r="AM1690" s="134">
        <v>2.45866489552679E-3</v>
      </c>
      <c r="AN1690" s="134">
        <v>0.45318452781139301</v>
      </c>
      <c r="AO1690" s="134">
        <v>1.31617512809517E-3</v>
      </c>
      <c r="AP1690" s="134">
        <v>0.115412747116703</v>
      </c>
      <c r="AQ1690" s="134">
        <v>0.113329130751451</v>
      </c>
      <c r="AR1690" s="134">
        <v>0.8358445162</v>
      </c>
      <c r="AT1690" s="134">
        <v>0.45691655050000002</v>
      </c>
      <c r="AU1690" s="134">
        <v>2.99964192084518E-3</v>
      </c>
      <c r="AV1690" s="134">
        <v>2.0494452994208301E-3</v>
      </c>
      <c r="AW1690" s="143">
        <v>0</v>
      </c>
      <c r="AX1690" s="143">
        <v>0</v>
      </c>
      <c r="AY1690" s="143">
        <v>-0.03</v>
      </c>
      <c r="AZ1690" s="143">
        <v>-0.01</v>
      </c>
      <c r="BA1690" s="143">
        <v>6.6985000000000001</v>
      </c>
      <c r="BB1690" s="143">
        <v>5.07</v>
      </c>
      <c r="BC1690" s="143">
        <v>10.52</v>
      </c>
      <c r="BD1690" s="143">
        <v>2</v>
      </c>
      <c r="BE1690" s="143">
        <v>2563482.6866509998</v>
      </c>
      <c r="BF1690" s="143">
        <v>15653.26</v>
      </c>
      <c r="BG1690" s="143">
        <v>0</v>
      </c>
      <c r="BH1690" s="143">
        <v>32.870809999999999</v>
      </c>
      <c r="BI1690" s="143">
        <v>0</v>
      </c>
      <c r="BJ1690" s="143">
        <v>1</v>
      </c>
      <c r="BK1690" s="143">
        <v>1</v>
      </c>
      <c r="BL1690" s="143">
        <v>1.8</v>
      </c>
      <c r="BM1690" s="143">
        <v>1.7</v>
      </c>
    </row>
    <row r="1691" spans="1:65" x14ac:dyDescent="0.25">
      <c r="A1691" s="142" t="s">
        <v>6322</v>
      </c>
      <c r="B1691" s="142" t="s">
        <v>1464</v>
      </c>
      <c r="C1691" s="134" t="s">
        <v>6309</v>
      </c>
      <c r="D1691" s="134" t="s">
        <v>6310</v>
      </c>
      <c r="E1691" s="134" t="s">
        <v>6163</v>
      </c>
      <c r="F1691" s="134" t="s">
        <v>6164</v>
      </c>
      <c r="G1691" s="134" t="s">
        <v>692</v>
      </c>
      <c r="H1691" s="134" t="s">
        <v>5669</v>
      </c>
      <c r="I1691" s="134" t="s">
        <v>5669</v>
      </c>
      <c r="J1691" s="134" t="s">
        <v>5055</v>
      </c>
      <c r="K1691" s="134" t="s">
        <v>5055</v>
      </c>
      <c r="L1691" s="143">
        <v>40.299999999999997</v>
      </c>
      <c r="M1691" s="144">
        <v>1414</v>
      </c>
      <c r="N1691" s="143">
        <v>23.132999999999999</v>
      </c>
      <c r="O1691" s="144">
        <v>353</v>
      </c>
      <c r="P1691" s="143">
        <v>13.5</v>
      </c>
      <c r="Q1691" s="144">
        <v>1613</v>
      </c>
      <c r="R1691" s="143">
        <v>43.555999999999997</v>
      </c>
      <c r="S1691" s="145">
        <v>1469</v>
      </c>
      <c r="V1691" s="140" t="str">
        <f t="shared" si="26"/>
        <v>N/A</v>
      </c>
      <c r="W1691" s="134">
        <v>0</v>
      </c>
      <c r="X1691" s="134">
        <v>0</v>
      </c>
      <c r="Y1691" s="134">
        <v>0.99217404914697105</v>
      </c>
      <c r="Z1691" s="134">
        <v>0.98184057041012796</v>
      </c>
      <c r="AA1691" s="134">
        <v>0.55304272622455897</v>
      </c>
      <c r="AB1691" s="134">
        <v>0.99635796803752796</v>
      </c>
      <c r="AC1691" s="134">
        <v>1</v>
      </c>
      <c r="AD1691" s="134">
        <v>0.110225648242938</v>
      </c>
      <c r="AE1691" s="134">
        <v>0.67642500903777103</v>
      </c>
      <c r="AF1691" s="134">
        <v>0.97022295709464401</v>
      </c>
      <c r="AG1691" s="134">
        <v>9.4908824113663203E-3</v>
      </c>
      <c r="AH1691" s="134">
        <v>0.574192326027261</v>
      </c>
      <c r="AI1691" s="134">
        <v>1</v>
      </c>
      <c r="AJ1691" s="134">
        <v>1</v>
      </c>
      <c r="AK1691" s="134">
        <v>0.77185785717753297</v>
      </c>
      <c r="AL1691" s="134">
        <v>0.31324193073304302</v>
      </c>
      <c r="AM1691" s="134">
        <v>8.1749502620539899E-3</v>
      </c>
      <c r="AN1691" s="134">
        <v>0.417327775536731</v>
      </c>
      <c r="AO1691" s="134">
        <v>6.1205407229228403E-3</v>
      </c>
      <c r="AP1691" s="134">
        <v>7.8392111586516794E-2</v>
      </c>
      <c r="AQ1691" s="134">
        <v>0.146734123235327</v>
      </c>
      <c r="AR1691" s="134">
        <v>0.69245676960000002</v>
      </c>
      <c r="AT1691" s="134">
        <v>1</v>
      </c>
      <c r="AU1691" s="134">
        <v>7.70751113396135E-3</v>
      </c>
      <c r="AV1691" s="134">
        <v>7.8320130202411391E-3</v>
      </c>
      <c r="AW1691" s="143">
        <v>0.23</v>
      </c>
      <c r="AX1691" s="143">
        <v>0</v>
      </c>
      <c r="AY1691" s="143">
        <v>-0.22</v>
      </c>
      <c r="AZ1691" s="143">
        <v>0</v>
      </c>
      <c r="BA1691" s="143">
        <v>8.3350000000000009</v>
      </c>
      <c r="BB1691" s="143">
        <v>5.08</v>
      </c>
      <c r="BC1691" s="143">
        <v>11.7</v>
      </c>
      <c r="BD1691" s="143">
        <v>10</v>
      </c>
      <c r="BE1691" s="143">
        <v>7268086.4194569997</v>
      </c>
      <c r="BF1691" s="143">
        <v>13144.92</v>
      </c>
      <c r="BG1691" s="143">
        <v>0</v>
      </c>
      <c r="BH1691" s="143">
        <v>0</v>
      </c>
      <c r="BI1691" s="143">
        <v>0</v>
      </c>
      <c r="BJ1691" s="143">
        <v>1</v>
      </c>
      <c r="BK1691" s="143"/>
      <c r="BL1691" s="143">
        <v>1.7999999999999901</v>
      </c>
      <c r="BM1691" s="143">
        <v>1.7</v>
      </c>
    </row>
    <row r="1692" spans="1:65" x14ac:dyDescent="0.25">
      <c r="A1692" s="142" t="s">
        <v>6323</v>
      </c>
      <c r="B1692" s="142" t="s">
        <v>3885</v>
      </c>
      <c r="C1692" s="134" t="s">
        <v>6309</v>
      </c>
      <c r="D1692" s="134" t="s">
        <v>6310</v>
      </c>
      <c r="E1692" s="134" t="s">
        <v>6163</v>
      </c>
      <c r="F1692" s="134" t="s">
        <v>6164</v>
      </c>
      <c r="G1692" s="134" t="s">
        <v>692</v>
      </c>
      <c r="H1692" s="134" t="s">
        <v>5669</v>
      </c>
      <c r="I1692" s="134" t="s">
        <v>5669</v>
      </c>
      <c r="J1692" s="134" t="s">
        <v>5055</v>
      </c>
      <c r="K1692" s="134" t="s">
        <v>5055</v>
      </c>
      <c r="L1692" s="143">
        <v>35.5</v>
      </c>
      <c r="M1692" s="144">
        <v>1549</v>
      </c>
      <c r="N1692" s="143">
        <v>22.533000000000001</v>
      </c>
      <c r="O1692" s="144">
        <v>269</v>
      </c>
      <c r="P1692" s="143">
        <v>12.52</v>
      </c>
      <c r="Q1692" s="144">
        <v>1667</v>
      </c>
      <c r="R1692" s="143">
        <v>41.829000000000001</v>
      </c>
      <c r="S1692" s="145">
        <v>1552</v>
      </c>
      <c r="V1692" s="140" t="str">
        <f t="shared" si="26"/>
        <v>N/A</v>
      </c>
      <c r="W1692" s="134">
        <v>7.9962300339497E-2</v>
      </c>
      <c r="X1692" s="134">
        <v>2.5095623963517399E-2</v>
      </c>
      <c r="Y1692" s="134">
        <v>0.92054930746098795</v>
      </c>
      <c r="Z1692" s="134">
        <v>0.901755445533443</v>
      </c>
      <c r="AA1692" s="134">
        <v>8.1967481934154193E-2</v>
      </c>
      <c r="AB1692" s="134">
        <v>0.98834549772008795</v>
      </c>
      <c r="AC1692" s="134">
        <v>1</v>
      </c>
      <c r="AD1692" s="134">
        <v>7.0292195634069896E-2</v>
      </c>
      <c r="AE1692" s="134">
        <v>0.62807848536814403</v>
      </c>
      <c r="AF1692" s="134">
        <v>0.918261522259332</v>
      </c>
      <c r="AG1692" s="134">
        <v>3.1417922554500101E-3</v>
      </c>
      <c r="AH1692" s="134">
        <v>0.43304211476755</v>
      </c>
      <c r="AI1692" s="134">
        <v>1</v>
      </c>
      <c r="AJ1692" s="134">
        <v>1</v>
      </c>
      <c r="AK1692" s="134">
        <v>0.39077139666974098</v>
      </c>
      <c r="AL1692" s="134">
        <v>0.56091806268717104</v>
      </c>
      <c r="AM1692" s="134">
        <v>1.5137293969784201E-3</v>
      </c>
      <c r="AN1692" s="134">
        <v>0.37698892922773503</v>
      </c>
      <c r="AO1692" s="134">
        <v>3.6850712082673502E-4</v>
      </c>
      <c r="AP1692" s="134">
        <v>0.27947873227647801</v>
      </c>
      <c r="AQ1692" s="134">
        <v>0.41666801367772799</v>
      </c>
      <c r="AR1692" s="134">
        <v>0.97355443490000004</v>
      </c>
      <c r="AT1692" s="134">
        <v>0.32148904169999998</v>
      </c>
      <c r="AU1692" s="134">
        <v>2.06285134825896E-3</v>
      </c>
      <c r="AV1692" s="134">
        <v>7.4913308660235205E-4</v>
      </c>
      <c r="AW1692" s="143">
        <v>0.28000000000000003</v>
      </c>
      <c r="AX1692" s="143">
        <v>0</v>
      </c>
      <c r="AY1692" s="143">
        <v>-0.31</v>
      </c>
      <c r="AZ1692" s="143">
        <v>0</v>
      </c>
      <c r="BA1692" s="143">
        <v>14.075799999999999</v>
      </c>
      <c r="BB1692" s="143">
        <v>5.08</v>
      </c>
      <c r="BC1692" s="143">
        <v>11.57</v>
      </c>
      <c r="BD1692" s="143">
        <v>1</v>
      </c>
      <c r="BE1692" s="143">
        <v>2228394.8471559999</v>
      </c>
      <c r="BF1692" s="143">
        <v>5756.8469999999998</v>
      </c>
      <c r="BG1692" s="143">
        <v>0</v>
      </c>
      <c r="BH1692" s="143">
        <v>0</v>
      </c>
      <c r="BI1692" s="143">
        <v>0</v>
      </c>
      <c r="BJ1692" s="143">
        <v>1</v>
      </c>
      <c r="BK1692" s="143"/>
      <c r="BL1692" s="143">
        <v>1.8</v>
      </c>
      <c r="BM1692" s="143">
        <v>1.7</v>
      </c>
    </row>
    <row r="1693" spans="1:65" x14ac:dyDescent="0.25">
      <c r="A1693" s="142" t="s">
        <v>6324</v>
      </c>
      <c r="B1693" s="142" t="s">
        <v>1111</v>
      </c>
      <c r="C1693" s="134" t="s">
        <v>6309</v>
      </c>
      <c r="D1693" s="134" t="s">
        <v>6310</v>
      </c>
      <c r="E1693" s="134" t="s">
        <v>6163</v>
      </c>
      <c r="F1693" s="134" t="s">
        <v>6164</v>
      </c>
      <c r="G1693" s="134" t="s">
        <v>692</v>
      </c>
      <c r="H1693" s="134" t="s">
        <v>6057</v>
      </c>
      <c r="I1693" s="134" t="s">
        <v>6057</v>
      </c>
      <c r="J1693" s="134" t="s">
        <v>5055</v>
      </c>
      <c r="K1693" s="134" t="s">
        <v>5055</v>
      </c>
      <c r="L1693" s="143">
        <v>38.200000000000003</v>
      </c>
      <c r="M1693" s="144">
        <v>1474</v>
      </c>
      <c r="N1693" s="143">
        <v>22.733000000000001</v>
      </c>
      <c r="O1693" s="144">
        <v>294</v>
      </c>
      <c r="P1693" s="143">
        <v>14.083</v>
      </c>
      <c r="Q1693" s="144">
        <v>1578</v>
      </c>
      <c r="R1693" s="143">
        <v>43.183</v>
      </c>
      <c r="S1693" s="145">
        <v>1485</v>
      </c>
      <c r="V1693" s="140" t="str">
        <f t="shared" si="26"/>
        <v>N/A</v>
      </c>
      <c r="W1693" s="134">
        <v>0.10357677480823101</v>
      </c>
      <c r="X1693" s="134">
        <v>3.6134542361242999E-2</v>
      </c>
      <c r="Y1693" s="134">
        <v>0.90470527930191003</v>
      </c>
      <c r="Z1693" s="134">
        <v>0.89764917002224998</v>
      </c>
      <c r="AA1693" s="134">
        <v>0</v>
      </c>
      <c r="AB1693" s="134">
        <v>0.98725288813134604</v>
      </c>
      <c r="AC1693" s="134">
        <v>1</v>
      </c>
      <c r="AD1693" s="134">
        <v>0.11222935003067</v>
      </c>
      <c r="AF1693" s="134">
        <v>0.86685667509631903</v>
      </c>
      <c r="AG1693" s="134">
        <v>1.6896687889093501E-2</v>
      </c>
      <c r="AH1693" s="134">
        <v>0.43264814056712902</v>
      </c>
      <c r="AI1693" s="134">
        <v>1</v>
      </c>
      <c r="AJ1693" s="134">
        <v>0.99264624774791299</v>
      </c>
      <c r="AK1693" s="134">
        <v>0.582528278071751</v>
      </c>
      <c r="AL1693" s="134">
        <v>0.82807831683027999</v>
      </c>
      <c r="AM1693" s="134">
        <v>1.2154017230349E-2</v>
      </c>
      <c r="AN1693" s="134">
        <v>0.52489803236071897</v>
      </c>
      <c r="AO1693" s="134">
        <v>8.7969559024834495E-3</v>
      </c>
      <c r="AP1693" s="134">
        <v>8.9717924918024203E-2</v>
      </c>
      <c r="AQ1693" s="134">
        <v>0.142423801577578</v>
      </c>
      <c r="AR1693" s="134">
        <v>0.90285652319999998</v>
      </c>
      <c r="AT1693" s="134">
        <v>0.71333849179999997</v>
      </c>
      <c r="AU1693" s="134">
        <v>9.5414520302911695E-3</v>
      </c>
      <c r="AV1693" s="134">
        <v>1.11309130579446E-2</v>
      </c>
      <c r="AW1693" s="143">
        <v>0.78</v>
      </c>
      <c r="AX1693" s="143">
        <v>1</v>
      </c>
      <c r="AY1693" s="143">
        <v>-0.76</v>
      </c>
      <c r="AZ1693" s="143">
        <v>0</v>
      </c>
      <c r="BA1693" s="143">
        <v>12.371499999999999</v>
      </c>
      <c r="BB1693" s="143">
        <v>5.08</v>
      </c>
      <c r="BC1693" s="143">
        <v>9.7200000000000006</v>
      </c>
      <c r="BD1693" s="143">
        <v>9</v>
      </c>
      <c r="BE1693" s="143">
        <v>2451812.293147</v>
      </c>
      <c r="BF1693" s="143">
        <v>8393.7739999999994</v>
      </c>
      <c r="BG1693" s="143">
        <v>0</v>
      </c>
      <c r="BH1693" s="143">
        <v>53.380231999999999</v>
      </c>
      <c r="BI1693" s="143">
        <v>0</v>
      </c>
      <c r="BJ1693" s="143">
        <v>1</v>
      </c>
      <c r="BK1693" s="143">
        <v>0</v>
      </c>
      <c r="BL1693" s="143">
        <v>1.8023522095602</v>
      </c>
      <c r="BM1693" s="143">
        <v>1.7042339772083701</v>
      </c>
    </row>
    <row r="1694" spans="1:65" x14ac:dyDescent="0.25">
      <c r="A1694" s="142" t="s">
        <v>6325</v>
      </c>
      <c r="B1694" s="142" t="s">
        <v>436</v>
      </c>
      <c r="C1694" s="134" t="s">
        <v>6309</v>
      </c>
      <c r="D1694" s="134" t="s">
        <v>6310</v>
      </c>
      <c r="E1694" s="134" t="s">
        <v>6163</v>
      </c>
      <c r="F1694" s="134" t="s">
        <v>6164</v>
      </c>
      <c r="G1694" s="134" t="s">
        <v>692</v>
      </c>
      <c r="H1694" s="134" t="s">
        <v>6057</v>
      </c>
      <c r="I1694" s="134" t="s">
        <v>6057</v>
      </c>
      <c r="J1694" s="134" t="s">
        <v>5055</v>
      </c>
      <c r="K1694" s="134" t="s">
        <v>5055</v>
      </c>
      <c r="L1694" s="143">
        <v>45</v>
      </c>
      <c r="M1694" s="144">
        <v>1298</v>
      </c>
      <c r="N1694" s="143">
        <v>22.678000000000001</v>
      </c>
      <c r="O1694" s="144">
        <v>288</v>
      </c>
      <c r="P1694" s="143">
        <v>31.75</v>
      </c>
      <c r="Q1694" s="144">
        <v>464</v>
      </c>
      <c r="R1694" s="143">
        <v>51.356999999999999</v>
      </c>
      <c r="S1694" s="145">
        <v>953</v>
      </c>
      <c r="U1694" s="140" t="s">
        <v>4410</v>
      </c>
      <c r="V1694" s="140" t="str">
        <f t="shared" si="26"/>
        <v>Y</v>
      </c>
      <c r="W1694" s="134">
        <v>0.15492164342918799</v>
      </c>
      <c r="X1694" s="134">
        <v>6.0802261404981503E-2</v>
      </c>
      <c r="Y1694" s="134">
        <v>0.994210589548987</v>
      </c>
      <c r="Z1694" s="134">
        <v>0.98464610026249599</v>
      </c>
      <c r="AA1694" s="134">
        <v>0</v>
      </c>
      <c r="AB1694" s="134">
        <v>0.98142563699138996</v>
      </c>
      <c r="AC1694" s="134">
        <v>1</v>
      </c>
      <c r="AD1694" s="134">
        <v>0.12826314524392601</v>
      </c>
      <c r="AE1694" s="134">
        <v>0.77954323834947004</v>
      </c>
      <c r="AF1694" s="134">
        <v>0.98008251014679204</v>
      </c>
      <c r="AG1694" s="134">
        <v>9.9379198962764904E-3</v>
      </c>
      <c r="AH1694" s="134">
        <v>0.64367504864685998</v>
      </c>
      <c r="AI1694" s="134">
        <v>1</v>
      </c>
      <c r="AJ1694" s="134">
        <v>0.99264624774791299</v>
      </c>
      <c r="AK1694" s="134">
        <v>0.64321083547744995</v>
      </c>
      <c r="AL1694" s="134">
        <v>0.82382909362755796</v>
      </c>
      <c r="AM1694" s="134">
        <v>7.7256287899898496E-3</v>
      </c>
      <c r="AN1694" s="134">
        <v>0.47559499798305799</v>
      </c>
      <c r="AO1694" s="134">
        <v>6.6015620227437297E-3</v>
      </c>
      <c r="AP1694" s="134">
        <v>8.4999734278286998E-2</v>
      </c>
      <c r="AQ1694" s="134">
        <v>0.14565654278048101</v>
      </c>
      <c r="AR1694" s="134">
        <v>0.99727267350000004</v>
      </c>
      <c r="AT1694" s="134">
        <v>1</v>
      </c>
      <c r="AU1694" s="134">
        <v>2.8114784947013902E-3</v>
      </c>
      <c r="AV1694" s="134">
        <v>6.2516748616791903E-3</v>
      </c>
      <c r="AW1694" s="143">
        <v>0</v>
      </c>
      <c r="AX1694" s="143">
        <v>6</v>
      </c>
      <c r="AY1694" s="143">
        <v>-0.14000000000000001</v>
      </c>
      <c r="AZ1694" s="143">
        <v>0</v>
      </c>
      <c r="BA1694" s="143">
        <v>10.485799999999999</v>
      </c>
      <c r="BB1694" s="143">
        <v>5.07</v>
      </c>
      <c r="BC1694" s="143">
        <v>10.32</v>
      </c>
      <c r="BD1694" s="143">
        <v>2</v>
      </c>
      <c r="BE1694" s="143">
        <v>1629801.129065</v>
      </c>
      <c r="BF1694" s="143">
        <v>5051.2780000000002</v>
      </c>
      <c r="BG1694" s="143">
        <v>0</v>
      </c>
      <c r="BH1694" s="143">
        <v>75.481658999999993</v>
      </c>
      <c r="BI1694" s="143">
        <v>0</v>
      </c>
      <c r="BJ1694" s="143">
        <v>1</v>
      </c>
      <c r="BK1694" s="143">
        <v>1</v>
      </c>
      <c r="BL1694" s="143">
        <v>1.7999999999999901</v>
      </c>
      <c r="BM1694" s="143">
        <v>1.7</v>
      </c>
    </row>
    <row r="1695" spans="1:65" x14ac:dyDescent="0.25">
      <c r="A1695" s="142" t="s">
        <v>6326</v>
      </c>
      <c r="B1695" s="142" t="s">
        <v>416</v>
      </c>
      <c r="C1695" s="134" t="s">
        <v>6309</v>
      </c>
      <c r="D1695" s="134" t="s">
        <v>6310</v>
      </c>
      <c r="E1695" s="134" t="s">
        <v>6163</v>
      </c>
      <c r="F1695" s="134" t="s">
        <v>6164</v>
      </c>
      <c r="G1695" s="134" t="s">
        <v>692</v>
      </c>
      <c r="H1695" s="134" t="s">
        <v>6057</v>
      </c>
      <c r="I1695" s="134" t="s">
        <v>6057</v>
      </c>
      <c r="J1695" s="134" t="s">
        <v>5055</v>
      </c>
      <c r="K1695" s="134" t="s">
        <v>5055</v>
      </c>
      <c r="L1695" s="143">
        <v>45.8</v>
      </c>
      <c r="M1695" s="144">
        <v>1276</v>
      </c>
      <c r="N1695" s="143">
        <v>21.433</v>
      </c>
      <c r="O1695" s="144">
        <v>152</v>
      </c>
      <c r="P1695" s="143">
        <v>16.632999999999999</v>
      </c>
      <c r="Q1695" s="144">
        <v>1336</v>
      </c>
      <c r="R1695" s="143">
        <v>47</v>
      </c>
      <c r="S1695" s="145">
        <v>1258</v>
      </c>
      <c r="U1695" s="140" t="s">
        <v>4410</v>
      </c>
      <c r="V1695" s="140" t="str">
        <f t="shared" si="26"/>
        <v>Y</v>
      </c>
      <c r="W1695" s="134">
        <v>0.242234839268614</v>
      </c>
      <c r="X1695" s="134">
        <v>0.116296239273015</v>
      </c>
      <c r="Y1695" s="134">
        <v>0.99472292675704099</v>
      </c>
      <c r="Z1695" s="134">
        <v>0.99109881892294205</v>
      </c>
      <c r="AA1695" s="134">
        <v>8.9740553821911304E-2</v>
      </c>
      <c r="AB1695" s="134">
        <v>0.98470346575761503</v>
      </c>
      <c r="AC1695" s="134">
        <v>1</v>
      </c>
      <c r="AD1695" s="134">
        <v>0.191448213981639</v>
      </c>
      <c r="AE1695" s="134">
        <v>0.66940012067257004</v>
      </c>
      <c r="AF1695" s="134">
        <v>0.98870961906742105</v>
      </c>
      <c r="AG1695" s="134">
        <v>3.0476872513849201E-2</v>
      </c>
      <c r="AH1695" s="134">
        <v>0.66806563323652302</v>
      </c>
      <c r="AI1695" s="134">
        <v>1</v>
      </c>
      <c r="AJ1695" s="134">
        <v>0.99264624774791299</v>
      </c>
      <c r="AK1695" s="134">
        <v>0.80826739162095296</v>
      </c>
      <c r="AL1695" s="134">
        <v>0.92980110317327602</v>
      </c>
      <c r="AM1695" s="134">
        <v>2.1978116400125799E-2</v>
      </c>
      <c r="AN1695" s="134">
        <v>0.57420106673838001</v>
      </c>
      <c r="AO1695" s="134">
        <v>1.76621754552473E-2</v>
      </c>
      <c r="AP1695" s="134">
        <v>0.14182076396173399</v>
      </c>
      <c r="AQ1695" s="134">
        <v>0.22270354150354801</v>
      </c>
      <c r="AR1695" s="134">
        <v>0.98668449700000005</v>
      </c>
      <c r="AT1695" s="134">
        <v>0.50199618560000003</v>
      </c>
      <c r="AU1695" s="134">
        <v>2.3185513304842E-2</v>
      </c>
      <c r="AV1695" s="134">
        <v>2.2445965506112501E-2</v>
      </c>
      <c r="AW1695" s="143">
        <v>0</v>
      </c>
      <c r="AX1695" s="143">
        <v>0</v>
      </c>
      <c r="AY1695" s="143">
        <v>-0.21</v>
      </c>
      <c r="AZ1695" s="143">
        <v>-0.02</v>
      </c>
      <c r="BA1695" s="143">
        <v>5.1025</v>
      </c>
      <c r="BB1695" s="143">
        <v>5.08</v>
      </c>
      <c r="BC1695" s="143">
        <v>10.27</v>
      </c>
      <c r="BD1695" s="143">
        <v>8</v>
      </c>
      <c r="BE1695" s="143">
        <v>2432531.6891549998</v>
      </c>
      <c r="BF1695" s="143">
        <v>6131.893</v>
      </c>
      <c r="BG1695" s="143">
        <v>0</v>
      </c>
      <c r="BH1695" s="143">
        <v>97.957519000000005</v>
      </c>
      <c r="BI1695" s="143">
        <v>0</v>
      </c>
      <c r="BJ1695" s="143">
        <v>1</v>
      </c>
      <c r="BK1695" s="143">
        <v>0</v>
      </c>
      <c r="BL1695" s="143">
        <v>1.7999999999999901</v>
      </c>
      <c r="BM1695" s="143">
        <v>1.7</v>
      </c>
    </row>
    <row r="1696" spans="1:65" x14ac:dyDescent="0.25">
      <c r="A1696" s="142" t="s">
        <v>6327</v>
      </c>
      <c r="B1696" s="142" t="s">
        <v>417</v>
      </c>
      <c r="C1696" s="134" t="s">
        <v>6309</v>
      </c>
      <c r="D1696" s="134" t="s">
        <v>6310</v>
      </c>
      <c r="E1696" s="134" t="s">
        <v>6163</v>
      </c>
      <c r="F1696" s="134" t="s">
        <v>6164</v>
      </c>
      <c r="G1696" s="134" t="s">
        <v>692</v>
      </c>
      <c r="H1696" s="134" t="s">
        <v>6057</v>
      </c>
      <c r="I1696" s="134" t="s">
        <v>6057</v>
      </c>
      <c r="J1696" s="134" t="s">
        <v>5055</v>
      </c>
      <c r="K1696" s="134" t="s">
        <v>5055</v>
      </c>
      <c r="L1696" s="143">
        <v>37.4</v>
      </c>
      <c r="M1696" s="144">
        <v>1493</v>
      </c>
      <c r="N1696" s="143">
        <v>24.486999999999998</v>
      </c>
      <c r="O1696" s="144">
        <v>508</v>
      </c>
      <c r="P1696" s="143">
        <v>10.817</v>
      </c>
      <c r="Q1696" s="144">
        <v>1732</v>
      </c>
      <c r="R1696" s="143">
        <v>41.243000000000002</v>
      </c>
      <c r="S1696" s="145">
        <v>1588</v>
      </c>
      <c r="V1696" s="140" t="str">
        <f t="shared" si="26"/>
        <v>N/A</v>
      </c>
      <c r="W1696" s="134">
        <v>0.26861104239146699</v>
      </c>
      <c r="X1696" s="134">
        <v>0.141375618227154</v>
      </c>
      <c r="Y1696" s="134">
        <v>0.97746997127581403</v>
      </c>
      <c r="Z1696" s="134">
        <v>0.96957275351022798</v>
      </c>
      <c r="AA1696" s="134">
        <v>0.175855953095473</v>
      </c>
      <c r="AB1696" s="134">
        <v>0.86670163017350599</v>
      </c>
      <c r="AC1696" s="134">
        <v>0.99887608617661805</v>
      </c>
      <c r="AD1696" s="134">
        <v>0.15602042506415201</v>
      </c>
      <c r="AE1696" s="134">
        <v>0.70143028673830199</v>
      </c>
      <c r="AF1696" s="134">
        <v>0.96616781833932497</v>
      </c>
      <c r="AG1696" s="134">
        <v>9.71584931563612E-3</v>
      </c>
      <c r="AH1696" s="134">
        <v>0.371582139501967</v>
      </c>
      <c r="AI1696" s="134">
        <v>0.80455145995662303</v>
      </c>
      <c r="AJ1696" s="134">
        <v>0.98896937162187004</v>
      </c>
      <c r="AK1696" s="134">
        <v>0.63835623088499405</v>
      </c>
      <c r="AL1696" s="134">
        <v>0.77184365677651701</v>
      </c>
      <c r="AM1696" s="134">
        <v>7.6269468975163702E-3</v>
      </c>
      <c r="AN1696" s="134">
        <v>0.34113217695307202</v>
      </c>
      <c r="AO1696" s="134">
        <v>5.9522195000480801E-3</v>
      </c>
      <c r="AP1696" s="134">
        <v>0.23045154721732</v>
      </c>
      <c r="AQ1696" s="134">
        <v>0.29705658917031702</v>
      </c>
      <c r="AR1696" s="134">
        <v>1</v>
      </c>
      <c r="AT1696" s="134">
        <v>0.24807387410000001</v>
      </c>
      <c r="AU1696" s="134">
        <v>2.2426392848635302E-3</v>
      </c>
      <c r="AV1696" s="134">
        <v>5.1819420756103601E-3</v>
      </c>
      <c r="AW1696" s="143">
        <v>0</v>
      </c>
      <c r="AX1696" s="143">
        <v>0</v>
      </c>
      <c r="AY1696" s="143">
        <v>-0.1</v>
      </c>
      <c r="AZ1696" s="143">
        <v>0</v>
      </c>
      <c r="BA1696" s="143">
        <v>12.0474</v>
      </c>
      <c r="BB1696" s="143">
        <v>5.07</v>
      </c>
      <c r="BC1696" s="143">
        <v>11.49</v>
      </c>
      <c r="BD1696" s="143"/>
      <c r="BE1696" s="143">
        <v>4131275.4991620001</v>
      </c>
      <c r="BF1696" s="143">
        <v>3543.6379999999999</v>
      </c>
      <c r="BG1696" s="143">
        <v>0</v>
      </c>
      <c r="BH1696" s="143">
        <v>10.141621000000001</v>
      </c>
      <c r="BI1696" s="143">
        <v>0</v>
      </c>
      <c r="BJ1696" s="143">
        <v>1</v>
      </c>
      <c r="BK1696" s="143">
        <v>0</v>
      </c>
      <c r="BL1696" s="143">
        <v>1.8</v>
      </c>
      <c r="BM1696" s="143">
        <v>1.69999999999999</v>
      </c>
    </row>
    <row r="1697" spans="1:65" x14ac:dyDescent="0.25">
      <c r="A1697" s="142" t="s">
        <v>6328</v>
      </c>
      <c r="B1697" s="142" t="s">
        <v>365</v>
      </c>
      <c r="C1697" s="134" t="s">
        <v>6309</v>
      </c>
      <c r="D1697" s="134" t="s">
        <v>6310</v>
      </c>
      <c r="E1697" s="134" t="s">
        <v>6163</v>
      </c>
      <c r="F1697" s="134" t="s">
        <v>6164</v>
      </c>
      <c r="G1697" s="134" t="s">
        <v>692</v>
      </c>
      <c r="H1697" s="134" t="s">
        <v>6329</v>
      </c>
      <c r="I1697" s="134" t="s">
        <v>6041</v>
      </c>
      <c r="J1697" s="134" t="s">
        <v>5055</v>
      </c>
      <c r="K1697" s="134" t="s">
        <v>5055</v>
      </c>
      <c r="L1697" s="143">
        <v>46.2</v>
      </c>
      <c r="M1697" s="144">
        <v>1266</v>
      </c>
      <c r="N1697" s="143">
        <v>22.3</v>
      </c>
      <c r="O1697" s="144">
        <v>247</v>
      </c>
      <c r="P1697" s="143">
        <v>34.25</v>
      </c>
      <c r="Q1697" s="144">
        <v>350</v>
      </c>
      <c r="R1697" s="143">
        <v>52.716999999999999</v>
      </c>
      <c r="S1697" s="145">
        <v>855</v>
      </c>
      <c r="U1697" s="140" t="s">
        <v>4410</v>
      </c>
      <c r="V1697" s="140" t="str">
        <f t="shared" si="26"/>
        <v>Y</v>
      </c>
      <c r="W1697" s="134">
        <v>0.240615091239406</v>
      </c>
      <c r="X1697" s="134">
        <v>8.3638420909579195E-2</v>
      </c>
      <c r="Y1697" s="134">
        <v>0.99038086891878196</v>
      </c>
      <c r="Z1697" s="134">
        <v>0.97844842977044599</v>
      </c>
      <c r="AA1697" s="134">
        <v>8.7963373112032603E-2</v>
      </c>
      <c r="AB1697" s="134">
        <v>0.88054135163090197</v>
      </c>
      <c r="AC1697" s="134">
        <v>1</v>
      </c>
      <c r="AD1697" s="134">
        <v>0.164237692849553</v>
      </c>
      <c r="AE1697" s="134">
        <v>0.74198870071012002</v>
      </c>
      <c r="AF1697" s="134">
        <v>0.98083787913062603</v>
      </c>
      <c r="AG1697" s="134">
        <v>3.8131755243641298E-2</v>
      </c>
      <c r="AH1697" s="134">
        <v>0.53540377520405202</v>
      </c>
      <c r="AI1697" s="134">
        <v>1</v>
      </c>
      <c r="AJ1697" s="134">
        <v>0.95587748648748005</v>
      </c>
      <c r="AK1697" s="134">
        <v>0.48543618622263202</v>
      </c>
      <c r="AL1697" s="134">
        <v>0.88385274040182404</v>
      </c>
      <c r="AM1697" s="134">
        <v>3.11235776000428E-2</v>
      </c>
      <c r="AN1697" s="134">
        <v>0.56971897270404703</v>
      </c>
      <c r="AO1697" s="134">
        <v>2.9938961352426401E-2</v>
      </c>
      <c r="AP1697" s="134">
        <v>0.146433329336323</v>
      </c>
      <c r="AQ1697" s="134">
        <v>9.7165424736935596E-2</v>
      </c>
      <c r="AR1697" s="134">
        <v>1</v>
      </c>
      <c r="AT1697" s="134">
        <v>1</v>
      </c>
      <c r="AU1697" s="134">
        <v>2.63140913798998E-2</v>
      </c>
      <c r="AV1697" s="134">
        <v>3.3362947072397897E-2</v>
      </c>
      <c r="AW1697" s="143">
        <v>0</v>
      </c>
      <c r="AX1697" s="143">
        <v>0</v>
      </c>
      <c r="AY1697" s="143">
        <v>-0.3</v>
      </c>
      <c r="AZ1697" s="143">
        <v>-0.02</v>
      </c>
      <c r="BA1697" s="143">
        <v>12.204599999999999</v>
      </c>
      <c r="BB1697" s="143">
        <v>5.0599999999999996</v>
      </c>
      <c r="BC1697" s="143">
        <v>11.45</v>
      </c>
      <c r="BD1697" s="143">
        <v>10</v>
      </c>
      <c r="BE1697" s="143">
        <v>9582277.2412449997</v>
      </c>
      <c r="BF1697" s="143">
        <v>13845.6</v>
      </c>
      <c r="BG1697" s="143">
        <v>0</v>
      </c>
      <c r="BH1697" s="143">
        <v>99.611378000000002</v>
      </c>
      <c r="BI1697" s="143">
        <v>0</v>
      </c>
      <c r="BJ1697" s="143">
        <v>1</v>
      </c>
      <c r="BK1697" s="143">
        <v>1</v>
      </c>
      <c r="BL1697" s="143">
        <v>1.8</v>
      </c>
      <c r="BM1697" s="143">
        <v>1.69999999999999</v>
      </c>
    </row>
    <row r="1698" spans="1:65" x14ac:dyDescent="0.25">
      <c r="A1698" s="142" t="s">
        <v>6330</v>
      </c>
      <c r="B1698" s="142" t="s">
        <v>366</v>
      </c>
      <c r="C1698" s="134" t="s">
        <v>6309</v>
      </c>
      <c r="D1698" s="134" t="s">
        <v>6310</v>
      </c>
      <c r="E1698" s="134" t="s">
        <v>6163</v>
      </c>
      <c r="F1698" s="134" t="s">
        <v>6164</v>
      </c>
      <c r="G1698" s="134" t="s">
        <v>692</v>
      </c>
      <c r="H1698" s="134" t="s">
        <v>6329</v>
      </c>
      <c r="I1698" s="134" t="s">
        <v>6041</v>
      </c>
      <c r="J1698" s="134" t="s">
        <v>5055</v>
      </c>
      <c r="K1698" s="134" t="s">
        <v>5055</v>
      </c>
      <c r="L1698" s="143">
        <v>48.4</v>
      </c>
      <c r="M1698" s="144">
        <v>1190</v>
      </c>
      <c r="N1698" s="143">
        <v>22.966999999999999</v>
      </c>
      <c r="O1698" s="144">
        <v>326</v>
      </c>
      <c r="P1698" s="143">
        <v>33.716999999999999</v>
      </c>
      <c r="Q1698" s="144">
        <v>369</v>
      </c>
      <c r="R1698" s="143">
        <v>53.05</v>
      </c>
      <c r="S1698" s="145">
        <v>832</v>
      </c>
      <c r="U1698" s="140" t="s">
        <v>4410</v>
      </c>
      <c r="V1698" s="140" t="str">
        <f t="shared" si="26"/>
        <v>Y</v>
      </c>
      <c r="W1698" s="134">
        <v>0.24764401298875599</v>
      </c>
      <c r="X1698" s="134">
        <v>0.102505753408711</v>
      </c>
      <c r="Y1698" s="134">
        <v>0.986435872416764</v>
      </c>
      <c r="Z1698" s="134">
        <v>0.97431664944241403</v>
      </c>
      <c r="AA1698" s="134">
        <v>0.157635334342492</v>
      </c>
      <c r="AB1698" s="134">
        <v>0.93371501828300096</v>
      </c>
      <c r="AC1698" s="134">
        <v>0.999244301066603</v>
      </c>
      <c r="AD1698" s="134">
        <v>0.17877357203151001</v>
      </c>
      <c r="AE1698" s="134">
        <v>0.800360122938364</v>
      </c>
      <c r="AF1698" s="134">
        <v>0.97340345807920803</v>
      </c>
      <c r="AG1698" s="134">
        <v>6.7042020648821102E-2</v>
      </c>
      <c r="AH1698" s="134">
        <v>0.39428937978074302</v>
      </c>
      <c r="AI1698" s="134">
        <v>0.93844017539472802</v>
      </c>
      <c r="AJ1698" s="134">
        <v>0.959554362613524</v>
      </c>
      <c r="AK1698" s="134">
        <v>0.44659934948298502</v>
      </c>
      <c r="AL1698" s="134">
        <v>0.85602407602990505</v>
      </c>
      <c r="AM1698" s="134">
        <v>5.5457282978698098E-2</v>
      </c>
      <c r="AN1698" s="134">
        <v>0.65936085339070405</v>
      </c>
      <c r="AO1698" s="134">
        <v>4.08989125091807E-2</v>
      </c>
      <c r="AP1698" s="134">
        <v>0.152876152585502</v>
      </c>
      <c r="AQ1698" s="134">
        <v>0.20600104518079099</v>
      </c>
      <c r="AR1698" s="134">
        <v>1</v>
      </c>
      <c r="AT1698" s="134">
        <v>1</v>
      </c>
      <c r="AU1698" s="134">
        <v>4.2088022422177802E-2</v>
      </c>
      <c r="AV1698" s="134">
        <v>4.9989269546977098E-2</v>
      </c>
      <c r="AW1698" s="143">
        <v>0.09</v>
      </c>
      <c r="AX1698" s="143">
        <v>0</v>
      </c>
      <c r="AY1698" s="143">
        <v>-0.3</v>
      </c>
      <c r="AZ1698" s="143">
        <v>-0.01</v>
      </c>
      <c r="BA1698" s="143">
        <v>14.238099999999999</v>
      </c>
      <c r="BB1698" s="143">
        <v>5.07</v>
      </c>
      <c r="BC1698" s="143">
        <v>11.52</v>
      </c>
      <c r="BD1698" s="143">
        <v>8</v>
      </c>
      <c r="BE1698" s="143">
        <v>9531958.6981850006</v>
      </c>
      <c r="BF1698" s="143">
        <v>17188.46</v>
      </c>
      <c r="BG1698" s="143">
        <v>0</v>
      </c>
      <c r="BH1698" s="143">
        <v>85.287957000000006</v>
      </c>
      <c r="BI1698" s="143">
        <v>0</v>
      </c>
      <c r="BJ1698" s="143">
        <v>1</v>
      </c>
      <c r="BK1698" s="143">
        <v>1</v>
      </c>
      <c r="BL1698" s="143">
        <v>1.8002666733307799</v>
      </c>
      <c r="BM1698" s="143">
        <v>1.70048001199543</v>
      </c>
    </row>
    <row r="1699" spans="1:65" x14ac:dyDescent="0.25">
      <c r="A1699" s="142" t="s">
        <v>6331</v>
      </c>
      <c r="B1699" s="142" t="s">
        <v>359</v>
      </c>
      <c r="C1699" s="134" t="s">
        <v>6309</v>
      </c>
      <c r="D1699" s="134" t="s">
        <v>6310</v>
      </c>
      <c r="E1699" s="134" t="s">
        <v>6163</v>
      </c>
      <c r="F1699" s="134" t="s">
        <v>6164</v>
      </c>
      <c r="G1699" s="134" t="s">
        <v>692</v>
      </c>
      <c r="H1699" s="134" t="s">
        <v>6057</v>
      </c>
      <c r="I1699" s="134" t="s">
        <v>6057</v>
      </c>
      <c r="J1699" s="134" t="s">
        <v>5055</v>
      </c>
      <c r="K1699" s="134" t="s">
        <v>5055</v>
      </c>
      <c r="L1699" s="143">
        <v>46.9</v>
      </c>
      <c r="M1699" s="144">
        <v>1245</v>
      </c>
      <c r="N1699" s="143">
        <v>23.143999999999998</v>
      </c>
      <c r="O1699" s="144">
        <v>356</v>
      </c>
      <c r="P1699" s="143">
        <v>16.86</v>
      </c>
      <c r="Q1699" s="144">
        <v>1300</v>
      </c>
      <c r="R1699" s="143">
        <v>46.872</v>
      </c>
      <c r="S1699" s="145">
        <v>1272</v>
      </c>
      <c r="U1699" s="140" t="s">
        <v>4410</v>
      </c>
      <c r="V1699" s="140" t="str">
        <f t="shared" si="26"/>
        <v>Y</v>
      </c>
      <c r="W1699" s="134">
        <v>0.220561689099424</v>
      </c>
      <c r="X1699" s="134">
        <v>6.4865134639452302E-2</v>
      </c>
      <c r="Y1699" s="134">
        <v>0.97941685266642098</v>
      </c>
      <c r="Z1699" s="134">
        <v>0.98403398465834302</v>
      </c>
      <c r="AA1699" s="134">
        <v>8.8617835267600004E-2</v>
      </c>
      <c r="AB1699" s="134">
        <v>0.95811663243156597</v>
      </c>
      <c r="AC1699" s="134">
        <v>0.99099815667410796</v>
      </c>
      <c r="AD1699" s="134">
        <v>0.185690053758052</v>
      </c>
      <c r="AE1699" s="134">
        <v>0.96577117657549805</v>
      </c>
      <c r="AF1699" s="134">
        <v>0.96147657938709397</v>
      </c>
      <c r="AG1699" s="134">
        <v>4.2463032322852499E-2</v>
      </c>
      <c r="AH1699" s="134">
        <v>0.67290077115077396</v>
      </c>
      <c r="AI1699" s="134">
        <v>0.83325402267876403</v>
      </c>
      <c r="AJ1699" s="134">
        <v>0.99264624774791299</v>
      </c>
      <c r="AK1699" s="134">
        <v>0.61408320792271498</v>
      </c>
      <c r="AL1699" s="134">
        <v>0.82421685417331103</v>
      </c>
      <c r="AM1699" s="134">
        <v>3.22523204169788E-2</v>
      </c>
      <c r="AN1699" s="134">
        <v>0.46663080991439199</v>
      </c>
      <c r="AO1699" s="134">
        <v>2.73187323455663E-2</v>
      </c>
      <c r="AP1699" s="134">
        <v>0.109795450847697</v>
      </c>
      <c r="AQ1699" s="134">
        <v>0.26365159668644</v>
      </c>
      <c r="AR1699" s="134">
        <v>0.99082688409999997</v>
      </c>
      <c r="AT1699" s="134">
        <v>1</v>
      </c>
      <c r="AU1699" s="134">
        <v>1.0792208897015E-2</v>
      </c>
      <c r="AV1699" s="134">
        <v>2.4007540659111599E-2</v>
      </c>
      <c r="AW1699" s="143">
        <v>0</v>
      </c>
      <c r="AX1699" s="143">
        <v>5</v>
      </c>
      <c r="AY1699" s="143">
        <v>-0.28999999999999998</v>
      </c>
      <c r="AZ1699" s="143">
        <v>0</v>
      </c>
      <c r="BA1699" s="143">
        <v>10.9642</v>
      </c>
      <c r="BB1699" s="143">
        <v>5.08</v>
      </c>
      <c r="BC1699" s="143">
        <v>10.76</v>
      </c>
      <c r="BD1699" s="143">
        <v>3</v>
      </c>
      <c r="BE1699" s="143">
        <v>1589985.482047</v>
      </c>
      <c r="BF1699" s="143">
        <v>6922.6080000000002</v>
      </c>
      <c r="BG1699" s="143">
        <v>0</v>
      </c>
      <c r="BH1699" s="143">
        <v>55.346048000000003</v>
      </c>
      <c r="BI1699" s="143">
        <v>0</v>
      </c>
      <c r="BJ1699" s="143">
        <v>1</v>
      </c>
      <c r="BK1699" s="143"/>
      <c r="BL1699" s="143">
        <v>1.8</v>
      </c>
      <c r="BM1699" s="143">
        <v>1.7</v>
      </c>
    </row>
    <row r="1700" spans="1:65" x14ac:dyDescent="0.25">
      <c r="A1700" s="142" t="s">
        <v>6332</v>
      </c>
      <c r="B1700" s="142" t="s">
        <v>1024</v>
      </c>
      <c r="C1700" s="134" t="s">
        <v>6309</v>
      </c>
      <c r="D1700" s="134" t="s">
        <v>6310</v>
      </c>
      <c r="E1700" s="134" t="s">
        <v>6163</v>
      </c>
      <c r="F1700" s="134" t="s">
        <v>6164</v>
      </c>
      <c r="G1700" s="134" t="s">
        <v>692</v>
      </c>
      <c r="H1700" s="134" t="s">
        <v>6054</v>
      </c>
      <c r="I1700" s="134" t="s">
        <v>6057</v>
      </c>
      <c r="J1700" s="134" t="s">
        <v>5055</v>
      </c>
      <c r="K1700" s="134" t="s">
        <v>5055</v>
      </c>
      <c r="L1700" s="143">
        <v>42.6</v>
      </c>
      <c r="M1700" s="144">
        <v>1353</v>
      </c>
      <c r="N1700" s="143">
        <v>22.256</v>
      </c>
      <c r="O1700" s="144">
        <v>238</v>
      </c>
      <c r="P1700" s="143">
        <v>19.72</v>
      </c>
      <c r="Q1700" s="144">
        <v>1042</v>
      </c>
      <c r="R1700" s="143">
        <v>46.688000000000002</v>
      </c>
      <c r="S1700" s="145">
        <v>1286</v>
      </c>
      <c r="U1700" s="140" t="s">
        <v>4410</v>
      </c>
      <c r="V1700" s="140" t="str">
        <f t="shared" si="26"/>
        <v>Y</v>
      </c>
      <c r="W1700" s="134">
        <v>0.19702846395431201</v>
      </c>
      <c r="X1700" s="134">
        <v>5.9695949189982597E-2</v>
      </c>
      <c r="Y1700" s="134">
        <v>0.96712075967311895</v>
      </c>
      <c r="Z1700" s="134">
        <v>0.95886073043755005</v>
      </c>
      <c r="AA1700" s="134">
        <v>0.120976569529061</v>
      </c>
      <c r="AB1700" s="134">
        <v>0.96139446119779104</v>
      </c>
      <c r="AC1700" s="134">
        <v>1</v>
      </c>
      <c r="AD1700" s="134">
        <v>0.18489975698094999</v>
      </c>
      <c r="AE1700" s="134">
        <v>0.69732319625670303</v>
      </c>
      <c r="AF1700" s="134">
        <v>0.95265068915492901</v>
      </c>
      <c r="AG1700" s="134">
        <v>2.7360800043513201E-2</v>
      </c>
      <c r="AH1700" s="134">
        <v>0.478241700306691</v>
      </c>
      <c r="AI1700" s="134">
        <v>1</v>
      </c>
      <c r="AJ1700" s="134">
        <v>0.97793874324373997</v>
      </c>
      <c r="AK1700" s="134">
        <v>0.62379241710762701</v>
      </c>
      <c r="AL1700" s="134">
        <v>0.77076737483434299</v>
      </c>
      <c r="AM1700" s="134">
        <v>2.1466089136143101E-2</v>
      </c>
      <c r="AN1700" s="134">
        <v>0.45318452781139301</v>
      </c>
      <c r="AO1700" s="134">
        <v>1.7002216658039901E-2</v>
      </c>
      <c r="AP1700" s="134">
        <v>0.185498702341895</v>
      </c>
      <c r="AQ1700" s="134">
        <v>0.271733449693698</v>
      </c>
      <c r="AR1700" s="134">
        <v>1</v>
      </c>
      <c r="AT1700" s="134">
        <v>0.62671395240000005</v>
      </c>
      <c r="AU1700" s="134">
        <v>1.9253571438688302E-2</v>
      </c>
      <c r="AV1700" s="134">
        <v>1.9085192563375201E-2</v>
      </c>
      <c r="AW1700" s="143">
        <v>0.23</v>
      </c>
      <c r="AX1700" s="143">
        <v>0</v>
      </c>
      <c r="AY1700" s="143">
        <v>-0.35</v>
      </c>
      <c r="AZ1700" s="143">
        <v>-0.01</v>
      </c>
      <c r="BA1700" s="143">
        <v>11.559799999999999</v>
      </c>
      <c r="BB1700" s="143">
        <v>5.07</v>
      </c>
      <c r="BC1700" s="143">
        <v>11.22</v>
      </c>
      <c r="BD1700" s="143">
        <v>6</v>
      </c>
      <c r="BE1700" s="143">
        <v>7028067.7478569997</v>
      </c>
      <c r="BF1700" s="143">
        <v>13589.9</v>
      </c>
      <c r="BG1700" s="143">
        <v>0</v>
      </c>
      <c r="BH1700" s="143">
        <v>81.616079999999997</v>
      </c>
      <c r="BI1700" s="143">
        <v>0</v>
      </c>
      <c r="BJ1700" s="143">
        <v>1</v>
      </c>
      <c r="BK1700" s="143"/>
      <c r="BL1700" s="143">
        <v>1.80002990425458</v>
      </c>
      <c r="BM1700" s="143">
        <v>1.70005382765825</v>
      </c>
    </row>
    <row r="1701" spans="1:65" x14ac:dyDescent="0.25">
      <c r="A1701" s="142" t="s">
        <v>6333</v>
      </c>
      <c r="B1701" s="142" t="s">
        <v>3895</v>
      </c>
      <c r="C1701" s="134" t="s">
        <v>6309</v>
      </c>
      <c r="D1701" s="134" t="s">
        <v>6310</v>
      </c>
      <c r="E1701" s="134" t="s">
        <v>6163</v>
      </c>
      <c r="F1701" s="134" t="s">
        <v>6164</v>
      </c>
      <c r="G1701" s="134" t="s">
        <v>692</v>
      </c>
      <c r="H1701" s="134" t="s">
        <v>6313</v>
      </c>
      <c r="I1701" s="134" t="s">
        <v>6057</v>
      </c>
      <c r="J1701" s="134" t="s">
        <v>5055</v>
      </c>
      <c r="K1701" s="134" t="s">
        <v>5055</v>
      </c>
      <c r="L1701" s="143">
        <v>42.4</v>
      </c>
      <c r="M1701" s="144">
        <v>1360</v>
      </c>
      <c r="N1701" s="143">
        <v>23.262</v>
      </c>
      <c r="O1701" s="144">
        <v>371</v>
      </c>
      <c r="P1701" s="143">
        <v>14.1</v>
      </c>
      <c r="Q1701" s="144">
        <v>1575</v>
      </c>
      <c r="R1701" s="143">
        <v>44.412999999999997</v>
      </c>
      <c r="S1701" s="145">
        <v>1421</v>
      </c>
      <c r="V1701" s="140" t="str">
        <f t="shared" si="26"/>
        <v>N/A</v>
      </c>
      <c r="W1701" s="134">
        <v>0.26006756910559797</v>
      </c>
      <c r="X1701" s="134">
        <v>0.14350342569497801</v>
      </c>
      <c r="Y1701" s="134">
        <v>0.975023561107355</v>
      </c>
      <c r="Z1701" s="134">
        <v>0.95982991347745905</v>
      </c>
      <c r="AA1701" s="134">
        <v>0.17698453170978501</v>
      </c>
      <c r="AB1701" s="134">
        <v>0.822997246623836</v>
      </c>
      <c r="AC1701" s="134">
        <v>0.99959067213367003</v>
      </c>
      <c r="AD1701" s="134">
        <v>0.15024689999117499</v>
      </c>
      <c r="AE1701" s="134">
        <v>0.61399652871564303</v>
      </c>
      <c r="AF1701" s="134">
        <v>0.96700269984777298</v>
      </c>
      <c r="AG1701" s="134">
        <v>3.67655357261404E-2</v>
      </c>
      <c r="AH1701" s="134">
        <v>0.72232662538533399</v>
      </c>
      <c r="AI1701" s="134">
        <v>0.88419182710240596</v>
      </c>
      <c r="AJ1701" s="134">
        <v>0.98529249549582698</v>
      </c>
      <c r="AK1701" s="134">
        <v>0.84953153065682796</v>
      </c>
      <c r="AL1701" s="134">
        <v>0.71315705293528098</v>
      </c>
      <c r="AM1701" s="134">
        <v>3.2158934654909703E-2</v>
      </c>
      <c r="AN1701" s="134">
        <v>0.49352337412038899</v>
      </c>
      <c r="AO1701" s="134">
        <v>3.29718371321134E-2</v>
      </c>
      <c r="AP1701" s="134">
        <v>0.15989064084805399</v>
      </c>
      <c r="AQ1701" s="134">
        <v>0.27766014195289901</v>
      </c>
      <c r="AR1701" s="134">
        <v>0.98301058389999996</v>
      </c>
      <c r="AT1701" s="134">
        <v>0.40510977549999999</v>
      </c>
      <c r="AU1701" s="134">
        <v>2.13748571162698E-2</v>
      </c>
      <c r="AV1701" s="134">
        <v>3.2154030822102601E-2</v>
      </c>
      <c r="AW1701" s="143">
        <v>0</v>
      </c>
      <c r="AX1701" s="143">
        <v>0</v>
      </c>
      <c r="AY1701" s="143">
        <v>-0.6</v>
      </c>
      <c r="AZ1701" s="143">
        <v>-0.1</v>
      </c>
      <c r="BA1701" s="143">
        <v>6.4880000000000004</v>
      </c>
      <c r="BB1701" s="143">
        <v>5.07</v>
      </c>
      <c r="BC1701" s="143">
        <v>11.61</v>
      </c>
      <c r="BD1701" s="143"/>
      <c r="BE1701" s="143">
        <v>5908648.1920180004</v>
      </c>
      <c r="BF1701" s="143">
        <v>6681.3459999999995</v>
      </c>
      <c r="BG1701" s="143">
        <v>0</v>
      </c>
      <c r="BH1701" s="143">
        <v>19.268293</v>
      </c>
      <c r="BI1701" s="143">
        <v>0</v>
      </c>
      <c r="BJ1701" s="143">
        <v>1</v>
      </c>
      <c r="BK1701" s="143"/>
      <c r="BL1701" s="143">
        <v>1.8</v>
      </c>
      <c r="BM1701" s="143">
        <v>1.7</v>
      </c>
    </row>
    <row r="1702" spans="1:65" x14ac:dyDescent="0.25">
      <c r="A1702" s="142" t="s">
        <v>6334</v>
      </c>
      <c r="B1702" s="142" t="s">
        <v>423</v>
      </c>
      <c r="C1702" s="134" t="s">
        <v>6309</v>
      </c>
      <c r="D1702" s="134" t="s">
        <v>6310</v>
      </c>
      <c r="E1702" s="134" t="s">
        <v>6163</v>
      </c>
      <c r="F1702" s="134" t="s">
        <v>6164</v>
      </c>
      <c r="G1702" s="134" t="s">
        <v>692</v>
      </c>
      <c r="H1702" s="134" t="s">
        <v>6313</v>
      </c>
      <c r="I1702" s="134" t="s">
        <v>6057</v>
      </c>
      <c r="J1702" s="134" t="s">
        <v>5055</v>
      </c>
      <c r="K1702" s="134" t="s">
        <v>5055</v>
      </c>
      <c r="L1702" s="143">
        <v>35</v>
      </c>
      <c r="M1702" s="144">
        <v>1557</v>
      </c>
      <c r="N1702" s="143">
        <v>21.710999999999999</v>
      </c>
      <c r="O1702" s="144">
        <v>182</v>
      </c>
      <c r="P1702" s="143">
        <v>20.12</v>
      </c>
      <c r="Q1702" s="144">
        <v>1001</v>
      </c>
      <c r="R1702" s="143">
        <v>44.47</v>
      </c>
      <c r="S1702" s="145">
        <v>1419</v>
      </c>
      <c r="V1702" s="140" t="str">
        <f t="shared" si="26"/>
        <v>N/A</v>
      </c>
      <c r="W1702" s="134">
        <v>9.7190956208517403E-3</v>
      </c>
      <c r="X1702" s="134">
        <v>1.1030277496655699E-4</v>
      </c>
      <c r="Y1702" s="134">
        <v>0.99519683867449105</v>
      </c>
      <c r="Z1702" s="134">
        <v>0.98928797692732295</v>
      </c>
      <c r="AA1702" s="134">
        <v>0</v>
      </c>
      <c r="AB1702" s="134">
        <v>1</v>
      </c>
      <c r="AC1702" s="134">
        <v>1</v>
      </c>
      <c r="AD1702" s="134">
        <v>1.25228704764065E-2</v>
      </c>
      <c r="AE1702" s="134">
        <v>0.79064747196308105</v>
      </c>
      <c r="AF1702" s="134">
        <v>0.984217161426725</v>
      </c>
      <c r="AG1702" s="134">
        <v>0</v>
      </c>
      <c r="AH1702" s="134">
        <v>0.59947830652697098</v>
      </c>
      <c r="AI1702" s="134">
        <v>1</v>
      </c>
      <c r="AJ1702" s="134">
        <v>0.98896937162187004</v>
      </c>
      <c r="AK1702" s="134">
        <v>0.76700325258507696</v>
      </c>
      <c r="AL1702" s="134">
        <v>0.65538325541868603</v>
      </c>
      <c r="AM1702" s="134">
        <v>0</v>
      </c>
      <c r="AN1702" s="134">
        <v>0.247008202232083</v>
      </c>
      <c r="AO1702" s="134">
        <v>0</v>
      </c>
      <c r="AP1702" s="134">
        <v>4.0884985306070499E-3</v>
      </c>
      <c r="AQ1702" s="134">
        <v>5.7294949847252898E-2</v>
      </c>
      <c r="AR1702" s="134">
        <v>0.96809381059999999</v>
      </c>
      <c r="AT1702" s="134">
        <v>0.68961628509999995</v>
      </c>
      <c r="AU1702" s="134">
        <v>0</v>
      </c>
      <c r="AV1702" s="134">
        <v>0</v>
      </c>
      <c r="AW1702" s="143">
        <v>0</v>
      </c>
      <c r="AX1702" s="143">
        <v>3</v>
      </c>
      <c r="AY1702" s="143">
        <v>-7.0000000000000007E-2</v>
      </c>
      <c r="AZ1702" s="143">
        <v>0</v>
      </c>
      <c r="BA1702" s="143">
        <v>6.1473000000000004</v>
      </c>
      <c r="BB1702" s="143">
        <v>5.07</v>
      </c>
      <c r="BC1702" s="143">
        <v>10.68</v>
      </c>
      <c r="BD1702" s="143">
        <v>4</v>
      </c>
      <c r="BE1702" s="143">
        <v>627259.56854999997</v>
      </c>
      <c r="BF1702" s="143">
        <v>6425.3140000000003</v>
      </c>
      <c r="BG1702" s="143">
        <v>0</v>
      </c>
      <c r="BH1702" s="143">
        <v>99.601785000000007</v>
      </c>
      <c r="BI1702" s="143">
        <v>0</v>
      </c>
      <c r="BJ1702" s="143">
        <v>1</v>
      </c>
      <c r="BK1702" s="143"/>
      <c r="BL1702" s="143">
        <v>1.8</v>
      </c>
      <c r="BM1702" s="143">
        <v>1.7</v>
      </c>
    </row>
    <row r="1703" spans="1:65" x14ac:dyDescent="0.25">
      <c r="A1703" s="142" t="s">
        <v>6335</v>
      </c>
      <c r="B1703" s="142" t="s">
        <v>1098</v>
      </c>
      <c r="C1703" s="134" t="s">
        <v>6309</v>
      </c>
      <c r="D1703" s="134" t="s">
        <v>6310</v>
      </c>
      <c r="E1703" s="134" t="s">
        <v>6163</v>
      </c>
      <c r="F1703" s="134" t="s">
        <v>6164</v>
      </c>
      <c r="G1703" s="134" t="s">
        <v>692</v>
      </c>
      <c r="H1703" s="134" t="s">
        <v>6313</v>
      </c>
      <c r="I1703" s="134" t="s">
        <v>5669</v>
      </c>
      <c r="J1703" s="134" t="s">
        <v>5055</v>
      </c>
      <c r="K1703" s="134" t="s">
        <v>5055</v>
      </c>
      <c r="L1703" s="143">
        <v>52.7</v>
      </c>
      <c r="M1703" s="144">
        <v>1076</v>
      </c>
      <c r="N1703" s="143">
        <v>22.3</v>
      </c>
      <c r="O1703" s="144">
        <v>247</v>
      </c>
      <c r="P1703" s="143">
        <v>20.3</v>
      </c>
      <c r="Q1703" s="144">
        <v>987</v>
      </c>
      <c r="R1703" s="143">
        <v>50.232999999999997</v>
      </c>
      <c r="S1703" s="145">
        <v>1035</v>
      </c>
      <c r="U1703" s="140" t="s">
        <v>4410</v>
      </c>
      <c r="V1703" s="140" t="str">
        <f t="shared" si="26"/>
        <v>Y</v>
      </c>
      <c r="W1703" s="134">
        <v>0.307277702410228</v>
      </c>
      <c r="X1703" s="134">
        <v>0.11632254268348199</v>
      </c>
      <c r="Y1703" s="134">
        <v>0.99405688838657102</v>
      </c>
      <c r="Z1703" s="134">
        <v>0.98936449137784199</v>
      </c>
      <c r="AA1703" s="134">
        <v>0.17707274598199299</v>
      </c>
      <c r="AB1703" s="134">
        <v>0.98870970091633503</v>
      </c>
      <c r="AC1703" s="134">
        <v>1</v>
      </c>
      <c r="AD1703" s="134">
        <v>0.28100082759071598</v>
      </c>
      <c r="AE1703" s="134">
        <v>0.86894281436946696</v>
      </c>
      <c r="AF1703" s="134">
        <v>0.98584716818131402</v>
      </c>
      <c r="AG1703" s="134">
        <v>4.8121425179066903E-2</v>
      </c>
      <c r="AH1703" s="134">
        <v>0.83181563726580499</v>
      </c>
      <c r="AI1703" s="134">
        <v>1</v>
      </c>
      <c r="AJ1703" s="134">
        <v>0.99632312387395705</v>
      </c>
      <c r="AK1703" s="134">
        <v>0.742730229622797</v>
      </c>
      <c r="AL1703" s="134">
        <v>0.95392857099319905</v>
      </c>
      <c r="AM1703" s="134">
        <v>4.11143708424727E-2</v>
      </c>
      <c r="AN1703" s="134">
        <v>0.556272690601049</v>
      </c>
      <c r="AO1703" s="134">
        <v>3.3669683975937399E-2</v>
      </c>
      <c r="AP1703" s="134">
        <v>0.157471681557629</v>
      </c>
      <c r="AR1703" s="134">
        <v>1</v>
      </c>
      <c r="AS1703" s="134">
        <v>0</v>
      </c>
      <c r="AT1703" s="134">
        <v>0.79840211520000004</v>
      </c>
      <c r="AU1703" s="134">
        <v>1.9215279307550799E-2</v>
      </c>
      <c r="AV1703" s="134">
        <v>3.3770873594309699E-2</v>
      </c>
      <c r="AW1703" s="143">
        <v>0</v>
      </c>
      <c r="AX1703" s="143">
        <v>0</v>
      </c>
      <c r="AY1703" s="143">
        <v>-0.09</v>
      </c>
      <c r="AZ1703" s="143">
        <v>-0.02</v>
      </c>
      <c r="BA1703" s="143">
        <v>11.2326</v>
      </c>
      <c r="BB1703" s="143">
        <v>5.08</v>
      </c>
      <c r="BC1703" s="143">
        <v>10.84</v>
      </c>
      <c r="BD1703" s="143">
        <v>7</v>
      </c>
      <c r="BE1703" s="143">
        <v>572214.32520299999</v>
      </c>
      <c r="BF1703" s="143">
        <v>7842.75</v>
      </c>
      <c r="BG1703" s="143">
        <v>0</v>
      </c>
      <c r="BH1703" s="143">
        <v>99.392476000000002</v>
      </c>
      <c r="BI1703" s="143">
        <v>0</v>
      </c>
      <c r="BJ1703" s="143">
        <v>1</v>
      </c>
      <c r="BK1703" s="143"/>
      <c r="BL1703" s="143">
        <v>1.8</v>
      </c>
      <c r="BM1703" s="143">
        <v>1.69999999999999</v>
      </c>
    </row>
    <row r="1704" spans="1:65" x14ac:dyDescent="0.25">
      <c r="A1704" s="142" t="s">
        <v>6336</v>
      </c>
      <c r="B1704" s="142" t="s">
        <v>3899</v>
      </c>
      <c r="C1704" s="134" t="s">
        <v>6309</v>
      </c>
      <c r="D1704" s="134" t="s">
        <v>6310</v>
      </c>
      <c r="E1704" s="134" t="s">
        <v>6163</v>
      </c>
      <c r="F1704" s="134" t="s">
        <v>6164</v>
      </c>
      <c r="G1704" s="134" t="s">
        <v>692</v>
      </c>
      <c r="H1704" s="134" t="s">
        <v>6313</v>
      </c>
      <c r="I1704" s="134" t="s">
        <v>5669</v>
      </c>
      <c r="J1704" s="134" t="s">
        <v>5055</v>
      </c>
      <c r="K1704" s="134" t="s">
        <v>5055</v>
      </c>
      <c r="L1704" s="143">
        <v>34.6</v>
      </c>
      <c r="M1704" s="144">
        <v>1563</v>
      </c>
      <c r="N1704" s="143">
        <v>21.544</v>
      </c>
      <c r="O1704" s="144">
        <v>166</v>
      </c>
      <c r="P1704" s="143">
        <v>14.5</v>
      </c>
      <c r="Q1704" s="144">
        <v>1551</v>
      </c>
      <c r="R1704" s="143">
        <v>42.518999999999998</v>
      </c>
      <c r="S1704" s="145">
        <v>1516</v>
      </c>
      <c r="V1704" s="140" t="str">
        <f t="shared" si="26"/>
        <v>N/A</v>
      </c>
      <c r="W1704" s="134">
        <v>0.210894195565447</v>
      </c>
      <c r="X1704" s="134">
        <v>7.30162615921785E-2</v>
      </c>
      <c r="Y1704" s="134">
        <v>0.99511998809328295</v>
      </c>
      <c r="Z1704" s="134">
        <v>0.98666098079283204</v>
      </c>
      <c r="AA1704" s="134">
        <v>0.157668222754102</v>
      </c>
      <c r="AB1704" s="134">
        <v>0.87835613245341804</v>
      </c>
      <c r="AC1704" s="134">
        <v>0.86239110462315804</v>
      </c>
      <c r="AD1704" s="134">
        <v>0.12997397418819301</v>
      </c>
      <c r="AE1704" s="134">
        <v>0.74010122888354501</v>
      </c>
      <c r="AF1704" s="134">
        <v>0.97777664693298305</v>
      </c>
      <c r="AG1704" s="134">
        <v>5.8833586215236301E-2</v>
      </c>
      <c r="AH1704" s="134">
        <v>0.426272921687599</v>
      </c>
      <c r="AI1704" s="134">
        <v>0.67361187804104705</v>
      </c>
      <c r="AJ1704" s="134">
        <v>1</v>
      </c>
      <c r="AK1704" s="134">
        <v>0.55340065051701504</v>
      </c>
      <c r="AL1704" s="134">
        <v>0.75649671056390999</v>
      </c>
      <c r="AM1704" s="134">
        <v>4.5612673167504697E-2</v>
      </c>
      <c r="AN1704" s="134">
        <v>0.30975751871274299</v>
      </c>
      <c r="AO1704" s="134">
        <v>4.2715098926849299E-2</v>
      </c>
      <c r="AP1704" s="134">
        <v>0.20128332116265299</v>
      </c>
      <c r="AQ1704" s="134">
        <v>0.24048361811951399</v>
      </c>
      <c r="AR1704" s="134">
        <v>0.96804190999999995</v>
      </c>
      <c r="AS1704" s="134">
        <v>0</v>
      </c>
      <c r="AT1704" s="134">
        <v>0.4008013547</v>
      </c>
      <c r="AU1704" s="134">
        <v>1.6515818830923901E-2</v>
      </c>
      <c r="AV1704" s="134">
        <v>3.8415349673579798E-2</v>
      </c>
      <c r="AW1704" s="143">
        <v>0</v>
      </c>
      <c r="AX1704" s="143">
        <v>0</v>
      </c>
      <c r="AY1704" s="143">
        <v>-0.33</v>
      </c>
      <c r="AZ1704" s="143">
        <v>-0.04</v>
      </c>
      <c r="BA1704" s="143">
        <v>13.4968</v>
      </c>
      <c r="BB1704" s="143">
        <v>5.07</v>
      </c>
      <c r="BC1704" s="143">
        <v>11.28</v>
      </c>
      <c r="BD1704" s="143">
        <v>1</v>
      </c>
      <c r="BE1704" s="143">
        <v>3417392.1367540001</v>
      </c>
      <c r="BF1704" s="143">
        <v>5641.826</v>
      </c>
      <c r="BG1704" s="143">
        <v>0</v>
      </c>
      <c r="BH1704" s="143">
        <v>26.605412999999999</v>
      </c>
      <c r="BI1704" s="143">
        <v>0</v>
      </c>
      <c r="BJ1704" s="143">
        <v>1</v>
      </c>
      <c r="BK1704" s="143"/>
      <c r="BL1704" s="143">
        <v>1.8</v>
      </c>
      <c r="BM1704" s="143">
        <v>1.7</v>
      </c>
    </row>
    <row r="1705" spans="1:65" x14ac:dyDescent="0.25">
      <c r="A1705" s="142" t="s">
        <v>6337</v>
      </c>
      <c r="B1705" s="142" t="s">
        <v>268</v>
      </c>
      <c r="C1705" s="134" t="s">
        <v>6309</v>
      </c>
      <c r="D1705" s="134" t="s">
        <v>6310</v>
      </c>
      <c r="E1705" s="134" t="s">
        <v>6163</v>
      </c>
      <c r="F1705" s="134" t="s">
        <v>6164</v>
      </c>
      <c r="G1705" s="134" t="s">
        <v>692</v>
      </c>
      <c r="H1705" s="134" t="s">
        <v>6338</v>
      </c>
      <c r="I1705" s="134" t="s">
        <v>6339</v>
      </c>
      <c r="J1705" s="134" t="s">
        <v>5055</v>
      </c>
      <c r="K1705" s="134" t="s">
        <v>5055</v>
      </c>
      <c r="L1705" s="143">
        <v>38.4</v>
      </c>
      <c r="M1705" s="144">
        <v>1467</v>
      </c>
      <c r="N1705" s="143">
        <v>21.478000000000002</v>
      </c>
      <c r="O1705" s="144">
        <v>158</v>
      </c>
      <c r="P1705" s="143">
        <v>28.716999999999999</v>
      </c>
      <c r="Q1705" s="144">
        <v>596</v>
      </c>
      <c r="R1705" s="143">
        <v>48.545999999999999</v>
      </c>
      <c r="S1705" s="145">
        <v>1160</v>
      </c>
      <c r="V1705" s="140" t="str">
        <f t="shared" si="26"/>
        <v>N/A</v>
      </c>
      <c r="W1705" s="134">
        <v>0.19828943207552599</v>
      </c>
      <c r="X1705" s="134">
        <v>6.1632007102814197E-2</v>
      </c>
      <c r="Y1705" s="134">
        <v>0.98956112938589502</v>
      </c>
      <c r="Z1705" s="134">
        <v>0.95743246069452703</v>
      </c>
      <c r="AA1705" s="134">
        <v>4.75267654997144E-2</v>
      </c>
      <c r="AB1705" s="134">
        <v>0.93007298632052804</v>
      </c>
      <c r="AC1705" s="134">
        <v>1</v>
      </c>
      <c r="AD1705" s="134">
        <v>0.14515559513564899</v>
      </c>
      <c r="AE1705" s="134">
        <v>0.69549098747656002</v>
      </c>
      <c r="AF1705" s="134">
        <v>0.98171251690138095</v>
      </c>
      <c r="AG1705" s="134">
        <v>3.7671671117199802E-2</v>
      </c>
      <c r="AH1705" s="134">
        <v>0.59603998623239296</v>
      </c>
      <c r="AI1705" s="134">
        <v>1</v>
      </c>
      <c r="AJ1705" s="134">
        <v>0.95587748648748005</v>
      </c>
      <c r="AK1705" s="134">
        <v>0.28154279333948301</v>
      </c>
      <c r="AL1705" s="134">
        <v>0.86803998629795298</v>
      </c>
      <c r="AM1705" s="134">
        <v>3.2382221843359198E-2</v>
      </c>
      <c r="AN1705" s="134">
        <v>0.46663080991439199</v>
      </c>
      <c r="AO1705" s="134">
        <v>2.5365431620050199E-2</v>
      </c>
      <c r="AP1705" s="134">
        <v>8.7811352698859896E-2</v>
      </c>
      <c r="AQ1705" s="134">
        <v>8.5850830526775099E-2</v>
      </c>
      <c r="AR1705" s="134">
        <v>1</v>
      </c>
      <c r="AT1705" s="134">
        <v>0.59430436269999998</v>
      </c>
      <c r="AU1705" s="134">
        <v>2.2735182467760899E-2</v>
      </c>
      <c r="AV1705" s="134">
        <v>2.8715672624944399E-2</v>
      </c>
      <c r="AW1705" s="143">
        <v>0</v>
      </c>
      <c r="AX1705" s="143">
        <v>0</v>
      </c>
      <c r="AY1705" s="143">
        <v>-0.25</v>
      </c>
      <c r="AZ1705" s="143">
        <v>-0.05</v>
      </c>
      <c r="BA1705" s="143">
        <v>14.9068</v>
      </c>
      <c r="BB1705" s="143">
        <v>5.0599999999999996</v>
      </c>
      <c r="BC1705" s="143">
        <v>11.31</v>
      </c>
      <c r="BD1705" s="143">
        <v>3</v>
      </c>
      <c r="BE1705" s="143">
        <v>3877283.5351280002</v>
      </c>
      <c r="BF1705" s="143">
        <v>9238.384</v>
      </c>
      <c r="BG1705" s="143">
        <v>0</v>
      </c>
      <c r="BH1705" s="143">
        <v>19.594000999999999</v>
      </c>
      <c r="BI1705" s="143">
        <v>0</v>
      </c>
      <c r="BJ1705" s="143">
        <v>1</v>
      </c>
      <c r="BK1705" s="143">
        <v>1</v>
      </c>
      <c r="BL1705" s="143">
        <v>1.8</v>
      </c>
      <c r="BM1705" s="143">
        <v>1.7</v>
      </c>
    </row>
    <row r="1706" spans="1:65" x14ac:dyDescent="0.25">
      <c r="A1706" s="142" t="s">
        <v>6340</v>
      </c>
      <c r="B1706" s="142" t="s">
        <v>1035</v>
      </c>
      <c r="C1706" s="134" t="s">
        <v>6309</v>
      </c>
      <c r="D1706" s="134" t="s">
        <v>6310</v>
      </c>
      <c r="E1706" s="134" t="s">
        <v>6163</v>
      </c>
      <c r="F1706" s="134" t="s">
        <v>6164</v>
      </c>
      <c r="G1706" s="134" t="s">
        <v>692</v>
      </c>
      <c r="H1706" s="134" t="s">
        <v>6341</v>
      </c>
      <c r="I1706" s="134" t="s">
        <v>5669</v>
      </c>
      <c r="J1706" s="134" t="s">
        <v>5055</v>
      </c>
      <c r="K1706" s="134" t="s">
        <v>5055</v>
      </c>
      <c r="L1706" s="143">
        <v>43.3</v>
      </c>
      <c r="M1706" s="144">
        <v>1336</v>
      </c>
      <c r="N1706" s="143">
        <v>20.888999999999999</v>
      </c>
      <c r="O1706" s="144">
        <v>104</v>
      </c>
      <c r="P1706" s="143">
        <v>12.92</v>
      </c>
      <c r="Q1706" s="144">
        <v>1648</v>
      </c>
      <c r="R1706" s="143">
        <v>45.11</v>
      </c>
      <c r="S1706" s="145">
        <v>1384</v>
      </c>
      <c r="U1706" s="140" t="s">
        <v>4410</v>
      </c>
      <c r="V1706" s="140" t="str">
        <f t="shared" si="26"/>
        <v>Y</v>
      </c>
      <c r="W1706" s="134">
        <v>0.27766007890287298</v>
      </c>
      <c r="X1706" s="134">
        <v>0.100933086340756</v>
      </c>
      <c r="Y1706" s="134">
        <v>0.98998380758253901</v>
      </c>
      <c r="Z1706" s="134">
        <v>0.99257809829964505</v>
      </c>
      <c r="AA1706" s="134">
        <v>0.34336045656568498</v>
      </c>
      <c r="AB1706" s="134">
        <v>0.93626444065673098</v>
      </c>
      <c r="AC1706" s="134">
        <v>1</v>
      </c>
      <c r="AD1706" s="134">
        <v>0.18866926669784001</v>
      </c>
      <c r="AE1706" s="134">
        <v>0.69897881345020496</v>
      </c>
      <c r="AF1706" s="134">
        <v>0.98318349860674203</v>
      </c>
      <c r="AG1706" s="134">
        <v>4.9302453484958E-2</v>
      </c>
      <c r="AH1706" s="134">
        <v>0.57662780290258697</v>
      </c>
      <c r="AI1706" s="134">
        <v>1</v>
      </c>
      <c r="AJ1706" s="134">
        <v>0.99264624774791299</v>
      </c>
      <c r="AK1706" s="134">
        <v>0.81069469391718096</v>
      </c>
      <c r="AL1706" s="134">
        <v>0.77185527578341395</v>
      </c>
      <c r="AM1706" s="134">
        <v>3.9622374960996597E-2</v>
      </c>
      <c r="AN1706" s="134">
        <v>0.58764734884137904</v>
      </c>
      <c r="AO1706" s="134">
        <v>3.3103528734684501E-2</v>
      </c>
      <c r="AP1706" s="134">
        <v>0.19574103259192299</v>
      </c>
      <c r="AQ1706" s="134">
        <v>0.32884521089110502</v>
      </c>
      <c r="AR1706" s="134">
        <v>1</v>
      </c>
      <c r="AT1706" s="134">
        <v>3.6454815999999998E-4</v>
      </c>
      <c r="AU1706" s="134">
        <v>2.9370043230446799E-2</v>
      </c>
      <c r="AV1706" s="134">
        <v>3.6250997495364999E-2</v>
      </c>
      <c r="AW1706" s="143">
        <v>0</v>
      </c>
      <c r="AX1706" s="143">
        <v>0</v>
      </c>
      <c r="AY1706" s="143">
        <v>-0.81</v>
      </c>
      <c r="AZ1706" s="143">
        <v>-0.08</v>
      </c>
      <c r="BA1706" s="143">
        <v>6.1802999999999999</v>
      </c>
      <c r="BB1706" s="143">
        <v>5.07</v>
      </c>
      <c r="BC1706" s="143">
        <v>11.42</v>
      </c>
      <c r="BD1706" s="143">
        <v>6</v>
      </c>
      <c r="BE1706" s="143">
        <v>4169501.6446560002</v>
      </c>
      <c r="BF1706" s="143">
        <v>7439.0659999999998</v>
      </c>
      <c r="BG1706" s="143">
        <v>0</v>
      </c>
      <c r="BH1706" s="143">
        <v>2.464807</v>
      </c>
      <c r="BI1706" s="143">
        <v>0</v>
      </c>
      <c r="BJ1706" s="143">
        <v>1</v>
      </c>
      <c r="BK1706" s="143"/>
      <c r="BL1706" s="143">
        <v>1.8</v>
      </c>
      <c r="BM1706" s="143">
        <v>1.7</v>
      </c>
    </row>
    <row r="1707" spans="1:65" x14ac:dyDescent="0.25">
      <c r="A1707" s="142" t="s">
        <v>6342</v>
      </c>
      <c r="B1707" s="142" t="s">
        <v>1037</v>
      </c>
      <c r="C1707" s="134" t="s">
        <v>6309</v>
      </c>
      <c r="D1707" s="134" t="s">
        <v>6310</v>
      </c>
      <c r="E1707" s="134" t="s">
        <v>6163</v>
      </c>
      <c r="F1707" s="134" t="s">
        <v>6164</v>
      </c>
      <c r="G1707" s="134" t="s">
        <v>692</v>
      </c>
      <c r="H1707" s="134" t="s">
        <v>6338</v>
      </c>
      <c r="I1707" s="134" t="s">
        <v>6339</v>
      </c>
      <c r="J1707" s="134" t="s">
        <v>5055</v>
      </c>
      <c r="K1707" s="134" t="s">
        <v>5055</v>
      </c>
      <c r="L1707" s="143">
        <v>34.299999999999997</v>
      </c>
      <c r="M1707" s="144">
        <v>1573</v>
      </c>
      <c r="N1707" s="143">
        <v>21.577999999999999</v>
      </c>
      <c r="O1707" s="144">
        <v>169</v>
      </c>
      <c r="P1707" s="143">
        <v>11.032999999999999</v>
      </c>
      <c r="Q1707" s="144">
        <v>1718</v>
      </c>
      <c r="R1707" s="143">
        <v>41.252000000000002</v>
      </c>
      <c r="S1707" s="145">
        <v>1587</v>
      </c>
      <c r="V1707" s="140" t="str">
        <f t="shared" si="26"/>
        <v>N/A</v>
      </c>
      <c r="W1707" s="134">
        <v>0.180428692603293</v>
      </c>
      <c r="X1707" s="134">
        <v>7.4692354131555699E-2</v>
      </c>
      <c r="Y1707" s="134">
        <v>0.99064984595300998</v>
      </c>
      <c r="Z1707" s="134">
        <v>0.98898191912524602</v>
      </c>
      <c r="AA1707" s="134">
        <v>8.3441950590024093E-3</v>
      </c>
      <c r="AB1707" s="134">
        <v>0.88527599318211603</v>
      </c>
      <c r="AC1707" s="134">
        <v>1</v>
      </c>
      <c r="AD1707" s="134">
        <v>0.120853838586286</v>
      </c>
      <c r="AE1707" s="134">
        <v>0.74353072164151202</v>
      </c>
      <c r="AF1707" s="134">
        <v>0.97904884732680897</v>
      </c>
      <c r="AG1707" s="134">
        <v>6.6325070109874304E-2</v>
      </c>
      <c r="AH1707" s="134">
        <v>0.61401953610612403</v>
      </c>
      <c r="AI1707" s="134">
        <v>1</v>
      </c>
      <c r="AJ1707" s="134">
        <v>0.95220061036143699</v>
      </c>
      <c r="AK1707" s="134">
        <v>0.65049274236613397</v>
      </c>
      <c r="AL1707" s="134">
        <v>0.696886252817704</v>
      </c>
      <c r="AM1707" s="134">
        <v>5.19205710765165E-2</v>
      </c>
      <c r="AN1707" s="134">
        <v>0.48007709201739002</v>
      </c>
      <c r="AO1707" s="134">
        <v>4.2049547590233403E-2</v>
      </c>
      <c r="AP1707" s="134">
        <v>0.113327278693032</v>
      </c>
      <c r="AQ1707" s="134">
        <v>8.2079299177267306E-2</v>
      </c>
      <c r="AR1707" s="134">
        <v>0.99049624889999999</v>
      </c>
      <c r="AT1707" s="134">
        <v>0</v>
      </c>
      <c r="AU1707" s="134">
        <v>2.79747679018711E-2</v>
      </c>
      <c r="AV1707" s="134">
        <v>4.37439784060683E-2</v>
      </c>
      <c r="AW1707" s="143">
        <v>0</v>
      </c>
      <c r="AX1707" s="143">
        <v>0</v>
      </c>
      <c r="AY1707" s="143">
        <v>-0.14000000000000001</v>
      </c>
      <c r="AZ1707" s="143">
        <v>-0.02</v>
      </c>
      <c r="BA1707" s="143">
        <v>9.3975000000000009</v>
      </c>
      <c r="BB1707" s="143">
        <v>5.0599999999999996</v>
      </c>
      <c r="BC1707" s="143">
        <v>11.1</v>
      </c>
      <c r="BD1707" s="143">
        <v>8</v>
      </c>
      <c r="BE1707" s="143">
        <v>6937432.0736750001</v>
      </c>
      <c r="BF1707" s="143">
        <v>11171.09</v>
      </c>
      <c r="BG1707" s="143">
        <v>0</v>
      </c>
      <c r="BH1707" s="143">
        <v>0</v>
      </c>
      <c r="BI1707" s="143">
        <v>0</v>
      </c>
      <c r="BJ1707" s="143">
        <v>1</v>
      </c>
      <c r="BK1707" s="143">
        <v>0</v>
      </c>
      <c r="BL1707" s="143">
        <v>1.8</v>
      </c>
      <c r="BM1707" s="143">
        <v>1.7</v>
      </c>
    </row>
    <row r="1708" spans="1:65" x14ac:dyDescent="0.25">
      <c r="A1708" s="142" t="s">
        <v>6343</v>
      </c>
      <c r="B1708" s="142" t="s">
        <v>377</v>
      </c>
      <c r="C1708" s="134" t="s">
        <v>6309</v>
      </c>
      <c r="D1708" s="134" t="s">
        <v>6310</v>
      </c>
      <c r="E1708" s="134" t="s">
        <v>6163</v>
      </c>
      <c r="F1708" s="134" t="s">
        <v>6164</v>
      </c>
      <c r="G1708" s="134" t="s">
        <v>692</v>
      </c>
      <c r="H1708" s="134" t="s">
        <v>5669</v>
      </c>
      <c r="I1708" s="134" t="s">
        <v>5669</v>
      </c>
      <c r="J1708" s="134" t="s">
        <v>5055</v>
      </c>
      <c r="K1708" s="134" t="s">
        <v>5055</v>
      </c>
      <c r="L1708" s="143">
        <v>41.3</v>
      </c>
      <c r="M1708" s="144">
        <v>1390</v>
      </c>
      <c r="N1708" s="143">
        <v>21.344000000000001</v>
      </c>
      <c r="O1708" s="144">
        <v>139</v>
      </c>
      <c r="P1708" s="143">
        <v>10.567</v>
      </c>
      <c r="Q1708" s="144">
        <v>1740</v>
      </c>
      <c r="R1708" s="143">
        <v>43.508000000000003</v>
      </c>
      <c r="S1708" s="145">
        <v>1472</v>
      </c>
      <c r="V1708" s="140" t="str">
        <f t="shared" si="26"/>
        <v>N/A</v>
      </c>
      <c r="W1708" s="134">
        <v>0.100305954997418</v>
      </c>
      <c r="X1708" s="134">
        <v>2.97159564511475E-2</v>
      </c>
      <c r="Y1708" s="134">
        <v>0.99266076949462301</v>
      </c>
      <c r="Z1708" s="134">
        <v>0.99071624667034597</v>
      </c>
      <c r="AA1708" s="134">
        <v>0</v>
      </c>
      <c r="AB1708" s="134">
        <v>0.99417274886004403</v>
      </c>
      <c r="AC1708" s="134">
        <v>1</v>
      </c>
      <c r="AD1708" s="134">
        <v>0.13026444300760401</v>
      </c>
      <c r="AE1708" s="134">
        <v>0.77451145837490698</v>
      </c>
      <c r="AF1708" s="134">
        <v>0.98135471054061796</v>
      </c>
      <c r="AG1708" s="134">
        <v>1.1037077295537099E-2</v>
      </c>
      <c r="AH1708" s="134">
        <v>0.64625378886779306</v>
      </c>
      <c r="AI1708" s="134">
        <v>1</v>
      </c>
      <c r="AJ1708" s="134">
        <v>1</v>
      </c>
      <c r="AK1708" s="134">
        <v>0.71360260206806203</v>
      </c>
      <c r="AL1708" s="134">
        <v>0.74692369649599699</v>
      </c>
      <c r="AM1708" s="134">
        <v>6.4973166693844597E-3</v>
      </c>
      <c r="AN1708" s="134">
        <v>0.46663080991439199</v>
      </c>
      <c r="AO1708" s="134">
        <v>5.7899986634911797E-3</v>
      </c>
      <c r="AP1708" s="134">
        <v>0.11296587136666</v>
      </c>
      <c r="AQ1708" s="134">
        <v>8.9622361876283002E-2</v>
      </c>
      <c r="AR1708" s="134">
        <v>0.98511624419999999</v>
      </c>
      <c r="AT1708" s="134">
        <v>0.70793117419999996</v>
      </c>
      <c r="AU1708" s="134">
        <v>4.5410071652008501E-3</v>
      </c>
      <c r="AV1708" s="134">
        <v>6.3254567730415701E-3</v>
      </c>
      <c r="AW1708" s="143">
        <v>0</v>
      </c>
      <c r="AX1708" s="143">
        <v>0</v>
      </c>
      <c r="AY1708" s="143">
        <v>-0.2</v>
      </c>
      <c r="AZ1708" s="143">
        <v>-0.04</v>
      </c>
      <c r="BA1708" s="143">
        <v>9.6412999999999993</v>
      </c>
      <c r="BB1708" s="143">
        <v>5.07</v>
      </c>
      <c r="BC1708" s="143">
        <v>10.65</v>
      </c>
      <c r="BD1708" s="143">
        <v>6</v>
      </c>
      <c r="BE1708" s="143">
        <v>1825570.2150349999</v>
      </c>
      <c r="BF1708" s="143">
        <v>6941.143</v>
      </c>
      <c r="BG1708" s="143">
        <v>0</v>
      </c>
      <c r="BH1708" s="143">
        <v>0</v>
      </c>
      <c r="BI1708" s="143">
        <v>0</v>
      </c>
      <c r="BJ1708" s="143">
        <v>1</v>
      </c>
      <c r="BK1708" s="143">
        <v>0</v>
      </c>
      <c r="BL1708" s="143">
        <v>1.8</v>
      </c>
      <c r="BM1708" s="143">
        <v>1.7</v>
      </c>
    </row>
    <row r="1709" spans="1:65" x14ac:dyDescent="0.25">
      <c r="A1709" s="142" t="s">
        <v>6344</v>
      </c>
      <c r="B1709" s="142" t="s">
        <v>1085</v>
      </c>
      <c r="C1709" s="134" t="s">
        <v>6309</v>
      </c>
      <c r="D1709" s="134" t="s">
        <v>6310</v>
      </c>
      <c r="E1709" s="134" t="s">
        <v>6163</v>
      </c>
      <c r="F1709" s="134" t="s">
        <v>6164</v>
      </c>
      <c r="G1709" s="134" t="s">
        <v>692</v>
      </c>
      <c r="H1709" s="134" t="s">
        <v>6338</v>
      </c>
      <c r="I1709" s="134" t="s">
        <v>5669</v>
      </c>
      <c r="J1709" s="134" t="s">
        <v>5055</v>
      </c>
      <c r="K1709" s="134" t="s">
        <v>5055</v>
      </c>
      <c r="L1709" s="143">
        <v>41.6</v>
      </c>
      <c r="M1709" s="144">
        <v>1380</v>
      </c>
      <c r="N1709" s="143">
        <v>20.777999999999999</v>
      </c>
      <c r="O1709" s="144">
        <v>99</v>
      </c>
      <c r="P1709" s="143">
        <v>10.9</v>
      </c>
      <c r="Q1709" s="144">
        <v>1728</v>
      </c>
      <c r="R1709" s="143">
        <v>43.906999999999996</v>
      </c>
      <c r="S1709" s="145">
        <v>1449</v>
      </c>
      <c r="V1709" s="140" t="str">
        <f t="shared" si="26"/>
        <v>N/A</v>
      </c>
      <c r="W1709" s="134">
        <v>0.19245744115153601</v>
      </c>
      <c r="X1709" s="134">
        <v>6.7491876272144799E-2</v>
      </c>
      <c r="Y1709" s="134">
        <v>0.97645810528990695</v>
      </c>
      <c r="Z1709" s="134">
        <v>0.95251003104446297</v>
      </c>
      <c r="AA1709" s="134">
        <v>0.159983526193058</v>
      </c>
      <c r="AB1709" s="134">
        <v>0.92497414157306601</v>
      </c>
      <c r="AC1709" s="134">
        <v>1</v>
      </c>
      <c r="AD1709" s="134">
        <v>0.12911469237301601</v>
      </c>
      <c r="AE1709" s="134">
        <v>0.69990054648389499</v>
      </c>
      <c r="AF1709" s="134">
        <v>0.96767855630699295</v>
      </c>
      <c r="AG1709" s="134">
        <v>4.8133358619654502E-2</v>
      </c>
      <c r="AH1709" s="134">
        <v>0.86677189359401496</v>
      </c>
      <c r="AI1709" s="134">
        <v>1</v>
      </c>
      <c r="AJ1709" s="134">
        <v>0.98896937162187004</v>
      </c>
      <c r="AK1709" s="134">
        <v>0.79855818243604104</v>
      </c>
      <c r="AL1709" s="134">
        <v>0.68616390944458405</v>
      </c>
      <c r="AM1709" s="134">
        <v>4.33966529980205E-2</v>
      </c>
      <c r="AN1709" s="134">
        <v>0.50248756218905499</v>
      </c>
      <c r="AO1709" s="134">
        <v>4.3703248332844301E-2</v>
      </c>
      <c r="AP1709" s="134">
        <v>0.157003224755693</v>
      </c>
      <c r="AQ1709" s="134">
        <v>0.37733632893465002</v>
      </c>
      <c r="AR1709" s="134">
        <v>1</v>
      </c>
      <c r="AT1709" s="134">
        <v>0.1230746437</v>
      </c>
      <c r="AU1709" s="134">
        <v>3.9923742769747098E-2</v>
      </c>
      <c r="AV1709" s="134">
        <v>4.5234773107508099E-2</v>
      </c>
      <c r="AW1709" s="143">
        <v>0</v>
      </c>
      <c r="AX1709" s="143">
        <v>0</v>
      </c>
      <c r="AY1709" s="143">
        <v>-0.24</v>
      </c>
      <c r="AZ1709" s="143">
        <v>-0.04</v>
      </c>
      <c r="BA1709" s="143">
        <v>5.7481</v>
      </c>
      <c r="BB1709" s="143">
        <v>5.07</v>
      </c>
      <c r="BC1709" s="143">
        <v>11.04</v>
      </c>
      <c r="BD1709" s="143">
        <v>2</v>
      </c>
      <c r="BE1709" s="143">
        <v>5060549.8489319999</v>
      </c>
      <c r="BF1709" s="143">
        <v>8289.5450000000001</v>
      </c>
      <c r="BG1709" s="143">
        <v>0</v>
      </c>
      <c r="BH1709" s="143">
        <v>2.9496370000000001</v>
      </c>
      <c r="BI1709" s="143">
        <v>0</v>
      </c>
      <c r="BJ1709" s="143">
        <v>1</v>
      </c>
      <c r="BK1709" s="143">
        <v>0</v>
      </c>
      <c r="BL1709" s="143">
        <v>1.7999999999999901</v>
      </c>
      <c r="BM1709" s="143">
        <v>1.69999999999999</v>
      </c>
    </row>
    <row r="1710" spans="1:65" x14ac:dyDescent="0.25">
      <c r="A1710" s="142" t="s">
        <v>6345</v>
      </c>
      <c r="B1710" s="142" t="s">
        <v>378</v>
      </c>
      <c r="C1710" s="134" t="s">
        <v>6309</v>
      </c>
      <c r="D1710" s="134" t="s">
        <v>6310</v>
      </c>
      <c r="E1710" s="134" t="s">
        <v>6163</v>
      </c>
      <c r="F1710" s="134" t="s">
        <v>6164</v>
      </c>
      <c r="G1710" s="134" t="s">
        <v>692</v>
      </c>
      <c r="H1710" s="134" t="s">
        <v>6338</v>
      </c>
      <c r="I1710" s="134" t="s">
        <v>5669</v>
      </c>
      <c r="J1710" s="134" t="s">
        <v>5055</v>
      </c>
      <c r="K1710" s="134" t="s">
        <v>5055</v>
      </c>
      <c r="L1710" s="143">
        <v>37.4</v>
      </c>
      <c r="M1710" s="144">
        <v>1493</v>
      </c>
      <c r="N1710" s="143">
        <v>24.312000000000001</v>
      </c>
      <c r="O1710" s="144">
        <v>485</v>
      </c>
      <c r="P1710" s="143">
        <v>11.032999999999999</v>
      </c>
      <c r="Q1710" s="144">
        <v>1718</v>
      </c>
      <c r="R1710" s="143">
        <v>41.374000000000002</v>
      </c>
      <c r="S1710" s="145">
        <v>1577</v>
      </c>
      <c r="V1710" s="140" t="str">
        <f t="shared" si="26"/>
        <v>N/A</v>
      </c>
      <c r="W1710" s="134">
        <v>0.10853533550328399</v>
      </c>
      <c r="X1710" s="134">
        <v>5.4718305637001002E-2</v>
      </c>
      <c r="Y1710" s="134">
        <v>0.99094443984764102</v>
      </c>
      <c r="Z1710" s="134">
        <v>0.98153451260805102</v>
      </c>
      <c r="AA1710" s="134">
        <v>1.9705488231923501E-2</v>
      </c>
      <c r="AB1710" s="134">
        <v>0.91586906166688498</v>
      </c>
      <c r="AC1710" s="134">
        <v>1</v>
      </c>
      <c r="AD1710" s="134">
        <v>6.1115931296637498E-2</v>
      </c>
      <c r="AE1710" s="134">
        <v>0.67480737097494503</v>
      </c>
      <c r="AF1710" s="134">
        <v>0.97698152168684205</v>
      </c>
      <c r="AG1710" s="134">
        <v>9.7956172690483206E-2</v>
      </c>
      <c r="AH1710" s="134">
        <v>0.49604217099841302</v>
      </c>
      <c r="AI1710" s="134">
        <v>1</v>
      </c>
      <c r="AJ1710" s="134">
        <v>0.98161561936978303</v>
      </c>
      <c r="AK1710" s="134">
        <v>0.70874799747560602</v>
      </c>
      <c r="AL1710" s="134">
        <v>0.50367554902283795</v>
      </c>
      <c r="AM1710" s="134">
        <v>8.3824432556005593E-2</v>
      </c>
      <c r="AN1710" s="134">
        <v>0.48455918605172299</v>
      </c>
      <c r="AO1710" s="134">
        <v>7.4422767014266006E-2</v>
      </c>
      <c r="AP1710" s="134">
        <v>0.20009292032760101</v>
      </c>
      <c r="AQ1710" s="134">
        <v>0.37194842698369102</v>
      </c>
      <c r="AR1710" s="134">
        <v>0.98092004190000004</v>
      </c>
      <c r="AT1710" s="134">
        <v>0.14134867870000001</v>
      </c>
      <c r="AU1710" s="134">
        <v>2.9527362550219999E-2</v>
      </c>
      <c r="AV1710" s="134">
        <v>6.4810624443673095E-2</v>
      </c>
      <c r="AW1710" s="143">
        <v>0.01</v>
      </c>
      <c r="AX1710" s="143">
        <v>0</v>
      </c>
      <c r="AY1710" s="143">
        <v>-0.04</v>
      </c>
      <c r="AZ1710" s="143">
        <v>0</v>
      </c>
      <c r="BA1710" s="143">
        <v>11.7973</v>
      </c>
      <c r="BB1710" s="143">
        <v>5.07</v>
      </c>
      <c r="BC1710" s="143">
        <v>10.88</v>
      </c>
      <c r="BD1710" s="143"/>
      <c r="BE1710" s="143">
        <v>5976897.4168670001</v>
      </c>
      <c r="BF1710" s="143">
        <v>11203.82</v>
      </c>
      <c r="BG1710" s="143">
        <v>0</v>
      </c>
      <c r="BH1710" s="143">
        <v>0</v>
      </c>
      <c r="BI1710" s="143">
        <v>0</v>
      </c>
      <c r="BJ1710" s="143">
        <v>1</v>
      </c>
      <c r="BK1710" s="143">
        <v>0</v>
      </c>
      <c r="BL1710" s="143">
        <v>1.8</v>
      </c>
      <c r="BM1710" s="143">
        <v>1.7</v>
      </c>
    </row>
    <row r="1711" spans="1:65" x14ac:dyDescent="0.25">
      <c r="A1711" s="142" t="s">
        <v>6346</v>
      </c>
      <c r="B1711" s="142" t="s">
        <v>91</v>
      </c>
      <c r="C1711" s="134" t="s">
        <v>6309</v>
      </c>
      <c r="D1711" s="134" t="s">
        <v>6310</v>
      </c>
      <c r="E1711" s="134" t="s">
        <v>6163</v>
      </c>
      <c r="F1711" s="134" t="s">
        <v>6164</v>
      </c>
      <c r="G1711" s="134" t="s">
        <v>692</v>
      </c>
      <c r="H1711" s="134" t="s">
        <v>5669</v>
      </c>
      <c r="I1711" s="134" t="s">
        <v>5669</v>
      </c>
      <c r="J1711" s="134" t="s">
        <v>5055</v>
      </c>
      <c r="K1711" s="134" t="s">
        <v>5055</v>
      </c>
      <c r="L1711" s="143">
        <v>42.1</v>
      </c>
      <c r="M1711" s="144">
        <v>1372</v>
      </c>
      <c r="N1711" s="143">
        <v>21.443999999999999</v>
      </c>
      <c r="O1711" s="144">
        <v>154</v>
      </c>
      <c r="P1711" s="143">
        <v>12.88</v>
      </c>
      <c r="Q1711" s="144">
        <v>1652</v>
      </c>
      <c r="R1711" s="143">
        <v>44.512</v>
      </c>
      <c r="S1711" s="145">
        <v>1418</v>
      </c>
      <c r="V1711" s="140" t="str">
        <f t="shared" si="26"/>
        <v>N/A</v>
      </c>
      <c r="W1711" s="134">
        <v>5.1801498586087201E-2</v>
      </c>
      <c r="X1711" s="134">
        <v>3.07710462352359E-2</v>
      </c>
      <c r="Y1711" s="134">
        <v>0.99155924449730604</v>
      </c>
      <c r="Z1711" s="134">
        <v>0.97885650683988201</v>
      </c>
      <c r="AA1711" s="134">
        <v>0.195549060775499</v>
      </c>
      <c r="AB1711" s="134">
        <v>0.99235173287880796</v>
      </c>
      <c r="AC1711" s="134">
        <v>0.99523051950354702</v>
      </c>
      <c r="AD1711" s="134">
        <v>8.7605767826407097E-2</v>
      </c>
      <c r="AE1711" s="134">
        <v>0.75892261717238696</v>
      </c>
      <c r="AF1711" s="134">
        <v>0.97881030975296701</v>
      </c>
      <c r="AG1711" s="134">
        <v>3.0373758911211401E-3</v>
      </c>
      <c r="AH1711" s="134">
        <v>0.64428391786569095</v>
      </c>
      <c r="AI1711" s="134">
        <v>0.81865915185985205</v>
      </c>
      <c r="AJ1711" s="134">
        <v>1</v>
      </c>
      <c r="AK1711" s="134">
        <v>0.783994368658673</v>
      </c>
      <c r="AL1711" s="134">
        <v>0.47813182902368501</v>
      </c>
      <c r="AM1711" s="134">
        <v>1.7094394731398399E-3</v>
      </c>
      <c r="AN1711" s="134">
        <v>0.28734704854107901</v>
      </c>
      <c r="AO1711" s="134">
        <v>3.90175235263738E-4</v>
      </c>
      <c r="AP1711" s="134">
        <v>0.16525314610699801</v>
      </c>
      <c r="AQ1711" s="134">
        <v>0.29705658917031702</v>
      </c>
      <c r="AR1711" s="134">
        <v>0.9639598962</v>
      </c>
      <c r="AT1711" s="134">
        <v>1</v>
      </c>
      <c r="AU1711" s="134">
        <v>1.8532628322818301E-3</v>
      </c>
      <c r="AV1711" s="134">
        <v>1.1046818799372101E-3</v>
      </c>
      <c r="AW1711" s="143">
        <v>0</v>
      </c>
      <c r="AX1711" s="143">
        <v>0</v>
      </c>
      <c r="AY1711" s="143">
        <v>-0.02</v>
      </c>
      <c r="AZ1711" s="143">
        <v>0</v>
      </c>
      <c r="BA1711" s="143">
        <v>6.8688000000000002</v>
      </c>
      <c r="BB1711" s="143">
        <v>5.08</v>
      </c>
      <c r="BC1711" s="143">
        <v>10.56</v>
      </c>
      <c r="BD1711" s="143">
        <v>3</v>
      </c>
      <c r="BE1711" s="143">
        <v>3118248.970464</v>
      </c>
      <c r="BF1711" s="143">
        <v>8508.7960000000003</v>
      </c>
      <c r="BG1711" s="143">
        <v>0</v>
      </c>
      <c r="BH1711" s="143">
        <v>0</v>
      </c>
      <c r="BI1711" s="143">
        <v>0</v>
      </c>
      <c r="BJ1711" s="143">
        <v>1</v>
      </c>
      <c r="BK1711" s="143"/>
      <c r="BL1711" s="143">
        <v>1.8</v>
      </c>
      <c r="BM1711" s="143">
        <v>1.7</v>
      </c>
    </row>
    <row r="1712" spans="1:65" x14ac:dyDescent="0.25">
      <c r="A1712" s="142" t="s">
        <v>6347</v>
      </c>
      <c r="B1712" s="142" t="s">
        <v>1092</v>
      </c>
      <c r="C1712" s="134" t="s">
        <v>6309</v>
      </c>
      <c r="D1712" s="134" t="s">
        <v>6310</v>
      </c>
      <c r="E1712" s="134" t="s">
        <v>6163</v>
      </c>
      <c r="F1712" s="134" t="s">
        <v>6164</v>
      </c>
      <c r="G1712" s="134" t="s">
        <v>692</v>
      </c>
      <c r="H1712" s="134" t="s">
        <v>5669</v>
      </c>
      <c r="I1712" s="134" t="s">
        <v>5669</v>
      </c>
      <c r="J1712" s="134" t="s">
        <v>5055</v>
      </c>
      <c r="K1712" s="134" t="s">
        <v>5055</v>
      </c>
      <c r="L1712" s="143">
        <v>39.299999999999997</v>
      </c>
      <c r="M1712" s="144">
        <v>1440</v>
      </c>
      <c r="N1712" s="143">
        <v>22.9</v>
      </c>
      <c r="O1712" s="144">
        <v>319</v>
      </c>
      <c r="P1712" s="143">
        <v>27.75</v>
      </c>
      <c r="Q1712" s="144">
        <v>634</v>
      </c>
      <c r="R1712" s="143">
        <v>48.05</v>
      </c>
      <c r="S1712" s="145">
        <v>1194</v>
      </c>
      <c r="V1712" s="140" t="str">
        <f t="shared" si="26"/>
        <v>N/A</v>
      </c>
      <c r="W1712" s="134">
        <v>7.1155194379875802E-2</v>
      </c>
      <c r="X1712" s="134">
        <v>2.9339886900962502E-2</v>
      </c>
      <c r="Y1712" s="134">
        <v>0.99391599565435595</v>
      </c>
      <c r="Z1712" s="134">
        <v>0.98974706363043696</v>
      </c>
      <c r="AA1712" s="134">
        <v>0</v>
      </c>
      <c r="AB1712" s="134">
        <v>0.87507830368719297</v>
      </c>
      <c r="AC1712" s="134">
        <v>1</v>
      </c>
      <c r="AD1712" s="134">
        <v>8.9814543318235796E-2</v>
      </c>
      <c r="AE1712" s="134">
        <v>0.62914042279741</v>
      </c>
      <c r="AF1712" s="134">
        <v>0.98187154195060899</v>
      </c>
      <c r="AG1712" s="134">
        <v>5.9879408219516298E-3</v>
      </c>
      <c r="AH1712" s="134">
        <v>0.59270911344702004</v>
      </c>
      <c r="AI1712" s="134">
        <v>1</v>
      </c>
      <c r="AJ1712" s="134">
        <v>1</v>
      </c>
      <c r="AK1712" s="134">
        <v>0.75729404340016504</v>
      </c>
      <c r="AL1712" s="134">
        <v>0.44370718776909401</v>
      </c>
      <c r="AM1712" s="134">
        <v>7.4460042132678201E-3</v>
      </c>
      <c r="AN1712" s="134">
        <v>0.34113217695307202</v>
      </c>
      <c r="AO1712" s="134">
        <v>1.09771264998497E-2</v>
      </c>
      <c r="AP1712" s="134">
        <v>0.25136388840920199</v>
      </c>
      <c r="AQ1712" s="134">
        <v>0.40158188795642302</v>
      </c>
      <c r="AR1712" s="134">
        <v>0.94799880599999997</v>
      </c>
      <c r="AT1712" s="134">
        <v>0.58792337559999996</v>
      </c>
      <c r="AU1712" s="134">
        <v>1.1407550432352399E-2</v>
      </c>
      <c r="AV1712" s="134">
        <v>1.1206417849719401E-2</v>
      </c>
      <c r="AW1712" s="143">
        <v>0</v>
      </c>
      <c r="AX1712" s="143">
        <v>0</v>
      </c>
      <c r="AY1712" s="143">
        <v>0.01</v>
      </c>
      <c r="AZ1712" s="143">
        <v>0.02</v>
      </c>
      <c r="BA1712" s="143">
        <v>8.7039000000000009</v>
      </c>
      <c r="BB1712" s="143">
        <v>5.08</v>
      </c>
      <c r="BC1712" s="143">
        <v>11.33</v>
      </c>
      <c r="BD1712" s="143">
        <v>4</v>
      </c>
      <c r="BE1712" s="143">
        <v>16869565.568976</v>
      </c>
      <c r="BF1712" s="143">
        <v>11523.21</v>
      </c>
      <c r="BG1712" s="143">
        <v>0</v>
      </c>
      <c r="BH1712" s="143">
        <v>0</v>
      </c>
      <c r="BI1712" s="143">
        <v>0</v>
      </c>
      <c r="BJ1712" s="143">
        <v>1</v>
      </c>
      <c r="BK1712" s="143">
        <v>1</v>
      </c>
      <c r="BL1712" s="143">
        <v>1.8</v>
      </c>
      <c r="BM1712" s="143">
        <v>1.7</v>
      </c>
    </row>
    <row r="1713" spans="1:65" x14ac:dyDescent="0.25">
      <c r="A1713" s="142" t="s">
        <v>6348</v>
      </c>
      <c r="B1713" s="142" t="s">
        <v>684</v>
      </c>
      <c r="C1713" s="134" t="s">
        <v>6309</v>
      </c>
      <c r="D1713" s="134" t="s">
        <v>6310</v>
      </c>
      <c r="E1713" s="134" t="s">
        <v>6163</v>
      </c>
      <c r="F1713" s="134" t="s">
        <v>6164</v>
      </c>
      <c r="G1713" s="134" t="s">
        <v>692</v>
      </c>
      <c r="H1713" s="134" t="s">
        <v>6349</v>
      </c>
      <c r="I1713" s="134" t="s">
        <v>5669</v>
      </c>
      <c r="J1713" s="134" t="s">
        <v>6039</v>
      </c>
      <c r="K1713" s="134" t="s">
        <v>5055</v>
      </c>
      <c r="L1713" s="143">
        <v>36.5</v>
      </c>
      <c r="M1713" s="144">
        <v>1522</v>
      </c>
      <c r="N1713" s="143">
        <v>23.725000000000001</v>
      </c>
      <c r="O1713" s="144">
        <v>420</v>
      </c>
      <c r="P1713" s="143">
        <v>13.84</v>
      </c>
      <c r="Q1713" s="144">
        <v>1593</v>
      </c>
      <c r="R1713" s="143">
        <v>42.204999999999998</v>
      </c>
      <c r="S1713" s="145">
        <v>1531</v>
      </c>
      <c r="V1713" s="140" t="str">
        <f t="shared" si="26"/>
        <v>N/A</v>
      </c>
      <c r="W1713" s="134">
        <v>6.55168695574851E-3</v>
      </c>
      <c r="X1713" s="134">
        <v>1.5567480824282801E-3</v>
      </c>
      <c r="Y1713" s="134">
        <v>0.99190507211274304</v>
      </c>
      <c r="Z1713" s="134">
        <v>0.98913494802628399</v>
      </c>
      <c r="AA1713" s="134">
        <v>0.49510757206537398</v>
      </c>
      <c r="AB1713" s="134">
        <v>0.96503649316026396</v>
      </c>
      <c r="AC1713" s="134">
        <v>1</v>
      </c>
      <c r="AD1713" s="134">
        <v>1.0102384083636199E-2</v>
      </c>
      <c r="AE1713" s="134">
        <v>3.4604195052058598E-2</v>
      </c>
      <c r="AF1713" s="134">
        <v>0.97702127794914895</v>
      </c>
      <c r="AG1713" s="134">
        <v>3.0497415940000899E-3</v>
      </c>
      <c r="AH1713" s="134">
        <v>0.66860287078255098</v>
      </c>
      <c r="AI1713" s="134">
        <v>1</v>
      </c>
      <c r="AJ1713" s="134">
        <v>1</v>
      </c>
      <c r="AK1713" s="134">
        <v>0.82040390310209199</v>
      </c>
      <c r="AL1713" s="134">
        <v>0.40883730997971401</v>
      </c>
      <c r="AM1713" s="134">
        <v>2.4473072171523899E-3</v>
      </c>
      <c r="AN1713" s="134">
        <v>0.33216798888440702</v>
      </c>
      <c r="AO1713" s="134">
        <v>1.18316412210721E-3</v>
      </c>
      <c r="AP1713" s="134">
        <v>0</v>
      </c>
      <c r="AQ1713" s="134">
        <v>0.17529000375321299</v>
      </c>
      <c r="AR1713" s="134">
        <v>0.92315223209999997</v>
      </c>
      <c r="AT1713" s="134">
        <v>0.78182860919999997</v>
      </c>
      <c r="AU1713" s="134">
        <v>2.1991263749392398E-3</v>
      </c>
      <c r="AV1713" s="134">
        <v>2.0504724148069902E-3</v>
      </c>
      <c r="AW1713" s="143">
        <v>0.02</v>
      </c>
      <c r="AX1713" s="143">
        <v>0</v>
      </c>
      <c r="AY1713" s="143">
        <v>-0.03</v>
      </c>
      <c r="AZ1713" s="143">
        <v>0</v>
      </c>
      <c r="BA1713" s="143">
        <v>7.9687000000000001</v>
      </c>
      <c r="BB1713" s="143">
        <v>5.07</v>
      </c>
      <c r="BC1713" s="143">
        <v>10.66</v>
      </c>
      <c r="BD1713" s="143"/>
      <c r="BE1713" s="143">
        <v>6335705.3989690002</v>
      </c>
      <c r="BF1713" s="143">
        <v>15685.85</v>
      </c>
      <c r="BG1713" s="143">
        <v>0</v>
      </c>
      <c r="BH1713" s="143">
        <v>0</v>
      </c>
      <c r="BI1713" s="143">
        <v>0</v>
      </c>
      <c r="BJ1713" s="143">
        <v>1</v>
      </c>
      <c r="BK1713" s="143"/>
      <c r="BL1713" s="143">
        <v>1.8</v>
      </c>
      <c r="BM1713" s="143">
        <v>1.7</v>
      </c>
    </row>
    <row r="1714" spans="1:65" x14ac:dyDescent="0.25">
      <c r="A1714" s="142" t="s">
        <v>6350</v>
      </c>
      <c r="B1714" s="142" t="s">
        <v>3910</v>
      </c>
      <c r="C1714" s="134" t="s">
        <v>6309</v>
      </c>
      <c r="D1714" s="134" t="s">
        <v>6310</v>
      </c>
      <c r="E1714" s="134" t="s">
        <v>6163</v>
      </c>
      <c r="F1714" s="134" t="s">
        <v>6164</v>
      </c>
      <c r="G1714" s="134" t="s">
        <v>692</v>
      </c>
      <c r="H1714" s="134" t="s">
        <v>5669</v>
      </c>
      <c r="I1714" s="134" t="s">
        <v>5669</v>
      </c>
      <c r="J1714" s="134" t="s">
        <v>5055</v>
      </c>
      <c r="K1714" s="134" t="s">
        <v>5055</v>
      </c>
      <c r="L1714" s="143">
        <v>35.6</v>
      </c>
      <c r="M1714" s="144">
        <v>1545</v>
      </c>
      <c r="N1714" s="143">
        <v>22.311</v>
      </c>
      <c r="O1714" s="144">
        <v>250</v>
      </c>
      <c r="P1714" s="143">
        <v>11.2</v>
      </c>
      <c r="Q1714" s="144">
        <v>1708</v>
      </c>
      <c r="R1714" s="143">
        <v>41.496000000000002</v>
      </c>
      <c r="S1714" s="145">
        <v>1571</v>
      </c>
      <c r="V1714" s="140" t="str">
        <f t="shared" si="26"/>
        <v>N/A</v>
      </c>
      <c r="W1714" s="134">
        <v>9.1482171545053406E-2</v>
      </c>
      <c r="X1714" s="134">
        <v>3.5962428071433503E-2</v>
      </c>
      <c r="Y1714" s="134">
        <v>0.98839556223757097</v>
      </c>
      <c r="Z1714" s="134">
        <v>0.98729860121382496</v>
      </c>
      <c r="AA1714" s="134">
        <v>0.11487573000389099</v>
      </c>
      <c r="AB1714" s="134">
        <v>0.92861617353553905</v>
      </c>
      <c r="AC1714" s="134">
        <v>1</v>
      </c>
      <c r="AD1714" s="134">
        <v>6.8408590526259805E-2</v>
      </c>
      <c r="AE1714" s="134">
        <v>0.46255463143870601</v>
      </c>
      <c r="AF1714" s="134">
        <v>0.96596903702779002</v>
      </c>
      <c r="AG1714" s="134">
        <v>1.7687956630468901E-2</v>
      </c>
      <c r="AH1714" s="134">
        <v>0.55148508574848498</v>
      </c>
      <c r="AI1714" s="134">
        <v>1</v>
      </c>
      <c r="AJ1714" s="134">
        <v>1</v>
      </c>
      <c r="AK1714" s="134">
        <v>0.78884897325112902</v>
      </c>
      <c r="AL1714" s="134">
        <v>0.45987855966371499</v>
      </c>
      <c r="AM1714" s="134">
        <v>1.4434153213228501E-2</v>
      </c>
      <c r="AN1714" s="134">
        <v>0.30527542467841001</v>
      </c>
      <c r="AO1714" s="134">
        <v>1.43979414390822E-2</v>
      </c>
      <c r="AP1714" s="134">
        <v>0.29529680919953899</v>
      </c>
      <c r="AQ1714" s="134">
        <v>0.38272423104724601</v>
      </c>
      <c r="AR1714" s="134">
        <v>0.94956836580000004</v>
      </c>
      <c r="AT1714" s="134">
        <v>0.19644460050000001</v>
      </c>
      <c r="AU1714" s="134">
        <v>9.5592382497561405E-3</v>
      </c>
      <c r="AV1714" s="134">
        <v>1.37286489925393E-2</v>
      </c>
      <c r="AW1714" s="143">
        <v>0.02</v>
      </c>
      <c r="AX1714" s="143">
        <v>0</v>
      </c>
      <c r="AY1714" s="143">
        <v>0</v>
      </c>
      <c r="AZ1714" s="143">
        <v>0.01</v>
      </c>
      <c r="BA1714" s="143">
        <v>7.8844000000000003</v>
      </c>
      <c r="BB1714" s="143">
        <v>5.07</v>
      </c>
      <c r="BC1714" s="143">
        <v>10.74</v>
      </c>
      <c r="BD1714" s="143">
        <v>3</v>
      </c>
      <c r="BE1714" s="143">
        <v>24653153.732220002</v>
      </c>
      <c r="BF1714" s="143">
        <v>12647.24</v>
      </c>
      <c r="BG1714" s="143">
        <v>0</v>
      </c>
      <c r="BH1714" s="143">
        <v>0</v>
      </c>
      <c r="BI1714" s="143">
        <v>0</v>
      </c>
      <c r="BJ1714" s="143">
        <v>1</v>
      </c>
      <c r="BK1714" s="143">
        <v>0</v>
      </c>
      <c r="BL1714" s="143">
        <v>1.8</v>
      </c>
      <c r="BM1714" s="143">
        <v>1.69999999999999</v>
      </c>
    </row>
    <row r="1715" spans="1:65" x14ac:dyDescent="0.25">
      <c r="A1715" s="142" t="s">
        <v>6351</v>
      </c>
      <c r="B1715" s="142" t="s">
        <v>1043</v>
      </c>
      <c r="C1715" s="134" t="s">
        <v>6309</v>
      </c>
      <c r="D1715" s="134" t="s">
        <v>6310</v>
      </c>
      <c r="E1715" s="134" t="s">
        <v>6163</v>
      </c>
      <c r="F1715" s="134" t="s">
        <v>6164</v>
      </c>
      <c r="G1715" s="134" t="s">
        <v>692</v>
      </c>
      <c r="H1715" s="134" t="s">
        <v>6339</v>
      </c>
      <c r="I1715" s="134" t="s">
        <v>6339</v>
      </c>
      <c r="J1715" s="134" t="s">
        <v>6039</v>
      </c>
      <c r="K1715" s="134" t="s">
        <v>5055</v>
      </c>
      <c r="L1715" s="143">
        <v>36.1</v>
      </c>
      <c r="M1715" s="144">
        <v>1533</v>
      </c>
      <c r="N1715" s="143">
        <v>20.7</v>
      </c>
      <c r="O1715" s="144">
        <v>92</v>
      </c>
      <c r="P1715" s="143">
        <v>11.083</v>
      </c>
      <c r="Q1715" s="144">
        <v>1713</v>
      </c>
      <c r="R1715" s="143">
        <v>42.161000000000001</v>
      </c>
      <c r="S1715" s="145">
        <v>1532</v>
      </c>
      <c r="V1715" s="140" t="str">
        <f t="shared" si="26"/>
        <v>N/A</v>
      </c>
      <c r="W1715" s="134">
        <v>9.6949288861777796E-2</v>
      </c>
      <c r="X1715" s="134">
        <v>3.0432528264468399E-2</v>
      </c>
      <c r="Y1715" s="134">
        <v>0.98441214044494996</v>
      </c>
      <c r="Z1715" s="134">
        <v>0.94929642412266002</v>
      </c>
      <c r="AA1715" s="134">
        <v>0</v>
      </c>
      <c r="AB1715" s="134">
        <v>0.97304896347770398</v>
      </c>
      <c r="AC1715" s="134">
        <v>1</v>
      </c>
      <c r="AD1715" s="134">
        <v>9.85270400587894E-2</v>
      </c>
      <c r="AE1715" s="134">
        <v>0.79196411972980896</v>
      </c>
      <c r="AF1715" s="134">
        <v>0.97435760837457697</v>
      </c>
      <c r="AG1715" s="134">
        <v>2.4692407590043399E-2</v>
      </c>
      <c r="AH1715" s="134">
        <v>0.64209915184517796</v>
      </c>
      <c r="AI1715" s="134">
        <v>1</v>
      </c>
      <c r="AJ1715" s="134">
        <v>0.94116998198330704</v>
      </c>
      <c r="AK1715" s="134">
        <v>0.538836836739648</v>
      </c>
      <c r="AL1715" s="134">
        <v>0.773232699527301</v>
      </c>
      <c r="AM1715" s="134">
        <v>1.58751490690573E-2</v>
      </c>
      <c r="AN1715" s="134">
        <v>0.55179059656671603</v>
      </c>
      <c r="AO1715" s="134">
        <v>1.2075867488132601E-2</v>
      </c>
      <c r="AP1715" s="134">
        <v>4.84301768066031E-3</v>
      </c>
      <c r="AQ1715" s="134">
        <v>0.113329130751451</v>
      </c>
      <c r="AR1715" s="134">
        <v>0.99665448609999996</v>
      </c>
      <c r="AT1715" s="134">
        <v>0.2611063985</v>
      </c>
      <c r="AU1715" s="134">
        <v>1.2069079851422001E-2</v>
      </c>
      <c r="AV1715" s="134">
        <v>1.45114417427542E-2</v>
      </c>
      <c r="AW1715" s="143">
        <v>0.01</v>
      </c>
      <c r="AX1715" s="143">
        <v>0</v>
      </c>
      <c r="AY1715" s="143">
        <v>-7.0000000000000007E-2</v>
      </c>
      <c r="AZ1715" s="143">
        <v>-0.02</v>
      </c>
      <c r="BA1715" s="143">
        <v>12.1029</v>
      </c>
      <c r="BB1715" s="143">
        <v>5.0599999999999996</v>
      </c>
      <c r="BC1715" s="143">
        <v>9.77</v>
      </c>
      <c r="BD1715" s="143">
        <v>4</v>
      </c>
      <c r="BE1715" s="143">
        <v>2342770.6726580001</v>
      </c>
      <c r="BF1715" s="143">
        <v>10139.209999999999</v>
      </c>
      <c r="BG1715" s="143">
        <v>0</v>
      </c>
      <c r="BH1715" s="143">
        <v>0</v>
      </c>
      <c r="BI1715" s="143">
        <v>0</v>
      </c>
      <c r="BJ1715" s="143">
        <v>1</v>
      </c>
      <c r="BK1715" s="143">
        <v>0</v>
      </c>
      <c r="BL1715" s="143">
        <v>1.8131384702936399</v>
      </c>
      <c r="BM1715" s="143">
        <v>1.7591231163213401</v>
      </c>
    </row>
    <row r="1716" spans="1:65" x14ac:dyDescent="0.25">
      <c r="A1716" s="142" t="s">
        <v>6352</v>
      </c>
      <c r="B1716" s="142" t="s">
        <v>1088</v>
      </c>
      <c r="C1716" s="134" t="s">
        <v>6309</v>
      </c>
      <c r="D1716" s="134" t="s">
        <v>6310</v>
      </c>
      <c r="E1716" s="134" t="s">
        <v>6163</v>
      </c>
      <c r="F1716" s="134" t="s">
        <v>6164</v>
      </c>
      <c r="G1716" s="134" t="s">
        <v>692</v>
      </c>
      <c r="H1716" s="134" t="s">
        <v>6339</v>
      </c>
      <c r="I1716" s="134" t="s">
        <v>6339</v>
      </c>
      <c r="J1716" s="134" t="s">
        <v>5055</v>
      </c>
      <c r="K1716" s="134" t="s">
        <v>5055</v>
      </c>
      <c r="L1716" s="143">
        <v>37.6</v>
      </c>
      <c r="M1716" s="144">
        <v>1486</v>
      </c>
      <c r="N1716" s="143">
        <v>23.738</v>
      </c>
      <c r="O1716" s="144">
        <v>423</v>
      </c>
      <c r="P1716" s="143">
        <v>27.183</v>
      </c>
      <c r="Q1716" s="144">
        <v>658</v>
      </c>
      <c r="R1716" s="143">
        <v>47.015000000000001</v>
      </c>
      <c r="S1716" s="145">
        <v>1254</v>
      </c>
      <c r="V1716" s="140" t="str">
        <f t="shared" si="26"/>
        <v>N/A</v>
      </c>
      <c r="W1716" s="134">
        <v>0.14734460946640299</v>
      </c>
      <c r="X1716" s="134">
        <v>2.6011005720955702E-2</v>
      </c>
      <c r="Y1716" s="134">
        <v>0.99234055873958904</v>
      </c>
      <c r="Z1716" s="134">
        <v>0.97242929299627501</v>
      </c>
      <c r="AA1716" s="134">
        <v>0</v>
      </c>
      <c r="AB1716" s="134">
        <v>0.89838730824701696</v>
      </c>
      <c r="AC1716" s="134">
        <v>1</v>
      </c>
      <c r="AD1716" s="134">
        <v>8.9676259673730302E-2</v>
      </c>
      <c r="AE1716" s="134">
        <v>0.76990324804634702</v>
      </c>
      <c r="AF1716" s="134">
        <v>0.97888982227758103</v>
      </c>
      <c r="AG1716" s="134">
        <v>3.5542692408467101E-2</v>
      </c>
      <c r="AH1716" s="134">
        <v>0.52118488815251496</v>
      </c>
      <c r="AI1716" s="134">
        <v>1</v>
      </c>
      <c r="AJ1716" s="134">
        <v>0.94484685810934999</v>
      </c>
      <c r="AK1716" s="134">
        <v>0.43689014029807299</v>
      </c>
      <c r="AL1716" s="134">
        <v>0.75715627968084798</v>
      </c>
      <c r="AM1716" s="134">
        <v>3.3686847015937701E-2</v>
      </c>
      <c r="AN1716" s="134">
        <v>0.49352337412038899</v>
      </c>
      <c r="AO1716" s="134">
        <v>2.5204877324574E-2</v>
      </c>
      <c r="AP1716" s="134">
        <v>7.0429321771617703E-2</v>
      </c>
      <c r="AQ1716" s="134">
        <v>0.13972985052127901</v>
      </c>
      <c r="AR1716" s="134">
        <v>1</v>
      </c>
      <c r="AT1716" s="134">
        <v>0.51944529819999996</v>
      </c>
      <c r="AU1716" s="134">
        <v>9.9571467509741093E-3</v>
      </c>
      <c r="AV1716" s="134">
        <v>2.2678940693104499E-2</v>
      </c>
      <c r="AW1716" s="143">
        <v>0</v>
      </c>
      <c r="AX1716" s="143">
        <v>0</v>
      </c>
      <c r="AY1716" s="143">
        <v>-7.0000000000000007E-2</v>
      </c>
      <c r="AZ1716" s="143">
        <v>-0.01</v>
      </c>
      <c r="BA1716" s="143">
        <v>14.801600000000001</v>
      </c>
      <c r="BB1716" s="143">
        <v>5.0599999999999996</v>
      </c>
      <c r="BC1716" s="143">
        <v>10.57</v>
      </c>
      <c r="BD1716" s="143"/>
      <c r="BE1716" s="143">
        <v>3006540.7617680002</v>
      </c>
      <c r="BF1716" s="143">
        <v>6540.46</v>
      </c>
      <c r="BG1716" s="143">
        <v>0</v>
      </c>
      <c r="BH1716" s="143">
        <v>0</v>
      </c>
      <c r="BI1716" s="143">
        <v>0</v>
      </c>
      <c r="BJ1716" s="143">
        <v>1</v>
      </c>
      <c r="BK1716" s="143">
        <v>1</v>
      </c>
      <c r="BL1716" s="143">
        <v>1.8</v>
      </c>
      <c r="BM1716" s="143">
        <v>1.7</v>
      </c>
    </row>
    <row r="1717" spans="1:65" x14ac:dyDescent="0.25">
      <c r="A1717" s="142" t="s">
        <v>6353</v>
      </c>
      <c r="B1717" s="142" t="s">
        <v>379</v>
      </c>
      <c r="C1717" s="134" t="s">
        <v>6309</v>
      </c>
      <c r="D1717" s="134" t="s">
        <v>6310</v>
      </c>
      <c r="E1717" s="134" t="s">
        <v>6163</v>
      </c>
      <c r="F1717" s="134" t="s">
        <v>6164</v>
      </c>
      <c r="G1717" s="134" t="s">
        <v>692</v>
      </c>
      <c r="H1717" s="134" t="s">
        <v>6339</v>
      </c>
      <c r="I1717" s="134" t="s">
        <v>6339</v>
      </c>
      <c r="J1717" s="134" t="s">
        <v>6039</v>
      </c>
      <c r="K1717" s="134" t="s">
        <v>5055</v>
      </c>
      <c r="L1717" s="143">
        <v>48</v>
      </c>
      <c r="M1717" s="144">
        <v>1204</v>
      </c>
      <c r="N1717" s="143">
        <v>21.556000000000001</v>
      </c>
      <c r="O1717" s="144">
        <v>168</v>
      </c>
      <c r="P1717" s="143">
        <v>13.72</v>
      </c>
      <c r="Q1717" s="144">
        <v>1599</v>
      </c>
      <c r="R1717" s="143">
        <v>46.720999999999997</v>
      </c>
      <c r="S1717" s="145">
        <v>1281</v>
      </c>
      <c r="U1717" s="140" t="s">
        <v>4410</v>
      </c>
      <c r="V1717" s="140" t="str">
        <f t="shared" si="26"/>
        <v>Y</v>
      </c>
      <c r="W1717" s="134">
        <v>0.177130397692255</v>
      </c>
      <c r="X1717" s="134">
        <v>8.4431076491335993E-2</v>
      </c>
      <c r="Y1717" s="134">
        <v>0.98278546980937698</v>
      </c>
      <c r="Z1717" s="134">
        <v>0.97120506178796895</v>
      </c>
      <c r="AA1717" s="134">
        <v>8.4058207191305995E-2</v>
      </c>
      <c r="AB1717" s="134">
        <v>0.82591087219381398</v>
      </c>
      <c r="AC1717" s="134">
        <v>0.98126099442852999</v>
      </c>
      <c r="AD1717" s="134">
        <v>9.3449741256448393E-2</v>
      </c>
      <c r="AE1717" s="134">
        <v>0.57239573542975797</v>
      </c>
      <c r="AF1717" s="134">
        <v>0.97093856981617099</v>
      </c>
      <c r="AG1717" s="134">
        <v>0.15473914682871401</v>
      </c>
      <c r="AH1717" s="134">
        <v>0.65234248105610904</v>
      </c>
      <c r="AI1717" s="134">
        <v>0.90832809837929795</v>
      </c>
      <c r="AJ1717" s="134">
        <v>0.94116998198330704</v>
      </c>
      <c r="AK1717" s="134">
        <v>0.66748385843973002</v>
      </c>
      <c r="AL1717" s="134">
        <v>0.71407671637874603</v>
      </c>
      <c r="AM1717" s="134">
        <v>0.12793509420986501</v>
      </c>
      <c r="AN1717" s="134">
        <v>0.43973824570839498</v>
      </c>
      <c r="AO1717" s="134">
        <v>0.119870806207658</v>
      </c>
      <c r="AQ1717" s="134">
        <v>0.281970463449012</v>
      </c>
      <c r="AR1717" s="134">
        <v>1</v>
      </c>
      <c r="AS1717" s="134">
        <v>1</v>
      </c>
      <c r="AT1717" s="134">
        <v>0.1072277843</v>
      </c>
      <c r="AU1717" s="134">
        <v>6.3243295442995603E-2</v>
      </c>
      <c r="AV1717" s="134">
        <v>0.110220664821602</v>
      </c>
      <c r="AW1717" s="143">
        <v>0.01</v>
      </c>
      <c r="AX1717" s="143">
        <v>0</v>
      </c>
      <c r="AY1717" s="143">
        <v>-0.11</v>
      </c>
      <c r="AZ1717" s="143">
        <v>-0.03</v>
      </c>
      <c r="BA1717" s="143">
        <v>10.033899999999999</v>
      </c>
      <c r="BB1717" s="143">
        <v>5.0599999999999996</v>
      </c>
      <c r="BC1717" s="143">
        <v>10.31</v>
      </c>
      <c r="BD1717" s="143">
        <v>10</v>
      </c>
      <c r="BE1717" s="143">
        <v>8050107.1415839996</v>
      </c>
      <c r="BF1717" s="143">
        <v>13754.62</v>
      </c>
      <c r="BG1717" s="143">
        <v>0</v>
      </c>
      <c r="BH1717" s="143">
        <v>0</v>
      </c>
      <c r="BI1717" s="143">
        <v>0</v>
      </c>
      <c r="BJ1717" s="143">
        <v>1</v>
      </c>
      <c r="BK1717" s="143"/>
      <c r="BL1717" s="143">
        <v>1.80952251371634</v>
      </c>
      <c r="BM1717" s="143">
        <v>1.74285131172355</v>
      </c>
    </row>
    <row r="1718" spans="1:65" x14ac:dyDescent="0.25">
      <c r="A1718" s="142" t="s">
        <v>6354</v>
      </c>
      <c r="B1718" s="142" t="s">
        <v>1470</v>
      </c>
      <c r="C1718" s="134" t="s">
        <v>6309</v>
      </c>
      <c r="D1718" s="134" t="s">
        <v>6310</v>
      </c>
      <c r="E1718" s="134" t="s">
        <v>6163</v>
      </c>
      <c r="F1718" s="134" t="s">
        <v>6164</v>
      </c>
      <c r="G1718" s="134" t="s">
        <v>692</v>
      </c>
      <c r="H1718" s="134" t="s">
        <v>6339</v>
      </c>
      <c r="I1718" s="134" t="s">
        <v>6339</v>
      </c>
      <c r="J1718" s="134" t="s">
        <v>6034</v>
      </c>
      <c r="K1718" s="134" t="s">
        <v>4538</v>
      </c>
      <c r="L1718" s="143">
        <v>26.1</v>
      </c>
      <c r="M1718" s="144">
        <v>1677</v>
      </c>
      <c r="N1718" s="143">
        <v>22.643999999999998</v>
      </c>
      <c r="O1718" s="144">
        <v>284</v>
      </c>
      <c r="P1718" s="143">
        <v>15.86</v>
      </c>
      <c r="Q1718" s="144">
        <v>1441</v>
      </c>
      <c r="R1718" s="143">
        <v>39.771999999999998</v>
      </c>
      <c r="S1718" s="145">
        <v>1634</v>
      </c>
      <c r="V1718" s="140" t="str">
        <f t="shared" si="26"/>
        <v>N/A</v>
      </c>
      <c r="W1718" s="134">
        <v>0</v>
      </c>
      <c r="X1718" s="134">
        <v>0</v>
      </c>
      <c r="Y1718" s="134">
        <v>0.70228084839967597</v>
      </c>
      <c r="Z1718" s="134">
        <v>0.77262455787399997</v>
      </c>
      <c r="AA1718" s="134">
        <v>0.67361875673539895</v>
      </c>
      <c r="AB1718" s="134">
        <v>0.92388153198432499</v>
      </c>
      <c r="AC1718" s="134">
        <v>1</v>
      </c>
      <c r="AD1718" s="134">
        <v>4.8792864485509698E-3</v>
      </c>
      <c r="AF1718" s="134">
        <v>0.59118675225924899</v>
      </c>
      <c r="AG1718" s="134">
        <v>1.8662733490304999E-2</v>
      </c>
      <c r="AH1718" s="134">
        <v>0.22076165241375501</v>
      </c>
      <c r="AI1718" s="134">
        <v>1</v>
      </c>
      <c r="AJ1718" s="134">
        <v>0.93013935360517697</v>
      </c>
      <c r="AK1718" s="134">
        <v>0.53640953444341999</v>
      </c>
      <c r="AL1718" s="134">
        <v>0.50893934009831299</v>
      </c>
      <c r="AM1718" s="134">
        <v>1.4981244880388E-2</v>
      </c>
      <c r="AN1718" s="134">
        <v>0.29631123660974401</v>
      </c>
      <c r="AO1718" s="134">
        <v>1.16549567542183E-2</v>
      </c>
      <c r="AP1718" s="134">
        <v>0.19357155851396099</v>
      </c>
      <c r="AQ1718" s="134">
        <v>0.20815620609048399</v>
      </c>
      <c r="AR1718" s="134">
        <v>0.71828391290000004</v>
      </c>
      <c r="AT1718" s="134">
        <v>0.24595964379999999</v>
      </c>
      <c r="AU1718" s="134">
        <v>1.1047183489462801E-2</v>
      </c>
      <c r="AV1718" s="134">
        <v>1.32307627328402E-2</v>
      </c>
      <c r="AW1718" s="143">
        <v>1.71</v>
      </c>
      <c r="AX1718" s="143">
        <v>0</v>
      </c>
      <c r="AY1718" s="143">
        <v>-1.63</v>
      </c>
      <c r="AZ1718" s="143">
        <v>0.04</v>
      </c>
      <c r="BA1718" s="143">
        <v>21.098500000000001</v>
      </c>
      <c r="BB1718" s="143">
        <v>5.0599999999999996</v>
      </c>
      <c r="BC1718" s="143">
        <v>9.7200000000000006</v>
      </c>
      <c r="BD1718" s="143">
        <v>7</v>
      </c>
      <c r="BE1718" s="143">
        <v>5123486.1691739997</v>
      </c>
      <c r="BF1718" s="143">
        <v>7714.6909999999998</v>
      </c>
      <c r="BG1718" s="143">
        <v>0</v>
      </c>
      <c r="BH1718" s="143">
        <v>0</v>
      </c>
      <c r="BI1718" s="143">
        <v>0</v>
      </c>
      <c r="BJ1718" s="143">
        <v>1</v>
      </c>
      <c r="BK1718" s="143"/>
      <c r="BL1718" s="143">
        <v>1.9988448355986399</v>
      </c>
      <c r="BM1718" s="143">
        <v>2.59480176019389</v>
      </c>
    </row>
    <row r="1719" spans="1:65" x14ac:dyDescent="0.25">
      <c r="A1719" s="142" t="s">
        <v>6355</v>
      </c>
      <c r="B1719" s="142" t="s">
        <v>73</v>
      </c>
      <c r="C1719" s="134" t="s">
        <v>6309</v>
      </c>
      <c r="D1719" s="134" t="s">
        <v>6310</v>
      </c>
      <c r="E1719" s="134" t="s">
        <v>6163</v>
      </c>
      <c r="F1719" s="134" t="s">
        <v>6164</v>
      </c>
      <c r="G1719" s="134" t="s">
        <v>692</v>
      </c>
      <c r="H1719" s="134" t="s">
        <v>6356</v>
      </c>
      <c r="I1719" s="134" t="s">
        <v>6339</v>
      </c>
      <c r="J1719" s="134" t="s">
        <v>4538</v>
      </c>
      <c r="K1719" s="134" t="s">
        <v>4538</v>
      </c>
      <c r="L1719" s="143">
        <v>38.799999999999997</v>
      </c>
      <c r="M1719" s="144">
        <v>1457</v>
      </c>
      <c r="N1719" s="143">
        <v>22.111000000000001</v>
      </c>
      <c r="O1719" s="144">
        <v>222</v>
      </c>
      <c r="P1719" s="143">
        <v>15.8</v>
      </c>
      <c r="Q1719" s="144">
        <v>1450</v>
      </c>
      <c r="R1719" s="143">
        <v>44.162999999999997</v>
      </c>
      <c r="S1719" s="145">
        <v>1431</v>
      </c>
      <c r="V1719" s="140" t="str">
        <f t="shared" si="26"/>
        <v>N/A</v>
      </c>
      <c r="W1719" s="134">
        <v>1.0551227673848199E-2</v>
      </c>
      <c r="X1719" s="134">
        <v>5.0020680000882698E-3</v>
      </c>
      <c r="Y1719" s="134">
        <v>0.99262234420401896</v>
      </c>
      <c r="Z1719" s="134">
        <v>0.97819338160204905</v>
      </c>
      <c r="AA1719" s="134">
        <v>0.54438223129328001</v>
      </c>
      <c r="AB1719" s="134">
        <v>0.91623326486313295</v>
      </c>
      <c r="AC1719" s="134">
        <v>1</v>
      </c>
      <c r="AD1719" s="134">
        <v>0</v>
      </c>
      <c r="AF1719" s="134">
        <v>0.98000299762217802</v>
      </c>
      <c r="AG1719" s="134">
        <v>7.8825742818558597E-3</v>
      </c>
      <c r="AH1719" s="134">
        <v>0.60771594889939695</v>
      </c>
      <c r="AI1719" s="134">
        <v>1</v>
      </c>
      <c r="AJ1719" s="134">
        <v>0.91910872522704701</v>
      </c>
      <c r="AK1719" s="134">
        <v>0.75243943880770903</v>
      </c>
      <c r="AL1719" s="134">
        <v>0.40469351497891898</v>
      </c>
      <c r="AM1719" s="134">
        <v>6.26618412441302E-3</v>
      </c>
      <c r="AN1719" s="134">
        <v>0.39491730536506697</v>
      </c>
      <c r="AO1719" s="134">
        <v>5.0984123283648597E-3</v>
      </c>
      <c r="AP1719" s="134">
        <v>0.16072868751053601</v>
      </c>
      <c r="AQ1719" s="134">
        <v>0.29597900871547</v>
      </c>
      <c r="AR1719" s="134">
        <v>1</v>
      </c>
      <c r="AT1719" s="134">
        <v>0.45186361310000001</v>
      </c>
      <c r="AU1719" s="134">
        <v>3.3914082376384799E-3</v>
      </c>
      <c r="AV1719" s="134">
        <v>5.3218370154097102E-3</v>
      </c>
      <c r="AW1719" s="143">
        <v>0</v>
      </c>
      <c r="AX1719" s="143">
        <v>0</v>
      </c>
      <c r="AY1719" s="143">
        <v>0</v>
      </c>
      <c r="AZ1719" s="143">
        <v>0</v>
      </c>
      <c r="BA1719" s="143">
        <v>8.5401000000000007</v>
      </c>
      <c r="BB1719" s="143">
        <v>5.07</v>
      </c>
      <c r="BC1719" s="143">
        <v>11.68</v>
      </c>
      <c r="BD1719" s="143">
        <v>6</v>
      </c>
      <c r="BE1719" s="143">
        <v>5388792.2268030001</v>
      </c>
      <c r="BF1719" s="143">
        <v>7266.1679999999997</v>
      </c>
      <c r="BG1719" s="143">
        <v>0</v>
      </c>
      <c r="BH1719" s="143">
        <v>0</v>
      </c>
      <c r="BI1719" s="143">
        <v>0</v>
      </c>
      <c r="BJ1719" s="143">
        <v>1</v>
      </c>
      <c r="BK1719" s="143"/>
      <c r="BL1719" s="143">
        <v>1.9997322029603799</v>
      </c>
      <c r="BM1719" s="143">
        <v>2.5987949133217598</v>
      </c>
    </row>
    <row r="1720" spans="1:65" x14ac:dyDescent="0.25">
      <c r="A1720" s="142" t="s">
        <v>6357</v>
      </c>
      <c r="B1720" s="142" t="s">
        <v>3917</v>
      </c>
      <c r="C1720" s="134" t="s">
        <v>6309</v>
      </c>
      <c r="D1720" s="134" t="s">
        <v>6310</v>
      </c>
      <c r="E1720" s="134" t="s">
        <v>6163</v>
      </c>
      <c r="F1720" s="134" t="s">
        <v>6164</v>
      </c>
      <c r="G1720" s="134" t="s">
        <v>692</v>
      </c>
      <c r="H1720" s="134" t="s">
        <v>6358</v>
      </c>
      <c r="I1720" s="134" t="s">
        <v>6339</v>
      </c>
      <c r="J1720" s="134" t="s">
        <v>6034</v>
      </c>
      <c r="K1720" s="134" t="s">
        <v>4538</v>
      </c>
      <c r="L1720" s="143">
        <v>39.700000000000003</v>
      </c>
      <c r="M1720" s="144">
        <v>1424</v>
      </c>
      <c r="N1720" s="143">
        <v>21.756</v>
      </c>
      <c r="O1720" s="144">
        <v>186</v>
      </c>
      <c r="P1720" s="143">
        <v>14.12</v>
      </c>
      <c r="Q1720" s="144">
        <v>1574</v>
      </c>
      <c r="R1720" s="143">
        <v>44.021000000000001</v>
      </c>
      <c r="S1720" s="145">
        <v>1441</v>
      </c>
      <c r="V1720" s="140" t="str">
        <f t="shared" si="26"/>
        <v>N/A</v>
      </c>
      <c r="W1720" s="134">
        <v>3.44467178953103E-2</v>
      </c>
      <c r="X1720" s="134">
        <v>1.4832310077078701E-2</v>
      </c>
      <c r="Y1720" s="134">
        <v>0.98767829014629505</v>
      </c>
      <c r="Z1720" s="134">
        <v>0.95699887880825196</v>
      </c>
      <c r="AA1720" s="134">
        <v>0.56086203617932995</v>
      </c>
      <c r="AB1720" s="134">
        <v>0.84047900004370402</v>
      </c>
      <c r="AC1720" s="134">
        <v>1</v>
      </c>
      <c r="AD1720" s="134">
        <v>3.3595228347896099E-2</v>
      </c>
      <c r="AE1720" s="134">
        <v>0.21296374433998799</v>
      </c>
      <c r="AF1720" s="134">
        <v>0.97352272686612895</v>
      </c>
      <c r="AG1720" s="134">
        <v>1.5903393783519699E-2</v>
      </c>
      <c r="AH1720" s="134">
        <v>0.70423962800239703</v>
      </c>
      <c r="AI1720" s="134">
        <v>1</v>
      </c>
      <c r="AJ1720" s="134">
        <v>0.96323123873956695</v>
      </c>
      <c r="AK1720" s="134">
        <v>0.742730229622797</v>
      </c>
      <c r="AL1720" s="134">
        <v>0.39709211304859399</v>
      </c>
      <c r="AM1720" s="134">
        <v>2.5806175479786999E-2</v>
      </c>
      <c r="AN1720" s="134">
        <v>0.372506835193402</v>
      </c>
      <c r="AO1720" s="134">
        <v>1.24404129720786E-2</v>
      </c>
      <c r="AP1720" s="134">
        <v>0.22727713364032001</v>
      </c>
      <c r="AQ1720" s="134">
        <v>0.63002893306932595</v>
      </c>
      <c r="AR1720" s="134">
        <v>0.92372707399999998</v>
      </c>
      <c r="AT1720" s="134">
        <v>0.34570818609999998</v>
      </c>
      <c r="AU1720" s="134">
        <v>1.6970259705615599E-2</v>
      </c>
      <c r="AV1720" s="134">
        <v>1.5341596032623901E-2</v>
      </c>
      <c r="AW1720" s="143">
        <v>0</v>
      </c>
      <c r="AX1720" s="143">
        <v>0</v>
      </c>
      <c r="AY1720" s="143">
        <v>-0.05</v>
      </c>
      <c r="AZ1720" s="143">
        <v>-0.01</v>
      </c>
      <c r="BA1720" s="143">
        <v>9.0151000000000003</v>
      </c>
      <c r="BB1720" s="143">
        <v>5.0599999999999996</v>
      </c>
      <c r="BC1720" s="143">
        <v>11.93</v>
      </c>
      <c r="BD1720" s="143">
        <v>3</v>
      </c>
      <c r="BE1720" s="143">
        <v>12613400.853088001</v>
      </c>
      <c r="BF1720" s="143">
        <v>13524.16</v>
      </c>
      <c r="BG1720" s="143">
        <v>0</v>
      </c>
      <c r="BH1720" s="143">
        <v>0</v>
      </c>
      <c r="BI1720" s="143">
        <v>0</v>
      </c>
      <c r="BJ1720" s="143">
        <v>1</v>
      </c>
      <c r="BK1720" s="143"/>
      <c r="BL1720" s="143">
        <v>1.83548654904952</v>
      </c>
      <c r="BM1720" s="143">
        <v>1.8596894707228999</v>
      </c>
    </row>
    <row r="1721" spans="1:65" x14ac:dyDescent="0.25">
      <c r="A1721" s="142" t="s">
        <v>6359</v>
      </c>
      <c r="B1721" s="142" t="s">
        <v>1444</v>
      </c>
      <c r="C1721" s="134" t="s">
        <v>6309</v>
      </c>
      <c r="D1721" s="134" t="s">
        <v>6310</v>
      </c>
      <c r="E1721" s="134" t="s">
        <v>6163</v>
      </c>
      <c r="F1721" s="134" t="s">
        <v>6164</v>
      </c>
      <c r="G1721" s="134" t="s">
        <v>692</v>
      </c>
      <c r="H1721" s="134" t="s">
        <v>6339</v>
      </c>
      <c r="I1721" s="134" t="s">
        <v>6339</v>
      </c>
      <c r="J1721" s="134" t="s">
        <v>4538</v>
      </c>
      <c r="K1721" s="134" t="s">
        <v>4538</v>
      </c>
      <c r="L1721" s="143">
        <v>37.1</v>
      </c>
      <c r="M1721" s="144">
        <v>1504</v>
      </c>
      <c r="N1721" s="143">
        <v>21.611000000000001</v>
      </c>
      <c r="O1721" s="144">
        <v>172</v>
      </c>
      <c r="P1721" s="143">
        <v>14.467000000000001</v>
      </c>
      <c r="Q1721" s="144">
        <v>1556</v>
      </c>
      <c r="R1721" s="143">
        <v>43.319000000000003</v>
      </c>
      <c r="S1721" s="145">
        <v>1478</v>
      </c>
      <c r="V1721" s="140" t="str">
        <f t="shared" si="26"/>
        <v>N/A</v>
      </c>
      <c r="W1721" s="134">
        <v>0</v>
      </c>
      <c r="X1721" s="134">
        <v>0</v>
      </c>
      <c r="Y1721" s="134">
        <v>0.96499456025969399</v>
      </c>
      <c r="Z1721" s="134">
        <v>0.95587666686730499</v>
      </c>
      <c r="AA1721" s="134">
        <v>0.41203543983410201</v>
      </c>
      <c r="AB1721" s="134">
        <v>0.92497414157306601</v>
      </c>
      <c r="AC1721" s="134">
        <v>1</v>
      </c>
      <c r="AD1721" s="134">
        <v>0</v>
      </c>
      <c r="AF1721" s="134">
        <v>0.94668724980887198</v>
      </c>
      <c r="AG1721" s="134">
        <v>4.10303345405841E-2</v>
      </c>
      <c r="AH1721" s="134">
        <v>0.56770965963852504</v>
      </c>
      <c r="AI1721" s="134">
        <v>1</v>
      </c>
      <c r="AJ1721" s="134">
        <v>0.91543184910100395</v>
      </c>
      <c r="AK1721" s="134">
        <v>0.70874799747560602</v>
      </c>
      <c r="AL1721" s="134">
        <v>0.43931006032283598</v>
      </c>
      <c r="AM1721" s="134">
        <v>2.8815706529420601E-2</v>
      </c>
      <c r="AN1721" s="134">
        <v>0.49800546815472202</v>
      </c>
      <c r="AO1721" s="134">
        <v>2.3402629800725602E-2</v>
      </c>
      <c r="AP1721" s="134">
        <v>0.10882503756397</v>
      </c>
      <c r="AQ1721" s="134">
        <v>0.37248721713029598</v>
      </c>
      <c r="AR1721" s="134">
        <v>0.95280157030000001</v>
      </c>
      <c r="AT1721" s="134">
        <v>0.27534285739999997</v>
      </c>
      <c r="AU1721" s="134">
        <v>1.7435700626191899E-2</v>
      </c>
      <c r="AV1721" s="134">
        <v>2.4779303912595099E-2</v>
      </c>
      <c r="AW1721" s="143">
        <v>0.05</v>
      </c>
      <c r="AX1721" s="143">
        <v>0</v>
      </c>
      <c r="AY1721" s="143">
        <v>-0.11</v>
      </c>
      <c r="AZ1721" s="143">
        <v>0</v>
      </c>
      <c r="BA1721" s="143">
        <v>11.7409</v>
      </c>
      <c r="BB1721" s="143">
        <v>5.0599999999999996</v>
      </c>
      <c r="BC1721" s="143">
        <v>9.33</v>
      </c>
      <c r="BD1721" s="143">
        <v>9</v>
      </c>
      <c r="BE1721" s="143">
        <v>13953214</v>
      </c>
      <c r="BF1721" s="143">
        <v>18933.78</v>
      </c>
      <c r="BG1721" s="143">
        <v>0</v>
      </c>
      <c r="BH1721" s="143">
        <v>0</v>
      </c>
      <c r="BI1721" s="143">
        <v>0</v>
      </c>
      <c r="BJ1721" s="143">
        <v>1</v>
      </c>
      <c r="BK1721" s="143">
        <v>0</v>
      </c>
      <c r="BL1721" s="143">
        <v>2</v>
      </c>
      <c r="BM1721" s="143">
        <v>2.6</v>
      </c>
    </row>
    <row r="1722" spans="1:65" x14ac:dyDescent="0.25">
      <c r="A1722" s="142" t="s">
        <v>6360</v>
      </c>
      <c r="B1722" s="142" t="s">
        <v>685</v>
      </c>
      <c r="C1722" s="134" t="s">
        <v>6309</v>
      </c>
      <c r="D1722" s="134" t="s">
        <v>6310</v>
      </c>
      <c r="E1722" s="134" t="s">
        <v>6163</v>
      </c>
      <c r="F1722" s="134" t="s">
        <v>6164</v>
      </c>
      <c r="G1722" s="134" t="s">
        <v>4858</v>
      </c>
      <c r="H1722" s="134" t="s">
        <v>6356</v>
      </c>
      <c r="I1722" s="134" t="s">
        <v>6361</v>
      </c>
      <c r="J1722" s="134" t="s">
        <v>4538</v>
      </c>
      <c r="K1722" s="134" t="s">
        <v>4538</v>
      </c>
      <c r="L1722" s="143"/>
      <c r="M1722" s="144"/>
      <c r="N1722" s="143">
        <v>26.614000000000001</v>
      </c>
      <c r="O1722" s="144">
        <v>708</v>
      </c>
      <c r="P1722" s="143">
        <v>7.2329999999999997</v>
      </c>
      <c r="Q1722" s="144">
        <v>1761</v>
      </c>
      <c r="R1722" s="143"/>
      <c r="S1722" s="145"/>
      <c r="V1722" s="140" t="str">
        <f t="shared" si="26"/>
        <v>N/A</v>
      </c>
      <c r="W1722" s="134">
        <v>7.1353818828356701E-4</v>
      </c>
      <c r="X1722" s="134">
        <v>0</v>
      </c>
      <c r="Y1722" s="134">
        <v>0.97725222796239097</v>
      </c>
      <c r="Z1722" s="134">
        <v>0.95717741252612998</v>
      </c>
      <c r="AB1722" s="134">
        <v>0.97814780822516501</v>
      </c>
      <c r="AC1722" s="134">
        <v>1</v>
      </c>
      <c r="AD1722" s="134">
        <v>5.0840118618234398E-2</v>
      </c>
      <c r="AF1722" s="134">
        <v>0.96664489348700999</v>
      </c>
      <c r="AH1722" s="134">
        <v>0.46703134351290998</v>
      </c>
      <c r="AI1722" s="134">
        <v>1</v>
      </c>
      <c r="AJ1722" s="134">
        <v>0.98161561936978303</v>
      </c>
      <c r="AK1722" s="134">
        <v>0.71360260206806203</v>
      </c>
      <c r="AL1722" s="134">
        <v>0.506934585219739</v>
      </c>
      <c r="AN1722" s="134">
        <v>0.390435211330734</v>
      </c>
      <c r="AP1722" s="134">
        <v>0.115518092091795</v>
      </c>
      <c r="AQ1722" s="134">
        <v>0.47000824352562798</v>
      </c>
      <c r="AR1722" s="134">
        <v>0.97002127370000002</v>
      </c>
      <c r="AT1722" s="134">
        <v>0.82705559910000004</v>
      </c>
      <c r="AW1722" s="143">
        <v>0.08</v>
      </c>
      <c r="AX1722" s="143">
        <v>0</v>
      </c>
      <c r="AY1722" s="143">
        <v>-0.09</v>
      </c>
      <c r="AZ1722" s="143">
        <v>0</v>
      </c>
      <c r="BA1722" s="143">
        <v>11.7371</v>
      </c>
      <c r="BB1722" s="143">
        <v>5.0599999999999996</v>
      </c>
      <c r="BC1722" s="143">
        <v>10.65</v>
      </c>
      <c r="BD1722" s="143"/>
      <c r="BE1722" s="143"/>
      <c r="BF1722" s="143">
        <v>16429.349999999999</v>
      </c>
      <c r="BG1722" s="143"/>
      <c r="BH1722" s="143"/>
      <c r="BI1722" s="143">
        <v>0</v>
      </c>
      <c r="BJ1722" s="143">
        <v>1</v>
      </c>
      <c r="BK1722" s="143"/>
      <c r="BL1722" s="143"/>
      <c r="BM1722" s="143"/>
    </row>
    <row r="1723" spans="1:65" x14ac:dyDescent="0.25">
      <c r="A1723" s="142" t="s">
        <v>6362</v>
      </c>
      <c r="B1723" s="142" t="s">
        <v>796</v>
      </c>
      <c r="C1723" s="134" t="s">
        <v>6309</v>
      </c>
      <c r="D1723" s="134" t="s">
        <v>6310</v>
      </c>
      <c r="E1723" s="134" t="s">
        <v>6163</v>
      </c>
      <c r="F1723" s="134" t="s">
        <v>6164</v>
      </c>
      <c r="G1723" s="134" t="s">
        <v>4858</v>
      </c>
      <c r="H1723" s="134" t="s">
        <v>6356</v>
      </c>
      <c r="I1723" s="134" t="s">
        <v>6361</v>
      </c>
      <c r="J1723" s="134" t="s">
        <v>4850</v>
      </c>
      <c r="K1723" s="134" t="s">
        <v>4538</v>
      </c>
      <c r="L1723" s="143"/>
      <c r="M1723" s="144"/>
      <c r="N1723" s="143">
        <v>27.657</v>
      </c>
      <c r="O1723" s="144">
        <v>811</v>
      </c>
      <c r="P1723" s="143">
        <v>6.633</v>
      </c>
      <c r="Q1723" s="144">
        <v>1762</v>
      </c>
      <c r="R1723" s="143"/>
      <c r="S1723" s="145"/>
      <c r="V1723" s="140" t="str">
        <f t="shared" si="26"/>
        <v>N/A</v>
      </c>
      <c r="W1723" s="134">
        <v>4.1482877248882603E-2</v>
      </c>
      <c r="X1723" s="134">
        <v>1.5719888668189502E-2</v>
      </c>
      <c r="Y1723" s="134">
        <v>0.98874138985300797</v>
      </c>
      <c r="Z1723" s="134">
        <v>0.96656318512314199</v>
      </c>
      <c r="AB1723" s="134">
        <v>0.96285127398278003</v>
      </c>
      <c r="AC1723" s="134">
        <v>1</v>
      </c>
      <c r="AD1723" s="134">
        <v>9.7908578740165994E-2</v>
      </c>
      <c r="AE1723" s="134">
        <v>0.10434513625878</v>
      </c>
      <c r="AF1723" s="134">
        <v>0.97539127119456004</v>
      </c>
      <c r="AH1723" s="134">
        <v>0.56634865785525501</v>
      </c>
      <c r="AI1723" s="134">
        <v>1</v>
      </c>
      <c r="AJ1723" s="134">
        <v>1</v>
      </c>
      <c r="AK1723" s="134">
        <v>0.65777464925481799</v>
      </c>
      <c r="AL1723" s="134">
        <v>0.42970199875870901</v>
      </c>
      <c r="AN1723" s="134">
        <v>0.39491730536506697</v>
      </c>
      <c r="AP1723" s="134">
        <v>0.24663576019658701</v>
      </c>
      <c r="AQ1723" s="134">
        <v>0.76795922433930897</v>
      </c>
      <c r="AR1723" s="134">
        <v>1</v>
      </c>
      <c r="AW1723" s="143">
        <v>0</v>
      </c>
      <c r="AX1723" s="143">
        <v>0</v>
      </c>
      <c r="AY1723" s="143">
        <v>-0.06</v>
      </c>
      <c r="AZ1723" s="143">
        <v>-0.01</v>
      </c>
      <c r="BA1723" s="143">
        <v>12.7148</v>
      </c>
      <c r="BB1723" s="143">
        <v>5.0599999999999996</v>
      </c>
      <c r="BC1723" s="143">
        <v>12.33</v>
      </c>
      <c r="BD1723" s="143"/>
      <c r="BE1723" s="143"/>
      <c r="BF1723" s="143">
        <v>13733.01</v>
      </c>
      <c r="BG1723" s="143"/>
      <c r="BH1723" s="143"/>
      <c r="BI1723" s="143">
        <v>0</v>
      </c>
      <c r="BJ1723" s="143">
        <v>1</v>
      </c>
      <c r="BK1723" s="143"/>
      <c r="BL1723" s="143"/>
      <c r="BM1723" s="143"/>
    </row>
    <row r="1724" spans="1:65" x14ac:dyDescent="0.25">
      <c r="A1724" s="142" t="s">
        <v>6363</v>
      </c>
      <c r="B1724" s="142" t="s">
        <v>797</v>
      </c>
      <c r="C1724" s="134" t="s">
        <v>6309</v>
      </c>
      <c r="D1724" s="134" t="s">
        <v>6310</v>
      </c>
      <c r="E1724" s="134" t="s">
        <v>6163</v>
      </c>
      <c r="F1724" s="134" t="s">
        <v>6164</v>
      </c>
      <c r="G1724" s="134" t="s">
        <v>692</v>
      </c>
      <c r="H1724" s="134" t="s">
        <v>6275</v>
      </c>
      <c r="I1724" s="134" t="s">
        <v>6275</v>
      </c>
      <c r="J1724" s="134" t="s">
        <v>4538</v>
      </c>
      <c r="K1724" s="134" t="s">
        <v>4538</v>
      </c>
      <c r="L1724" s="143">
        <v>48.4</v>
      </c>
      <c r="M1724" s="144">
        <v>1190</v>
      </c>
      <c r="N1724" s="143">
        <v>21.875</v>
      </c>
      <c r="O1724" s="144">
        <v>199</v>
      </c>
      <c r="P1724" s="143">
        <v>33.133000000000003</v>
      </c>
      <c r="Q1724" s="144">
        <v>395</v>
      </c>
      <c r="R1724" s="143">
        <v>53.219000000000001</v>
      </c>
      <c r="S1724" s="145">
        <v>821</v>
      </c>
      <c r="U1724" s="140" t="s">
        <v>4410</v>
      </c>
      <c r="V1724" s="140" t="str">
        <f t="shared" si="26"/>
        <v>Y</v>
      </c>
      <c r="W1724" s="134">
        <v>0.185496619164222</v>
      </c>
      <c r="X1724" s="134">
        <v>0.12061242127223799</v>
      </c>
      <c r="Y1724" s="134">
        <v>0.97820005179729197</v>
      </c>
      <c r="Z1724" s="134">
        <v>0.964752343127523</v>
      </c>
      <c r="AA1724" s="134">
        <v>0.36892614346581498</v>
      </c>
      <c r="AB1724" s="134">
        <v>0.58480835627813499</v>
      </c>
      <c r="AC1724" s="134">
        <v>1</v>
      </c>
      <c r="AD1724" s="134">
        <v>0.15219395042945799</v>
      </c>
      <c r="AE1724" s="134">
        <v>0.63344855250964804</v>
      </c>
      <c r="AF1724" s="134">
        <v>0.97586834634224495</v>
      </c>
      <c r="AG1724" s="134">
        <v>0.145115852691342</v>
      </c>
      <c r="AH1724" s="134">
        <v>0.67637490728175398</v>
      </c>
      <c r="AI1724" s="134">
        <v>1</v>
      </c>
      <c r="AJ1724" s="134">
        <v>0.66908114865610202</v>
      </c>
      <c r="AK1724" s="134">
        <v>0.83011311228700402</v>
      </c>
      <c r="AL1724" s="134">
        <v>0.247225495438264</v>
      </c>
      <c r="AM1724" s="134">
        <v>0.11737643814450099</v>
      </c>
      <c r="AN1724" s="134">
        <v>0.50696965622338797</v>
      </c>
      <c r="AO1724" s="134">
        <v>9.5216705776518501E-2</v>
      </c>
      <c r="AP1724" s="134">
        <v>0.40389639828013302</v>
      </c>
      <c r="AQ1724" s="134">
        <v>0.64403747817414803</v>
      </c>
      <c r="AR1724" s="134">
        <v>0.78693666129999995</v>
      </c>
      <c r="AT1724" s="134">
        <v>1</v>
      </c>
      <c r="AU1724" s="134">
        <v>3.8016344348062503E-2</v>
      </c>
      <c r="AV1724" s="134">
        <v>8.1643838313601294E-2</v>
      </c>
      <c r="AW1724" s="143">
        <v>0</v>
      </c>
      <c r="AX1724" s="143">
        <v>0</v>
      </c>
      <c r="AY1724" s="143">
        <v>-0.01</v>
      </c>
      <c r="AZ1724" s="143">
        <v>-0.03</v>
      </c>
      <c r="BA1724" s="143">
        <v>7.3541999999999996</v>
      </c>
      <c r="BB1724" s="143">
        <v>5.03</v>
      </c>
      <c r="BC1724" s="143">
        <v>10.78</v>
      </c>
      <c r="BD1724" s="143"/>
      <c r="BE1724" s="143">
        <v>15513558.261804</v>
      </c>
      <c r="BF1724" s="143">
        <v>20577.75</v>
      </c>
      <c r="BG1724" s="143">
        <v>15029.628846</v>
      </c>
      <c r="BH1724" s="143">
        <v>0</v>
      </c>
      <c r="BI1724" s="143">
        <v>0</v>
      </c>
      <c r="BJ1724" s="143">
        <v>1</v>
      </c>
      <c r="BK1724" s="143">
        <v>1</v>
      </c>
      <c r="BL1724" s="143">
        <v>1.99999999999999</v>
      </c>
      <c r="BM1724" s="143">
        <v>2.6</v>
      </c>
    </row>
    <row r="1725" spans="1:65" x14ac:dyDescent="0.25">
      <c r="A1725" s="142" t="s">
        <v>6364</v>
      </c>
      <c r="B1725" s="142" t="s">
        <v>1445</v>
      </c>
      <c r="C1725" s="134" t="s">
        <v>6309</v>
      </c>
      <c r="D1725" s="134" t="s">
        <v>6310</v>
      </c>
      <c r="E1725" s="134" t="s">
        <v>6163</v>
      </c>
      <c r="F1725" s="134" t="s">
        <v>6164</v>
      </c>
      <c r="G1725" s="134" t="s">
        <v>692</v>
      </c>
      <c r="H1725" s="134" t="s">
        <v>6305</v>
      </c>
      <c r="I1725" s="134" t="s">
        <v>6275</v>
      </c>
      <c r="J1725" s="134" t="s">
        <v>4538</v>
      </c>
      <c r="K1725" s="134" t="s">
        <v>4538</v>
      </c>
      <c r="L1725" s="143">
        <v>48</v>
      </c>
      <c r="M1725" s="144">
        <v>1204</v>
      </c>
      <c r="N1725" s="143">
        <v>22.888000000000002</v>
      </c>
      <c r="O1725" s="144">
        <v>315</v>
      </c>
      <c r="P1725" s="143">
        <v>31.25</v>
      </c>
      <c r="Q1725" s="144">
        <v>482</v>
      </c>
      <c r="R1725" s="143">
        <v>52.121000000000002</v>
      </c>
      <c r="S1725" s="145">
        <v>887</v>
      </c>
      <c r="U1725" s="140" t="s">
        <v>4410</v>
      </c>
      <c r="V1725" s="140" t="str">
        <f t="shared" si="26"/>
        <v>Y</v>
      </c>
      <c r="W1725" s="134">
        <v>0.13076343993421399</v>
      </c>
      <c r="X1725" s="134">
        <v>0.1240119063435</v>
      </c>
      <c r="Y1725" s="134">
        <v>0.97197515471943297</v>
      </c>
      <c r="Z1725" s="134">
        <v>0.96768539706408996</v>
      </c>
      <c r="AA1725" s="134">
        <v>0.45443761184986098</v>
      </c>
      <c r="AB1725" s="134">
        <v>0.60848156403420595</v>
      </c>
      <c r="AC1725" s="134">
        <v>1</v>
      </c>
      <c r="AD1725" s="134">
        <v>0.16616801964224101</v>
      </c>
      <c r="AE1725" s="134">
        <v>0.58179102187296206</v>
      </c>
      <c r="AF1725" s="134">
        <v>0.96179462948554995</v>
      </c>
      <c r="AG1725" s="134">
        <v>0.12967002743447301</v>
      </c>
      <c r="AH1725" s="134">
        <v>0.73221179623224597</v>
      </c>
      <c r="AI1725" s="134">
        <v>1</v>
      </c>
      <c r="AJ1725" s="134">
        <v>0.66540427253005896</v>
      </c>
      <c r="AK1725" s="134">
        <v>0.81069469391718096</v>
      </c>
      <c r="AL1725" s="134">
        <v>0.28944487127892699</v>
      </c>
      <c r="AM1725" s="134">
        <v>0.117214715299888</v>
      </c>
      <c r="AN1725" s="134">
        <v>0.48904128008605602</v>
      </c>
      <c r="AO1725" s="134">
        <v>0.11186772083193799</v>
      </c>
      <c r="AP1725" s="134">
        <v>0.42119103480327702</v>
      </c>
      <c r="AQ1725" s="134">
        <v>0.751256728178189</v>
      </c>
      <c r="AR1725" s="134">
        <v>0.58827794749999995</v>
      </c>
      <c r="AT1725" s="134">
        <v>1</v>
      </c>
      <c r="AU1725" s="134">
        <v>5.7147068982739899E-2</v>
      </c>
      <c r="AV1725" s="134">
        <v>9.8363110307050403E-2</v>
      </c>
      <c r="AW1725" s="143">
        <v>0</v>
      </c>
      <c r="AX1725" s="143">
        <v>4</v>
      </c>
      <c r="AY1725" s="143">
        <v>-0.05</v>
      </c>
      <c r="AZ1725" s="143">
        <v>0</v>
      </c>
      <c r="BA1725" s="143">
        <v>8.5305</v>
      </c>
      <c r="BB1725" s="143">
        <v>5.0199999999999996</v>
      </c>
      <c r="BC1725" s="143">
        <v>11.09</v>
      </c>
      <c r="BD1725" s="143"/>
      <c r="BE1725" s="143">
        <v>14907337.234994</v>
      </c>
      <c r="BF1725" s="143">
        <v>19971.37</v>
      </c>
      <c r="BG1725" s="143">
        <v>0</v>
      </c>
      <c r="BH1725" s="143">
        <v>0</v>
      </c>
      <c r="BI1725" s="143">
        <v>0</v>
      </c>
      <c r="BJ1725" s="143">
        <v>1</v>
      </c>
      <c r="BK1725" s="143">
        <v>1</v>
      </c>
      <c r="BL1725" s="143">
        <v>2</v>
      </c>
      <c r="BM1725" s="143">
        <v>2.6</v>
      </c>
    </row>
    <row r="1726" spans="1:65" x14ac:dyDescent="0.25">
      <c r="A1726" s="142" t="s">
        <v>6365</v>
      </c>
      <c r="B1726" s="142" t="s">
        <v>798</v>
      </c>
      <c r="C1726" s="134" t="s">
        <v>6309</v>
      </c>
      <c r="D1726" s="134" t="s">
        <v>6310</v>
      </c>
      <c r="E1726" s="134" t="s">
        <v>6163</v>
      </c>
      <c r="F1726" s="134" t="s">
        <v>6164</v>
      </c>
      <c r="G1726" s="134" t="s">
        <v>4858</v>
      </c>
      <c r="H1726" s="134" t="s">
        <v>6305</v>
      </c>
      <c r="I1726" s="134" t="s">
        <v>6366</v>
      </c>
      <c r="J1726" s="134" t="s">
        <v>4538</v>
      </c>
      <c r="K1726" s="134" t="s">
        <v>4538</v>
      </c>
      <c r="L1726" s="143"/>
      <c r="M1726" s="144"/>
      <c r="N1726" s="143">
        <v>23.114000000000001</v>
      </c>
      <c r="O1726" s="144">
        <v>348</v>
      </c>
      <c r="P1726" s="143">
        <v>7.9669999999999996</v>
      </c>
      <c r="Q1726" s="144">
        <v>1760</v>
      </c>
      <c r="R1726" s="143"/>
      <c r="S1726" s="145"/>
      <c r="V1726" s="140" t="str">
        <f t="shared" si="26"/>
        <v>N/A</v>
      </c>
      <c r="W1726" s="134">
        <v>0.23705508798070099</v>
      </c>
      <c r="X1726" s="134">
        <v>0.18671831397149</v>
      </c>
      <c r="Y1726" s="134">
        <v>0.95924357509928504</v>
      </c>
      <c r="Z1726" s="134">
        <v>0.95847815818495496</v>
      </c>
      <c r="AB1726" s="134">
        <v>0.48428827411389402</v>
      </c>
      <c r="AC1726" s="134">
        <v>0.99962243382125104</v>
      </c>
      <c r="AD1726" s="134">
        <v>0.186876178321807</v>
      </c>
      <c r="AE1726" s="134">
        <v>0.61684610061599698</v>
      </c>
      <c r="AF1726" s="134">
        <v>0.95531435872950099</v>
      </c>
      <c r="AH1726" s="134">
        <v>0.79166608465932498</v>
      </c>
      <c r="AI1726" s="134">
        <v>0.76311078601221805</v>
      </c>
      <c r="AJ1726" s="134">
        <v>0.88601684009265702</v>
      </c>
      <c r="AK1726" s="134">
        <v>0.90050487887761499</v>
      </c>
      <c r="AL1726" s="134">
        <v>0.41910965492997099</v>
      </c>
      <c r="AN1726" s="134">
        <v>0.73107435794002995</v>
      </c>
      <c r="AP1726" s="134">
        <v>0.78365920922245602</v>
      </c>
      <c r="AQ1726" s="134">
        <v>0.68821827472158004</v>
      </c>
      <c r="AR1726" s="134">
        <v>0.71213599940000005</v>
      </c>
      <c r="AT1726" s="134">
        <v>1</v>
      </c>
      <c r="AW1726" s="143">
        <v>0.01</v>
      </c>
      <c r="AX1726" s="143">
        <v>0</v>
      </c>
      <c r="AY1726" s="143">
        <v>-0.35</v>
      </c>
      <c r="AZ1726" s="143">
        <v>-0.28000000000000003</v>
      </c>
      <c r="BA1726" s="143">
        <v>5.7397</v>
      </c>
      <c r="BB1726" s="143">
        <v>5.03</v>
      </c>
      <c r="BC1726" s="143">
        <v>11.48</v>
      </c>
      <c r="BD1726" s="143"/>
      <c r="BE1726" s="143"/>
      <c r="BF1726" s="143">
        <v>19762.72</v>
      </c>
      <c r="BG1726" s="143"/>
      <c r="BH1726" s="143"/>
      <c r="BI1726" s="143">
        <v>0</v>
      </c>
      <c r="BJ1726" s="143">
        <v>1</v>
      </c>
      <c r="BK1726" s="143"/>
      <c r="BL1726" s="143"/>
      <c r="BM1726" s="143"/>
    </row>
    <row r="1727" spans="1:65" x14ac:dyDescent="0.25">
      <c r="A1727" s="142" t="s">
        <v>6367</v>
      </c>
      <c r="B1727" s="142" t="s">
        <v>3925</v>
      </c>
      <c r="C1727" s="134" t="s">
        <v>6309</v>
      </c>
      <c r="D1727" s="134" t="s">
        <v>6310</v>
      </c>
      <c r="E1727" s="134" t="s">
        <v>6163</v>
      </c>
      <c r="F1727" s="134" t="s">
        <v>6164</v>
      </c>
      <c r="G1727" s="134" t="s">
        <v>4858</v>
      </c>
      <c r="H1727" s="134" t="s">
        <v>6366</v>
      </c>
      <c r="I1727" s="134" t="s">
        <v>6366</v>
      </c>
      <c r="J1727" s="134" t="s">
        <v>4850</v>
      </c>
      <c r="K1727" s="134" t="s">
        <v>4538</v>
      </c>
      <c r="L1727" s="143"/>
      <c r="M1727" s="144"/>
      <c r="N1727" s="143">
        <v>23.314</v>
      </c>
      <c r="O1727" s="144">
        <v>377</v>
      </c>
      <c r="P1727" s="143">
        <v>10.132999999999999</v>
      </c>
      <c r="Q1727" s="144">
        <v>1748</v>
      </c>
      <c r="R1727" s="143"/>
      <c r="S1727" s="145"/>
      <c r="V1727" s="140" t="str">
        <f t="shared" si="26"/>
        <v>N/A</v>
      </c>
      <c r="W1727" s="134">
        <v>0.12842933929916001</v>
      </c>
      <c r="X1727" s="134">
        <v>0.10409607144947999</v>
      </c>
      <c r="Y1727" s="134">
        <v>0.96207423817378401</v>
      </c>
      <c r="Z1727" s="134">
        <v>0.94929642412266002</v>
      </c>
      <c r="AB1727" s="134">
        <v>0.60447532887548605</v>
      </c>
      <c r="AC1727" s="134">
        <v>0.99939238171495604</v>
      </c>
      <c r="AD1727" s="134">
        <v>0.20021736207164301</v>
      </c>
      <c r="AE1727" s="134">
        <v>0.33315461627989301</v>
      </c>
      <c r="AF1727" s="134">
        <v>0.94760164384193402</v>
      </c>
      <c r="AH1727" s="134">
        <v>0.69829419915968904</v>
      </c>
      <c r="AI1727" s="134">
        <v>0.90061794127825101</v>
      </c>
      <c r="AJ1727" s="134">
        <v>0.94852373423539404</v>
      </c>
      <c r="AK1727" s="134">
        <v>0.90050487887761499</v>
      </c>
      <c r="AL1727" s="134">
        <v>0.249475963741384</v>
      </c>
      <c r="AN1727" s="134">
        <v>0.31872170678140799</v>
      </c>
      <c r="AP1727" s="134">
        <v>0.78136476395132604</v>
      </c>
      <c r="AQ1727" s="134">
        <v>0.73670939276512504</v>
      </c>
      <c r="AW1727" s="143">
        <v>0.18</v>
      </c>
      <c r="AX1727" s="143">
        <v>0</v>
      </c>
      <c r="AY1727" s="143">
        <v>-0.56000000000000005</v>
      </c>
      <c r="AZ1727" s="143">
        <v>-0.28999999999999998</v>
      </c>
      <c r="BA1727" s="143">
        <v>6.3624000000000001</v>
      </c>
      <c r="BB1727" s="143">
        <v>5.03</v>
      </c>
      <c r="BC1727" s="143">
        <v>11.71</v>
      </c>
      <c r="BD1727" s="143"/>
      <c r="BE1727" s="143"/>
      <c r="BF1727" s="143">
        <v>29403.51</v>
      </c>
      <c r="BG1727" s="143"/>
      <c r="BH1727" s="143"/>
      <c r="BI1727" s="143">
        <v>0</v>
      </c>
      <c r="BJ1727" s="143">
        <v>1</v>
      </c>
      <c r="BK1727" s="143"/>
      <c r="BL1727" s="143"/>
      <c r="BM1727" s="143"/>
    </row>
    <row r="1728" spans="1:65" x14ac:dyDescent="0.25">
      <c r="A1728" s="142" t="s">
        <v>6368</v>
      </c>
      <c r="B1728" s="142" t="s">
        <v>430</v>
      </c>
      <c r="C1728" s="134" t="s">
        <v>6369</v>
      </c>
      <c r="D1728" s="134" t="s">
        <v>6370</v>
      </c>
      <c r="E1728" s="134" t="s">
        <v>6163</v>
      </c>
      <c r="F1728" s="134" t="s">
        <v>6164</v>
      </c>
      <c r="G1728" s="134" t="s">
        <v>692</v>
      </c>
      <c r="H1728" s="134" t="s">
        <v>6041</v>
      </c>
      <c r="I1728" s="134" t="s">
        <v>6041</v>
      </c>
      <c r="J1728" s="134" t="s">
        <v>5055</v>
      </c>
      <c r="K1728" s="134" t="s">
        <v>5055</v>
      </c>
      <c r="L1728" s="143">
        <v>43.6</v>
      </c>
      <c r="M1728" s="144">
        <v>1326</v>
      </c>
      <c r="N1728" s="143">
        <v>22.533000000000001</v>
      </c>
      <c r="O1728" s="144">
        <v>269</v>
      </c>
      <c r="P1728" s="143">
        <v>13.02</v>
      </c>
      <c r="Q1728" s="144">
        <v>1644</v>
      </c>
      <c r="R1728" s="143">
        <v>44.695999999999998</v>
      </c>
      <c r="S1728" s="145">
        <v>1411</v>
      </c>
      <c r="U1728" s="140" t="s">
        <v>4410</v>
      </c>
      <c r="V1728" s="140" t="str">
        <f t="shared" si="26"/>
        <v>Y</v>
      </c>
      <c r="W1728" s="134">
        <v>0.27372803926758299</v>
      </c>
      <c r="X1728" s="134">
        <v>6.9896065671797805E-2</v>
      </c>
      <c r="Y1728" s="134">
        <v>0.945039026005981</v>
      </c>
      <c r="Z1728" s="134">
        <v>0.87403170962868004</v>
      </c>
      <c r="AA1728" s="134">
        <v>0.28647077471534399</v>
      </c>
      <c r="AB1728" s="134">
        <v>0.81061433795143001</v>
      </c>
      <c r="AC1728" s="134">
        <v>1</v>
      </c>
      <c r="AD1728" s="134">
        <v>0.21641400378386999</v>
      </c>
      <c r="AE1728" s="134">
        <v>0.59419677982701502</v>
      </c>
      <c r="AF1728" s="134">
        <v>0.92800180652455899</v>
      </c>
      <c r="AG1728" s="134">
        <v>3.9195628774852803E-2</v>
      </c>
      <c r="AH1728" s="134">
        <v>9.5227145825252393E-2</v>
      </c>
      <c r="AI1728" s="134">
        <v>1</v>
      </c>
      <c r="AJ1728" s="134">
        <v>0.94484685810934999</v>
      </c>
      <c r="AK1728" s="134">
        <v>0.28639739793193902</v>
      </c>
      <c r="AL1728" s="134">
        <v>0.72175321328397601</v>
      </c>
      <c r="AM1728" s="134">
        <v>3.0827513595813701E-2</v>
      </c>
      <c r="AN1728" s="134">
        <v>0.69521760566536694</v>
      </c>
      <c r="AO1728" s="134">
        <v>2.9795349323866901E-2</v>
      </c>
      <c r="AP1728" s="134">
        <v>0.164997450068298</v>
      </c>
      <c r="AQ1728" s="134">
        <v>9.0161152184524807E-2</v>
      </c>
      <c r="AR1728" s="134">
        <v>1</v>
      </c>
      <c r="AT1728" s="134">
        <v>0.99967545670000002</v>
      </c>
      <c r="AU1728" s="134">
        <v>1.50872818584072E-2</v>
      </c>
      <c r="AV1728" s="134">
        <v>2.7579958734258499E-2</v>
      </c>
      <c r="AW1728" s="143">
        <v>1.33</v>
      </c>
      <c r="AX1728" s="143">
        <v>0</v>
      </c>
      <c r="AY1728" s="143">
        <v>-1.63</v>
      </c>
      <c r="AZ1728" s="143">
        <v>-0.04</v>
      </c>
      <c r="BA1728" s="143">
        <v>22.872299999999999</v>
      </c>
      <c r="BB1728" s="143">
        <v>5.0599999999999996</v>
      </c>
      <c r="BC1728" s="143">
        <v>11.19</v>
      </c>
      <c r="BD1728" s="143">
        <v>2</v>
      </c>
      <c r="BE1728" s="143">
        <v>5877706.9244830003</v>
      </c>
      <c r="BF1728" s="143">
        <v>7985.1409999999996</v>
      </c>
      <c r="BG1728" s="143">
        <v>0</v>
      </c>
      <c r="BH1728" s="143">
        <v>0.98887100000000006</v>
      </c>
      <c r="BI1728" s="143">
        <v>0</v>
      </c>
      <c r="BJ1728" s="143">
        <v>1</v>
      </c>
      <c r="BK1728" s="143"/>
      <c r="BL1728" s="143">
        <v>1.80724770737496</v>
      </c>
      <c r="BM1728" s="143">
        <v>1.7326146831873399</v>
      </c>
    </row>
    <row r="1729" spans="1:65" x14ac:dyDescent="0.25">
      <c r="A1729" s="142" t="s">
        <v>6371</v>
      </c>
      <c r="B1729" s="142" t="s">
        <v>1026</v>
      </c>
      <c r="C1729" s="134" t="s">
        <v>6369</v>
      </c>
      <c r="D1729" s="134" t="s">
        <v>6370</v>
      </c>
      <c r="E1729" s="134" t="s">
        <v>6163</v>
      </c>
      <c r="F1729" s="134" t="s">
        <v>6164</v>
      </c>
      <c r="G1729" s="134" t="s">
        <v>692</v>
      </c>
      <c r="H1729" s="134" t="s">
        <v>6041</v>
      </c>
      <c r="I1729" s="134" t="s">
        <v>6041</v>
      </c>
      <c r="J1729" s="134" t="s">
        <v>5055</v>
      </c>
      <c r="K1729" s="134" t="s">
        <v>5055</v>
      </c>
      <c r="L1729" s="143">
        <v>37.5</v>
      </c>
      <c r="M1729" s="144">
        <v>1491</v>
      </c>
      <c r="N1729" s="143">
        <v>21.9</v>
      </c>
      <c r="O1729" s="144">
        <v>203</v>
      </c>
      <c r="P1729" s="143">
        <v>32.933</v>
      </c>
      <c r="Q1729" s="144">
        <v>408</v>
      </c>
      <c r="R1729" s="143">
        <v>49.511000000000003</v>
      </c>
      <c r="S1729" s="145">
        <v>1091</v>
      </c>
      <c r="V1729" s="140" t="str">
        <f t="shared" si="26"/>
        <v>N/A</v>
      </c>
      <c r="W1729" s="134">
        <v>0.15723970801352699</v>
      </c>
      <c r="X1729" s="134">
        <v>3.7524054628942698E-2</v>
      </c>
      <c r="Y1729" s="134">
        <v>0.94626863530531102</v>
      </c>
      <c r="Z1729" s="134">
        <v>0.93333040878100204</v>
      </c>
      <c r="AA1729" s="134">
        <v>0.111543894178076</v>
      </c>
      <c r="AB1729" s="134">
        <v>0.82663927858630903</v>
      </c>
      <c r="AC1729" s="134">
        <v>1</v>
      </c>
      <c r="AD1729" s="134">
        <v>0.1202260747398</v>
      </c>
      <c r="AE1729" s="134">
        <v>0.44034946180067303</v>
      </c>
      <c r="AF1729" s="134">
        <v>0.94573309951350304</v>
      </c>
      <c r="AG1729" s="134">
        <v>4.4482380129973999E-2</v>
      </c>
      <c r="AH1729" s="134">
        <v>0.267859477282194</v>
      </c>
      <c r="AI1729" s="134">
        <v>1</v>
      </c>
      <c r="AJ1729" s="134">
        <v>0.94116998198330704</v>
      </c>
      <c r="AK1729" s="134">
        <v>0.45388125637166898</v>
      </c>
      <c r="AL1729" s="134">
        <v>0.56956360381517901</v>
      </c>
      <c r="AM1729" s="134">
        <v>3.3969371814471599E-2</v>
      </c>
      <c r="AN1729" s="134">
        <v>0.556272690601049</v>
      </c>
      <c r="AO1729" s="134">
        <v>2.8002233124605098E-2</v>
      </c>
      <c r="AP1729" s="134">
        <v>0.183869315125579</v>
      </c>
      <c r="AQ1729" s="134">
        <v>0.18875975887306601</v>
      </c>
      <c r="AR1729" s="134">
        <v>1</v>
      </c>
      <c r="AT1729" s="134">
        <v>0.60853746620000004</v>
      </c>
      <c r="AU1729" s="134">
        <v>1.6600025722853899E-2</v>
      </c>
      <c r="AV1729" s="134">
        <v>2.7366475434554401E-2</v>
      </c>
      <c r="AW1729" s="143">
        <v>0.44</v>
      </c>
      <c r="AX1729" s="143">
        <v>0</v>
      </c>
      <c r="AY1729" s="143">
        <v>-0.49</v>
      </c>
      <c r="AZ1729" s="143">
        <v>-0.01</v>
      </c>
      <c r="BA1729" s="143">
        <v>14.8765</v>
      </c>
      <c r="BB1729" s="143">
        <v>5.0599999999999996</v>
      </c>
      <c r="BC1729" s="143">
        <v>11.08</v>
      </c>
      <c r="BD1729" s="143">
        <v>1</v>
      </c>
      <c r="BE1729" s="143">
        <v>12400008.567941001</v>
      </c>
      <c r="BF1729" s="143">
        <v>14526.14</v>
      </c>
      <c r="BG1729" s="143">
        <v>0</v>
      </c>
      <c r="BH1729" s="143">
        <v>74.639077999999998</v>
      </c>
      <c r="BI1729" s="143">
        <v>0</v>
      </c>
      <c r="BJ1729" s="143">
        <v>1</v>
      </c>
      <c r="BK1729" s="143">
        <v>1</v>
      </c>
      <c r="BL1729" s="143">
        <v>1.81409041018738</v>
      </c>
      <c r="BM1729" s="143">
        <v>1.75678917863066</v>
      </c>
    </row>
    <row r="1730" spans="1:65" x14ac:dyDescent="0.25">
      <c r="A1730" s="142" t="s">
        <v>6372</v>
      </c>
      <c r="B1730" s="142" t="s">
        <v>431</v>
      </c>
      <c r="C1730" s="134" t="s">
        <v>6369</v>
      </c>
      <c r="D1730" s="134" t="s">
        <v>6370</v>
      </c>
      <c r="E1730" s="134" t="s">
        <v>6163</v>
      </c>
      <c r="F1730" s="134" t="s">
        <v>6164</v>
      </c>
      <c r="G1730" s="134" t="s">
        <v>692</v>
      </c>
      <c r="H1730" s="134" t="s">
        <v>6041</v>
      </c>
      <c r="I1730" s="134" t="s">
        <v>6041</v>
      </c>
      <c r="J1730" s="134" t="s">
        <v>5055</v>
      </c>
      <c r="K1730" s="134" t="s">
        <v>5055</v>
      </c>
      <c r="L1730" s="143">
        <v>36.9</v>
      </c>
      <c r="M1730" s="144">
        <v>1510</v>
      </c>
      <c r="N1730" s="143">
        <v>20.6</v>
      </c>
      <c r="O1730" s="144">
        <v>86</v>
      </c>
      <c r="P1730" s="143">
        <v>14.52</v>
      </c>
      <c r="Q1730" s="144">
        <v>1547</v>
      </c>
      <c r="R1730" s="143">
        <v>43.606999999999999</v>
      </c>
      <c r="S1730" s="145">
        <v>1466</v>
      </c>
      <c r="V1730" s="140" t="str">
        <f t="shared" si="26"/>
        <v>N/A</v>
      </c>
      <c r="W1730" s="134">
        <v>0.20459534175164401</v>
      </c>
      <c r="X1730" s="134">
        <v>7.0703788031655695E-2</v>
      </c>
      <c r="Y1730" s="134">
        <v>0.989714830548311</v>
      </c>
      <c r="Z1730" s="134">
        <v>0.96546647799903496</v>
      </c>
      <c r="AA1730" s="134">
        <v>0.244236053130683</v>
      </c>
      <c r="AB1730" s="134">
        <v>0.54693122386842097</v>
      </c>
      <c r="AC1730" s="134">
        <v>1</v>
      </c>
      <c r="AD1730" s="134">
        <v>0.112253912885137</v>
      </c>
      <c r="AE1730" s="134">
        <v>0.30443522976127602</v>
      </c>
      <c r="AF1730" s="134">
        <v>0.98103666044216098</v>
      </c>
      <c r="AG1730" s="134">
        <v>9.8241190233803594E-2</v>
      </c>
      <c r="AH1730" s="134">
        <v>0.60768013306299495</v>
      </c>
      <c r="AI1730" s="134">
        <v>1</v>
      </c>
      <c r="AJ1730" s="134">
        <v>0.92646247747913402</v>
      </c>
      <c r="AK1730" s="134">
        <v>0.82768580999077601</v>
      </c>
      <c r="AL1730" s="134">
        <v>0.31747191590795198</v>
      </c>
      <c r="AM1730" s="134">
        <v>7.8181504097216095E-2</v>
      </c>
      <c r="AN1730" s="134">
        <v>0.62350410111604104</v>
      </c>
      <c r="AO1730" s="134">
        <v>7.5668157812494502E-2</v>
      </c>
      <c r="AP1730" s="134">
        <v>0.17015314463446701</v>
      </c>
      <c r="AQ1730" s="134">
        <v>9.6087844282088899E-2</v>
      </c>
      <c r="AR1730" s="134">
        <v>0.97448019549999998</v>
      </c>
      <c r="AT1730" s="134">
        <v>0.31724709899999998</v>
      </c>
      <c r="AU1730" s="134">
        <v>2.6040051598913299E-2</v>
      </c>
      <c r="AV1730" s="134">
        <v>6.4546037000605502E-2</v>
      </c>
      <c r="AW1730" s="143">
        <v>0</v>
      </c>
      <c r="AX1730" s="143">
        <v>0</v>
      </c>
      <c r="AY1730" s="143">
        <v>-0.32</v>
      </c>
      <c r="AZ1730" s="143">
        <v>-0.03</v>
      </c>
      <c r="BA1730" s="143">
        <v>8.5351999999999997</v>
      </c>
      <c r="BB1730" s="143">
        <v>5.0599999999999996</v>
      </c>
      <c r="BC1730" s="143">
        <v>10.55</v>
      </c>
      <c r="BD1730" s="143">
        <v>1</v>
      </c>
      <c r="BE1730" s="143">
        <v>12382668.510537</v>
      </c>
      <c r="BF1730" s="143">
        <v>9025.5380000000005</v>
      </c>
      <c r="BG1730" s="143">
        <v>0</v>
      </c>
      <c r="BH1730" s="143">
        <v>1.6699580000000001</v>
      </c>
      <c r="BI1730" s="143">
        <v>0</v>
      </c>
      <c r="BJ1730" s="143">
        <v>1</v>
      </c>
      <c r="BK1730" s="143"/>
      <c r="BL1730" s="143">
        <v>1.8935868814952901</v>
      </c>
      <c r="BM1730" s="143">
        <v>2.1211409667288201</v>
      </c>
    </row>
    <row r="1731" spans="1:65" x14ac:dyDescent="0.25">
      <c r="A1731" s="142" t="s">
        <v>6373</v>
      </c>
      <c r="B1731" s="142" t="s">
        <v>1020</v>
      </c>
      <c r="C1731" s="134" t="s">
        <v>6369</v>
      </c>
      <c r="D1731" s="134" t="s">
        <v>6370</v>
      </c>
      <c r="E1731" s="134" t="s">
        <v>6163</v>
      </c>
      <c r="F1731" s="134" t="s">
        <v>6164</v>
      </c>
      <c r="G1731" s="134" t="s">
        <v>692</v>
      </c>
      <c r="H1731" s="134" t="s">
        <v>6041</v>
      </c>
      <c r="I1731" s="134" t="s">
        <v>6041</v>
      </c>
      <c r="J1731" s="134" t="s">
        <v>6034</v>
      </c>
      <c r="K1731" s="134" t="s">
        <v>4538</v>
      </c>
      <c r="L1731" s="143">
        <v>21.2</v>
      </c>
      <c r="M1731" s="144">
        <v>1703</v>
      </c>
      <c r="N1731" s="143">
        <v>31.811</v>
      </c>
      <c r="O1731" s="144">
        <v>1425</v>
      </c>
      <c r="P1731" s="143">
        <v>29.417000000000002</v>
      </c>
      <c r="Q1731" s="144">
        <v>579</v>
      </c>
      <c r="R1731" s="143">
        <v>39.601999999999997</v>
      </c>
      <c r="S1731" s="145">
        <v>1641</v>
      </c>
      <c r="V1731" s="140" t="str">
        <f t="shared" ref="V1731:V1794" si="27">IF(OR(T1731="Y",U1731="Y"),"Y","N/A")</f>
        <v>N/A</v>
      </c>
      <c r="W1731" s="134">
        <v>6.5995327794848693E-2</v>
      </c>
      <c r="X1731" s="134">
        <v>1.30272404949613E-3</v>
      </c>
      <c r="Y1731" s="134">
        <v>0.210731722562229</v>
      </c>
      <c r="Z1731" s="134">
        <v>0</v>
      </c>
      <c r="AA1731" s="134">
        <v>0.93136290389972298</v>
      </c>
      <c r="AB1731" s="134">
        <v>0.95119677170286798</v>
      </c>
      <c r="AC1731" s="134">
        <v>1</v>
      </c>
      <c r="AD1731" s="134">
        <v>4.4157454361653498E-2</v>
      </c>
      <c r="AE1731" s="134">
        <v>0.76316843381992505</v>
      </c>
      <c r="AF1731" s="134">
        <v>0.30561752010772403</v>
      </c>
      <c r="AG1731" s="134">
        <v>2.72485521681857E-2</v>
      </c>
      <c r="AH1731" s="134">
        <v>0.35442635386547799</v>
      </c>
      <c r="AI1731" s="134">
        <v>1</v>
      </c>
      <c r="AJ1731" s="134">
        <v>0.90440122072287399</v>
      </c>
      <c r="AK1731" s="134">
        <v>0</v>
      </c>
      <c r="AL1731" s="134">
        <v>0.78404832828776405</v>
      </c>
      <c r="AM1731" s="134">
        <v>2.5275775970618999E-2</v>
      </c>
      <c r="AN1731" s="134">
        <v>0.35457845905607099</v>
      </c>
      <c r="AO1731" s="134">
        <v>1.7796890471942599E-2</v>
      </c>
      <c r="AP1731" s="134">
        <v>0.21644067036891801</v>
      </c>
      <c r="AQ1731" s="134">
        <v>0.235095716006918</v>
      </c>
      <c r="AR1731" s="134">
        <v>0.61151320629999995</v>
      </c>
      <c r="AS1731" s="134">
        <v>0.44074699899999997</v>
      </c>
      <c r="AT1731" s="134">
        <v>0</v>
      </c>
      <c r="AU1731" s="134">
        <v>1.7275948034964499E-2</v>
      </c>
      <c r="AV1731" s="134">
        <v>1.5666648632873599E-2</v>
      </c>
      <c r="AW1731" s="143">
        <v>13.33</v>
      </c>
      <c r="AX1731" s="143">
        <v>0</v>
      </c>
      <c r="AY1731" s="143">
        <v>-12.31</v>
      </c>
      <c r="AZ1731" s="143">
        <v>0.13</v>
      </c>
      <c r="BA1731" s="143">
        <v>59.078099999999999</v>
      </c>
      <c r="BB1731" s="143">
        <v>5.0599999999999996</v>
      </c>
      <c r="BC1731" s="143">
        <v>10.61</v>
      </c>
      <c r="BD1731" s="143">
        <v>23</v>
      </c>
      <c r="BE1731" s="143">
        <v>8170770.8728729999</v>
      </c>
      <c r="BF1731" s="143">
        <v>18083.919999999998</v>
      </c>
      <c r="BG1731" s="143">
        <v>0</v>
      </c>
      <c r="BH1731" s="143">
        <v>0</v>
      </c>
      <c r="BI1731" s="143">
        <v>0</v>
      </c>
      <c r="BJ1731" s="143">
        <v>0</v>
      </c>
      <c r="BK1731" s="143">
        <v>1</v>
      </c>
      <c r="BL1731" s="143">
        <v>2.0466056214278301</v>
      </c>
      <c r="BM1731" s="143">
        <v>2.6524313987624701</v>
      </c>
    </row>
    <row r="1732" spans="1:65" x14ac:dyDescent="0.25">
      <c r="A1732" s="142" t="s">
        <v>6374</v>
      </c>
      <c r="B1732" s="142" t="s">
        <v>354</v>
      </c>
      <c r="C1732" s="134" t="s">
        <v>6369</v>
      </c>
      <c r="D1732" s="134" t="s">
        <v>6370</v>
      </c>
      <c r="E1732" s="134" t="s">
        <v>6163</v>
      </c>
      <c r="F1732" s="134" t="s">
        <v>6164</v>
      </c>
      <c r="G1732" s="134" t="s">
        <v>692</v>
      </c>
      <c r="H1732" s="134" t="s">
        <v>6041</v>
      </c>
      <c r="I1732" s="134" t="s">
        <v>6041</v>
      </c>
      <c r="J1732" s="134" t="s">
        <v>6039</v>
      </c>
      <c r="K1732" s="134" t="s">
        <v>5055</v>
      </c>
      <c r="L1732" s="143">
        <v>48.6</v>
      </c>
      <c r="M1732" s="144">
        <v>1184</v>
      </c>
      <c r="N1732" s="143">
        <v>22.943999999999999</v>
      </c>
      <c r="O1732" s="144">
        <v>324</v>
      </c>
      <c r="P1732" s="143">
        <v>15.5</v>
      </c>
      <c r="Q1732" s="144">
        <v>1472</v>
      </c>
      <c r="R1732" s="143">
        <v>47.052</v>
      </c>
      <c r="S1732" s="145">
        <v>1251</v>
      </c>
      <c r="U1732" s="140" t="s">
        <v>4410</v>
      </c>
      <c r="V1732" s="140" t="str">
        <f t="shared" si="27"/>
        <v>Y</v>
      </c>
      <c r="W1732" s="134">
        <v>0.17021608025201501</v>
      </c>
      <c r="X1732" s="134">
        <v>5.20551660832448E-2</v>
      </c>
      <c r="Y1732" s="134">
        <v>0.94569225594624995</v>
      </c>
      <c r="Z1732" s="134">
        <v>0.92861201766565604</v>
      </c>
      <c r="AA1732" s="134">
        <v>0.24117592666443399</v>
      </c>
      <c r="AB1732" s="134">
        <v>0.79240417813906705</v>
      </c>
      <c r="AC1732" s="134">
        <v>0.99942953423288905</v>
      </c>
      <c r="AD1732" s="134">
        <v>0.12727247828805099</v>
      </c>
      <c r="AE1732" s="134">
        <v>0.57269024425744797</v>
      </c>
      <c r="AF1732" s="134">
        <v>0.92975108206606905</v>
      </c>
      <c r="AG1732" s="134">
        <v>0.17529623830271801</v>
      </c>
      <c r="AH1732" s="134">
        <v>0.48415131331299699</v>
      </c>
      <c r="AI1732" s="134">
        <v>0.93415517609157905</v>
      </c>
      <c r="AJ1732" s="134">
        <v>0.92278560135308996</v>
      </c>
      <c r="AK1732" s="134">
        <v>0.59951939414534705</v>
      </c>
      <c r="AL1732" s="134">
        <v>0.57409782601904802</v>
      </c>
      <c r="AM1732" s="134">
        <v>0.15232302906905401</v>
      </c>
      <c r="AN1732" s="134">
        <v>0.61005781901304301</v>
      </c>
      <c r="AO1732" s="134">
        <v>0.142109103909102</v>
      </c>
      <c r="AQ1732" s="134">
        <v>0.15589355653579401</v>
      </c>
      <c r="AR1732" s="134">
        <v>0.98483776410000001</v>
      </c>
      <c r="AT1732" s="134">
        <v>1</v>
      </c>
      <c r="AU1732" s="134">
        <v>5.2788137371979502E-2</v>
      </c>
      <c r="AV1732" s="134">
        <v>0.12280929534599801</v>
      </c>
      <c r="AW1732" s="143">
        <v>1.1299999999999999</v>
      </c>
      <c r="AX1732" s="143">
        <v>1</v>
      </c>
      <c r="AY1732" s="143">
        <v>-1.27</v>
      </c>
      <c r="AZ1732" s="143">
        <v>-0.02</v>
      </c>
      <c r="BA1732" s="143">
        <v>10.5593</v>
      </c>
      <c r="BB1732" s="143">
        <v>5.0599999999999996</v>
      </c>
      <c r="BC1732" s="143">
        <v>11.85</v>
      </c>
      <c r="BD1732" s="143">
        <v>8</v>
      </c>
      <c r="BE1732" s="143">
        <v>15536040.820744</v>
      </c>
      <c r="BF1732" s="143">
        <v>22404.04</v>
      </c>
      <c r="BG1732" s="143">
        <v>0</v>
      </c>
      <c r="BH1732" s="143">
        <v>0</v>
      </c>
      <c r="BI1732" s="143">
        <v>0</v>
      </c>
      <c r="BJ1732" s="143">
        <v>0</v>
      </c>
      <c r="BK1732" s="143"/>
      <c r="BL1732" s="143">
        <v>2.1742989241673598</v>
      </c>
      <c r="BM1732" s="143">
        <v>2.4003617613146302</v>
      </c>
    </row>
    <row r="1733" spans="1:65" x14ac:dyDescent="0.25">
      <c r="A1733" s="142" t="s">
        <v>6375</v>
      </c>
      <c r="B1733" s="142" t="s">
        <v>3933</v>
      </c>
      <c r="C1733" s="134" t="s">
        <v>6369</v>
      </c>
      <c r="D1733" s="134" t="s">
        <v>6370</v>
      </c>
      <c r="E1733" s="134" t="s">
        <v>6163</v>
      </c>
      <c r="F1733" s="134" t="s">
        <v>6164</v>
      </c>
      <c r="G1733" s="134" t="s">
        <v>692</v>
      </c>
      <c r="H1733" s="134" t="s">
        <v>6041</v>
      </c>
      <c r="I1733" s="134" t="s">
        <v>6041</v>
      </c>
      <c r="J1733" s="134" t="s">
        <v>6034</v>
      </c>
      <c r="K1733" s="134" t="s">
        <v>4538</v>
      </c>
      <c r="L1733" s="143">
        <v>44.7</v>
      </c>
      <c r="M1733" s="144">
        <v>1303</v>
      </c>
      <c r="N1733" s="143">
        <v>21.167000000000002</v>
      </c>
      <c r="O1733" s="144">
        <v>120</v>
      </c>
      <c r="P1733" s="143">
        <v>29.466999999999999</v>
      </c>
      <c r="Q1733" s="144">
        <v>572</v>
      </c>
      <c r="R1733" s="143">
        <v>51</v>
      </c>
      <c r="S1733" s="145">
        <v>985</v>
      </c>
      <c r="U1733" s="140" t="s">
        <v>4410</v>
      </c>
      <c r="V1733" s="140" t="str">
        <f t="shared" si="27"/>
        <v>Y</v>
      </c>
      <c r="W1733" s="134">
        <v>0.162095958705019</v>
      </c>
      <c r="X1733" s="134">
        <v>3.9284248862314901E-2</v>
      </c>
      <c r="Y1733" s="134">
        <v>0.97641967999930301</v>
      </c>
      <c r="Z1733" s="134">
        <v>0.92509235294177705</v>
      </c>
      <c r="AA1733" s="134">
        <v>0.37029731916300301</v>
      </c>
      <c r="AB1733" s="134">
        <v>0.64380927407018895</v>
      </c>
      <c r="AC1733" s="134">
        <v>1</v>
      </c>
      <c r="AD1733" s="134">
        <v>8.9296841964316295E-2</v>
      </c>
      <c r="AE1733" s="134">
        <v>0.52647726079398005</v>
      </c>
      <c r="AF1733" s="134">
        <v>0.95765997820561699</v>
      </c>
      <c r="AG1733" s="134">
        <v>0.106583209866874</v>
      </c>
      <c r="AH1733" s="134">
        <v>0.56860505554857199</v>
      </c>
      <c r="AI1733" s="134">
        <v>1</v>
      </c>
      <c r="AJ1733" s="134">
        <v>0.91175497297496</v>
      </c>
      <c r="AK1733" s="134">
        <v>0.63592892858876704</v>
      </c>
      <c r="AL1733" s="134">
        <v>0.34704705034938499</v>
      </c>
      <c r="AM1733" s="134">
        <v>8.4256880366997106E-2</v>
      </c>
      <c r="AN1733" s="134">
        <v>0.417327775536731</v>
      </c>
      <c r="AO1733" s="134">
        <v>7.6608626237169394E-2</v>
      </c>
      <c r="AP1733" s="134">
        <v>0.51309933733712498</v>
      </c>
      <c r="AQ1733" s="134">
        <v>0.24802668081852999</v>
      </c>
      <c r="AR1733" s="134">
        <v>0.94375044259999996</v>
      </c>
      <c r="AT1733" s="134">
        <v>0.99689205169999995</v>
      </c>
      <c r="AU1733" s="134">
        <v>3.7312913592413899E-2</v>
      </c>
      <c r="AV1733" s="134">
        <v>6.9326252202632499E-2</v>
      </c>
      <c r="AW1733" s="143">
        <v>0.39</v>
      </c>
      <c r="AX1733" s="143">
        <v>0</v>
      </c>
      <c r="AY1733" s="143">
        <v>-0.64</v>
      </c>
      <c r="AZ1733" s="143">
        <v>-0.01</v>
      </c>
      <c r="BA1733" s="143">
        <v>11.1854</v>
      </c>
      <c r="BB1733" s="143">
        <v>5.05</v>
      </c>
      <c r="BC1733" s="143">
        <v>9.6300000000000008</v>
      </c>
      <c r="BD1733" s="143">
        <v>8</v>
      </c>
      <c r="BE1733" s="143">
        <v>17553279.119274002</v>
      </c>
      <c r="BF1733" s="143">
        <v>12238.35</v>
      </c>
      <c r="BG1733" s="143">
        <v>0</v>
      </c>
      <c r="BH1733" s="143">
        <v>0</v>
      </c>
      <c r="BI1733" s="143">
        <v>0</v>
      </c>
      <c r="BJ1733" s="143">
        <v>0</v>
      </c>
      <c r="BK1733" s="143">
        <v>1</v>
      </c>
      <c r="BL1733" s="143">
        <v>2.2365373169768401</v>
      </c>
      <c r="BM1733" s="143">
        <v>2.77325840596844</v>
      </c>
    </row>
    <row r="1734" spans="1:65" x14ac:dyDescent="0.25">
      <c r="A1734" s="142" t="s">
        <v>6376</v>
      </c>
      <c r="B1734" s="142" t="s">
        <v>420</v>
      </c>
      <c r="C1734" s="134" t="s">
        <v>6369</v>
      </c>
      <c r="D1734" s="134" t="s">
        <v>6370</v>
      </c>
      <c r="E1734" s="134" t="s">
        <v>6163</v>
      </c>
      <c r="F1734" s="134" t="s">
        <v>6164</v>
      </c>
      <c r="G1734" s="134" t="s">
        <v>692</v>
      </c>
      <c r="H1734" s="134" t="s">
        <v>6377</v>
      </c>
      <c r="I1734" s="134" t="s">
        <v>6275</v>
      </c>
      <c r="J1734" s="134" t="s">
        <v>4538</v>
      </c>
      <c r="K1734" s="134" t="s">
        <v>4538</v>
      </c>
      <c r="L1734" s="143">
        <v>28.7</v>
      </c>
      <c r="M1734" s="144">
        <v>1653</v>
      </c>
      <c r="N1734" s="143">
        <v>21.533000000000001</v>
      </c>
      <c r="O1734" s="144">
        <v>164</v>
      </c>
      <c r="P1734" s="143">
        <v>33.866999999999997</v>
      </c>
      <c r="Q1734" s="144">
        <v>364</v>
      </c>
      <c r="R1734" s="143">
        <v>47.011000000000003</v>
      </c>
      <c r="S1734" s="145">
        <v>1256</v>
      </c>
      <c r="V1734" s="140" t="str">
        <f t="shared" si="27"/>
        <v>N/A</v>
      </c>
      <c r="W1734" s="134">
        <v>4.7276467176761101E-2</v>
      </c>
      <c r="X1734" s="134">
        <v>2.6630670232553999E-2</v>
      </c>
      <c r="Y1734" s="134">
        <v>0.91527223421802895</v>
      </c>
      <c r="Z1734" s="134">
        <v>0.89155351879755995</v>
      </c>
      <c r="AA1734" s="134">
        <v>0.71895036334449702</v>
      </c>
      <c r="AB1734" s="134">
        <v>0.44495432891919101</v>
      </c>
      <c r="AC1734" s="134">
        <v>0.98260999678181205</v>
      </c>
      <c r="AD1734" s="134">
        <v>1.6283349424675301E-2</v>
      </c>
      <c r="AE1734" s="134">
        <v>0.57881671013323599</v>
      </c>
      <c r="AF1734" s="134">
        <v>0.90235901733651303</v>
      </c>
      <c r="AG1734" s="134">
        <v>0.121824698798586</v>
      </c>
      <c r="AH1734" s="134">
        <v>0.84066214885706303</v>
      </c>
      <c r="AI1734" s="134">
        <v>0.81966760106067504</v>
      </c>
      <c r="AJ1734" s="134">
        <v>0.74997242342905501</v>
      </c>
      <c r="AK1734" s="134">
        <v>0.81554929850963598</v>
      </c>
      <c r="AL1734" s="134">
        <v>0.42974295099613402</v>
      </c>
      <c r="AM1734" s="134">
        <v>0.109339970117718</v>
      </c>
      <c r="AN1734" s="134">
        <v>0.112545381202098</v>
      </c>
      <c r="AO1734" s="134">
        <v>0.10413225924819999</v>
      </c>
      <c r="AP1734" s="134">
        <v>0.355679479805382</v>
      </c>
      <c r="AQ1734" s="134">
        <v>0.39888793706176101</v>
      </c>
      <c r="AR1734" s="134">
        <v>0.39111688579999998</v>
      </c>
      <c r="AS1734" s="134">
        <v>0</v>
      </c>
      <c r="AT1734" s="134">
        <v>0.35889550040000001</v>
      </c>
      <c r="AU1734" s="134">
        <v>6.8030982291108294E-2</v>
      </c>
      <c r="AV1734" s="134">
        <v>9.6549961980581897E-2</v>
      </c>
      <c r="AW1734" s="143">
        <v>0.38</v>
      </c>
      <c r="AX1734" s="143">
        <v>0</v>
      </c>
      <c r="AY1734" s="143">
        <v>-0.4</v>
      </c>
      <c r="AZ1734" s="143">
        <v>-0.01</v>
      </c>
      <c r="BA1734" s="143">
        <v>9.9977999999999998</v>
      </c>
      <c r="BB1734" s="143">
        <v>5.05</v>
      </c>
      <c r="BC1734" s="143">
        <v>9.9499999999999993</v>
      </c>
      <c r="BD1734" s="143">
        <v>2</v>
      </c>
      <c r="BE1734" s="143">
        <v>33914249.201481998</v>
      </c>
      <c r="BF1734" s="143">
        <v>26900.45</v>
      </c>
      <c r="BG1734" s="143">
        <v>0</v>
      </c>
      <c r="BH1734" s="143">
        <v>0</v>
      </c>
      <c r="BI1734" s="143">
        <v>0</v>
      </c>
      <c r="BJ1734" s="143">
        <v>2</v>
      </c>
      <c r="BK1734" s="143">
        <v>1</v>
      </c>
      <c r="BL1734" s="143">
        <v>2</v>
      </c>
      <c r="BM1734" s="143">
        <v>2.6</v>
      </c>
    </row>
    <row r="1735" spans="1:65" x14ac:dyDescent="0.25">
      <c r="A1735" s="142" t="s">
        <v>6378</v>
      </c>
      <c r="B1735" s="142" t="s">
        <v>421</v>
      </c>
      <c r="C1735" s="134" t="s">
        <v>6369</v>
      </c>
      <c r="D1735" s="134" t="s">
        <v>6370</v>
      </c>
      <c r="E1735" s="134" t="s">
        <v>6163</v>
      </c>
      <c r="F1735" s="134" t="s">
        <v>6164</v>
      </c>
      <c r="G1735" s="134" t="s">
        <v>692</v>
      </c>
      <c r="H1735" s="134" t="s">
        <v>6379</v>
      </c>
      <c r="I1735" s="134" t="s">
        <v>6275</v>
      </c>
      <c r="J1735" s="134" t="s">
        <v>4538</v>
      </c>
      <c r="K1735" s="134" t="s">
        <v>4538</v>
      </c>
      <c r="L1735" s="143">
        <v>37.4</v>
      </c>
      <c r="M1735" s="144">
        <v>1493</v>
      </c>
      <c r="N1735" s="143">
        <v>21.533000000000001</v>
      </c>
      <c r="O1735" s="144">
        <v>164</v>
      </c>
      <c r="P1735" s="143">
        <v>32.167000000000002</v>
      </c>
      <c r="Q1735" s="144">
        <v>447</v>
      </c>
      <c r="R1735" s="143">
        <v>49.344999999999999</v>
      </c>
      <c r="S1735" s="145">
        <v>1103</v>
      </c>
      <c r="V1735" s="140" t="str">
        <f t="shared" si="27"/>
        <v>N/A</v>
      </c>
      <c r="W1735" s="134">
        <v>0.13378334900484201</v>
      </c>
      <c r="X1735" s="134">
        <v>7.5755519524121004E-2</v>
      </c>
      <c r="Y1735" s="134">
        <v>0.95561878935230105</v>
      </c>
      <c r="Z1735" s="134">
        <v>0.96477784794436305</v>
      </c>
      <c r="AA1735" s="134">
        <v>0.31268703795585201</v>
      </c>
      <c r="AB1735" s="134">
        <v>0.41217604125693802</v>
      </c>
      <c r="AC1735" s="134">
        <v>1</v>
      </c>
      <c r="AD1735" s="134">
        <v>7.7955701704739394E-2</v>
      </c>
      <c r="AE1735" s="134">
        <v>0.55770076831776805</v>
      </c>
      <c r="AF1735" s="134">
        <v>0.94863530666191698</v>
      </c>
      <c r="AG1735" s="134">
        <v>0.201070513749601</v>
      </c>
      <c r="AH1735" s="134">
        <v>0.72322202129538005</v>
      </c>
      <c r="AI1735" s="134">
        <v>1</v>
      </c>
      <c r="AJ1735" s="134">
        <v>0.783064308563445</v>
      </c>
      <c r="AK1735" s="134">
        <v>0.87137725132288002</v>
      </c>
      <c r="AL1735" s="134">
        <v>0.34480515344479601</v>
      </c>
      <c r="AM1735" s="134">
        <v>0.16863183655443501</v>
      </c>
      <c r="AN1735" s="134">
        <v>0.108063287167765</v>
      </c>
      <c r="AO1735" s="134">
        <v>0.16143179356513701</v>
      </c>
      <c r="AP1735" s="134">
        <v>0.48171956770989399</v>
      </c>
      <c r="AQ1735" s="134">
        <v>0.74155850456948003</v>
      </c>
      <c r="AR1735" s="134">
        <v>0.71858524509999999</v>
      </c>
      <c r="AT1735" s="134">
        <v>0.36063027199999997</v>
      </c>
      <c r="AU1735" s="134">
        <v>4.6301534480932098E-2</v>
      </c>
      <c r="AV1735" s="134">
        <v>0.13356943555334899</v>
      </c>
      <c r="AW1735" s="143">
        <v>0.81</v>
      </c>
      <c r="AX1735" s="143">
        <v>0</v>
      </c>
      <c r="AY1735" s="143">
        <v>-0.85</v>
      </c>
      <c r="AZ1735" s="143">
        <v>0</v>
      </c>
      <c r="BA1735" s="143">
        <v>7.8029000000000002</v>
      </c>
      <c r="BB1735" s="143">
        <v>5.05</v>
      </c>
      <c r="BC1735" s="143">
        <v>9.84</v>
      </c>
      <c r="BD1735" s="143">
        <v>2</v>
      </c>
      <c r="BE1735" s="143">
        <v>38580045.96655</v>
      </c>
      <c r="BF1735" s="143">
        <v>28292.71</v>
      </c>
      <c r="BG1735" s="143">
        <v>0</v>
      </c>
      <c r="BH1735" s="143">
        <v>6.3147999999999996E-2</v>
      </c>
      <c r="BI1735" s="143">
        <v>0</v>
      </c>
      <c r="BJ1735" s="143">
        <v>1</v>
      </c>
      <c r="BK1735" s="143">
        <v>1</v>
      </c>
      <c r="BL1735" s="143">
        <v>2</v>
      </c>
      <c r="BM1735" s="143">
        <v>2.5999999999999899</v>
      </c>
    </row>
    <row r="1736" spans="1:65" x14ac:dyDescent="0.25">
      <c r="A1736" s="142" t="s">
        <v>6380</v>
      </c>
      <c r="B1736" s="142" t="s">
        <v>1099</v>
      </c>
      <c r="C1736" s="134" t="s">
        <v>6369</v>
      </c>
      <c r="D1736" s="134" t="s">
        <v>6370</v>
      </c>
      <c r="E1736" s="134" t="s">
        <v>6163</v>
      </c>
      <c r="F1736" s="134" t="s">
        <v>6164</v>
      </c>
      <c r="G1736" s="134" t="s">
        <v>692</v>
      </c>
      <c r="H1736" s="134" t="s">
        <v>6339</v>
      </c>
      <c r="I1736" s="134" t="s">
        <v>6339</v>
      </c>
      <c r="J1736" s="134" t="s">
        <v>6039</v>
      </c>
      <c r="K1736" s="134" t="s">
        <v>5055</v>
      </c>
      <c r="L1736" s="143">
        <v>42.5</v>
      </c>
      <c r="M1736" s="144">
        <v>1357</v>
      </c>
      <c r="N1736" s="143">
        <v>22.111000000000001</v>
      </c>
      <c r="O1736" s="144">
        <v>222</v>
      </c>
      <c r="P1736" s="143">
        <v>26.75</v>
      </c>
      <c r="Q1736" s="144">
        <v>676</v>
      </c>
      <c r="R1736" s="143">
        <v>49.045999999999999</v>
      </c>
      <c r="S1736" s="145">
        <v>1119</v>
      </c>
      <c r="V1736" s="140" t="str">
        <f t="shared" si="27"/>
        <v>N/A</v>
      </c>
      <c r="W1736" s="134">
        <v>0.15935978082503999</v>
      </c>
      <c r="X1736" s="134">
        <v>3.4018202257456699E-2</v>
      </c>
      <c r="Y1736" s="134">
        <v>0.96831194368184503</v>
      </c>
      <c r="Z1736" s="134">
        <v>0.89122195617864397</v>
      </c>
      <c r="AA1736" s="134">
        <v>0.10520622361837401</v>
      </c>
      <c r="AB1736" s="134">
        <v>0.87762772606092398</v>
      </c>
      <c r="AC1736" s="134">
        <v>1</v>
      </c>
      <c r="AD1736" s="134">
        <v>0.114232633727263</v>
      </c>
      <c r="AE1736" s="134">
        <v>0.68462622706415099</v>
      </c>
      <c r="AF1736" s="134">
        <v>0.96207292332169903</v>
      </c>
      <c r="AG1736" s="134">
        <v>6.8402221311016406E-2</v>
      </c>
      <c r="AH1736" s="134">
        <v>0.49464535337874099</v>
      </c>
      <c r="AI1736" s="134">
        <v>1</v>
      </c>
      <c r="AJ1736" s="134">
        <v>0.94484685810934999</v>
      </c>
      <c r="AK1736" s="134">
        <v>0.54854604592456002</v>
      </c>
      <c r="AL1736" s="134">
        <v>0.62536131301939801</v>
      </c>
      <c r="AM1736" s="134">
        <v>6.2284589591812899E-2</v>
      </c>
      <c r="AN1736" s="134">
        <v>0.49352337412038899</v>
      </c>
      <c r="AO1736" s="134">
        <v>5.06671395293668E-2</v>
      </c>
      <c r="AP1736" s="134">
        <v>0.45227961836580099</v>
      </c>
      <c r="AQ1736" s="134">
        <v>0.37248721713029598</v>
      </c>
      <c r="AR1736" s="134">
        <v>0.98862884689999997</v>
      </c>
      <c r="AT1736" s="134">
        <v>0.47103925949999997</v>
      </c>
      <c r="AU1736" s="134">
        <v>1.7304676296517E-2</v>
      </c>
      <c r="AV1736" s="134">
        <v>4.3714778508355E-2</v>
      </c>
      <c r="AW1736" s="143">
        <v>0.01</v>
      </c>
      <c r="AX1736" s="143">
        <v>0</v>
      </c>
      <c r="AY1736" s="143">
        <v>-0.03</v>
      </c>
      <c r="AZ1736" s="143">
        <v>0</v>
      </c>
      <c r="BA1736" s="143">
        <v>14.0953</v>
      </c>
      <c r="BB1736" s="143">
        <v>5.0599999999999996</v>
      </c>
      <c r="BC1736" s="143">
        <v>10.87</v>
      </c>
      <c r="BD1736" s="143">
        <v>5</v>
      </c>
      <c r="BE1736" s="143">
        <v>12478004.533411</v>
      </c>
      <c r="BF1736" s="143">
        <v>16146.3</v>
      </c>
      <c r="BG1736" s="143">
        <v>0</v>
      </c>
      <c r="BH1736" s="143">
        <v>2.3509199999999999</v>
      </c>
      <c r="BI1736" s="143">
        <v>0</v>
      </c>
      <c r="BJ1736" s="143">
        <v>0</v>
      </c>
      <c r="BK1736" s="143">
        <v>1</v>
      </c>
      <c r="BL1736" s="143">
        <v>1.81584682382483</v>
      </c>
      <c r="BM1736" s="143">
        <v>1.77131070721175</v>
      </c>
    </row>
    <row r="1737" spans="1:65" x14ac:dyDescent="0.25">
      <c r="A1737" s="142" t="s">
        <v>6381</v>
      </c>
      <c r="B1737" s="142" t="s">
        <v>1032</v>
      </c>
      <c r="C1737" s="134" t="s">
        <v>6369</v>
      </c>
      <c r="D1737" s="134" t="s">
        <v>6370</v>
      </c>
      <c r="E1737" s="134" t="s">
        <v>6163</v>
      </c>
      <c r="F1737" s="134" t="s">
        <v>6164</v>
      </c>
      <c r="G1737" s="134" t="s">
        <v>692</v>
      </c>
      <c r="H1737" s="134" t="s">
        <v>6382</v>
      </c>
      <c r="I1737" s="134" t="s">
        <v>6339</v>
      </c>
      <c r="J1737" s="134" t="s">
        <v>6039</v>
      </c>
      <c r="K1737" s="134" t="s">
        <v>5055</v>
      </c>
      <c r="L1737" s="143">
        <v>46.6</v>
      </c>
      <c r="M1737" s="144">
        <v>1255</v>
      </c>
      <c r="N1737" s="143">
        <v>23.021999999999998</v>
      </c>
      <c r="O1737" s="144">
        <v>335</v>
      </c>
      <c r="P1737" s="143">
        <v>28.7</v>
      </c>
      <c r="Q1737" s="144">
        <v>597</v>
      </c>
      <c r="R1737" s="143">
        <v>50.759</v>
      </c>
      <c r="S1737" s="145">
        <v>998</v>
      </c>
      <c r="U1737" s="140" t="s">
        <v>4410</v>
      </c>
      <c r="V1737" s="140" t="str">
        <f t="shared" si="27"/>
        <v>Y</v>
      </c>
      <c r="W1737" s="134">
        <v>0.22187397258292599</v>
      </c>
      <c r="X1737" s="134">
        <v>5.8489660942039799E-2</v>
      </c>
      <c r="Y1737" s="134">
        <v>0.95862877044961903</v>
      </c>
      <c r="Z1737" s="134">
        <v>0.94559822568090202</v>
      </c>
      <c r="AA1737" s="134">
        <v>0.21122826238397699</v>
      </c>
      <c r="AB1737" s="134">
        <v>0.69989656629226604</v>
      </c>
      <c r="AC1737" s="134">
        <v>1</v>
      </c>
      <c r="AD1737" s="134">
        <v>0.149442806206458</v>
      </c>
      <c r="AE1737" s="134">
        <v>0.579209123246888</v>
      </c>
      <c r="AF1737" s="134">
        <v>0.95404215833567596</v>
      </c>
      <c r="AG1737" s="134">
        <v>0.181285590472407</v>
      </c>
      <c r="AH1737" s="134">
        <v>0.33941951841310097</v>
      </c>
      <c r="AI1737" s="134">
        <v>1</v>
      </c>
      <c r="AJ1737" s="134">
        <v>0.94116998198330704</v>
      </c>
      <c r="AK1737" s="134">
        <v>0.48300888392640401</v>
      </c>
      <c r="AL1737" s="134">
        <v>0.59355642448795998</v>
      </c>
      <c r="AM1737" s="134">
        <v>0.15321497575971099</v>
      </c>
      <c r="AN1737" s="134">
        <v>0.520415938326386</v>
      </c>
      <c r="AO1737" s="134">
        <v>0.139058683580568</v>
      </c>
      <c r="AP1737" s="134">
        <v>0.61063314519776302</v>
      </c>
      <c r="AQ1737" s="134">
        <v>0.51203387916336696</v>
      </c>
      <c r="AR1737" s="134">
        <v>1</v>
      </c>
      <c r="AT1737" s="134">
        <v>0.55873946890000004</v>
      </c>
      <c r="AU1737" s="134">
        <v>5.3784850031332099E-2</v>
      </c>
      <c r="AV1737" s="134">
        <v>0.121063518996914</v>
      </c>
      <c r="AW1737" s="143">
        <v>0.17</v>
      </c>
      <c r="AX1737" s="143">
        <v>0</v>
      </c>
      <c r="AY1737" s="143">
        <v>-0.3</v>
      </c>
      <c r="AZ1737" s="143">
        <v>-0.03</v>
      </c>
      <c r="BA1737" s="143">
        <v>14.7775</v>
      </c>
      <c r="BB1737" s="143">
        <v>5.0599999999999996</v>
      </c>
      <c r="BC1737" s="143">
        <v>11.01</v>
      </c>
      <c r="BD1737" s="143">
        <v>8</v>
      </c>
      <c r="BE1737" s="143">
        <v>23565548.704289</v>
      </c>
      <c r="BF1737" s="143">
        <v>22984.15</v>
      </c>
      <c r="BG1737" s="143">
        <v>0</v>
      </c>
      <c r="BH1737" s="143">
        <v>14.736516999999999</v>
      </c>
      <c r="BI1737" s="143">
        <v>0</v>
      </c>
      <c r="BJ1737" s="143">
        <v>0</v>
      </c>
      <c r="BK1737" s="143">
        <v>1</v>
      </c>
      <c r="BL1737" s="143">
        <v>1.84623668761148</v>
      </c>
      <c r="BM1737" s="143">
        <v>1.9080650942516399</v>
      </c>
    </row>
    <row r="1738" spans="1:65" x14ac:dyDescent="0.25">
      <c r="A1738" s="142" t="s">
        <v>6383</v>
      </c>
      <c r="B1738" s="142" t="s">
        <v>1087</v>
      </c>
      <c r="C1738" s="134" t="s">
        <v>6369</v>
      </c>
      <c r="D1738" s="134" t="s">
        <v>6370</v>
      </c>
      <c r="E1738" s="134" t="s">
        <v>6163</v>
      </c>
      <c r="F1738" s="134" t="s">
        <v>6164</v>
      </c>
      <c r="G1738" s="134" t="s">
        <v>692</v>
      </c>
      <c r="H1738" s="134" t="s">
        <v>6339</v>
      </c>
      <c r="I1738" s="134" t="s">
        <v>6339</v>
      </c>
      <c r="J1738" s="134" t="s">
        <v>6034</v>
      </c>
      <c r="K1738" s="134" t="s">
        <v>4538</v>
      </c>
      <c r="L1738" s="143">
        <v>31.6</v>
      </c>
      <c r="M1738" s="144">
        <v>1612</v>
      </c>
      <c r="N1738" s="143">
        <v>20.143999999999998</v>
      </c>
      <c r="O1738" s="144">
        <v>65</v>
      </c>
      <c r="P1738" s="143">
        <v>10.65</v>
      </c>
      <c r="Q1738" s="144">
        <v>1739</v>
      </c>
      <c r="R1738" s="143">
        <v>40.701999999999998</v>
      </c>
      <c r="S1738" s="145">
        <v>1602</v>
      </c>
      <c r="V1738" s="140" t="str">
        <f t="shared" si="27"/>
        <v>N/A</v>
      </c>
      <c r="W1738" s="134">
        <v>4.5785916262812303E-2</v>
      </c>
      <c r="X1738" s="134">
        <v>6.4200640925442896E-3</v>
      </c>
      <c r="Y1738" s="134">
        <v>0.98849802967918199</v>
      </c>
      <c r="Z1738" s="134">
        <v>0.978397420136767</v>
      </c>
      <c r="AA1738" s="134">
        <v>7.6763983682401601E-2</v>
      </c>
      <c r="AB1738" s="134">
        <v>0.76690995440176002</v>
      </c>
      <c r="AC1738" s="134">
        <v>1</v>
      </c>
      <c r="AD1738" s="134">
        <v>9.48090600748865E-2</v>
      </c>
      <c r="AE1738" s="134">
        <v>0.350037590674668</v>
      </c>
      <c r="AF1738" s="134">
        <v>0.97757786562144799</v>
      </c>
      <c r="AG1738" s="134">
        <v>5.0558136671232497E-2</v>
      </c>
      <c r="AH1738" s="134">
        <v>0.64313781110083201</v>
      </c>
      <c r="AI1738" s="134">
        <v>1</v>
      </c>
      <c r="AJ1738" s="134">
        <v>0.91543184910100395</v>
      </c>
      <c r="AK1738" s="134">
        <v>0.825258507694548</v>
      </c>
      <c r="AL1738" s="134">
        <v>0.36326842206876803</v>
      </c>
      <c r="AM1738" s="134">
        <v>6.8392958529734094E-2</v>
      </c>
      <c r="AN1738" s="134">
        <v>0.35009636502173802</v>
      </c>
      <c r="AO1738" s="134">
        <v>3.6366149647399801E-2</v>
      </c>
      <c r="AP1738" s="134">
        <v>0.19886588285798101</v>
      </c>
      <c r="AQ1738" s="134">
        <v>0.32884521089110502</v>
      </c>
      <c r="AR1738" s="134">
        <v>0.99415960930000002</v>
      </c>
      <c r="AT1738" s="134">
        <v>0</v>
      </c>
      <c r="AU1738" s="134">
        <v>2.1803949661172599E-2</v>
      </c>
      <c r="AV1738" s="134">
        <v>3.5893028558886098E-2</v>
      </c>
      <c r="AW1738" s="143">
        <v>0</v>
      </c>
      <c r="AX1738" s="143">
        <v>0</v>
      </c>
      <c r="AY1738" s="143">
        <v>0.04</v>
      </c>
      <c r="AZ1738" s="143">
        <v>0</v>
      </c>
      <c r="BA1738" s="143">
        <v>7.4981</v>
      </c>
      <c r="BB1738" s="143">
        <v>5.05</v>
      </c>
      <c r="BC1738" s="143">
        <v>9.9499999999999993</v>
      </c>
      <c r="BD1738" s="143">
        <v>2</v>
      </c>
      <c r="BE1738" s="143">
        <v>12080769.750171</v>
      </c>
      <c r="BF1738" s="143">
        <v>12521.83</v>
      </c>
      <c r="BG1738" s="143">
        <v>0</v>
      </c>
      <c r="BH1738" s="143">
        <v>0</v>
      </c>
      <c r="BI1738" s="143">
        <v>0</v>
      </c>
      <c r="BJ1738" s="143">
        <v>0</v>
      </c>
      <c r="BK1738" s="143">
        <v>0</v>
      </c>
      <c r="BL1738" s="143">
        <v>1.9024527559984401</v>
      </c>
      <c r="BM1738" s="143">
        <v>2.1610374019929699</v>
      </c>
    </row>
    <row r="1739" spans="1:65" x14ac:dyDescent="0.25">
      <c r="A1739" s="142" t="s">
        <v>6384</v>
      </c>
      <c r="B1739" s="142" t="s">
        <v>83</v>
      </c>
      <c r="C1739" s="134" t="s">
        <v>6369</v>
      </c>
      <c r="D1739" s="134" t="s">
        <v>6370</v>
      </c>
      <c r="E1739" s="134" t="s">
        <v>6163</v>
      </c>
      <c r="F1739" s="134" t="s">
        <v>6164</v>
      </c>
      <c r="G1739" s="134" t="s">
        <v>692</v>
      </c>
      <c r="H1739" s="134" t="s">
        <v>6339</v>
      </c>
      <c r="I1739" s="134" t="s">
        <v>6339</v>
      </c>
      <c r="J1739" s="134" t="s">
        <v>6034</v>
      </c>
      <c r="K1739" s="134" t="s">
        <v>4538</v>
      </c>
      <c r="L1739" s="143">
        <v>49.6</v>
      </c>
      <c r="M1739" s="144">
        <v>1159</v>
      </c>
      <c r="N1739" s="143">
        <v>19.433</v>
      </c>
      <c r="O1739" s="144">
        <v>45</v>
      </c>
      <c r="P1739" s="143">
        <v>14.617000000000001</v>
      </c>
      <c r="Q1739" s="144">
        <v>1540</v>
      </c>
      <c r="R1739" s="143">
        <v>48.261000000000003</v>
      </c>
      <c r="S1739" s="145">
        <v>1181</v>
      </c>
      <c r="U1739" s="140" t="s">
        <v>4410</v>
      </c>
      <c r="V1739" s="140" t="str">
        <f t="shared" si="27"/>
        <v>Y</v>
      </c>
      <c r="W1739" s="134">
        <v>0.194813350815562</v>
      </c>
      <c r="X1739" s="134">
        <v>0.12984076517627999</v>
      </c>
      <c r="Y1739" s="134">
        <v>0.98938181136307601</v>
      </c>
      <c r="Z1739" s="134">
        <v>0.97707116966110197</v>
      </c>
      <c r="AA1739" s="134">
        <v>0.31397545205698402</v>
      </c>
      <c r="AB1739" s="134">
        <v>0.74214413705694704</v>
      </c>
      <c r="AC1739" s="134">
        <v>1</v>
      </c>
      <c r="AD1739" s="134">
        <v>0.14279672492461401</v>
      </c>
      <c r="AE1739" s="134">
        <v>0.63226449057036704</v>
      </c>
      <c r="AF1739" s="134">
        <v>0.98103666044216098</v>
      </c>
      <c r="AG1739" s="134">
        <v>0.20798771137540101</v>
      </c>
      <c r="AH1739" s="134">
        <v>0.66921174000138295</v>
      </c>
      <c r="AI1739" s="134">
        <v>1</v>
      </c>
      <c r="AJ1739" s="134">
        <v>0.91910872522704701</v>
      </c>
      <c r="AK1739" s="134">
        <v>0.85924073984173999</v>
      </c>
      <c r="AL1739" s="134">
        <v>0.35519654559686897</v>
      </c>
      <c r="AM1739" s="134">
        <v>0.17632506445125201</v>
      </c>
      <c r="AN1739" s="134">
        <v>0.51593384429205302</v>
      </c>
      <c r="AO1739" s="134">
        <v>0.18188349685390601</v>
      </c>
      <c r="AP1739" s="134">
        <v>0.62601114397036095</v>
      </c>
      <c r="AQ1739" s="134">
        <v>0.78681688141012196</v>
      </c>
      <c r="AR1739" s="134">
        <v>0.92872302370000004</v>
      </c>
      <c r="AT1739" s="134">
        <v>0.25664963569999999</v>
      </c>
      <c r="AU1739" s="134">
        <v>4.2961228513784401E-2</v>
      </c>
      <c r="AV1739" s="134">
        <v>0.14420764515342899</v>
      </c>
      <c r="AW1739" s="143">
        <v>0</v>
      </c>
      <c r="AX1739" s="143">
        <v>0</v>
      </c>
      <c r="AY1739" s="143">
        <v>-0.05</v>
      </c>
      <c r="AZ1739" s="143">
        <v>-0.01</v>
      </c>
      <c r="BA1739" s="143">
        <v>6.5313999999999997</v>
      </c>
      <c r="BB1739" s="143">
        <v>5.05</v>
      </c>
      <c r="BC1739" s="143">
        <v>8.6</v>
      </c>
      <c r="BD1739" s="143">
        <v>2</v>
      </c>
      <c r="BE1739" s="143">
        <v>14264108.952393999</v>
      </c>
      <c r="BF1739" s="143">
        <v>15989</v>
      </c>
      <c r="BG1739" s="143">
        <v>0</v>
      </c>
      <c r="BH1739" s="143">
        <v>37.034548999999998</v>
      </c>
      <c r="BI1739" s="143">
        <v>0</v>
      </c>
      <c r="BJ1739" s="143">
        <v>0</v>
      </c>
      <c r="BK1739" s="143">
        <v>0</v>
      </c>
      <c r="BL1739" s="143">
        <v>2</v>
      </c>
      <c r="BM1739" s="143">
        <v>2.6</v>
      </c>
    </row>
    <row r="1740" spans="1:65" x14ac:dyDescent="0.25">
      <c r="A1740" s="142" t="s">
        <v>6385</v>
      </c>
      <c r="B1740" s="142" t="s">
        <v>1108</v>
      </c>
      <c r="C1740" s="134" t="s">
        <v>6369</v>
      </c>
      <c r="D1740" s="134" t="s">
        <v>6370</v>
      </c>
      <c r="E1740" s="134" t="s">
        <v>6163</v>
      </c>
      <c r="F1740" s="134" t="s">
        <v>6164</v>
      </c>
      <c r="G1740" s="134" t="s">
        <v>692</v>
      </c>
      <c r="H1740" s="134" t="s">
        <v>6382</v>
      </c>
      <c r="I1740" s="134" t="s">
        <v>6041</v>
      </c>
      <c r="J1740" s="134" t="s">
        <v>4538</v>
      </c>
      <c r="K1740" s="134" t="s">
        <v>4538</v>
      </c>
      <c r="L1740" s="143">
        <v>57.9</v>
      </c>
      <c r="M1740" s="144">
        <v>894</v>
      </c>
      <c r="N1740" s="143">
        <v>20.567</v>
      </c>
      <c r="O1740" s="144">
        <v>83</v>
      </c>
      <c r="P1740" s="143">
        <v>30.016999999999999</v>
      </c>
      <c r="Q1740" s="144">
        <v>546</v>
      </c>
      <c r="R1740" s="143">
        <v>55.783000000000001</v>
      </c>
      <c r="S1740" s="145">
        <v>652</v>
      </c>
      <c r="U1740" s="140" t="s">
        <v>4410</v>
      </c>
      <c r="V1740" s="140" t="str">
        <f t="shared" si="27"/>
        <v>Y</v>
      </c>
      <c r="W1740" s="134">
        <v>0.179031738772017</v>
      </c>
      <c r="X1740" s="134">
        <v>8.9663574711264502E-2</v>
      </c>
      <c r="Y1740" s="134">
        <v>0.94876627919457501</v>
      </c>
      <c r="Z1740" s="134">
        <v>0.97207222556051898</v>
      </c>
      <c r="AA1740" s="134">
        <v>0.71853602263148397</v>
      </c>
      <c r="AB1740" s="134">
        <v>0.60556793846422796</v>
      </c>
      <c r="AC1740" s="134">
        <v>1</v>
      </c>
      <c r="AD1740" s="134">
        <v>9.7703714081639401E-2</v>
      </c>
      <c r="AE1740" s="134">
        <v>0.56741603462240897</v>
      </c>
      <c r="AF1740" s="134">
        <v>0.93877575360976895</v>
      </c>
      <c r="AG1740" s="134">
        <v>0.182404225046678</v>
      </c>
      <c r="AH1740" s="134">
        <v>0.87508116763924604</v>
      </c>
      <c r="AI1740" s="134">
        <v>1</v>
      </c>
      <c r="AJ1740" s="134">
        <v>0.88969371621870097</v>
      </c>
      <c r="AK1740" s="134">
        <v>0.89807757658138698</v>
      </c>
      <c r="AL1740" s="134">
        <v>0.62235065690436397</v>
      </c>
      <c r="AM1740" s="134">
        <v>0.16817237756092501</v>
      </c>
      <c r="AN1740" s="134">
        <v>0.29631123660974401</v>
      </c>
      <c r="AO1740" s="134">
        <v>0.15705664055318899</v>
      </c>
      <c r="AP1740" s="134">
        <v>0.648139341854298</v>
      </c>
      <c r="AQ1740" s="134">
        <v>0.52011573217062401</v>
      </c>
      <c r="AR1740" s="134">
        <v>0.84017790930000003</v>
      </c>
      <c r="AS1740" s="134">
        <v>1</v>
      </c>
      <c r="AT1740" s="134">
        <v>1</v>
      </c>
      <c r="AU1740" s="134">
        <v>9.3219782393006906E-2</v>
      </c>
      <c r="AV1740" s="134">
        <v>0.144381612844285</v>
      </c>
      <c r="AW1740" s="143">
        <v>1.1499999999999999</v>
      </c>
      <c r="AX1740" s="143">
        <v>0</v>
      </c>
      <c r="AY1740" s="143">
        <v>-1.21</v>
      </c>
      <c r="AZ1740" s="143">
        <v>0.02</v>
      </c>
      <c r="BA1740" s="143">
        <v>6.9907000000000004</v>
      </c>
      <c r="BB1740" s="143">
        <v>5.05</v>
      </c>
      <c r="BC1740" s="143">
        <v>8.4499999999999993</v>
      </c>
      <c r="BD1740" s="143">
        <v>6</v>
      </c>
      <c r="BE1740" s="143">
        <v>24402858.821357999</v>
      </c>
      <c r="BF1740" s="143">
        <v>23248.77</v>
      </c>
      <c r="BG1740" s="143">
        <v>0</v>
      </c>
      <c r="BH1740" s="143">
        <v>0</v>
      </c>
      <c r="BI1740" s="143">
        <v>0</v>
      </c>
      <c r="BJ1740" s="143">
        <v>0</v>
      </c>
      <c r="BK1740" s="143">
        <v>1</v>
      </c>
      <c r="BL1740" s="143">
        <v>2.0485385093127899</v>
      </c>
      <c r="BM1740" s="143">
        <v>2.6546058229768899</v>
      </c>
    </row>
    <row r="1741" spans="1:65" x14ac:dyDescent="0.25">
      <c r="A1741" s="142" t="s">
        <v>6386</v>
      </c>
      <c r="B1741" s="142" t="s">
        <v>1096</v>
      </c>
      <c r="C1741" s="134" t="s">
        <v>6369</v>
      </c>
      <c r="D1741" s="134" t="s">
        <v>6370</v>
      </c>
      <c r="E1741" s="134" t="s">
        <v>6163</v>
      </c>
      <c r="F1741" s="134" t="s">
        <v>6164</v>
      </c>
      <c r="G1741" s="134" t="s">
        <v>692</v>
      </c>
      <c r="H1741" s="134" t="s">
        <v>6382</v>
      </c>
      <c r="I1741" s="134" t="s">
        <v>6339</v>
      </c>
      <c r="J1741" s="134" t="s">
        <v>6034</v>
      </c>
      <c r="K1741" s="134" t="s">
        <v>4538</v>
      </c>
      <c r="L1741" s="143">
        <v>40.700000000000003</v>
      </c>
      <c r="M1741" s="144">
        <v>1403</v>
      </c>
      <c r="N1741" s="143">
        <v>21.856000000000002</v>
      </c>
      <c r="O1741" s="144">
        <v>195</v>
      </c>
      <c r="P1741" s="143">
        <v>29.367000000000001</v>
      </c>
      <c r="Q1741" s="144">
        <v>580</v>
      </c>
      <c r="R1741" s="143">
        <v>49.404000000000003</v>
      </c>
      <c r="S1741" s="145">
        <v>1097</v>
      </c>
      <c r="V1741" s="140" t="str">
        <f t="shared" si="27"/>
        <v>N/A</v>
      </c>
      <c r="W1741" s="134">
        <v>0.122485737462194</v>
      </c>
      <c r="X1741" s="134">
        <v>5.8758001875143101E-2</v>
      </c>
      <c r="Y1741" s="134">
        <v>0.91277459032876396</v>
      </c>
      <c r="Z1741" s="134">
        <v>0.86854817400814299</v>
      </c>
      <c r="AA1741" s="134">
        <v>0.43979734874001097</v>
      </c>
      <c r="AB1741" s="134">
        <v>0.61066678321168999</v>
      </c>
      <c r="AC1741" s="134">
        <v>0.99597025214236201</v>
      </c>
      <c r="AD1741" s="134">
        <v>7.6202018418637704E-2</v>
      </c>
      <c r="AE1741" s="134">
        <v>0.58854152807553095</v>
      </c>
      <c r="AF1741" s="134">
        <v>0.91575687773398895</v>
      </c>
      <c r="AG1741" s="134">
        <v>0.11161960053118999</v>
      </c>
      <c r="AH1741" s="134">
        <v>0.73095824195818104</v>
      </c>
      <c r="AI1741" s="134">
        <v>0.85893061034991802</v>
      </c>
      <c r="AJ1741" s="134">
        <v>0.90807809684891705</v>
      </c>
      <c r="AK1741" s="134">
        <v>0.77185785717753297</v>
      </c>
      <c r="AL1741" s="134">
        <v>0.310501464147249</v>
      </c>
      <c r="AM1741" s="134">
        <v>0.10368279816138699</v>
      </c>
      <c r="AN1741" s="134">
        <v>0.49800546815472202</v>
      </c>
      <c r="AO1741" s="134">
        <v>9.2775435744579707E-2</v>
      </c>
      <c r="AP1741" s="134">
        <v>0.54920494644019002</v>
      </c>
      <c r="AQ1741" s="134">
        <v>0.66774424704931501</v>
      </c>
      <c r="AR1741" s="134">
        <v>0.94265053050000003</v>
      </c>
      <c r="AS1741" s="134">
        <v>0</v>
      </c>
      <c r="AT1741" s="134">
        <v>0</v>
      </c>
      <c r="AU1741" s="134">
        <v>3.9213306735756299E-2</v>
      </c>
      <c r="AV1741" s="134">
        <v>7.86248045363305E-2</v>
      </c>
      <c r="AW1741" s="143">
        <v>1.06</v>
      </c>
      <c r="AX1741" s="143">
        <v>0</v>
      </c>
      <c r="AY1741" s="143">
        <v>-1.06</v>
      </c>
      <c r="AZ1741" s="143">
        <v>0</v>
      </c>
      <c r="BA1741" s="143">
        <v>10.105600000000001</v>
      </c>
      <c r="BB1741" s="143">
        <v>5.05</v>
      </c>
      <c r="BC1741" s="143">
        <v>9.85</v>
      </c>
      <c r="BD1741" s="143">
        <v>10</v>
      </c>
      <c r="BE1741" s="143">
        <v>21553491.432734001</v>
      </c>
      <c r="BF1741" s="143">
        <v>12818.85</v>
      </c>
      <c r="BG1741" s="143">
        <v>10668.181107</v>
      </c>
      <c r="BH1741" s="143">
        <v>0</v>
      </c>
      <c r="BI1741" s="143">
        <v>0</v>
      </c>
      <c r="BJ1741" s="143">
        <v>0</v>
      </c>
      <c r="BK1741" s="143">
        <v>1</v>
      </c>
      <c r="BL1741" s="143">
        <v>1.97114070398</v>
      </c>
      <c r="BM1741" s="143">
        <v>2.4111849299497399</v>
      </c>
    </row>
    <row r="1742" spans="1:65" x14ac:dyDescent="0.25">
      <c r="A1742" s="142" t="s">
        <v>6387</v>
      </c>
      <c r="B1742" s="142" t="s">
        <v>3943</v>
      </c>
      <c r="C1742" s="134" t="s">
        <v>6369</v>
      </c>
      <c r="D1742" s="134" t="s">
        <v>6370</v>
      </c>
      <c r="E1742" s="134" t="s">
        <v>6163</v>
      </c>
      <c r="F1742" s="134" t="s">
        <v>6164</v>
      </c>
      <c r="G1742" s="134" t="s">
        <v>692</v>
      </c>
      <c r="H1742" s="134" t="s">
        <v>6339</v>
      </c>
      <c r="I1742" s="134" t="s">
        <v>6339</v>
      </c>
      <c r="J1742" s="134" t="s">
        <v>4538</v>
      </c>
      <c r="K1742" s="134" t="s">
        <v>4538</v>
      </c>
      <c r="L1742" s="143">
        <v>48.3</v>
      </c>
      <c r="M1742" s="144">
        <v>1195</v>
      </c>
      <c r="N1742" s="143">
        <v>22.375</v>
      </c>
      <c r="O1742" s="144">
        <v>255</v>
      </c>
      <c r="P1742" s="143">
        <v>32.033000000000001</v>
      </c>
      <c r="Q1742" s="144">
        <v>453</v>
      </c>
      <c r="R1742" s="143">
        <v>52.652999999999999</v>
      </c>
      <c r="S1742" s="145">
        <v>861</v>
      </c>
      <c r="U1742" s="140" t="s">
        <v>4410</v>
      </c>
      <c r="V1742" s="140" t="str">
        <f t="shared" si="27"/>
        <v>Y</v>
      </c>
      <c r="W1742" s="134">
        <v>0.17556527914248199</v>
      </c>
      <c r="X1742" s="134">
        <v>0.107729979898243</v>
      </c>
      <c r="Y1742" s="134">
        <v>0.98697382648522103</v>
      </c>
      <c r="Z1742" s="134">
        <v>0.97605097698751397</v>
      </c>
      <c r="AA1742" s="134">
        <v>0.49251775458572999</v>
      </c>
      <c r="AB1742" s="134">
        <v>0.66311204347129404</v>
      </c>
      <c r="AC1742" s="134">
        <v>1</v>
      </c>
      <c r="AD1742" s="134">
        <v>9.9523560290622398E-2</v>
      </c>
      <c r="AE1742" s="134">
        <v>0.68566803782835894</v>
      </c>
      <c r="AF1742" s="134">
        <v>0.97698152168684205</v>
      </c>
      <c r="AG1742" s="134">
        <v>0.17366739990772301</v>
      </c>
      <c r="AH1742" s="134">
        <v>0.731638742849816</v>
      </c>
      <c r="AI1742" s="134">
        <v>1</v>
      </c>
      <c r="AJ1742" s="134">
        <v>0.90440122072287399</v>
      </c>
      <c r="AK1742" s="134">
        <v>0.85438613524928397</v>
      </c>
      <c r="AL1742" s="134">
        <v>0.42325297374195903</v>
      </c>
      <c r="AM1742" s="134">
        <v>0.14360089238752699</v>
      </c>
      <c r="AN1742" s="134">
        <v>0.43077405763972898</v>
      </c>
      <c r="AO1742" s="134">
        <v>0.13610281387276599</v>
      </c>
      <c r="AP1742" s="134">
        <v>0.62097864656201496</v>
      </c>
      <c r="AQ1742" s="134">
        <v>0.69198980607108795</v>
      </c>
      <c r="AR1742" s="134">
        <v>0.9176138049</v>
      </c>
      <c r="AT1742" s="134">
        <v>0.28926450590000002</v>
      </c>
      <c r="AU1742" s="134">
        <v>4.2054045080216998E-2</v>
      </c>
      <c r="AV1742" s="134">
        <v>0.113134050995575</v>
      </c>
      <c r="AW1742" s="143">
        <v>0</v>
      </c>
      <c r="AX1742" s="143">
        <v>0</v>
      </c>
      <c r="AY1742" s="143">
        <v>0</v>
      </c>
      <c r="AZ1742" s="143">
        <v>0.02</v>
      </c>
      <c r="BA1742" s="143">
        <v>5.9561999999999999</v>
      </c>
      <c r="BB1742" s="143">
        <v>5.05</v>
      </c>
      <c r="BC1742" s="143">
        <v>9.08</v>
      </c>
      <c r="BD1742" s="143"/>
      <c r="BE1742" s="143">
        <v>20320893.360762998</v>
      </c>
      <c r="BF1742" s="143">
        <v>16969.39</v>
      </c>
      <c r="BG1742" s="143">
        <v>22463.016312</v>
      </c>
      <c r="BH1742" s="143">
        <v>4.0517459999999996</v>
      </c>
      <c r="BI1742" s="143">
        <v>0</v>
      </c>
      <c r="BJ1742" s="143">
        <v>0</v>
      </c>
      <c r="BK1742" s="143">
        <v>1</v>
      </c>
      <c r="BL1742" s="143">
        <v>1.99999999999999</v>
      </c>
      <c r="BM1742" s="143">
        <v>2.6</v>
      </c>
    </row>
    <row r="1743" spans="1:65" x14ac:dyDescent="0.25">
      <c r="A1743" s="142" t="s">
        <v>6388</v>
      </c>
      <c r="B1743" s="142" t="s">
        <v>148</v>
      </c>
      <c r="C1743" s="134" t="s">
        <v>6369</v>
      </c>
      <c r="D1743" s="134" t="s">
        <v>6370</v>
      </c>
      <c r="E1743" s="134" t="s">
        <v>6163</v>
      </c>
      <c r="F1743" s="134" t="s">
        <v>6164</v>
      </c>
      <c r="G1743" s="134" t="s">
        <v>692</v>
      </c>
      <c r="H1743" s="134" t="s">
        <v>6339</v>
      </c>
      <c r="I1743" s="134" t="s">
        <v>6339</v>
      </c>
      <c r="J1743" s="134" t="s">
        <v>4538</v>
      </c>
      <c r="K1743" s="134" t="s">
        <v>4538</v>
      </c>
      <c r="L1743" s="143">
        <v>34.299999999999997</v>
      </c>
      <c r="M1743" s="144">
        <v>1573</v>
      </c>
      <c r="N1743" s="143">
        <v>20.956</v>
      </c>
      <c r="O1743" s="144">
        <v>111</v>
      </c>
      <c r="P1743" s="143">
        <v>13</v>
      </c>
      <c r="Q1743" s="144">
        <v>1645</v>
      </c>
      <c r="R1743" s="143">
        <v>42.115000000000002</v>
      </c>
      <c r="S1743" s="145">
        <v>1535</v>
      </c>
      <c r="V1743" s="140" t="str">
        <f t="shared" si="27"/>
        <v>N/A</v>
      </c>
      <c r="W1743" s="134">
        <v>3.9532326874827002E-2</v>
      </c>
      <c r="X1743" s="134">
        <v>0</v>
      </c>
      <c r="Y1743" s="134">
        <v>0.99094443984764102</v>
      </c>
      <c r="Z1743" s="134">
        <v>0.98252920046479997</v>
      </c>
      <c r="AA1743" s="134">
        <v>0.36130565249861901</v>
      </c>
      <c r="AB1743" s="134">
        <v>0.68751365761985905</v>
      </c>
      <c r="AC1743" s="134">
        <v>1</v>
      </c>
      <c r="AD1743" s="134">
        <v>0.27008885788619502</v>
      </c>
      <c r="AE1743" s="134">
        <v>0.73366956544269102</v>
      </c>
      <c r="AF1743" s="134">
        <v>0.97606712765378001</v>
      </c>
      <c r="AG1743" s="134">
        <v>9.8923155895079603E-3</v>
      </c>
      <c r="AH1743" s="134">
        <v>0.59779496221608297</v>
      </c>
      <c r="AI1743" s="134">
        <v>1</v>
      </c>
      <c r="AJ1743" s="134">
        <v>0.90072434459683004</v>
      </c>
      <c r="AK1743" s="134">
        <v>0.80584008932472495</v>
      </c>
      <c r="AL1743" s="134">
        <v>0.31212002990313298</v>
      </c>
      <c r="AM1743" s="134">
        <v>1.4980088878444899E-2</v>
      </c>
      <c r="AN1743" s="134">
        <v>0.15736632154542601</v>
      </c>
      <c r="AO1743" s="134">
        <v>7.3381013966454097E-3</v>
      </c>
      <c r="AP1743" s="134">
        <v>0.20559263491746799</v>
      </c>
      <c r="AQ1743" s="134">
        <v>0.52173210277207505</v>
      </c>
      <c r="AR1743" s="134">
        <v>0.83436272629999997</v>
      </c>
      <c r="AS1743" s="134">
        <v>0</v>
      </c>
      <c r="AT1743" s="134">
        <v>0.3709000455</v>
      </c>
      <c r="AU1743" s="134">
        <v>3.3031017824541298E-3</v>
      </c>
      <c r="AV1743" s="134">
        <v>6.9383004030405598E-3</v>
      </c>
      <c r="AW1743" s="143">
        <v>0</v>
      </c>
      <c r="AX1743" s="143">
        <v>0</v>
      </c>
      <c r="AY1743" s="143">
        <v>0.01</v>
      </c>
      <c r="AZ1743" s="143">
        <v>0</v>
      </c>
      <c r="BA1743" s="143">
        <v>9.2254000000000005</v>
      </c>
      <c r="BB1743" s="143">
        <v>5.05</v>
      </c>
      <c r="BC1743" s="143">
        <v>9.5</v>
      </c>
      <c r="BD1743" s="143">
        <v>4</v>
      </c>
      <c r="BE1743" s="143">
        <v>24478783.441410001</v>
      </c>
      <c r="BF1743" s="143">
        <v>11938.82</v>
      </c>
      <c r="BG1743" s="143">
        <v>0</v>
      </c>
      <c r="BH1743" s="143">
        <v>18.55499</v>
      </c>
      <c r="BI1743" s="143">
        <v>0</v>
      </c>
      <c r="BJ1743" s="143">
        <v>0</v>
      </c>
      <c r="BK1743" s="143">
        <v>0</v>
      </c>
      <c r="BL1743" s="143">
        <v>2</v>
      </c>
      <c r="BM1743" s="143">
        <v>2.5999999999999899</v>
      </c>
    </row>
    <row r="1744" spans="1:65" x14ac:dyDescent="0.25">
      <c r="A1744" s="142" t="s">
        <v>6389</v>
      </c>
      <c r="B1744" s="142" t="s">
        <v>1089</v>
      </c>
      <c r="C1744" s="134" t="s">
        <v>6369</v>
      </c>
      <c r="D1744" s="134" t="s">
        <v>6370</v>
      </c>
      <c r="E1744" s="134" t="s">
        <v>6163</v>
      </c>
      <c r="F1744" s="134" t="s">
        <v>6164</v>
      </c>
      <c r="G1744" s="134" t="s">
        <v>692</v>
      </c>
      <c r="H1744" s="134" t="s">
        <v>6379</v>
      </c>
      <c r="I1744" s="134" t="s">
        <v>6275</v>
      </c>
      <c r="J1744" s="134" t="s">
        <v>4538</v>
      </c>
      <c r="K1744" s="134" t="s">
        <v>4538</v>
      </c>
      <c r="L1744" s="143">
        <v>31.7</v>
      </c>
      <c r="M1744" s="144">
        <v>1611</v>
      </c>
      <c r="N1744" s="143">
        <v>22.675000000000001</v>
      </c>
      <c r="O1744" s="144">
        <v>287</v>
      </c>
      <c r="P1744" s="143">
        <v>14.7</v>
      </c>
      <c r="Q1744" s="144">
        <v>1533</v>
      </c>
      <c r="R1744" s="143">
        <v>41.241999999999997</v>
      </c>
      <c r="S1744" s="145">
        <v>1589</v>
      </c>
      <c r="V1744" s="140" t="str">
        <f t="shared" si="27"/>
        <v>N/A</v>
      </c>
      <c r="W1744" s="134">
        <v>9.98746921401924E-2</v>
      </c>
      <c r="X1744" s="134">
        <v>3.90065286867948E-2</v>
      </c>
      <c r="Y1744" s="134">
        <v>0.98018535847850197</v>
      </c>
      <c r="Z1744" s="134">
        <v>0.96011046646269604</v>
      </c>
      <c r="AA1744" s="134">
        <v>0.38540945812042099</v>
      </c>
      <c r="AB1744" s="134">
        <v>0.11207260754920401</v>
      </c>
      <c r="AC1744" s="134">
        <v>1</v>
      </c>
      <c r="AD1744" s="134">
        <v>5.11837059169633E-2</v>
      </c>
      <c r="AE1744" s="134">
        <v>0.60747605778659497</v>
      </c>
      <c r="AF1744" s="134">
        <v>0.974874439784569</v>
      </c>
      <c r="AG1744" s="134">
        <v>6.6937613550896294E-2</v>
      </c>
      <c r="AH1744" s="134">
        <v>0.58046009739758597</v>
      </c>
      <c r="AI1744" s="134">
        <v>1</v>
      </c>
      <c r="AJ1744" s="134">
        <v>0.76100305180718497</v>
      </c>
      <c r="AK1744" s="134">
        <v>0.77913976406621699</v>
      </c>
      <c r="AL1744" s="134">
        <v>0.13010209640408099</v>
      </c>
      <c r="AM1744" s="134">
        <v>9.3054427986703298E-2</v>
      </c>
      <c r="AN1744" s="134">
        <v>6.7724440858769205E-2</v>
      </c>
      <c r="AO1744" s="134">
        <v>5.9962842958574E-2</v>
      </c>
      <c r="AP1744" s="134">
        <v>0.23198014990681401</v>
      </c>
      <c r="AR1744" s="134">
        <v>0.56575548539999998</v>
      </c>
      <c r="AT1744" s="134">
        <v>0.99936161069999996</v>
      </c>
      <c r="AU1744" s="134">
        <v>2.66621679742696E-2</v>
      </c>
      <c r="AV1744" s="134">
        <v>5.2177987242182401E-2</v>
      </c>
      <c r="AW1744" s="143">
        <v>0</v>
      </c>
      <c r="AX1744" s="143">
        <v>0</v>
      </c>
      <c r="AY1744" s="143">
        <v>-0.04</v>
      </c>
      <c r="AZ1744" s="143">
        <v>-0.01</v>
      </c>
      <c r="BA1744" s="143">
        <v>8.1521000000000008</v>
      </c>
      <c r="BB1744" s="143">
        <v>5.04</v>
      </c>
      <c r="BC1744" s="143">
        <v>8.6999999999999993</v>
      </c>
      <c r="BD1744" s="143"/>
      <c r="BE1744" s="143">
        <v>35515160.437719002</v>
      </c>
      <c r="BF1744" s="143">
        <v>15650.82</v>
      </c>
      <c r="BG1744" s="143">
        <v>0</v>
      </c>
      <c r="BH1744" s="143">
        <v>0</v>
      </c>
      <c r="BI1744" s="143">
        <v>0</v>
      </c>
      <c r="BJ1744" s="143">
        <v>0</v>
      </c>
      <c r="BK1744" s="143"/>
      <c r="BL1744" s="143">
        <v>2</v>
      </c>
      <c r="BM1744" s="143">
        <v>2.5999999999999899</v>
      </c>
    </row>
    <row r="1745" spans="1:65" x14ac:dyDescent="0.25">
      <c r="A1745" s="142" t="s">
        <v>6390</v>
      </c>
      <c r="B1745" s="142" t="s">
        <v>1441</v>
      </c>
      <c r="C1745" s="134" t="s">
        <v>6369</v>
      </c>
      <c r="D1745" s="134" t="s">
        <v>6370</v>
      </c>
      <c r="E1745" s="134" t="s">
        <v>6163</v>
      </c>
      <c r="F1745" s="134" t="s">
        <v>6164</v>
      </c>
      <c r="G1745" s="134" t="s">
        <v>692</v>
      </c>
      <c r="H1745" s="134" t="s">
        <v>6339</v>
      </c>
      <c r="I1745" s="134" t="s">
        <v>6339</v>
      </c>
      <c r="J1745" s="134" t="s">
        <v>4538</v>
      </c>
      <c r="K1745" s="134" t="s">
        <v>4538</v>
      </c>
      <c r="L1745" s="143">
        <v>31</v>
      </c>
      <c r="M1745" s="144">
        <v>1621</v>
      </c>
      <c r="N1745" s="143">
        <v>21.143999999999998</v>
      </c>
      <c r="O1745" s="144">
        <v>119</v>
      </c>
      <c r="P1745" s="143">
        <v>28.417000000000002</v>
      </c>
      <c r="Q1745" s="144">
        <v>606</v>
      </c>
      <c r="R1745" s="143">
        <v>46.091000000000001</v>
      </c>
      <c r="S1745" s="145">
        <v>1315</v>
      </c>
      <c r="V1745" s="140" t="str">
        <f t="shared" si="27"/>
        <v>N/A</v>
      </c>
      <c r="W1745" s="134">
        <v>0</v>
      </c>
      <c r="X1745" s="134">
        <v>0</v>
      </c>
      <c r="Y1745" s="134">
        <v>0.97944246952682301</v>
      </c>
      <c r="Z1745" s="134">
        <v>0.95842714855127498</v>
      </c>
      <c r="AA1745" s="134">
        <v>0.13081377704343</v>
      </c>
      <c r="AB1745" s="134">
        <v>0.60119750010926098</v>
      </c>
      <c r="AC1745" s="134">
        <v>1</v>
      </c>
      <c r="AD1745" s="134">
        <v>6.1168401734688703E-2</v>
      </c>
      <c r="AE1745" s="134">
        <v>0.36957501065770598</v>
      </c>
      <c r="AF1745" s="134">
        <v>0.952610932892622</v>
      </c>
      <c r="AG1745" s="134">
        <v>2.7147392940705398E-2</v>
      </c>
      <c r="AH1745" s="134">
        <v>0.53436511594839797</v>
      </c>
      <c r="AI1745" s="134">
        <v>1</v>
      </c>
      <c r="AJ1745" s="134">
        <v>0.92278560135308996</v>
      </c>
      <c r="AK1745" s="134">
        <v>0.56553716199815496</v>
      </c>
      <c r="AL1745" s="134">
        <v>0.415841571145732</v>
      </c>
      <c r="AM1745" s="134">
        <v>2.0884784420810001E-2</v>
      </c>
      <c r="AN1745" s="134">
        <v>0.29631123660974401</v>
      </c>
      <c r="AO1745" s="134">
        <v>2.1583104467274902E-2</v>
      </c>
      <c r="AP1745" s="134">
        <v>0.202876916557273</v>
      </c>
      <c r="AQ1745" s="134">
        <v>0.470547033672232</v>
      </c>
      <c r="AR1745" s="134">
        <v>0.93730045709999998</v>
      </c>
      <c r="AT1745" s="134">
        <v>0.22612068469999999</v>
      </c>
      <c r="AU1745" s="134">
        <v>1.0758093416719501E-2</v>
      </c>
      <c r="AV1745" s="134">
        <v>1.9889409414738501E-2</v>
      </c>
      <c r="AW1745" s="143">
        <v>0.15</v>
      </c>
      <c r="AX1745" s="143">
        <v>0</v>
      </c>
      <c r="AY1745" s="143">
        <v>-0.2</v>
      </c>
      <c r="AZ1745" s="143">
        <v>-0.02</v>
      </c>
      <c r="BA1745" s="143">
        <v>15.3788</v>
      </c>
      <c r="BB1745" s="143">
        <v>5.05</v>
      </c>
      <c r="BC1745" s="143">
        <v>9.4</v>
      </c>
      <c r="BD1745" s="143">
        <v>3</v>
      </c>
      <c r="BE1745" s="143">
        <v>18349028.017331</v>
      </c>
      <c r="BF1745" s="143">
        <v>11216.4</v>
      </c>
      <c r="BG1745" s="143">
        <v>0</v>
      </c>
      <c r="BH1745" s="143">
        <v>0</v>
      </c>
      <c r="BI1745" s="143">
        <v>0</v>
      </c>
      <c r="BJ1745" s="143">
        <v>0</v>
      </c>
      <c r="BK1745" s="143">
        <v>1</v>
      </c>
      <c r="BL1745" s="143">
        <v>2</v>
      </c>
      <c r="BM1745" s="143">
        <v>2.6</v>
      </c>
    </row>
    <row r="1746" spans="1:65" x14ac:dyDescent="0.25">
      <c r="A1746" s="142" t="s">
        <v>6391</v>
      </c>
      <c r="B1746" s="142" t="s">
        <v>1467</v>
      </c>
      <c r="C1746" s="134" t="s">
        <v>6369</v>
      </c>
      <c r="D1746" s="134" t="s">
        <v>6370</v>
      </c>
      <c r="E1746" s="134" t="s">
        <v>6163</v>
      </c>
      <c r="F1746" s="134" t="s">
        <v>6164</v>
      </c>
      <c r="G1746" s="134" t="s">
        <v>692</v>
      </c>
      <c r="H1746" s="134" t="s">
        <v>6339</v>
      </c>
      <c r="I1746" s="134" t="s">
        <v>6339</v>
      </c>
      <c r="J1746" s="134" t="s">
        <v>4538</v>
      </c>
      <c r="K1746" s="134" t="s">
        <v>4538</v>
      </c>
      <c r="L1746" s="143">
        <v>43.4</v>
      </c>
      <c r="M1746" s="144">
        <v>1331</v>
      </c>
      <c r="N1746" s="143">
        <v>24.15</v>
      </c>
      <c r="O1746" s="144">
        <v>468</v>
      </c>
      <c r="P1746" s="143">
        <v>14.64</v>
      </c>
      <c r="Q1746" s="144">
        <v>1539</v>
      </c>
      <c r="R1746" s="143">
        <v>44.63</v>
      </c>
      <c r="S1746" s="145">
        <v>1414</v>
      </c>
      <c r="U1746" s="140" t="s">
        <v>4410</v>
      </c>
      <c r="V1746" s="140" t="str">
        <f t="shared" si="27"/>
        <v>Y</v>
      </c>
      <c r="W1746" s="134">
        <v>4.0864420226311697E-2</v>
      </c>
      <c r="X1746" s="134">
        <v>5.8918270054877904E-3</v>
      </c>
      <c r="Y1746" s="134">
        <v>0.98839556223757097</v>
      </c>
      <c r="Z1746" s="134">
        <v>0.97574491918543704</v>
      </c>
      <c r="AA1746" s="134">
        <v>0.25831935984268301</v>
      </c>
      <c r="AB1746" s="134">
        <v>0.51815917136488798</v>
      </c>
      <c r="AC1746" s="134">
        <v>1</v>
      </c>
      <c r="AD1746" s="134">
        <v>9.8104872530325696E-2</v>
      </c>
      <c r="AE1746" s="134">
        <v>0.65660433751427905</v>
      </c>
      <c r="AF1746" s="134">
        <v>0.97793567198221099</v>
      </c>
      <c r="AG1746" s="134">
        <v>2.8819303628894101E-2</v>
      </c>
      <c r="AH1746" s="134">
        <v>0.65578080135068695</v>
      </c>
      <c r="AI1746" s="134">
        <v>1</v>
      </c>
      <c r="AJ1746" s="134">
        <v>0.91175497297496</v>
      </c>
      <c r="AK1746" s="134">
        <v>0.80098548473226905</v>
      </c>
      <c r="AL1746" s="134">
        <v>0.32757902334208999</v>
      </c>
      <c r="AM1746" s="134">
        <v>2.9431230606789101E-2</v>
      </c>
      <c r="AN1746" s="134">
        <v>0.30527542467841001</v>
      </c>
      <c r="AO1746" s="134">
        <v>2.3203726499669501E-2</v>
      </c>
      <c r="AP1746" s="134">
        <v>0.29823271762241799</v>
      </c>
      <c r="AQ1746" s="134">
        <v>0.60955490539706103</v>
      </c>
      <c r="AR1746" s="134">
        <v>0.86184662749999996</v>
      </c>
      <c r="AT1746" s="134">
        <v>0.99979563859999998</v>
      </c>
      <c r="AU1746" s="134">
        <v>1.59734962314802E-2</v>
      </c>
      <c r="AV1746" s="134">
        <v>2.2835670173037399E-2</v>
      </c>
      <c r="AW1746" s="143">
        <v>0</v>
      </c>
      <c r="AX1746" s="143">
        <v>0</v>
      </c>
      <c r="AY1746" s="143">
        <v>-0.05</v>
      </c>
      <c r="AZ1746" s="143">
        <v>0</v>
      </c>
      <c r="BA1746" s="143">
        <v>8.3078000000000003</v>
      </c>
      <c r="BB1746" s="143">
        <v>5.0599999999999996</v>
      </c>
      <c r="BC1746" s="143">
        <v>9.49</v>
      </c>
      <c r="BD1746" s="143"/>
      <c r="BE1746" s="143">
        <v>33880774.136734001</v>
      </c>
      <c r="BF1746" s="143">
        <v>15157.69</v>
      </c>
      <c r="BG1746" s="143">
        <v>0</v>
      </c>
      <c r="BH1746" s="143">
        <v>0</v>
      </c>
      <c r="BI1746" s="143">
        <v>0</v>
      </c>
      <c r="BJ1746" s="143">
        <v>0</v>
      </c>
      <c r="BK1746" s="143"/>
      <c r="BL1746" s="143">
        <v>2</v>
      </c>
      <c r="BM1746" s="143">
        <v>2.5999999999999899</v>
      </c>
    </row>
    <row r="1747" spans="1:65" x14ac:dyDescent="0.25">
      <c r="A1747" s="142" t="s">
        <v>6392</v>
      </c>
      <c r="B1747" s="142" t="s">
        <v>3949</v>
      </c>
      <c r="C1747" s="134" t="s">
        <v>6369</v>
      </c>
      <c r="D1747" s="134" t="s">
        <v>6370</v>
      </c>
      <c r="E1747" s="134" t="s">
        <v>6163</v>
      </c>
      <c r="F1747" s="134" t="s">
        <v>6164</v>
      </c>
      <c r="G1747" s="134" t="s">
        <v>692</v>
      </c>
      <c r="H1747" s="134" t="s">
        <v>6339</v>
      </c>
      <c r="I1747" s="134" t="s">
        <v>6339</v>
      </c>
      <c r="J1747" s="134" t="s">
        <v>4538</v>
      </c>
      <c r="K1747" s="134" t="s">
        <v>4538</v>
      </c>
      <c r="L1747" s="143">
        <v>36.1</v>
      </c>
      <c r="M1747" s="144">
        <v>1533</v>
      </c>
      <c r="N1747" s="143">
        <v>20.978000000000002</v>
      </c>
      <c r="O1747" s="144">
        <v>112</v>
      </c>
      <c r="P1747" s="143">
        <v>21.98</v>
      </c>
      <c r="Q1747" s="144">
        <v>865</v>
      </c>
      <c r="R1747" s="143">
        <v>45.701000000000001</v>
      </c>
      <c r="S1747" s="145">
        <v>1342</v>
      </c>
      <c r="V1747" s="140" t="str">
        <f t="shared" si="27"/>
        <v>N/A</v>
      </c>
      <c r="W1747" s="134">
        <v>0.17016262674963201</v>
      </c>
      <c r="X1747" s="134">
        <v>0.120806120509848</v>
      </c>
      <c r="Y1747" s="134">
        <v>0.91151936416903101</v>
      </c>
      <c r="Z1747" s="134">
        <v>0.89175755733227802</v>
      </c>
      <c r="AA1747" s="134">
        <v>0.50621824582728903</v>
      </c>
      <c r="AB1747" s="134">
        <v>0.59318502979182197</v>
      </c>
      <c r="AC1747" s="134">
        <v>0.99476408264427496</v>
      </c>
      <c r="AD1747" s="134">
        <v>0.14797948721698201</v>
      </c>
      <c r="AE1747" s="134">
        <v>0.65714934941046399</v>
      </c>
      <c r="AF1747" s="134">
        <v>0.90498293064877799</v>
      </c>
      <c r="AG1747" s="134">
        <v>0.11598951824376499</v>
      </c>
      <c r="AH1747" s="134">
        <v>0.69825838332328705</v>
      </c>
      <c r="AI1747" s="134">
        <v>0.75207501233476703</v>
      </c>
      <c r="AJ1747" s="134">
        <v>0.91543184910100395</v>
      </c>
      <c r="AK1747" s="134">
        <v>0.67476576532841404</v>
      </c>
      <c r="AL1747" s="134">
        <v>0.30838242395493298</v>
      </c>
      <c r="AM1747" s="134">
        <v>0.125876440146694</v>
      </c>
      <c r="AN1747" s="134">
        <v>0.31423961274707601</v>
      </c>
      <c r="AO1747" s="134">
        <v>0.107524509893866</v>
      </c>
      <c r="AP1747" s="134">
        <v>0.61643648918965499</v>
      </c>
      <c r="AQ1747" s="134">
        <v>0.57776628351463599</v>
      </c>
      <c r="AR1747" s="134">
        <v>0.5979396333</v>
      </c>
      <c r="AT1747" s="134">
        <v>0.1003605843</v>
      </c>
      <c r="AU1747" s="134">
        <v>3.5422780947785303E-2</v>
      </c>
      <c r="AV1747" s="134">
        <v>8.6346079312654395E-2</v>
      </c>
      <c r="AW1747" s="143">
        <v>0.09</v>
      </c>
      <c r="AX1747" s="143">
        <v>0</v>
      </c>
      <c r="AY1747" s="143">
        <v>-0.12</v>
      </c>
      <c r="AZ1747" s="143">
        <v>-0.02</v>
      </c>
      <c r="BA1747" s="143">
        <v>9.8103999999999996</v>
      </c>
      <c r="BB1747" s="143">
        <v>5.05</v>
      </c>
      <c r="BC1747" s="143">
        <v>9.2799999999999994</v>
      </c>
      <c r="BD1747" s="143">
        <v>4</v>
      </c>
      <c r="BE1747" s="143">
        <v>26553469.526698001</v>
      </c>
      <c r="BF1747" s="143">
        <v>16173.86</v>
      </c>
      <c r="BG1747" s="143">
        <v>21690.448058000002</v>
      </c>
      <c r="BH1747" s="143">
        <v>24.320989000000001</v>
      </c>
      <c r="BI1747" s="143">
        <v>0</v>
      </c>
      <c r="BJ1747" s="143">
        <v>1</v>
      </c>
      <c r="BK1747" s="143"/>
      <c r="BL1747" s="143">
        <v>2</v>
      </c>
      <c r="BM1747" s="143">
        <v>2.5999999999999899</v>
      </c>
    </row>
    <row r="1748" spans="1:65" x14ac:dyDescent="0.25">
      <c r="A1748" s="142" t="s">
        <v>6393</v>
      </c>
      <c r="B1748" s="142" t="s">
        <v>270</v>
      </c>
      <c r="C1748" s="134" t="s">
        <v>6369</v>
      </c>
      <c r="D1748" s="134" t="s">
        <v>6370</v>
      </c>
      <c r="E1748" s="134" t="s">
        <v>6163</v>
      </c>
      <c r="F1748" s="134" t="s">
        <v>6164</v>
      </c>
      <c r="G1748" s="134" t="s">
        <v>692</v>
      </c>
      <c r="H1748" s="134" t="s">
        <v>6356</v>
      </c>
      <c r="I1748" s="134" t="s">
        <v>6339</v>
      </c>
      <c r="J1748" s="134" t="s">
        <v>4538</v>
      </c>
      <c r="K1748" s="134" t="s">
        <v>4538</v>
      </c>
      <c r="L1748" s="143">
        <v>33.9</v>
      </c>
      <c r="M1748" s="144">
        <v>1582</v>
      </c>
      <c r="N1748" s="143">
        <v>21.111000000000001</v>
      </c>
      <c r="O1748" s="144">
        <v>118</v>
      </c>
      <c r="P1748" s="143">
        <v>11.833</v>
      </c>
      <c r="Q1748" s="144">
        <v>1682</v>
      </c>
      <c r="R1748" s="143">
        <v>41.540999999999997</v>
      </c>
      <c r="S1748" s="145">
        <v>1567</v>
      </c>
      <c r="V1748" s="140" t="str">
        <f t="shared" si="27"/>
        <v>N/A</v>
      </c>
      <c r="W1748" s="134">
        <v>1.03434752914866E-2</v>
      </c>
      <c r="X1748" s="134">
        <v>0</v>
      </c>
      <c r="Y1748" s="134">
        <v>0.99066265438321099</v>
      </c>
      <c r="Z1748" s="134">
        <v>0.97018486911438095</v>
      </c>
      <c r="AA1748" s="134">
        <v>0.43587256572002903</v>
      </c>
      <c r="AB1748" s="134">
        <v>0.82226884023134195</v>
      </c>
      <c r="AC1748" s="134">
        <v>1</v>
      </c>
      <c r="AD1748" s="134">
        <v>5.00826524478893E-2</v>
      </c>
      <c r="AE1748" s="134">
        <v>0.58387236920193597</v>
      </c>
      <c r="AF1748" s="134">
        <v>0.97853201591681704</v>
      </c>
      <c r="AG1748" s="134">
        <v>9.6768123116299804E-3</v>
      </c>
      <c r="AH1748" s="134">
        <v>0.35256393037258099</v>
      </c>
      <c r="AI1748" s="134">
        <v>1</v>
      </c>
      <c r="AJ1748" s="134">
        <v>0.91543184910100395</v>
      </c>
      <c r="AK1748" s="134">
        <v>0.70632069517937801</v>
      </c>
      <c r="AL1748" s="134">
        <v>0.240404090774234</v>
      </c>
      <c r="AM1748" s="134">
        <v>7.9436261271917594E-3</v>
      </c>
      <c r="AN1748" s="134">
        <v>0.30079333064407698</v>
      </c>
      <c r="AO1748" s="134">
        <v>6.4068372080577996E-3</v>
      </c>
      <c r="AP1748" s="134">
        <v>0.21317124813994501</v>
      </c>
      <c r="AQ1748" s="134">
        <v>0.25664732413402902</v>
      </c>
      <c r="AR1748" s="134">
        <v>1</v>
      </c>
      <c r="AT1748" s="134">
        <v>0.38805762659999998</v>
      </c>
      <c r="AU1748" s="134">
        <v>3.3301840329244799E-3</v>
      </c>
      <c r="AV1748" s="134">
        <v>6.2208532507098298E-3</v>
      </c>
      <c r="AW1748" s="143">
        <v>0</v>
      </c>
      <c r="AX1748" s="143">
        <v>0</v>
      </c>
      <c r="AY1748" s="143">
        <v>-0.05</v>
      </c>
      <c r="AZ1748" s="143">
        <v>-0.01</v>
      </c>
      <c r="BA1748" s="143">
        <v>10.739599999999999</v>
      </c>
      <c r="BB1748" s="143">
        <v>5.05</v>
      </c>
      <c r="BC1748" s="143">
        <v>9.44</v>
      </c>
      <c r="BD1748" s="143">
        <v>11</v>
      </c>
      <c r="BE1748" s="143">
        <v>11538080.786885001</v>
      </c>
      <c r="BF1748" s="143">
        <v>11481.46</v>
      </c>
      <c r="BG1748" s="143">
        <v>0</v>
      </c>
      <c r="BH1748" s="143">
        <v>0.69921800000000001</v>
      </c>
      <c r="BI1748" s="143">
        <v>0</v>
      </c>
      <c r="BJ1748" s="143">
        <v>0</v>
      </c>
      <c r="BK1748" s="143">
        <v>0</v>
      </c>
      <c r="BL1748" s="143">
        <v>2</v>
      </c>
      <c r="BM1748" s="143">
        <v>2.5999999999999899</v>
      </c>
    </row>
    <row r="1749" spans="1:65" x14ac:dyDescent="0.25">
      <c r="A1749" s="142" t="s">
        <v>6394</v>
      </c>
      <c r="B1749" s="142" t="s">
        <v>69</v>
      </c>
      <c r="C1749" s="134" t="s">
        <v>6369</v>
      </c>
      <c r="D1749" s="134" t="s">
        <v>6370</v>
      </c>
      <c r="E1749" s="134" t="s">
        <v>6163</v>
      </c>
      <c r="F1749" s="134" t="s">
        <v>6164</v>
      </c>
      <c r="G1749" s="134" t="s">
        <v>692</v>
      </c>
      <c r="H1749" s="134" t="s">
        <v>6275</v>
      </c>
      <c r="I1749" s="134" t="s">
        <v>6275</v>
      </c>
      <c r="J1749" s="134" t="s">
        <v>4538</v>
      </c>
      <c r="K1749" s="134" t="s">
        <v>4538</v>
      </c>
      <c r="L1749" s="143">
        <v>43.5</v>
      </c>
      <c r="M1749" s="144">
        <v>1328</v>
      </c>
      <c r="N1749" s="143">
        <v>21.55</v>
      </c>
      <c r="O1749" s="144">
        <v>167</v>
      </c>
      <c r="P1749" s="143">
        <v>29.466999999999999</v>
      </c>
      <c r="Q1749" s="144">
        <v>572</v>
      </c>
      <c r="R1749" s="143">
        <v>50.472000000000001</v>
      </c>
      <c r="S1749" s="145">
        <v>1021</v>
      </c>
      <c r="U1749" s="140" t="s">
        <v>4410</v>
      </c>
      <c r="V1749" s="140" t="str">
        <f t="shared" si="27"/>
        <v>Y</v>
      </c>
      <c r="W1749" s="134">
        <v>0.165369878818971</v>
      </c>
      <c r="X1749" s="134">
        <v>9.7941880960918007E-2</v>
      </c>
      <c r="Y1749" s="134">
        <v>0.98757582270468403</v>
      </c>
      <c r="Z1749" s="134">
        <v>0.97347499048670305</v>
      </c>
      <c r="AA1749" s="134">
        <v>0.187013240971033</v>
      </c>
      <c r="AB1749" s="134">
        <v>0.436213452209257</v>
      </c>
      <c r="AC1749" s="134">
        <v>1</v>
      </c>
      <c r="AD1749" s="134">
        <v>8.8511562280892603E-2</v>
      </c>
      <c r="AE1749" s="134">
        <v>0.55423102222968401</v>
      </c>
      <c r="AF1749" s="134">
        <v>0.98290520477059196</v>
      </c>
      <c r="AG1749" s="134">
        <v>0.12119554292604399</v>
      </c>
      <c r="AH1749" s="134">
        <v>0.81698788099543695</v>
      </c>
      <c r="AI1749" s="134">
        <v>1</v>
      </c>
      <c r="AJ1749" s="134">
        <v>0.67643490090818803</v>
      </c>
      <c r="AK1749" s="134">
        <v>0.84467692606437195</v>
      </c>
      <c r="AL1749" s="134">
        <v>0.35363797963069998</v>
      </c>
      <c r="AM1749" s="134">
        <v>0.119774878454335</v>
      </c>
      <c r="AN1749" s="134">
        <v>0.49352337412038899</v>
      </c>
      <c r="AO1749" s="134">
        <v>0.111250640380431</v>
      </c>
      <c r="AP1749" s="134">
        <v>0.39835582962224297</v>
      </c>
      <c r="AQ1749" s="134">
        <v>0.44630147465045999</v>
      </c>
      <c r="AR1749" s="134">
        <v>0.59819267099999995</v>
      </c>
      <c r="AT1749" s="134">
        <v>0.99974226310000003</v>
      </c>
      <c r="AU1749" s="134">
        <v>4.2837430710259701E-2</v>
      </c>
      <c r="AV1749" s="134">
        <v>9.4150774900554998E-2</v>
      </c>
      <c r="AW1749" s="143">
        <v>0</v>
      </c>
      <c r="AX1749" s="143">
        <v>0</v>
      </c>
      <c r="AY1749" s="143">
        <v>-0.06</v>
      </c>
      <c r="AZ1749" s="143">
        <v>0</v>
      </c>
      <c r="BA1749" s="143">
        <v>5.1281999999999996</v>
      </c>
      <c r="BB1749" s="143">
        <v>5.04</v>
      </c>
      <c r="BC1749" s="143">
        <v>9.33</v>
      </c>
      <c r="BD1749" s="143"/>
      <c r="BE1749" s="143">
        <v>17136737.760566</v>
      </c>
      <c r="BF1749" s="143">
        <v>20015.25</v>
      </c>
      <c r="BG1749" s="143">
        <v>0</v>
      </c>
      <c r="BH1749" s="143">
        <v>1.0545690000000001</v>
      </c>
      <c r="BI1749" s="143">
        <v>0</v>
      </c>
      <c r="BJ1749" s="143">
        <v>0</v>
      </c>
      <c r="BK1749" s="143">
        <v>1</v>
      </c>
      <c r="BL1749" s="143">
        <v>2</v>
      </c>
      <c r="BM1749" s="143">
        <v>2.5999999999999899</v>
      </c>
    </row>
    <row r="1750" spans="1:65" x14ac:dyDescent="0.25">
      <c r="A1750" s="142" t="s">
        <v>6395</v>
      </c>
      <c r="B1750" s="142" t="s">
        <v>1044</v>
      </c>
      <c r="C1750" s="134" t="s">
        <v>6369</v>
      </c>
      <c r="D1750" s="134" t="s">
        <v>6370</v>
      </c>
      <c r="E1750" s="134" t="s">
        <v>6163</v>
      </c>
      <c r="F1750" s="134" t="s">
        <v>6164</v>
      </c>
      <c r="G1750" s="134" t="s">
        <v>692</v>
      </c>
      <c r="H1750" s="134" t="s">
        <v>6379</v>
      </c>
      <c r="I1750" s="134" t="s">
        <v>6275</v>
      </c>
      <c r="J1750" s="134" t="s">
        <v>4538</v>
      </c>
      <c r="K1750" s="134" t="s">
        <v>4538</v>
      </c>
      <c r="L1750" s="143">
        <v>39.6</v>
      </c>
      <c r="M1750" s="144">
        <v>1426</v>
      </c>
      <c r="N1750" s="143">
        <v>23.375</v>
      </c>
      <c r="O1750" s="144">
        <v>382</v>
      </c>
      <c r="P1750" s="143">
        <v>30.466999999999999</v>
      </c>
      <c r="Q1750" s="144">
        <v>516</v>
      </c>
      <c r="R1750" s="143">
        <v>48.896999999999998</v>
      </c>
      <c r="S1750" s="145">
        <v>1133</v>
      </c>
      <c r="V1750" s="140" t="str">
        <f t="shared" si="27"/>
        <v>N/A</v>
      </c>
      <c r="W1750" s="134">
        <v>0.14357335796628101</v>
      </c>
      <c r="X1750" s="134">
        <v>7.6190079552845597E-2</v>
      </c>
      <c r="Y1750" s="134">
        <v>0.94053045857510298</v>
      </c>
      <c r="Z1750" s="134">
        <v>0.97026138356489999</v>
      </c>
      <c r="AA1750" s="134">
        <v>0.32157637293075397</v>
      </c>
      <c r="AB1750" s="134">
        <v>0.52580743848608003</v>
      </c>
      <c r="AC1750" s="134">
        <v>1</v>
      </c>
      <c r="AD1750" s="134">
        <v>0.122568639396381</v>
      </c>
      <c r="AE1750" s="134">
        <v>0.54115664963979504</v>
      </c>
      <c r="AF1750" s="134">
        <v>0.91893737871855197</v>
      </c>
      <c r="AG1750" s="134">
        <v>0.14322903777448401</v>
      </c>
      <c r="AH1750" s="134">
        <v>0.77837840935423697</v>
      </c>
      <c r="AI1750" s="134">
        <v>1</v>
      </c>
      <c r="AJ1750" s="134">
        <v>0.69849615766444795</v>
      </c>
      <c r="AK1750" s="134">
        <v>0.82283120539832</v>
      </c>
      <c r="AL1750" s="134">
        <v>0.29296343037578698</v>
      </c>
      <c r="AM1750" s="134">
        <v>0.113098618978922</v>
      </c>
      <c r="AN1750" s="134">
        <v>0.33216798888440702</v>
      </c>
      <c r="AO1750" s="134">
        <v>0.110230376563489</v>
      </c>
      <c r="AP1750" s="134">
        <v>0.41930432446806198</v>
      </c>
      <c r="AQ1750" s="134">
        <v>0.69737770802204702</v>
      </c>
      <c r="AR1750" s="134">
        <v>0.64783045989999999</v>
      </c>
      <c r="AT1750" s="134">
        <v>0.51339145929999996</v>
      </c>
      <c r="AU1750" s="134">
        <v>4.1037007451339098E-2</v>
      </c>
      <c r="AV1750" s="134">
        <v>9.5829222210129197E-2</v>
      </c>
      <c r="AW1750" s="143">
        <v>0.16</v>
      </c>
      <c r="AX1750" s="143">
        <v>0</v>
      </c>
      <c r="AY1750" s="143">
        <v>-0.16</v>
      </c>
      <c r="AZ1750" s="143">
        <v>0.01</v>
      </c>
      <c r="BA1750" s="143">
        <v>9.1379000000000001</v>
      </c>
      <c r="BB1750" s="143">
        <v>5.05</v>
      </c>
      <c r="BC1750" s="143">
        <v>8.6300000000000008</v>
      </c>
      <c r="BD1750" s="143"/>
      <c r="BE1750" s="143">
        <v>34440520.193085998</v>
      </c>
      <c r="BF1750" s="143">
        <v>26227.81</v>
      </c>
      <c r="BG1750" s="143">
        <v>0</v>
      </c>
      <c r="BH1750" s="143">
        <v>5.7708269999999997</v>
      </c>
      <c r="BI1750" s="143">
        <v>0</v>
      </c>
      <c r="BJ1750" s="143">
        <v>0</v>
      </c>
      <c r="BK1750" s="143">
        <v>1</v>
      </c>
      <c r="BL1750" s="143">
        <v>1.99999999999999</v>
      </c>
      <c r="BM1750" s="143">
        <v>2.5999999999999899</v>
      </c>
    </row>
    <row r="1751" spans="1:65" x14ac:dyDescent="0.25">
      <c r="A1751" s="142" t="s">
        <v>6396</v>
      </c>
      <c r="B1751" s="142" t="s">
        <v>153</v>
      </c>
      <c r="C1751" s="134" t="s">
        <v>6369</v>
      </c>
      <c r="D1751" s="134" t="s">
        <v>6370</v>
      </c>
      <c r="E1751" s="134" t="s">
        <v>6163</v>
      </c>
      <c r="F1751" s="134" t="s">
        <v>6164</v>
      </c>
      <c r="G1751" s="134" t="s">
        <v>692</v>
      </c>
      <c r="H1751" s="134" t="s">
        <v>6397</v>
      </c>
      <c r="I1751" s="134" t="s">
        <v>6275</v>
      </c>
      <c r="J1751" s="134" t="s">
        <v>4538</v>
      </c>
      <c r="K1751" s="134" t="s">
        <v>4538</v>
      </c>
      <c r="L1751" s="143">
        <v>29.3</v>
      </c>
      <c r="M1751" s="144">
        <v>1647</v>
      </c>
      <c r="N1751" s="143">
        <v>22.222000000000001</v>
      </c>
      <c r="O1751" s="144">
        <v>234</v>
      </c>
      <c r="P1751" s="143">
        <v>15.08</v>
      </c>
      <c r="Q1751" s="144">
        <v>1507</v>
      </c>
      <c r="R1751" s="143">
        <v>40.719000000000001</v>
      </c>
      <c r="S1751" s="145">
        <v>1601</v>
      </c>
      <c r="V1751" s="140" t="str">
        <f t="shared" si="27"/>
        <v>N/A</v>
      </c>
      <c r="W1751" s="134">
        <v>4.1914867073740703E-2</v>
      </c>
      <c r="X1751" s="134">
        <v>0</v>
      </c>
      <c r="Y1751" s="134">
        <v>0.98985572328052596</v>
      </c>
      <c r="Z1751" s="134">
        <v>0.98681400969387101</v>
      </c>
      <c r="AA1751" s="134">
        <v>0.27584437067121198</v>
      </c>
      <c r="AB1751" s="134">
        <v>0</v>
      </c>
      <c r="AC1751" s="134">
        <v>1</v>
      </c>
      <c r="AD1751" s="134">
        <v>4.6918371465046897E-2</v>
      </c>
      <c r="AE1751" s="134">
        <v>0.43657087942841699</v>
      </c>
      <c r="AF1751" s="134">
        <v>0.98234861709829402</v>
      </c>
      <c r="AG1751" s="134">
        <v>1.21004454191902E-2</v>
      </c>
      <c r="AH1751" s="134">
        <v>0.68608099894665597</v>
      </c>
      <c r="AI1751" s="134">
        <v>1</v>
      </c>
      <c r="AJ1751" s="134">
        <v>0.78674118468948795</v>
      </c>
      <c r="AK1751" s="134">
        <v>0.84953153065682796</v>
      </c>
      <c r="AL1751" s="134">
        <v>0.21459513360943699</v>
      </c>
      <c r="AM1751" s="134">
        <v>9.0276545998748594E-3</v>
      </c>
      <c r="AN1751" s="134">
        <v>5.8760252790103502E-2</v>
      </c>
      <c r="AO1751" s="134">
        <v>8.5368882983482795E-3</v>
      </c>
      <c r="AP1751" s="134">
        <v>0.17061062119884801</v>
      </c>
      <c r="AQ1751" s="134">
        <v>0.50987871825367304</v>
      </c>
      <c r="AR1751" s="134">
        <v>0.39803025980000001</v>
      </c>
      <c r="AT1751" s="134">
        <v>1</v>
      </c>
      <c r="AU1751" s="134">
        <v>3.9642538118049003E-3</v>
      </c>
      <c r="AV1751" s="134">
        <v>7.5197450231646798E-3</v>
      </c>
      <c r="AW1751" s="143">
        <v>0</v>
      </c>
      <c r="AX1751" s="143">
        <v>0</v>
      </c>
      <c r="AY1751" s="143">
        <v>-0.02</v>
      </c>
      <c r="AZ1751" s="143">
        <v>0</v>
      </c>
      <c r="BA1751" s="143">
        <v>8.4620999999999995</v>
      </c>
      <c r="BB1751" s="143">
        <v>5.05</v>
      </c>
      <c r="BC1751" s="143">
        <v>9.89</v>
      </c>
      <c r="BD1751" s="143">
        <v>1</v>
      </c>
      <c r="BE1751" s="143">
        <v>54320337.058804996</v>
      </c>
      <c r="BF1751" s="143">
        <v>11875</v>
      </c>
      <c r="BG1751" s="143">
        <v>0</v>
      </c>
      <c r="BH1751" s="143">
        <v>11.765245999999999</v>
      </c>
      <c r="BI1751" s="143">
        <v>0</v>
      </c>
      <c r="BJ1751" s="143">
        <v>0</v>
      </c>
      <c r="BK1751" s="143"/>
      <c r="BL1751" s="143">
        <v>2</v>
      </c>
      <c r="BM1751" s="143">
        <v>2.5999999999999899</v>
      </c>
    </row>
    <row r="1752" spans="1:65" x14ac:dyDescent="0.25">
      <c r="A1752" s="142" t="s">
        <v>6398</v>
      </c>
      <c r="B1752" s="142" t="s">
        <v>3955</v>
      </c>
      <c r="C1752" s="134" t="s">
        <v>6369</v>
      </c>
      <c r="D1752" s="134" t="s">
        <v>6370</v>
      </c>
      <c r="E1752" s="134" t="s">
        <v>6163</v>
      </c>
      <c r="F1752" s="134" t="s">
        <v>6164</v>
      </c>
      <c r="G1752" s="134" t="s">
        <v>692</v>
      </c>
      <c r="H1752" s="134" t="s">
        <v>6397</v>
      </c>
      <c r="I1752" s="134" t="s">
        <v>6339</v>
      </c>
      <c r="J1752" s="134" t="s">
        <v>4538</v>
      </c>
      <c r="K1752" s="134" t="s">
        <v>4538</v>
      </c>
      <c r="L1752" s="143">
        <v>45.5</v>
      </c>
      <c r="M1752" s="144">
        <v>1283</v>
      </c>
      <c r="N1752" s="143">
        <v>21.832999999999998</v>
      </c>
      <c r="O1752" s="144">
        <v>193</v>
      </c>
      <c r="P1752" s="143">
        <v>23.1</v>
      </c>
      <c r="Q1752" s="144">
        <v>808</v>
      </c>
      <c r="R1752" s="143">
        <v>48.921999999999997</v>
      </c>
      <c r="S1752" s="145">
        <v>1130</v>
      </c>
      <c r="U1752" s="140" t="s">
        <v>4410</v>
      </c>
      <c r="V1752" s="140" t="str">
        <f t="shared" si="27"/>
        <v>Y</v>
      </c>
      <c r="W1752" s="134">
        <v>0.231631054186897</v>
      </c>
      <c r="X1752" s="134">
        <v>0.20832760396311301</v>
      </c>
      <c r="Y1752" s="134">
        <v>0.98632059654495197</v>
      </c>
      <c r="Z1752" s="134">
        <v>0.96375765527077395</v>
      </c>
      <c r="AA1752" s="134">
        <v>0.36734380191666499</v>
      </c>
      <c r="AB1752" s="134">
        <v>0.35936657780108699</v>
      </c>
      <c r="AC1752" s="134">
        <v>1</v>
      </c>
      <c r="AD1752" s="134">
        <v>0.24553415619722199</v>
      </c>
      <c r="AE1752" s="134">
        <v>0.614430673389049</v>
      </c>
      <c r="AF1752" s="134">
        <v>0.97869104096604498</v>
      </c>
      <c r="AG1752" s="134">
        <v>0.42421122301548397</v>
      </c>
      <c r="AH1752" s="134">
        <v>0.77827096184503097</v>
      </c>
      <c r="AI1752" s="134">
        <v>1</v>
      </c>
      <c r="AJ1752" s="134">
        <v>0.79041806081553101</v>
      </c>
      <c r="AK1752" s="134">
        <v>0.85438613524928397</v>
      </c>
      <c r="AL1752" s="134">
        <v>0.24262217823846099</v>
      </c>
      <c r="AM1752" s="134">
        <v>0.30352951310487802</v>
      </c>
      <c r="AN1752" s="134">
        <v>0.36802474115906902</v>
      </c>
      <c r="AO1752" s="134">
        <v>0.28867731553642001</v>
      </c>
      <c r="AP1752" s="134">
        <v>0.55501184405839299</v>
      </c>
      <c r="AQ1752" s="134">
        <v>0.82507098553671598</v>
      </c>
      <c r="AR1752" s="134">
        <v>0.63484508660000005</v>
      </c>
      <c r="AT1752" s="134">
        <v>0.40562728840000001</v>
      </c>
      <c r="AU1752" s="134">
        <v>6.7921533685324803E-2</v>
      </c>
      <c r="AV1752" s="134">
        <v>0.225261035937248</v>
      </c>
      <c r="AW1752" s="143">
        <v>0</v>
      </c>
      <c r="AX1752" s="143">
        <v>0</v>
      </c>
      <c r="AY1752" s="143">
        <v>-0.02</v>
      </c>
      <c r="AZ1752" s="143">
        <v>0</v>
      </c>
      <c r="BA1752" s="143">
        <v>5.9753999999999996</v>
      </c>
      <c r="BB1752" s="143">
        <v>5.04</v>
      </c>
      <c r="BC1752" s="143">
        <v>9.4499999999999993</v>
      </c>
      <c r="BD1752" s="143">
        <v>3</v>
      </c>
      <c r="BE1752" s="143">
        <v>61781481.397367999</v>
      </c>
      <c r="BF1752" s="143">
        <v>28275.58</v>
      </c>
      <c r="BG1752" s="143">
        <v>27391.655386999999</v>
      </c>
      <c r="BH1752" s="143">
        <v>36.329942000000003</v>
      </c>
      <c r="BI1752" s="143">
        <v>0</v>
      </c>
      <c r="BJ1752" s="143">
        <v>0</v>
      </c>
      <c r="BK1752" s="143"/>
      <c r="BL1752" s="143">
        <v>1.99999999999999</v>
      </c>
      <c r="BM1752" s="143">
        <v>2.6</v>
      </c>
    </row>
    <row r="1753" spans="1:65" x14ac:dyDescent="0.25">
      <c r="A1753" s="142" t="s">
        <v>6399</v>
      </c>
      <c r="B1753" s="142" t="s">
        <v>154</v>
      </c>
      <c r="C1753" s="134" t="s">
        <v>6369</v>
      </c>
      <c r="D1753" s="134" t="s">
        <v>6370</v>
      </c>
      <c r="E1753" s="134" t="s">
        <v>6163</v>
      </c>
      <c r="F1753" s="134" t="s">
        <v>6164</v>
      </c>
      <c r="G1753" s="134" t="s">
        <v>4858</v>
      </c>
      <c r="H1753" s="134" t="s">
        <v>6400</v>
      </c>
      <c r="I1753" s="134" t="s">
        <v>6366</v>
      </c>
      <c r="J1753" s="134" t="s">
        <v>4538</v>
      </c>
      <c r="K1753" s="134" t="s">
        <v>4538</v>
      </c>
      <c r="L1753" s="143"/>
      <c r="M1753" s="144"/>
      <c r="N1753" s="143">
        <v>24.370999999999999</v>
      </c>
      <c r="O1753" s="144">
        <v>494</v>
      </c>
      <c r="P1753" s="143">
        <v>2.3330000000000002</v>
      </c>
      <c r="Q1753" s="144">
        <v>1781</v>
      </c>
      <c r="R1753" s="143"/>
      <c r="S1753" s="145"/>
      <c r="V1753" s="140" t="str">
        <f t="shared" si="27"/>
        <v>N/A</v>
      </c>
      <c r="W1753" s="134">
        <v>8.8893846052665704E-2</v>
      </c>
      <c r="X1753" s="134">
        <v>2.0616245453559501E-2</v>
      </c>
      <c r="Y1753" s="134">
        <v>0.97479300936373103</v>
      </c>
      <c r="Z1753" s="134">
        <v>0.98117744517229499</v>
      </c>
      <c r="AB1753" s="134">
        <v>0.67294552976996902</v>
      </c>
      <c r="AC1753" s="134">
        <v>1</v>
      </c>
      <c r="AD1753" s="134">
        <v>7.8588482644902702E-2</v>
      </c>
      <c r="AE1753" s="134">
        <v>0.78133598976930096</v>
      </c>
      <c r="AF1753" s="134">
        <v>0.96386195512551698</v>
      </c>
      <c r="AH1753" s="134">
        <v>0.612551086813648</v>
      </c>
      <c r="AI1753" s="134">
        <v>1</v>
      </c>
      <c r="AJ1753" s="134">
        <v>0.959554362613524</v>
      </c>
      <c r="AK1753" s="134">
        <v>0.73544832273411298</v>
      </c>
      <c r="AL1753" s="134">
        <v>0.47491469744182202</v>
      </c>
      <c r="AN1753" s="134">
        <v>0.46214871588005901</v>
      </c>
      <c r="AP1753" s="134">
        <v>0.25554752701986</v>
      </c>
      <c r="AQ1753" s="134">
        <v>0.234018135713708</v>
      </c>
      <c r="AR1753" s="134">
        <v>1</v>
      </c>
      <c r="AW1753" s="143">
        <v>0</v>
      </c>
      <c r="AX1753" s="143">
        <v>0</v>
      </c>
      <c r="AY1753" s="143">
        <v>-0.08</v>
      </c>
      <c r="AZ1753" s="143">
        <v>0</v>
      </c>
      <c r="BA1753" s="143">
        <v>8.5152999999999999</v>
      </c>
      <c r="BB1753" s="143">
        <v>5.04</v>
      </c>
      <c r="BC1753" s="143">
        <v>9.9700000000000006</v>
      </c>
      <c r="BD1753" s="143"/>
      <c r="BE1753" s="143"/>
      <c r="BF1753" s="143">
        <v>10989.8</v>
      </c>
      <c r="BG1753" s="143"/>
      <c r="BH1753" s="143"/>
      <c r="BI1753" s="143">
        <v>0</v>
      </c>
      <c r="BJ1753" s="143">
        <v>0</v>
      </c>
      <c r="BK1753" s="143"/>
      <c r="BL1753" s="143"/>
      <c r="BM1753" s="143"/>
    </row>
    <row r="1754" spans="1:65" x14ac:dyDescent="0.25">
      <c r="A1754" s="142" t="s">
        <v>6401</v>
      </c>
      <c r="B1754" s="142" t="s">
        <v>3959</v>
      </c>
      <c r="C1754" s="134" t="s">
        <v>6369</v>
      </c>
      <c r="D1754" s="134" t="s">
        <v>6370</v>
      </c>
      <c r="E1754" s="134" t="s">
        <v>6163</v>
      </c>
      <c r="F1754" s="134" t="s">
        <v>6164</v>
      </c>
      <c r="G1754" s="134" t="s">
        <v>4858</v>
      </c>
      <c r="H1754" s="134" t="s">
        <v>6305</v>
      </c>
      <c r="I1754" s="134" t="s">
        <v>6366</v>
      </c>
      <c r="J1754" s="134" t="s">
        <v>4538</v>
      </c>
      <c r="K1754" s="134" t="s">
        <v>4538</v>
      </c>
      <c r="L1754" s="143"/>
      <c r="M1754" s="144"/>
      <c r="N1754" s="143">
        <v>23.629000000000001</v>
      </c>
      <c r="O1754" s="144">
        <v>404</v>
      </c>
      <c r="P1754" s="143">
        <v>4.4669999999999996</v>
      </c>
      <c r="Q1754" s="144">
        <v>1768</v>
      </c>
      <c r="R1754" s="143"/>
      <c r="S1754" s="145"/>
      <c r="V1754" s="140" t="str">
        <f t="shared" si="27"/>
        <v>N/A</v>
      </c>
      <c r="W1754" s="134">
        <v>0.22261676245204001</v>
      </c>
      <c r="X1754" s="134">
        <v>0.17730780741337801</v>
      </c>
      <c r="Y1754" s="134">
        <v>0.98931776921206904</v>
      </c>
      <c r="Z1754" s="134">
        <v>0.98495215806457204</v>
      </c>
      <c r="AB1754" s="134">
        <v>0.30947073991521401</v>
      </c>
      <c r="AC1754" s="134">
        <v>1</v>
      </c>
      <c r="AD1754" s="134">
        <v>0.28977572443389199</v>
      </c>
      <c r="AE1754" s="134">
        <v>0.74415112324918697</v>
      </c>
      <c r="AF1754" s="134">
        <v>0.98183178568830198</v>
      </c>
      <c r="AH1754" s="134">
        <v>0.71906738427276495</v>
      </c>
      <c r="AI1754" s="134">
        <v>1</v>
      </c>
      <c r="AJ1754" s="134">
        <v>0.94116998198330704</v>
      </c>
      <c r="AK1754" s="134">
        <v>0.905359483470071</v>
      </c>
      <c r="AL1754" s="134">
        <v>0.29878912424383097</v>
      </c>
      <c r="AN1754" s="134">
        <v>0.46663080991439199</v>
      </c>
      <c r="AP1754" s="134">
        <v>0.83495012252232703</v>
      </c>
      <c r="AQ1754" s="134">
        <v>0.79166599321447595</v>
      </c>
      <c r="AR1754" s="134">
        <v>0</v>
      </c>
      <c r="AT1754" s="134">
        <v>0</v>
      </c>
      <c r="AW1754" s="143">
        <v>0</v>
      </c>
      <c r="AX1754" s="143">
        <v>0</v>
      </c>
      <c r="AY1754" s="143">
        <v>-0.01</v>
      </c>
      <c r="AZ1754" s="143">
        <v>-0.16</v>
      </c>
      <c r="BA1754" s="143">
        <v>5.3680000000000003</v>
      </c>
      <c r="BB1754" s="143">
        <v>5.03</v>
      </c>
      <c r="BC1754" s="143">
        <v>11.33</v>
      </c>
      <c r="BD1754" s="143"/>
      <c r="BE1754" s="143"/>
      <c r="BF1754" s="143">
        <v>20611.310000000001</v>
      </c>
      <c r="BG1754" s="143"/>
      <c r="BH1754" s="143"/>
      <c r="BI1754" s="143">
        <v>0</v>
      </c>
      <c r="BJ1754" s="143">
        <v>0</v>
      </c>
      <c r="BK1754" s="143"/>
      <c r="BL1754" s="143"/>
      <c r="BM1754" s="143"/>
    </row>
    <row r="1755" spans="1:65" x14ac:dyDescent="0.25">
      <c r="A1755" s="142" t="s">
        <v>6402</v>
      </c>
      <c r="B1755" s="142" t="s">
        <v>390</v>
      </c>
      <c r="C1755" s="134" t="s">
        <v>6403</v>
      </c>
      <c r="D1755" s="134" t="s">
        <v>6404</v>
      </c>
      <c r="E1755" s="134" t="s">
        <v>6163</v>
      </c>
      <c r="F1755" s="134" t="s">
        <v>6164</v>
      </c>
      <c r="G1755" s="134" t="s">
        <v>4858</v>
      </c>
      <c r="H1755" s="134" t="s">
        <v>6405</v>
      </c>
      <c r="I1755" s="134" t="s">
        <v>6366</v>
      </c>
      <c r="J1755" s="134" t="s">
        <v>4850</v>
      </c>
      <c r="K1755" s="134" t="s">
        <v>4538</v>
      </c>
      <c r="L1755" s="143"/>
      <c r="M1755" s="144"/>
      <c r="N1755" s="143">
        <v>29.713999999999999</v>
      </c>
      <c r="O1755" s="144">
        <v>1110</v>
      </c>
      <c r="P1755" s="143">
        <v>10.167</v>
      </c>
      <c r="Q1755" s="144">
        <v>1747</v>
      </c>
      <c r="R1755" s="143"/>
      <c r="S1755" s="145"/>
      <c r="V1755" s="140" t="str">
        <f t="shared" si="27"/>
        <v>N/A</v>
      </c>
      <c r="W1755" s="134">
        <v>0.11652684792354601</v>
      </c>
      <c r="X1755" s="134">
        <v>5.93383497100426E-2</v>
      </c>
      <c r="Y1755" s="134">
        <v>0.86211724888240004</v>
      </c>
      <c r="Z1755" s="134">
        <v>0.91932826433600301</v>
      </c>
      <c r="AB1755" s="134">
        <v>0.63433999096776095</v>
      </c>
      <c r="AC1755" s="134">
        <v>1</v>
      </c>
      <c r="AD1755" s="134">
        <v>0.184715274265491</v>
      </c>
      <c r="AE1755" s="134">
        <v>0.160953940209795</v>
      </c>
      <c r="AF1755" s="134">
        <v>0.76166160503187097</v>
      </c>
      <c r="AH1755" s="134">
        <v>0.61724296138229096</v>
      </c>
      <c r="AI1755" s="134">
        <v>1</v>
      </c>
      <c r="AJ1755" s="134">
        <v>0.823509945949921</v>
      </c>
      <c r="AK1755" s="134">
        <v>0.70389339288315</v>
      </c>
      <c r="AL1755" s="134">
        <v>0.54631068531112204</v>
      </c>
      <c r="AN1755" s="134">
        <v>0.38595311729640103</v>
      </c>
      <c r="AP1755" s="134">
        <v>0.39632233995030403</v>
      </c>
      <c r="AQ1755" s="134">
        <v>0.45276695705626602</v>
      </c>
      <c r="AR1755" s="134">
        <v>0.61871567770000002</v>
      </c>
      <c r="AW1755" s="143">
        <v>5.49</v>
      </c>
      <c r="AX1755" s="143">
        <v>6</v>
      </c>
      <c r="AY1755" s="143">
        <v>-4.51</v>
      </c>
      <c r="AZ1755" s="143">
        <v>0.34</v>
      </c>
      <c r="BA1755" s="143">
        <v>18.677900000000001</v>
      </c>
      <c r="BB1755" s="143">
        <v>5.0199999999999996</v>
      </c>
      <c r="BC1755" s="143">
        <v>10.07</v>
      </c>
      <c r="BD1755" s="143"/>
      <c r="BE1755" s="143"/>
      <c r="BF1755" s="143">
        <v>46166.02</v>
      </c>
      <c r="BG1755" s="143"/>
      <c r="BH1755" s="143"/>
      <c r="BI1755" s="143">
        <v>0</v>
      </c>
      <c r="BJ1755" s="143">
        <v>0</v>
      </c>
      <c r="BK1755" s="143"/>
      <c r="BL1755" s="143"/>
      <c r="BM1755" s="143"/>
    </row>
    <row r="1756" spans="1:65" x14ac:dyDescent="0.25">
      <c r="A1756" s="142" t="s">
        <v>6406</v>
      </c>
      <c r="B1756" s="142" t="s">
        <v>110</v>
      </c>
      <c r="C1756" s="134" t="s">
        <v>6407</v>
      </c>
      <c r="D1756" s="134" t="s">
        <v>6408</v>
      </c>
      <c r="E1756" s="134" t="s">
        <v>6163</v>
      </c>
      <c r="F1756" s="134" t="s">
        <v>6164</v>
      </c>
      <c r="G1756" s="134" t="s">
        <v>4858</v>
      </c>
      <c r="H1756" s="134" t="s">
        <v>6409</v>
      </c>
      <c r="I1756" s="134" t="s">
        <v>6410</v>
      </c>
      <c r="J1756" s="134" t="s">
        <v>4852</v>
      </c>
      <c r="K1756" s="134" t="s">
        <v>4853</v>
      </c>
      <c r="L1756" s="143"/>
      <c r="M1756" s="144"/>
      <c r="N1756" s="143">
        <v>23.071000000000002</v>
      </c>
      <c r="O1756" s="144">
        <v>342</v>
      </c>
      <c r="P1756" s="143">
        <v>9.7669999999999995</v>
      </c>
      <c r="Q1756" s="144">
        <v>1752</v>
      </c>
      <c r="R1756" s="143"/>
      <c r="S1756" s="145"/>
      <c r="V1756" s="140" t="str">
        <f t="shared" si="27"/>
        <v>N/A</v>
      </c>
      <c r="W1756" s="134">
        <v>6.3225581115373297E-2</v>
      </c>
      <c r="X1756" s="134">
        <v>7.07591982423907E-2</v>
      </c>
      <c r="Y1756" s="134">
        <v>0.88033083662872902</v>
      </c>
      <c r="Z1756" s="134">
        <v>0.89864385787899903</v>
      </c>
      <c r="AB1756" s="134">
        <v>0.305464504756494</v>
      </c>
      <c r="AC1756" s="134">
        <v>1</v>
      </c>
      <c r="AD1756" s="134">
        <v>0.13232291473465699</v>
      </c>
      <c r="AE1756" s="134">
        <v>6.8561304859554098E-3</v>
      </c>
      <c r="AF1756" s="134">
        <v>0.85417442742037097</v>
      </c>
      <c r="AH1756" s="134">
        <v>0.79993954286815405</v>
      </c>
      <c r="AI1756" s="134">
        <v>1</v>
      </c>
      <c r="AJ1756" s="134">
        <v>0.90072434459683004</v>
      </c>
      <c r="AK1756" s="134">
        <v>0.79127627554735702</v>
      </c>
      <c r="AL1756" s="134">
        <v>0.32915901780458501</v>
      </c>
      <c r="AN1756" s="134">
        <v>9.4572184124423492E-3</v>
      </c>
      <c r="AP1756" s="134">
        <v>0.43413778184597501</v>
      </c>
      <c r="AQ1756" s="134">
        <v>0.46300397081158001</v>
      </c>
      <c r="AR1756" s="134">
        <v>4.2441991569999997E-2</v>
      </c>
      <c r="AW1756" s="143">
        <v>1.46</v>
      </c>
      <c r="AX1756" s="143">
        <v>3</v>
      </c>
      <c r="AY1756" s="143">
        <v>-1.56</v>
      </c>
      <c r="AZ1756" s="143">
        <v>-0.06</v>
      </c>
      <c r="BA1756" s="143">
        <v>12.7882</v>
      </c>
      <c r="BB1756" s="143">
        <v>5</v>
      </c>
      <c r="BC1756" s="143">
        <v>9.18</v>
      </c>
      <c r="BD1756" s="143"/>
      <c r="BE1756" s="143"/>
      <c r="BF1756" s="143">
        <v>44452.51</v>
      </c>
      <c r="BG1756" s="143"/>
      <c r="BH1756" s="143"/>
      <c r="BI1756" s="143">
        <v>0</v>
      </c>
      <c r="BJ1756" s="143">
        <v>0</v>
      </c>
      <c r="BK1756" s="143"/>
      <c r="BL1756" s="143"/>
      <c r="BM1756" s="143"/>
    </row>
    <row r="1757" spans="1:65" x14ac:dyDescent="0.25">
      <c r="A1757" s="142" t="s">
        <v>6411</v>
      </c>
      <c r="B1757" s="142" t="s">
        <v>156</v>
      </c>
      <c r="C1757" s="134" t="s">
        <v>6407</v>
      </c>
      <c r="D1757" s="134" t="s">
        <v>6408</v>
      </c>
      <c r="E1757" s="134" t="s">
        <v>6163</v>
      </c>
      <c r="F1757" s="134" t="s">
        <v>6164</v>
      </c>
      <c r="G1757" s="134" t="s">
        <v>4858</v>
      </c>
      <c r="H1757" s="134" t="s">
        <v>6412</v>
      </c>
      <c r="I1757" s="134" t="s">
        <v>6410</v>
      </c>
      <c r="J1757" s="134" t="s">
        <v>4850</v>
      </c>
      <c r="K1757" s="134" t="s">
        <v>4538</v>
      </c>
      <c r="L1757" s="143"/>
      <c r="M1757" s="144"/>
      <c r="N1757" s="143">
        <v>21.385999999999999</v>
      </c>
      <c r="O1757" s="144">
        <v>141</v>
      </c>
      <c r="P1757" s="143">
        <v>3.4329999999999998</v>
      </c>
      <c r="Q1757" s="144">
        <v>1778</v>
      </c>
      <c r="R1757" s="143"/>
      <c r="S1757" s="145"/>
      <c r="V1757" s="140" t="str">
        <f t="shared" si="27"/>
        <v>N/A</v>
      </c>
      <c r="W1757" s="134">
        <v>0</v>
      </c>
      <c r="X1757" s="134">
        <v>4.5303159872550099E-4</v>
      </c>
      <c r="Y1757" s="134">
        <v>0.97584330064024205</v>
      </c>
      <c r="Z1757" s="134">
        <v>0.995281608884654</v>
      </c>
      <c r="AB1757" s="134">
        <v>0.26613055956179099</v>
      </c>
      <c r="AC1757" s="134">
        <v>1</v>
      </c>
      <c r="AD1757" s="134">
        <v>2.4825812888608698E-4</v>
      </c>
      <c r="AE1757" s="134">
        <v>0</v>
      </c>
      <c r="AF1757" s="134">
        <v>0.94064429793820004</v>
      </c>
      <c r="AH1757" s="134">
        <v>0.79879343610329401</v>
      </c>
      <c r="AI1757" s="134">
        <v>1</v>
      </c>
      <c r="AJ1757" s="134">
        <v>0.89337059234474403</v>
      </c>
      <c r="AK1757" s="134">
        <v>0.95390552939463102</v>
      </c>
      <c r="AL1757" s="134">
        <v>0.252503095989149</v>
      </c>
      <c r="AN1757" s="134">
        <v>0</v>
      </c>
      <c r="AP1757" s="134">
        <v>0.14676167211343999</v>
      </c>
      <c r="AQ1757" s="134">
        <v>0.23132418465741</v>
      </c>
      <c r="AR1757" s="134">
        <v>0</v>
      </c>
      <c r="AW1757" s="143">
        <v>0</v>
      </c>
      <c r="AX1757" s="143">
        <v>0</v>
      </c>
      <c r="AY1757" s="143">
        <v>0.01</v>
      </c>
      <c r="AZ1757" s="143">
        <v>0.01</v>
      </c>
      <c r="BA1757" s="143">
        <v>5.9866999999999999</v>
      </c>
      <c r="BB1757" s="143">
        <v>5</v>
      </c>
      <c r="BC1757" s="143">
        <v>9.7799999999999994</v>
      </c>
      <c r="BD1757" s="143"/>
      <c r="BE1757" s="143"/>
      <c r="BF1757" s="143">
        <v>15938.29</v>
      </c>
      <c r="BG1757" s="143"/>
      <c r="BH1757" s="143"/>
      <c r="BI1757" s="143">
        <v>0</v>
      </c>
      <c r="BJ1757" s="143">
        <v>0</v>
      </c>
      <c r="BK1757" s="143"/>
      <c r="BL1757" s="143"/>
      <c r="BM1757" s="143"/>
    </row>
    <row r="1758" spans="1:65" x14ac:dyDescent="0.25">
      <c r="A1758" s="142" t="s">
        <v>6413</v>
      </c>
      <c r="B1758" s="142" t="s">
        <v>799</v>
      </c>
      <c r="C1758" s="134" t="s">
        <v>6407</v>
      </c>
      <c r="D1758" s="134" t="s">
        <v>6408</v>
      </c>
      <c r="E1758" s="134" t="s">
        <v>6163</v>
      </c>
      <c r="F1758" s="134" t="s">
        <v>6164</v>
      </c>
      <c r="G1758" s="134" t="s">
        <v>692</v>
      </c>
      <c r="H1758" s="134" t="s">
        <v>6409</v>
      </c>
      <c r="I1758" s="134" t="s">
        <v>6244</v>
      </c>
      <c r="J1758" s="134" t="s">
        <v>4850</v>
      </c>
      <c r="K1758" s="134" t="s">
        <v>4538</v>
      </c>
      <c r="L1758" s="143">
        <v>22.6</v>
      </c>
      <c r="M1758" s="144">
        <v>1695</v>
      </c>
      <c r="N1758" s="143">
        <v>21.388000000000002</v>
      </c>
      <c r="O1758" s="144">
        <v>142</v>
      </c>
      <c r="P1758" s="143">
        <v>31.117000000000001</v>
      </c>
      <c r="Q1758" s="144">
        <v>485</v>
      </c>
      <c r="R1758" s="143">
        <v>44.11</v>
      </c>
      <c r="S1758" s="145">
        <v>1434</v>
      </c>
      <c r="V1758" s="140" t="str">
        <f t="shared" si="27"/>
        <v>N/A</v>
      </c>
      <c r="W1758" s="134">
        <v>0</v>
      </c>
      <c r="X1758" s="134">
        <v>0</v>
      </c>
      <c r="Y1758" s="134">
        <v>0.92820874872139802</v>
      </c>
      <c r="Z1758" s="134">
        <v>0.96342609265185797</v>
      </c>
      <c r="AA1758" s="134">
        <v>0.92011163570361298</v>
      </c>
      <c r="AB1758" s="134">
        <v>0.49230074443133298</v>
      </c>
      <c r="AC1758" s="134">
        <v>1</v>
      </c>
      <c r="AD1758" s="134">
        <v>2.1543061391332999E-2</v>
      </c>
      <c r="AE1758" s="134">
        <v>0</v>
      </c>
      <c r="AF1758" s="134">
        <v>0.886655293725229</v>
      </c>
      <c r="AG1758" s="134">
        <v>5.8057895113757398E-2</v>
      </c>
      <c r="AH1758" s="134">
        <v>0.83686567019846603</v>
      </c>
      <c r="AI1758" s="134">
        <v>1</v>
      </c>
      <c r="AJ1758" s="134">
        <v>0.80144868919366097</v>
      </c>
      <c r="AK1758" s="134">
        <v>0.85924073984173999</v>
      </c>
      <c r="AL1758" s="134">
        <v>0.44609432225989898</v>
      </c>
      <c r="AM1758" s="134">
        <v>4.9622596234687802E-2</v>
      </c>
      <c r="AN1758" s="134">
        <v>0</v>
      </c>
      <c r="AO1758" s="134">
        <v>5.2009444856730903E-2</v>
      </c>
      <c r="AP1758" s="134">
        <v>0.313207600151787</v>
      </c>
      <c r="AQ1758" s="134">
        <v>0.54220613028270304</v>
      </c>
      <c r="AR1758" s="134">
        <v>4.0388387990000003E-2</v>
      </c>
      <c r="AU1758" s="134">
        <v>3.9468203798597598E-2</v>
      </c>
      <c r="AV1758" s="134">
        <v>4.2135623758564597E-2</v>
      </c>
      <c r="AW1758" s="143">
        <v>0.74</v>
      </c>
      <c r="AX1758" s="143">
        <v>1</v>
      </c>
      <c r="AY1758" s="143">
        <v>-0.72</v>
      </c>
      <c r="AZ1758" s="143">
        <v>0.02</v>
      </c>
      <c r="BA1758" s="143">
        <v>13.5524</v>
      </c>
      <c r="BB1758" s="143">
        <v>5</v>
      </c>
      <c r="BC1758" s="143">
        <v>9.69</v>
      </c>
      <c r="BD1758" s="143"/>
      <c r="BE1758" s="143">
        <v>21937659</v>
      </c>
      <c r="BF1758" s="143">
        <v>35451.269999999997</v>
      </c>
      <c r="BG1758" s="143">
        <v>0</v>
      </c>
      <c r="BH1758" s="143">
        <v>0</v>
      </c>
      <c r="BI1758" s="143">
        <v>0</v>
      </c>
      <c r="BJ1758" s="143">
        <v>0</v>
      </c>
      <c r="BK1758" s="143">
        <v>1</v>
      </c>
      <c r="BL1758" s="143">
        <v>2</v>
      </c>
      <c r="BM1758" s="143">
        <v>2.6</v>
      </c>
    </row>
    <row r="1759" spans="1:65" x14ac:dyDescent="0.25">
      <c r="A1759" s="142" t="s">
        <v>6414</v>
      </c>
      <c r="B1759" s="142" t="s">
        <v>1463</v>
      </c>
      <c r="C1759" s="134" t="s">
        <v>6415</v>
      </c>
      <c r="D1759" s="134" t="s">
        <v>6416</v>
      </c>
      <c r="E1759" s="134" t="s">
        <v>6417</v>
      </c>
      <c r="F1759" s="134" t="s">
        <v>6418</v>
      </c>
      <c r="G1759" s="134" t="s">
        <v>692</v>
      </c>
      <c r="H1759" s="134" t="s">
        <v>4854</v>
      </c>
      <c r="I1759" s="134" t="s">
        <v>4857</v>
      </c>
      <c r="J1759" s="134" t="s">
        <v>4538</v>
      </c>
      <c r="K1759" s="134" t="s">
        <v>4538</v>
      </c>
      <c r="L1759" s="143">
        <v>44.4</v>
      </c>
      <c r="M1759" s="144">
        <v>1310</v>
      </c>
      <c r="N1759" s="143">
        <v>23.244</v>
      </c>
      <c r="O1759" s="144">
        <v>366</v>
      </c>
      <c r="P1759" s="143">
        <v>21.68</v>
      </c>
      <c r="Q1759" s="144">
        <v>883</v>
      </c>
      <c r="R1759" s="143">
        <v>47.612000000000002</v>
      </c>
      <c r="S1759" s="145">
        <v>1222</v>
      </c>
      <c r="V1759" s="140" t="str">
        <f t="shared" si="27"/>
        <v>N/A</v>
      </c>
      <c r="W1759" s="134">
        <v>0.26910484584647998</v>
      </c>
      <c r="X1759" s="134">
        <v>0.235464994054668</v>
      </c>
      <c r="Y1759" s="134">
        <v>0.86303945585689801</v>
      </c>
      <c r="Z1759" s="134">
        <v>0.757627725572252</v>
      </c>
      <c r="AA1759" s="134">
        <v>0.81821166342182206</v>
      </c>
      <c r="AB1759" s="134">
        <v>0.41946010518188298</v>
      </c>
      <c r="AC1759" s="134">
        <v>0.94267650699650096</v>
      </c>
      <c r="AD1759" s="134">
        <v>0.23914446930689101</v>
      </c>
      <c r="AE1759" s="134">
        <v>3.9346810567618802E-2</v>
      </c>
      <c r="AF1759" s="134">
        <v>0.87051425122856796</v>
      </c>
      <c r="AG1759" s="134">
        <v>0.22838767709824001</v>
      </c>
      <c r="AH1759" s="134">
        <v>0.823900337420995</v>
      </c>
      <c r="AI1759" s="134">
        <v>0.80709325390151199</v>
      </c>
      <c r="AJ1759" s="134">
        <v>0.94484685810934999</v>
      </c>
      <c r="AK1759" s="134">
        <v>0.75001213651148102</v>
      </c>
      <c r="AL1759" s="134">
        <v>0.34421134600213998</v>
      </c>
      <c r="AM1759" s="134">
        <v>0.18879785868238899</v>
      </c>
      <c r="AN1759" s="134">
        <v>0.61453991304737599</v>
      </c>
      <c r="AO1759" s="134">
        <v>0.16823164676098401</v>
      </c>
      <c r="AP1759" s="134">
        <v>0.42913444607328299</v>
      </c>
      <c r="AQ1759" s="134">
        <v>0.422055915628687</v>
      </c>
      <c r="AR1759" s="134">
        <v>3.3481628520000001E-2</v>
      </c>
      <c r="AS1759" s="134">
        <v>0.79130154900000005</v>
      </c>
      <c r="AT1759" s="134">
        <v>1</v>
      </c>
      <c r="AU1759" s="134">
        <v>0.109702161104675</v>
      </c>
      <c r="AV1759" s="134">
        <v>0.15293734657643701</v>
      </c>
      <c r="AW1759" s="143">
        <v>1.44</v>
      </c>
      <c r="AX1759" s="143">
        <v>7</v>
      </c>
      <c r="AY1759" s="143">
        <v>-0.71</v>
      </c>
      <c r="AZ1759" s="143">
        <v>0.19</v>
      </c>
      <c r="BA1759" s="143">
        <v>17.389199999999999</v>
      </c>
      <c r="BB1759" s="143">
        <v>4.97</v>
      </c>
      <c r="BC1759" s="143">
        <v>12.11</v>
      </c>
      <c r="BD1759" s="143">
        <v>14</v>
      </c>
      <c r="BE1759" s="143">
        <v>25604501.026523001</v>
      </c>
      <c r="BF1759" s="143">
        <v>45685.65</v>
      </c>
      <c r="BG1759" s="143">
        <v>0</v>
      </c>
      <c r="BH1759" s="143">
        <v>16.882127000000001</v>
      </c>
      <c r="BI1759" s="143">
        <v>0</v>
      </c>
      <c r="BJ1759" s="143">
        <v>2</v>
      </c>
      <c r="BK1759" s="143"/>
      <c r="BL1759" s="143">
        <v>1.6000010676188099</v>
      </c>
      <c r="BM1759" s="143">
        <v>2.00000160142821</v>
      </c>
    </row>
    <row r="1760" spans="1:65" x14ac:dyDescent="0.25">
      <c r="A1760" s="142" t="s">
        <v>6419</v>
      </c>
      <c r="B1760" s="142" t="s">
        <v>414</v>
      </c>
      <c r="C1760" s="134" t="s">
        <v>6415</v>
      </c>
      <c r="D1760" s="134" t="s">
        <v>6416</v>
      </c>
      <c r="E1760" s="134" t="s">
        <v>6417</v>
      </c>
      <c r="F1760" s="134" t="s">
        <v>6418</v>
      </c>
      <c r="G1760" s="134" t="s">
        <v>692</v>
      </c>
      <c r="H1760" s="134" t="s">
        <v>4854</v>
      </c>
      <c r="I1760" s="134" t="s">
        <v>4857</v>
      </c>
      <c r="J1760" s="134" t="s">
        <v>4853</v>
      </c>
      <c r="K1760" s="134" t="s">
        <v>4853</v>
      </c>
      <c r="L1760" s="143">
        <v>27.7</v>
      </c>
      <c r="M1760" s="144">
        <v>1661</v>
      </c>
      <c r="N1760" s="143">
        <v>30.356000000000002</v>
      </c>
      <c r="O1760" s="144">
        <v>1219</v>
      </c>
      <c r="P1760" s="143">
        <v>14.86</v>
      </c>
      <c r="Q1760" s="144">
        <v>1525</v>
      </c>
      <c r="R1760" s="143">
        <v>37.401000000000003</v>
      </c>
      <c r="S1760" s="145">
        <v>1688</v>
      </c>
      <c r="V1760" s="140" t="str">
        <f t="shared" si="27"/>
        <v>N/A</v>
      </c>
      <c r="W1760" s="134">
        <v>8.5656915762363298E-2</v>
      </c>
      <c r="X1760" s="134">
        <v>8.8654688944247398E-2</v>
      </c>
      <c r="Y1760" s="134">
        <v>0.86451242533005401</v>
      </c>
      <c r="Z1760" s="134">
        <v>0.93442711590510996</v>
      </c>
      <c r="AA1760" s="134">
        <v>0.77066764913319796</v>
      </c>
      <c r="AB1760" s="134">
        <v>0.39214486546333899</v>
      </c>
      <c r="AC1760" s="134">
        <v>1</v>
      </c>
      <c r="AD1760" s="134">
        <v>0.164124390150653</v>
      </c>
      <c r="AE1760" s="134">
        <v>0</v>
      </c>
      <c r="AF1760" s="134">
        <v>0.60442558760749598</v>
      </c>
      <c r="AG1760" s="134">
        <v>6.4162588779937094E-2</v>
      </c>
      <c r="AH1760" s="134">
        <v>0.77100034705545495</v>
      </c>
      <c r="AI1760" s="134">
        <v>1</v>
      </c>
      <c r="AJ1760" s="134">
        <v>0.91543184910100395</v>
      </c>
      <c r="AK1760" s="134">
        <v>0.60922860333025897</v>
      </c>
      <c r="AL1760" s="134">
        <v>0.27779062640999502</v>
      </c>
      <c r="AM1760" s="134">
        <v>6.8303199804977802E-2</v>
      </c>
      <c r="AN1760" s="134">
        <v>0.13943794540809501</v>
      </c>
      <c r="AO1760" s="134">
        <v>6.2933815152944106E-2</v>
      </c>
      <c r="AP1760" s="134">
        <v>0.26918913838431702</v>
      </c>
      <c r="AQ1760" s="134">
        <v>0.31052634412853403</v>
      </c>
      <c r="AR1760" s="134">
        <v>0</v>
      </c>
      <c r="AT1760" s="134">
        <v>0.99980556239999996</v>
      </c>
      <c r="AU1760" s="134">
        <v>5.8991735098504E-2</v>
      </c>
      <c r="AV1760" s="134">
        <v>5.6962217528380502E-2</v>
      </c>
      <c r="AW1760" s="143">
        <v>5.28</v>
      </c>
      <c r="AX1760" s="143">
        <v>17</v>
      </c>
      <c r="AY1760" s="143">
        <v>-3.4</v>
      </c>
      <c r="AZ1760" s="143">
        <v>0.71</v>
      </c>
      <c r="BA1760" s="143">
        <v>8.7882999999999996</v>
      </c>
      <c r="BB1760" s="143">
        <v>4.97</v>
      </c>
      <c r="BC1760" s="143">
        <v>14.43</v>
      </c>
      <c r="BD1760" s="143">
        <v>24</v>
      </c>
      <c r="BE1760" s="143">
        <v>39600160.332479</v>
      </c>
      <c r="BF1760" s="143">
        <v>37380.17</v>
      </c>
      <c r="BG1760" s="143">
        <v>0</v>
      </c>
      <c r="BH1760" s="143">
        <v>0</v>
      </c>
      <c r="BI1760" s="143">
        <v>0</v>
      </c>
      <c r="BJ1760" s="143">
        <v>0</v>
      </c>
      <c r="BK1760" s="143"/>
      <c r="BL1760" s="143">
        <v>1.6</v>
      </c>
      <c r="BM1760" s="143">
        <v>2</v>
      </c>
    </row>
    <row r="1761" spans="1:65" x14ac:dyDescent="0.25">
      <c r="A1761" s="142" t="s">
        <v>6420</v>
      </c>
      <c r="B1761" s="142" t="s">
        <v>415</v>
      </c>
      <c r="C1761" s="134" t="s">
        <v>6415</v>
      </c>
      <c r="D1761" s="134" t="s">
        <v>6416</v>
      </c>
      <c r="E1761" s="134" t="s">
        <v>6417</v>
      </c>
      <c r="F1761" s="134" t="s">
        <v>6418</v>
      </c>
      <c r="G1761" s="134" t="s">
        <v>692</v>
      </c>
      <c r="H1761" s="134" t="s">
        <v>4854</v>
      </c>
      <c r="I1761" s="134" t="s">
        <v>4857</v>
      </c>
      <c r="J1761" s="134" t="s">
        <v>4850</v>
      </c>
      <c r="K1761" s="134" t="s">
        <v>4538</v>
      </c>
      <c r="L1761" s="143">
        <v>30.8</v>
      </c>
      <c r="M1761" s="144">
        <v>1622</v>
      </c>
      <c r="N1761" s="143">
        <v>32.543999999999997</v>
      </c>
      <c r="O1761" s="144">
        <v>1507</v>
      </c>
      <c r="P1761" s="143">
        <v>19.559999999999999</v>
      </c>
      <c r="Q1761" s="144">
        <v>1053</v>
      </c>
      <c r="R1761" s="143">
        <v>39.271999999999998</v>
      </c>
      <c r="S1761" s="145">
        <v>1649</v>
      </c>
      <c r="V1761" s="140" t="str">
        <f t="shared" si="27"/>
        <v>N/A</v>
      </c>
      <c r="W1761" s="134">
        <v>0.120910248932958</v>
      </c>
      <c r="X1761" s="134">
        <v>9.3249606338342395E-2</v>
      </c>
      <c r="Y1761" s="134">
        <v>0.91727034932943996</v>
      </c>
      <c r="Z1761" s="134">
        <v>0.93646750125228695</v>
      </c>
      <c r="AA1761" s="134">
        <v>0.68929833439050803</v>
      </c>
      <c r="AB1761" s="134">
        <v>0.197296155471061</v>
      </c>
      <c r="AC1761" s="134">
        <v>1</v>
      </c>
      <c r="AD1761" s="134">
        <v>0.189484335374978</v>
      </c>
      <c r="AE1761" s="134">
        <v>0</v>
      </c>
      <c r="AF1761" s="134">
        <v>0.86936131962166396</v>
      </c>
      <c r="AG1761" s="134">
        <v>0.31630206114001103</v>
      </c>
      <c r="AH1761" s="134">
        <v>0.72064328107444597</v>
      </c>
      <c r="AI1761" s="134">
        <v>1</v>
      </c>
      <c r="AJ1761" s="134">
        <v>0.92646247747913402</v>
      </c>
      <c r="AK1761" s="134">
        <v>0.88108646050779205</v>
      </c>
      <c r="AL1761" s="134">
        <v>0.20708420755249199</v>
      </c>
      <c r="AM1761" s="134">
        <v>0.27171617423572503</v>
      </c>
      <c r="AN1761" s="134">
        <v>0.16633050961409199</v>
      </c>
      <c r="AO1761" s="134">
        <v>0.263833425238164</v>
      </c>
      <c r="AP1761" s="134">
        <v>0.48137545807939902</v>
      </c>
      <c r="AQ1761" s="134">
        <v>0.621947080062069</v>
      </c>
      <c r="AR1761" s="134">
        <v>1.710959213E-2</v>
      </c>
      <c r="AT1761" s="134">
        <v>0.37815548269999999</v>
      </c>
      <c r="AU1761" s="134">
        <v>0.20219039104799499</v>
      </c>
      <c r="AV1761" s="134">
        <v>0.23158745477387299</v>
      </c>
      <c r="AW1761" s="143">
        <v>2.85</v>
      </c>
      <c r="AX1761" s="143">
        <v>24</v>
      </c>
      <c r="AY1761" s="143">
        <v>-2.0499999999999998</v>
      </c>
      <c r="AZ1761" s="143">
        <v>0.23</v>
      </c>
      <c r="BA1761" s="143">
        <v>10.341200000000001</v>
      </c>
      <c r="BB1761" s="143">
        <v>4.9800000000000004</v>
      </c>
      <c r="BC1761" s="143">
        <v>13.52</v>
      </c>
      <c r="BD1761" s="143">
        <v>17</v>
      </c>
      <c r="BE1761" s="143">
        <v>96010377.860400006</v>
      </c>
      <c r="BF1761" s="143">
        <v>72623.63</v>
      </c>
      <c r="BG1761" s="143">
        <v>0</v>
      </c>
      <c r="BH1761" s="143">
        <v>0</v>
      </c>
      <c r="BI1761" s="143">
        <v>0</v>
      </c>
      <c r="BJ1761" s="143">
        <v>0</v>
      </c>
      <c r="BK1761" s="143"/>
      <c r="BL1761" s="143">
        <v>1.6</v>
      </c>
      <c r="BM1761" s="143">
        <v>2</v>
      </c>
    </row>
    <row r="1762" spans="1:65" x14ac:dyDescent="0.25">
      <c r="A1762" s="142" t="s">
        <v>6421</v>
      </c>
      <c r="B1762" s="142" t="s">
        <v>3968</v>
      </c>
      <c r="C1762" s="134" t="s">
        <v>6415</v>
      </c>
      <c r="D1762" s="134" t="s">
        <v>6416</v>
      </c>
      <c r="E1762" s="134" t="s">
        <v>6417</v>
      </c>
      <c r="F1762" s="134" t="s">
        <v>6418</v>
      </c>
      <c r="G1762" s="134" t="s">
        <v>692</v>
      </c>
      <c r="H1762" s="134" t="s">
        <v>4859</v>
      </c>
      <c r="I1762" s="134" t="s">
        <v>4857</v>
      </c>
      <c r="J1762" s="134" t="s">
        <v>4852</v>
      </c>
      <c r="K1762" s="134" t="s">
        <v>4853</v>
      </c>
      <c r="L1762" s="143">
        <v>39.6</v>
      </c>
      <c r="M1762" s="144">
        <v>1426</v>
      </c>
      <c r="N1762" s="143">
        <v>36.567</v>
      </c>
      <c r="O1762" s="144">
        <v>1742</v>
      </c>
      <c r="P1762" s="143">
        <v>15.92</v>
      </c>
      <c r="Q1762" s="144">
        <v>1436</v>
      </c>
      <c r="R1762" s="143">
        <v>39.651000000000003</v>
      </c>
      <c r="S1762" s="145">
        <v>1639</v>
      </c>
      <c r="V1762" s="140" t="str">
        <f t="shared" si="27"/>
        <v>N/A</v>
      </c>
      <c r="W1762" s="134">
        <v>0.23977961299716</v>
      </c>
      <c r="X1762" s="134">
        <v>0.241249321674989</v>
      </c>
      <c r="Y1762" s="134">
        <v>0.80326251210716904</v>
      </c>
      <c r="Z1762" s="134">
        <v>0.80246519357645896</v>
      </c>
      <c r="AA1762" s="134">
        <v>0.89604032677818002</v>
      </c>
      <c r="AB1762" s="134">
        <v>0.61685823754789304</v>
      </c>
      <c r="AC1762" s="134">
        <v>1</v>
      </c>
      <c r="AD1762" s="134">
        <v>0.22076946823325899</v>
      </c>
      <c r="AE1762" s="134">
        <v>0.26913055762952298</v>
      </c>
      <c r="AF1762" s="134">
        <v>0.41001746492603203</v>
      </c>
      <c r="AG1762" s="134">
        <v>0.23814112502467899</v>
      </c>
      <c r="AH1762" s="134">
        <v>0.59704282965164401</v>
      </c>
      <c r="AI1762" s="134">
        <v>1</v>
      </c>
      <c r="AJ1762" s="134">
        <v>0.94484685810934999</v>
      </c>
      <c r="AK1762" s="134">
        <v>0.621365114811399</v>
      </c>
      <c r="AL1762" s="134">
        <v>0.40817921704807703</v>
      </c>
      <c r="AM1762" s="134">
        <v>0.206378934223028</v>
      </c>
      <c r="AN1762" s="134">
        <v>0.46214871588005901</v>
      </c>
      <c r="AO1762" s="134">
        <v>0.186584891561351</v>
      </c>
      <c r="AP1762" s="134">
        <v>0.54858861566491202</v>
      </c>
      <c r="AQ1762" s="134">
        <v>0.62571861141157603</v>
      </c>
      <c r="AR1762" s="134">
        <v>0</v>
      </c>
      <c r="AS1762" s="134">
        <v>1</v>
      </c>
      <c r="AT1762" s="134">
        <v>0</v>
      </c>
      <c r="AU1762" s="134">
        <v>0.101416258377851</v>
      </c>
      <c r="AV1762" s="134">
        <v>0.155154317154657</v>
      </c>
      <c r="AW1762" s="143">
        <v>8.32</v>
      </c>
      <c r="AX1762" s="143">
        <v>15</v>
      </c>
      <c r="AY1762" s="143">
        <v>-4.24</v>
      </c>
      <c r="AZ1762" s="143">
        <v>2.0499999999999998</v>
      </c>
      <c r="BA1762" s="143">
        <v>30.874500000000001</v>
      </c>
      <c r="BB1762" s="143">
        <v>4.9800000000000004</v>
      </c>
      <c r="BC1762" s="143">
        <v>12.5</v>
      </c>
      <c r="BD1762" s="143">
        <v>27</v>
      </c>
      <c r="BE1762" s="143">
        <v>23789143.192031</v>
      </c>
      <c r="BF1762" s="143">
        <v>45318.27</v>
      </c>
      <c r="BG1762" s="143">
        <v>0</v>
      </c>
      <c r="BH1762" s="143">
        <v>0</v>
      </c>
      <c r="BI1762" s="143">
        <v>0</v>
      </c>
      <c r="BJ1762" s="143">
        <v>0</v>
      </c>
      <c r="BK1762" s="143"/>
      <c r="BL1762" s="143">
        <v>1.6</v>
      </c>
      <c r="BM1762" s="143">
        <v>1.99999999999999</v>
      </c>
    </row>
    <row r="1763" spans="1:65" x14ac:dyDescent="0.25">
      <c r="A1763" s="142" t="s">
        <v>6422</v>
      </c>
      <c r="B1763" s="142" t="s">
        <v>1448</v>
      </c>
      <c r="C1763" s="134" t="s">
        <v>6415</v>
      </c>
      <c r="D1763" s="134" t="s">
        <v>6416</v>
      </c>
      <c r="E1763" s="134" t="s">
        <v>6417</v>
      </c>
      <c r="F1763" s="134" t="s">
        <v>6418</v>
      </c>
      <c r="G1763" s="134" t="s">
        <v>4858</v>
      </c>
      <c r="H1763" s="134" t="s">
        <v>4859</v>
      </c>
      <c r="I1763" s="134" t="s">
        <v>4860</v>
      </c>
      <c r="J1763" s="134" t="s">
        <v>4538</v>
      </c>
      <c r="K1763" s="134" t="s">
        <v>4538</v>
      </c>
      <c r="L1763" s="143"/>
      <c r="M1763" s="144"/>
      <c r="N1763" s="143">
        <v>24.125</v>
      </c>
      <c r="O1763" s="144">
        <v>464</v>
      </c>
      <c r="P1763" s="143">
        <v>20.933</v>
      </c>
      <c r="Q1763" s="144">
        <v>935</v>
      </c>
      <c r="R1763" s="143"/>
      <c r="S1763" s="145"/>
      <c r="V1763" s="140" t="str">
        <f t="shared" si="27"/>
        <v>N/A</v>
      </c>
      <c r="W1763" s="134">
        <v>0.221140483623227</v>
      </c>
      <c r="X1763" s="134">
        <v>0.203724622497124</v>
      </c>
      <c r="Y1763" s="134">
        <v>0.72473402654265395</v>
      </c>
      <c r="Z1763" s="134">
        <v>0.52364653588476695</v>
      </c>
      <c r="AB1763" s="134">
        <v>0.39651530381830602</v>
      </c>
      <c r="AC1763" s="134">
        <v>0.97829874986867005</v>
      </c>
      <c r="AD1763" s="134">
        <v>0.225367216498192</v>
      </c>
      <c r="AE1763" s="134">
        <v>9.6650837287937594E-2</v>
      </c>
      <c r="AF1763" s="134">
        <v>0.79827712261666195</v>
      </c>
      <c r="AH1763" s="134">
        <v>0.76706060505125095</v>
      </c>
      <c r="AI1763" s="134">
        <v>0.81448508545461895</v>
      </c>
      <c r="AJ1763" s="134">
        <v>0.97426186711769702</v>
      </c>
      <c r="AK1763" s="134">
        <v>0.61651051021894299</v>
      </c>
      <c r="AL1763" s="134">
        <v>0.44783098283998402</v>
      </c>
      <c r="AN1763" s="134">
        <v>0.46663080991439199</v>
      </c>
      <c r="AP1763" s="134">
        <v>0.39437674056647198</v>
      </c>
      <c r="AQ1763" s="134">
        <v>0.467853082615934</v>
      </c>
      <c r="AR1763" s="134">
        <v>0</v>
      </c>
      <c r="AS1763" s="134">
        <v>0.37220417789999999</v>
      </c>
      <c r="AT1763" s="134">
        <v>1</v>
      </c>
      <c r="AW1763" s="143">
        <v>3.97</v>
      </c>
      <c r="AX1763" s="143">
        <v>10</v>
      </c>
      <c r="AY1763" s="143">
        <v>-3.35</v>
      </c>
      <c r="AZ1763" s="143">
        <v>-0.26</v>
      </c>
      <c r="BA1763" s="143">
        <v>25.638400000000001</v>
      </c>
      <c r="BB1763" s="143">
        <v>4.9800000000000004</v>
      </c>
      <c r="BC1763" s="143">
        <v>10.65</v>
      </c>
      <c r="BD1763" s="143"/>
      <c r="BE1763" s="143">
        <v>0</v>
      </c>
      <c r="BF1763" s="143">
        <v>61361.2</v>
      </c>
      <c r="BG1763" s="143"/>
      <c r="BH1763" s="143"/>
      <c r="BI1763" s="143">
        <v>0</v>
      </c>
      <c r="BJ1763" s="143">
        <v>2</v>
      </c>
      <c r="BK1763" s="143"/>
      <c r="BL1763" s="143"/>
      <c r="BM1763" s="143"/>
    </row>
    <row r="1764" spans="1:65" x14ac:dyDescent="0.25">
      <c r="A1764" s="142" t="s">
        <v>6423</v>
      </c>
      <c r="B1764" s="142" t="s">
        <v>159</v>
      </c>
      <c r="C1764" s="134" t="s">
        <v>6415</v>
      </c>
      <c r="D1764" s="134" t="s">
        <v>6416</v>
      </c>
      <c r="E1764" s="134" t="s">
        <v>6417</v>
      </c>
      <c r="F1764" s="134" t="s">
        <v>6418</v>
      </c>
      <c r="G1764" s="134" t="s">
        <v>4858</v>
      </c>
      <c r="H1764" s="134" t="s">
        <v>4860</v>
      </c>
      <c r="I1764" s="134" t="s">
        <v>4860</v>
      </c>
      <c r="J1764" s="134" t="s">
        <v>4852</v>
      </c>
      <c r="K1764" s="134" t="s">
        <v>4853</v>
      </c>
      <c r="L1764" s="143"/>
      <c r="M1764" s="144"/>
      <c r="N1764" s="143">
        <v>26.588000000000001</v>
      </c>
      <c r="O1764" s="144">
        <v>703</v>
      </c>
      <c r="P1764" s="143">
        <v>8.5329999999999995</v>
      </c>
      <c r="Q1764" s="144">
        <v>1757</v>
      </c>
      <c r="R1764" s="143"/>
      <c r="S1764" s="145"/>
      <c r="V1764" s="140" t="str">
        <f t="shared" si="27"/>
        <v>N/A</v>
      </c>
      <c r="W1764" s="134">
        <v>0.37404903800489703</v>
      </c>
      <c r="X1764" s="134">
        <v>0.30961292377270699</v>
      </c>
      <c r="Y1764" s="134">
        <v>0.83694868353673602</v>
      </c>
      <c r="Z1764" s="134">
        <v>0.83518787358180502</v>
      </c>
      <c r="AB1764" s="134">
        <v>0.67294552976996902</v>
      </c>
      <c r="AC1764" s="134">
        <v>1</v>
      </c>
      <c r="AD1764" s="134">
        <v>0.34908853755709801</v>
      </c>
      <c r="AE1764" s="134">
        <v>0.36112624602210502</v>
      </c>
      <c r="AF1764" s="134">
        <v>0.71005797655732195</v>
      </c>
      <c r="AH1764" s="134">
        <v>0.72623055155313598</v>
      </c>
      <c r="AI1764" s="134">
        <v>1</v>
      </c>
      <c r="AJ1764" s="134">
        <v>0.99264624774791299</v>
      </c>
      <c r="AK1764" s="134">
        <v>0.538836836739648</v>
      </c>
      <c r="AL1764" s="134">
        <v>0.64497538713388103</v>
      </c>
      <c r="AN1764" s="134">
        <v>0.58764734884137904</v>
      </c>
      <c r="AP1764" s="134">
        <v>0.68401085660816197</v>
      </c>
      <c r="AQ1764" s="134">
        <v>0.52873637532448603</v>
      </c>
      <c r="AT1764" s="134">
        <v>0</v>
      </c>
      <c r="AW1764" s="143">
        <v>5.55</v>
      </c>
      <c r="AX1764" s="143">
        <v>8</v>
      </c>
      <c r="AY1764" s="143">
        <v>-4.05</v>
      </c>
      <c r="AZ1764" s="143">
        <v>0.65</v>
      </c>
      <c r="BA1764" s="143">
        <v>23.000399999999999</v>
      </c>
      <c r="BB1764" s="143">
        <v>4.9800000000000004</v>
      </c>
      <c r="BC1764" s="143">
        <v>10.96</v>
      </c>
      <c r="BD1764" s="143"/>
      <c r="BE1764" s="143">
        <v>0</v>
      </c>
      <c r="BF1764" s="143">
        <v>38864.97</v>
      </c>
      <c r="BG1764" s="143"/>
      <c r="BH1764" s="143"/>
      <c r="BI1764" s="143">
        <v>0</v>
      </c>
      <c r="BJ1764" s="143">
        <v>0</v>
      </c>
      <c r="BK1764" s="143"/>
      <c r="BL1764" s="143"/>
      <c r="BM1764" s="143"/>
    </row>
    <row r="1765" spans="1:65" x14ac:dyDescent="0.25">
      <c r="A1765" s="142" t="s">
        <v>6424</v>
      </c>
      <c r="B1765" s="142" t="s">
        <v>1105</v>
      </c>
      <c r="C1765" s="134" t="s">
        <v>6425</v>
      </c>
      <c r="D1765" s="134" t="s">
        <v>4727</v>
      </c>
      <c r="E1765" s="134" t="s">
        <v>6417</v>
      </c>
      <c r="F1765" s="134" t="s">
        <v>6418</v>
      </c>
      <c r="G1765" s="134" t="s">
        <v>692</v>
      </c>
      <c r="H1765" s="134" t="s">
        <v>4873</v>
      </c>
      <c r="I1765" s="134" t="s">
        <v>4873</v>
      </c>
      <c r="J1765" s="134" t="s">
        <v>4538</v>
      </c>
      <c r="K1765" s="134" t="s">
        <v>4538</v>
      </c>
      <c r="L1765" s="143">
        <v>17.899999999999999</v>
      </c>
      <c r="M1765" s="144">
        <v>1715</v>
      </c>
      <c r="N1765" s="143">
        <v>24.1</v>
      </c>
      <c r="O1765" s="144">
        <v>458</v>
      </c>
      <c r="P1765" s="143">
        <v>31.466999999999999</v>
      </c>
      <c r="Q1765" s="144">
        <v>475</v>
      </c>
      <c r="R1765" s="143">
        <v>41.756</v>
      </c>
      <c r="S1765" s="145">
        <v>1556</v>
      </c>
      <c r="V1765" s="140" t="str">
        <f t="shared" si="27"/>
        <v>N/A</v>
      </c>
      <c r="W1765" s="134">
        <v>0.227661276378924</v>
      </c>
      <c r="X1765" s="134">
        <v>0.21693701016031899</v>
      </c>
      <c r="Y1765" s="134">
        <v>0.44127065775643998</v>
      </c>
      <c r="Z1765" s="134">
        <v>0.39160809910559702</v>
      </c>
      <c r="AA1765" s="134">
        <v>0.91455048576848297</v>
      </c>
      <c r="AB1765" s="134">
        <v>0.59027140422184399</v>
      </c>
      <c r="AC1765" s="134">
        <v>1</v>
      </c>
      <c r="AD1765" s="134">
        <v>0.13811065490638799</v>
      </c>
      <c r="AE1765" s="134">
        <v>0.77929478206047198</v>
      </c>
      <c r="AF1765" s="134">
        <v>0.19978634984636201</v>
      </c>
      <c r="AG1765" s="134">
        <v>0.202259360677917</v>
      </c>
      <c r="AH1765" s="134">
        <v>0.61774438309191704</v>
      </c>
      <c r="AI1765" s="134">
        <v>1</v>
      </c>
      <c r="AJ1765" s="134">
        <v>0.92278560135308996</v>
      </c>
      <c r="AK1765" s="134">
        <v>0.28154279333948301</v>
      </c>
      <c r="AL1765" s="134">
        <v>0.61499273031119295</v>
      </c>
      <c r="AM1765" s="134">
        <v>0.200140631582919</v>
      </c>
      <c r="AN1765" s="134">
        <v>0.32320380081574102</v>
      </c>
      <c r="AO1765" s="134">
        <v>0.19608016484410401</v>
      </c>
      <c r="AP1765" s="134">
        <v>7.2304991295083804E-2</v>
      </c>
      <c r="AQ1765" s="134">
        <v>7.8846557974364295E-2</v>
      </c>
      <c r="AR1765" s="134">
        <v>0.1231610655</v>
      </c>
      <c r="AT1765" s="134">
        <v>0</v>
      </c>
      <c r="AU1765" s="134">
        <v>0.154942961580154</v>
      </c>
      <c r="AV1765" s="134">
        <v>0.17815260840588101</v>
      </c>
      <c r="AW1765" s="143">
        <v>2.0099999999999998</v>
      </c>
      <c r="AX1765" s="143">
        <v>0</v>
      </c>
      <c r="AY1765" s="143">
        <v>-1.1499999999999999</v>
      </c>
      <c r="AZ1765" s="143">
        <v>0.09</v>
      </c>
      <c r="BA1765" s="143">
        <v>35.537999999999997</v>
      </c>
      <c r="BB1765" s="143">
        <v>4.97</v>
      </c>
      <c r="BC1765" s="143">
        <v>13.4</v>
      </c>
      <c r="BD1765" s="143">
        <v>20</v>
      </c>
      <c r="BE1765" s="143">
        <v>16115567.407369001</v>
      </c>
      <c r="BF1765" s="143">
        <v>32201.43</v>
      </c>
      <c r="BG1765" s="143">
        <v>0</v>
      </c>
      <c r="BH1765" s="143">
        <v>0</v>
      </c>
      <c r="BI1765" s="143">
        <v>0</v>
      </c>
      <c r="BJ1765" s="143">
        <v>1</v>
      </c>
      <c r="BK1765" s="143">
        <v>1</v>
      </c>
      <c r="BL1765" s="143">
        <v>1.8030701104495901</v>
      </c>
      <c r="BM1765" s="143">
        <v>2.30460516567438</v>
      </c>
    </row>
    <row r="1766" spans="1:65" x14ac:dyDescent="0.25">
      <c r="A1766" s="142" t="s">
        <v>6426</v>
      </c>
      <c r="B1766" s="142" t="s">
        <v>1010</v>
      </c>
      <c r="C1766" s="134" t="s">
        <v>6425</v>
      </c>
      <c r="D1766" s="134" t="s">
        <v>4727</v>
      </c>
      <c r="E1766" s="134" t="s">
        <v>6417</v>
      </c>
      <c r="F1766" s="134" t="s">
        <v>6418</v>
      </c>
      <c r="G1766" s="134" t="s">
        <v>692</v>
      </c>
      <c r="H1766" s="134" t="s">
        <v>6189</v>
      </c>
      <c r="I1766" s="134" t="s">
        <v>4873</v>
      </c>
      <c r="J1766" s="134" t="s">
        <v>4538</v>
      </c>
      <c r="K1766" s="134" t="s">
        <v>4538</v>
      </c>
      <c r="L1766" s="143">
        <v>36.799999999999997</v>
      </c>
      <c r="M1766" s="144">
        <v>1515</v>
      </c>
      <c r="N1766" s="143">
        <v>29.678000000000001</v>
      </c>
      <c r="O1766" s="144">
        <v>1098</v>
      </c>
      <c r="P1766" s="143">
        <v>34.767000000000003</v>
      </c>
      <c r="Q1766" s="144">
        <v>324</v>
      </c>
      <c r="R1766" s="143">
        <v>47.295999999999999</v>
      </c>
      <c r="S1766" s="145">
        <v>1238</v>
      </c>
      <c r="V1766" s="140" t="str">
        <f t="shared" si="27"/>
        <v>N/A</v>
      </c>
      <c r="W1766" s="134">
        <v>0.29356260276880802</v>
      </c>
      <c r="X1766" s="134">
        <v>0.28567139805296099</v>
      </c>
      <c r="Y1766" s="134">
        <v>0.60438601637071099</v>
      </c>
      <c r="Z1766" s="134">
        <v>0.56149568407489403</v>
      </c>
      <c r="AA1766" s="134">
        <v>0.90860312027462298</v>
      </c>
      <c r="AB1766" s="134">
        <v>0.61722244074414001</v>
      </c>
      <c r="AC1766" s="134">
        <v>1</v>
      </c>
      <c r="AD1766" s="134">
        <v>0.127425813213591</v>
      </c>
      <c r="AE1766" s="134">
        <v>0.80366658150654002</v>
      </c>
      <c r="AF1766" s="134">
        <v>0.52022182404116801</v>
      </c>
      <c r="AG1766" s="134">
        <v>0.53281646279209505</v>
      </c>
      <c r="AH1766" s="134">
        <v>0.53132076985424004</v>
      </c>
      <c r="AI1766" s="134">
        <v>1</v>
      </c>
      <c r="AJ1766" s="134">
        <v>0.84557120270618102</v>
      </c>
      <c r="AK1766" s="134">
        <v>0.55582795281324304</v>
      </c>
      <c r="AL1766" s="134">
        <v>0.56370433863622305</v>
      </c>
      <c r="AM1766" s="134">
        <v>0.44720040505894698</v>
      </c>
      <c r="AN1766" s="134">
        <v>0.44422033974272801</v>
      </c>
      <c r="AO1766" s="134">
        <v>0.44195354475940002</v>
      </c>
      <c r="AP1766" s="134">
        <v>0.21543224229810201</v>
      </c>
      <c r="AQ1766" s="134">
        <v>0.13919106037467499</v>
      </c>
      <c r="AR1766" s="134">
        <v>0.25889074210000002</v>
      </c>
      <c r="AS1766" s="134">
        <v>1</v>
      </c>
      <c r="AT1766" s="134">
        <v>2.9128784000000001E-2</v>
      </c>
      <c r="AU1766" s="134">
        <v>0.37432111049557498</v>
      </c>
      <c r="AV1766" s="134">
        <v>0.43998912925992401</v>
      </c>
      <c r="AW1766" s="143">
        <v>6.96</v>
      </c>
      <c r="AX1766" s="143">
        <v>0</v>
      </c>
      <c r="AY1766" s="143">
        <v>-5.58</v>
      </c>
      <c r="AZ1766" s="143">
        <v>0.41</v>
      </c>
      <c r="BA1766" s="143">
        <v>34.371000000000002</v>
      </c>
      <c r="BB1766" s="143">
        <v>4.96</v>
      </c>
      <c r="BC1766" s="143">
        <v>15.82</v>
      </c>
      <c r="BD1766" s="143">
        <v>49</v>
      </c>
      <c r="BE1766" s="143">
        <v>21458298.743673</v>
      </c>
      <c r="BF1766" s="143">
        <v>56238.75</v>
      </c>
      <c r="BG1766" s="143">
        <v>0</v>
      </c>
      <c r="BH1766" s="143">
        <v>0</v>
      </c>
      <c r="BI1766" s="143">
        <v>0</v>
      </c>
      <c r="BJ1766" s="143">
        <v>1</v>
      </c>
      <c r="BK1766" s="143">
        <v>1</v>
      </c>
      <c r="BL1766" s="143">
        <v>1.91092201492374</v>
      </c>
      <c r="BM1766" s="143">
        <v>2.4663830223856098</v>
      </c>
    </row>
    <row r="1767" spans="1:65" x14ac:dyDescent="0.25">
      <c r="A1767" s="142" t="s">
        <v>6427</v>
      </c>
      <c r="B1767" s="142" t="s">
        <v>1125</v>
      </c>
      <c r="C1767" s="134" t="s">
        <v>6425</v>
      </c>
      <c r="D1767" s="134" t="s">
        <v>4727</v>
      </c>
      <c r="E1767" s="134" t="s">
        <v>6417</v>
      </c>
      <c r="F1767" s="134" t="s">
        <v>6418</v>
      </c>
      <c r="G1767" s="134" t="s">
        <v>692</v>
      </c>
      <c r="H1767" s="134" t="s">
        <v>4873</v>
      </c>
      <c r="I1767" s="134" t="s">
        <v>4873</v>
      </c>
      <c r="J1767" s="134" t="s">
        <v>4538</v>
      </c>
      <c r="K1767" s="134" t="s">
        <v>4538</v>
      </c>
      <c r="L1767" s="143">
        <v>25.4</v>
      </c>
      <c r="M1767" s="144">
        <v>1679</v>
      </c>
      <c r="N1767" s="143">
        <v>30.9</v>
      </c>
      <c r="O1767" s="144">
        <v>1309</v>
      </c>
      <c r="P1767" s="143">
        <v>42.35</v>
      </c>
      <c r="Q1767" s="144">
        <v>109</v>
      </c>
      <c r="R1767" s="143">
        <v>45.616999999999997</v>
      </c>
      <c r="S1767" s="145">
        <v>1350</v>
      </c>
      <c r="V1767" s="140" t="str">
        <f t="shared" si="27"/>
        <v>N/A</v>
      </c>
      <c r="W1767" s="134">
        <v>0.20137690637316599</v>
      </c>
      <c r="X1767" s="134">
        <v>0.15174850658404099</v>
      </c>
      <c r="Y1767" s="134">
        <v>0.51275450671020895</v>
      </c>
      <c r="Z1767" s="134">
        <v>0.14750149713274899</v>
      </c>
      <c r="AA1767" s="134">
        <v>0.94881854979342795</v>
      </c>
      <c r="AB1767" s="134">
        <v>0.71155106857217798</v>
      </c>
      <c r="AC1767" s="134">
        <v>0</v>
      </c>
      <c r="AD1767" s="134">
        <v>0.112870388270846</v>
      </c>
      <c r="AE1767" s="134">
        <v>0.72810857925806305</v>
      </c>
      <c r="AF1767" s="134">
        <v>0.41117039653293602</v>
      </c>
      <c r="AG1767" s="134">
        <v>0.42483941126320901</v>
      </c>
      <c r="AH1767" s="134">
        <v>0.25270937848420899</v>
      </c>
      <c r="AI1767" s="134">
        <v>0.71480261832593195</v>
      </c>
      <c r="AJ1767" s="134">
        <v>0.84189432658013796</v>
      </c>
      <c r="AK1767" s="134">
        <v>0.27183358415457098</v>
      </c>
      <c r="AL1767" s="134">
        <v>0.74897416550006801</v>
      </c>
      <c r="AM1767" s="134">
        <v>0.36520184406075201</v>
      </c>
      <c r="AN1767" s="134">
        <v>0.34561427098740499</v>
      </c>
      <c r="AO1767" s="134">
        <v>0.34324108887718102</v>
      </c>
      <c r="AP1767" s="134">
        <v>0.19492594229447999</v>
      </c>
      <c r="AQ1767" s="134">
        <v>0.205462255034186</v>
      </c>
      <c r="AR1767" s="134">
        <v>0.26954319799999998</v>
      </c>
      <c r="AS1767" s="134">
        <v>1</v>
      </c>
      <c r="AT1767" s="134">
        <v>0.36633455549999999</v>
      </c>
      <c r="AU1767" s="134">
        <v>0.13984147445728701</v>
      </c>
      <c r="AV1767" s="134">
        <v>0.28634896792713399</v>
      </c>
      <c r="AW1767" s="143">
        <v>7.08</v>
      </c>
      <c r="AX1767" s="143">
        <v>0</v>
      </c>
      <c r="AY1767" s="143">
        <v>-5.25</v>
      </c>
      <c r="AZ1767" s="143">
        <v>0.56999999999999995</v>
      </c>
      <c r="BA1767" s="143">
        <v>53.185200000000002</v>
      </c>
      <c r="BB1767" s="143">
        <v>4.97</v>
      </c>
      <c r="BC1767" s="143">
        <v>13.49</v>
      </c>
      <c r="BD1767" s="143">
        <v>44</v>
      </c>
      <c r="BE1767" s="143">
        <v>9678391.2869760003</v>
      </c>
      <c r="BF1767" s="143">
        <v>48066.17</v>
      </c>
      <c r="BG1767" s="143">
        <v>0</v>
      </c>
      <c r="BH1767" s="143">
        <v>9.001614</v>
      </c>
      <c r="BI1767" s="143">
        <v>0</v>
      </c>
      <c r="BJ1767" s="143">
        <v>5</v>
      </c>
      <c r="BK1767" s="143">
        <v>1</v>
      </c>
      <c r="BL1767" s="143">
        <v>1.99999999999999</v>
      </c>
      <c r="BM1767" s="143">
        <v>2.6</v>
      </c>
    </row>
    <row r="1768" spans="1:65" x14ac:dyDescent="0.25">
      <c r="A1768" s="142" t="s">
        <v>6428</v>
      </c>
      <c r="B1768" s="142" t="s">
        <v>1023</v>
      </c>
      <c r="C1768" s="134" t="s">
        <v>6425</v>
      </c>
      <c r="D1768" s="134" t="s">
        <v>4727</v>
      </c>
      <c r="E1768" s="134" t="s">
        <v>6417</v>
      </c>
      <c r="F1768" s="134" t="s">
        <v>6418</v>
      </c>
      <c r="G1768" s="134" t="s">
        <v>692</v>
      </c>
      <c r="H1768" s="134" t="s">
        <v>4873</v>
      </c>
      <c r="I1768" s="134" t="s">
        <v>4873</v>
      </c>
      <c r="J1768" s="134" t="s">
        <v>4538</v>
      </c>
      <c r="K1768" s="134" t="s">
        <v>4538</v>
      </c>
      <c r="L1768" s="143">
        <v>36.799999999999997</v>
      </c>
      <c r="M1768" s="144">
        <v>1515</v>
      </c>
      <c r="N1768" s="143">
        <v>21.433</v>
      </c>
      <c r="O1768" s="144">
        <v>152</v>
      </c>
      <c r="P1768" s="143">
        <v>32.366999999999997</v>
      </c>
      <c r="Q1768" s="144">
        <v>435</v>
      </c>
      <c r="R1768" s="143">
        <v>49.244999999999997</v>
      </c>
      <c r="S1768" s="145">
        <v>1107</v>
      </c>
      <c r="V1768" s="140" t="str">
        <f t="shared" si="27"/>
        <v>N/A</v>
      </c>
      <c r="W1768" s="134">
        <v>0.25631117767913802</v>
      </c>
      <c r="X1768" s="134">
        <v>0.190349453640203</v>
      </c>
      <c r="Y1768" s="134">
        <v>0.50376298870885705</v>
      </c>
      <c r="Z1768" s="134">
        <v>0.60640966652962103</v>
      </c>
      <c r="AA1768" s="134">
        <v>0.87409053192781805</v>
      </c>
      <c r="AB1768" s="134">
        <v>0.55020905263464603</v>
      </c>
      <c r="AC1768" s="134">
        <v>1</v>
      </c>
      <c r="AD1768" s="134">
        <v>0.148834274552406</v>
      </c>
      <c r="AE1768" s="134">
        <v>0.77897309654945501</v>
      </c>
      <c r="AF1768" s="134">
        <v>0.60557851921439998</v>
      </c>
      <c r="AG1768" s="134">
        <v>0.15784625207283801</v>
      </c>
      <c r="AH1768" s="134">
        <v>0.57544588030132604</v>
      </c>
      <c r="AI1768" s="134">
        <v>1</v>
      </c>
      <c r="AJ1768" s="134">
        <v>0.83086369820200801</v>
      </c>
      <c r="AK1768" s="134">
        <v>0.541264139035876</v>
      </c>
      <c r="AL1768" s="134">
        <v>0.53524191458071801</v>
      </c>
      <c r="AM1768" s="134">
        <v>0.12919017165412799</v>
      </c>
      <c r="AN1768" s="134">
        <v>0.372506835193402</v>
      </c>
      <c r="AO1768" s="134">
        <v>0.120896475518067</v>
      </c>
      <c r="AP1768" s="134">
        <v>0.260050684826445</v>
      </c>
      <c r="AQ1768" s="134">
        <v>0.114945501352902</v>
      </c>
      <c r="AR1768" s="134">
        <v>0.70074847900000004</v>
      </c>
      <c r="AT1768" s="134">
        <v>0.86931442830000005</v>
      </c>
      <c r="AU1768" s="134">
        <v>8.61167942732462E-2</v>
      </c>
      <c r="AV1768" s="134">
        <v>0.11335857978357</v>
      </c>
      <c r="AW1768" s="143">
        <v>5.96</v>
      </c>
      <c r="AX1768" s="143">
        <v>0</v>
      </c>
      <c r="AY1768" s="143">
        <v>-4.3099999999999996</v>
      </c>
      <c r="AZ1768" s="143">
        <v>0.35</v>
      </c>
      <c r="BA1768" s="143">
        <v>20.607500000000002</v>
      </c>
      <c r="BB1768" s="143">
        <v>4.97</v>
      </c>
      <c r="BC1768" s="143">
        <v>12.08</v>
      </c>
      <c r="BD1768" s="143">
        <v>4</v>
      </c>
      <c r="BE1768" s="143">
        <v>9990470.8463509995</v>
      </c>
      <c r="BF1768" s="143">
        <v>24095.57</v>
      </c>
      <c r="BG1768" s="143">
        <v>0</v>
      </c>
      <c r="BH1768" s="143">
        <v>10.504066999999999</v>
      </c>
      <c r="BI1768" s="143">
        <v>0</v>
      </c>
      <c r="BJ1768" s="143">
        <v>1</v>
      </c>
      <c r="BK1768" s="143">
        <v>1</v>
      </c>
      <c r="BL1768" s="143">
        <v>2</v>
      </c>
      <c r="BM1768" s="143">
        <v>2.5999999999999899</v>
      </c>
    </row>
    <row r="1769" spans="1:65" x14ac:dyDescent="0.25">
      <c r="A1769" s="142" t="s">
        <v>6429</v>
      </c>
      <c r="B1769" s="142" t="s">
        <v>3976</v>
      </c>
      <c r="C1769" s="134" t="s">
        <v>6425</v>
      </c>
      <c r="D1769" s="134" t="s">
        <v>4727</v>
      </c>
      <c r="E1769" s="134" t="s">
        <v>6417</v>
      </c>
      <c r="F1769" s="134" t="s">
        <v>6418</v>
      </c>
      <c r="G1769" s="134" t="s">
        <v>692</v>
      </c>
      <c r="H1769" s="134" t="s">
        <v>4873</v>
      </c>
      <c r="I1769" s="134" t="s">
        <v>4873</v>
      </c>
      <c r="J1769" s="134" t="s">
        <v>4538</v>
      </c>
      <c r="K1769" s="134" t="s">
        <v>4538</v>
      </c>
      <c r="L1769" s="143">
        <v>5.8</v>
      </c>
      <c r="M1769" s="144">
        <v>1745</v>
      </c>
      <c r="N1769" s="143">
        <v>25.478000000000002</v>
      </c>
      <c r="O1769" s="144">
        <v>614</v>
      </c>
      <c r="P1769" s="143">
        <v>17.66</v>
      </c>
      <c r="Q1769" s="144">
        <v>1226</v>
      </c>
      <c r="R1769" s="143">
        <v>32.661000000000001</v>
      </c>
      <c r="S1769" s="145">
        <v>1734</v>
      </c>
      <c r="V1769" s="140" t="str">
        <f t="shared" si="27"/>
        <v>N/A</v>
      </c>
      <c r="W1769" s="134">
        <v>9.9508428741864302E-2</v>
      </c>
      <c r="X1769" s="134">
        <v>9.9642604106149696E-2</v>
      </c>
      <c r="Y1769" s="134">
        <v>0</v>
      </c>
      <c r="Z1769" s="134">
        <v>0</v>
      </c>
      <c r="AA1769" s="134">
        <v>0.98251380078757899</v>
      </c>
      <c r="AB1769" s="134">
        <v>0.90639977856445697</v>
      </c>
      <c r="AC1769" s="134">
        <v>0.99808301552543199</v>
      </c>
      <c r="AD1769" s="134">
        <v>4.39030981644472E-2</v>
      </c>
      <c r="AE1769" s="134">
        <v>0.79561648403305496</v>
      </c>
      <c r="AF1769" s="134">
        <v>0</v>
      </c>
      <c r="AG1769" s="134">
        <v>5.9083530711644502E-2</v>
      </c>
      <c r="AH1769" s="134">
        <v>0.64446299704770105</v>
      </c>
      <c r="AI1769" s="134">
        <v>0.62254196084619495</v>
      </c>
      <c r="AJ1769" s="134">
        <v>0.94852373423539404</v>
      </c>
      <c r="AK1769" s="134">
        <v>0</v>
      </c>
      <c r="AL1769" s="134">
        <v>0.68700162079431903</v>
      </c>
      <c r="AM1769" s="134">
        <v>7.2224632546998499E-2</v>
      </c>
      <c r="AN1769" s="134">
        <v>0</v>
      </c>
      <c r="AO1769" s="134">
        <v>5.2365743254169803E-2</v>
      </c>
      <c r="AP1769" s="134">
        <v>0.25688149926834403</v>
      </c>
      <c r="AQ1769" s="134">
        <v>0.25880248488208601</v>
      </c>
      <c r="AR1769" s="134">
        <v>1.889186767E-2</v>
      </c>
      <c r="AS1769" s="134">
        <v>0</v>
      </c>
      <c r="AT1769" s="134">
        <v>3.1320183399999998E-3</v>
      </c>
      <c r="AU1769" s="134">
        <v>6.1342380791929198E-2</v>
      </c>
      <c r="AV1769" s="134">
        <v>6.1469446801104603E-2</v>
      </c>
      <c r="AW1769" s="143">
        <v>2</v>
      </c>
      <c r="AX1769" s="143">
        <v>0</v>
      </c>
      <c r="AY1769" s="143">
        <v>-0.98</v>
      </c>
      <c r="AZ1769" s="143">
        <v>0.36</v>
      </c>
      <c r="BA1769" s="143">
        <v>56.224699999999999</v>
      </c>
      <c r="BB1769" s="143">
        <v>4.97</v>
      </c>
      <c r="BC1769" s="143">
        <v>12.61</v>
      </c>
      <c r="BD1769" s="143">
        <v>13</v>
      </c>
      <c r="BE1769" s="143">
        <v>2834458.6513589998</v>
      </c>
      <c r="BF1769" s="143">
        <v>21189.05</v>
      </c>
      <c r="BG1769" s="143">
        <v>0</v>
      </c>
      <c r="BH1769" s="143">
        <v>0</v>
      </c>
      <c r="BI1769" s="143">
        <v>0</v>
      </c>
      <c r="BJ1769" s="143">
        <v>1</v>
      </c>
      <c r="BK1769" s="143"/>
      <c r="BL1769" s="143">
        <v>2</v>
      </c>
      <c r="BM1769" s="143">
        <v>2.6</v>
      </c>
    </row>
    <row r="1770" spans="1:65" x14ac:dyDescent="0.25">
      <c r="A1770" s="142" t="s">
        <v>6430</v>
      </c>
      <c r="B1770" s="142" t="s">
        <v>439</v>
      </c>
      <c r="C1770" s="134" t="s">
        <v>6425</v>
      </c>
      <c r="D1770" s="134" t="s">
        <v>4727</v>
      </c>
      <c r="E1770" s="134" t="s">
        <v>6417</v>
      </c>
      <c r="F1770" s="134" t="s">
        <v>6418</v>
      </c>
      <c r="G1770" s="134" t="s">
        <v>692</v>
      </c>
      <c r="H1770" s="134" t="s">
        <v>4873</v>
      </c>
      <c r="I1770" s="134" t="s">
        <v>4873</v>
      </c>
      <c r="J1770" s="134" t="s">
        <v>4538</v>
      </c>
      <c r="K1770" s="134" t="s">
        <v>4538</v>
      </c>
      <c r="L1770" s="143">
        <v>58.4</v>
      </c>
      <c r="M1770" s="144">
        <v>878</v>
      </c>
      <c r="N1770" s="143">
        <v>16.111000000000001</v>
      </c>
      <c r="O1770" s="144">
        <v>4</v>
      </c>
      <c r="P1770" s="143">
        <v>32.966999999999999</v>
      </c>
      <c r="Q1770" s="144">
        <v>405</v>
      </c>
      <c r="R1770" s="143">
        <v>58.418999999999997</v>
      </c>
      <c r="S1770" s="145">
        <v>472</v>
      </c>
      <c r="U1770" s="140" t="s">
        <v>4410</v>
      </c>
      <c r="V1770" s="140" t="str">
        <f t="shared" si="27"/>
        <v>Y</v>
      </c>
      <c r="W1770" s="134">
        <v>0.27059822979605602</v>
      </c>
      <c r="X1770" s="134">
        <v>0.16083033587714399</v>
      </c>
      <c r="Y1770" s="134">
        <v>0.81835084288436599</v>
      </c>
      <c r="Z1770" s="134">
        <v>0.79131958861750595</v>
      </c>
      <c r="AA1770" s="134">
        <v>0.932365851602035</v>
      </c>
      <c r="AB1770" s="134">
        <v>0.94209169179668695</v>
      </c>
      <c r="AC1770" s="134">
        <v>1</v>
      </c>
      <c r="AD1770" s="134">
        <v>0.20891323968938699</v>
      </c>
      <c r="AE1770" s="134">
        <v>0.49279284205441098</v>
      </c>
      <c r="AF1770" s="134">
        <v>0.85453223378113496</v>
      </c>
      <c r="AG1770" s="134">
        <v>8.2765824491294798E-2</v>
      </c>
      <c r="AH1770" s="134">
        <v>0.95079584579276699</v>
      </c>
      <c r="AI1770" s="134">
        <v>1</v>
      </c>
      <c r="AJ1770" s="134">
        <v>0.81247931757179104</v>
      </c>
      <c r="AK1770" s="134">
        <v>0.62379241710762701</v>
      </c>
      <c r="AL1770" s="134">
        <v>0.87690790759895199</v>
      </c>
      <c r="AM1770" s="134">
        <v>6.6240089920245104E-2</v>
      </c>
      <c r="AN1770" s="134">
        <v>0.84760880283268303</v>
      </c>
      <c r="AO1770" s="134">
        <v>5.5634587943917797E-2</v>
      </c>
      <c r="AP1770" s="134">
        <v>0.37684073487679598</v>
      </c>
      <c r="AQ1770" s="134">
        <v>0.304060861722728</v>
      </c>
      <c r="AR1770" s="134">
        <v>1</v>
      </c>
      <c r="AT1770" s="134">
        <v>1</v>
      </c>
      <c r="AU1770" s="134">
        <v>5.7815921424644097E-2</v>
      </c>
      <c r="AV1770" s="134">
        <v>5.8394001087656897E-2</v>
      </c>
      <c r="AW1770" s="143">
        <v>2.37</v>
      </c>
      <c r="AX1770" s="143">
        <v>0</v>
      </c>
      <c r="AY1770" s="143">
        <v>-2.25</v>
      </c>
      <c r="AZ1770" s="143">
        <v>7.0000000000000007E-2</v>
      </c>
      <c r="BA1770" s="143">
        <v>4.5872000000000002</v>
      </c>
      <c r="BB1770" s="143">
        <v>4.97</v>
      </c>
      <c r="BC1770" s="143">
        <v>10.51</v>
      </c>
      <c r="BD1770" s="143">
        <v>3</v>
      </c>
      <c r="BE1770" s="143">
        <v>1837483.980244</v>
      </c>
      <c r="BF1770" s="143">
        <v>28303.38</v>
      </c>
      <c r="BG1770" s="143">
        <v>0</v>
      </c>
      <c r="BH1770" s="143">
        <v>42.115603</v>
      </c>
      <c r="BI1770" s="143">
        <v>0</v>
      </c>
      <c r="BJ1770" s="143">
        <v>0</v>
      </c>
      <c r="BK1770" s="143">
        <v>1</v>
      </c>
      <c r="BL1770" s="143">
        <v>2</v>
      </c>
      <c r="BM1770" s="143">
        <v>2.6</v>
      </c>
    </row>
    <row r="1771" spans="1:65" x14ac:dyDescent="0.25">
      <c r="A1771" s="142" t="s">
        <v>6431</v>
      </c>
      <c r="B1771" s="142" t="s">
        <v>419</v>
      </c>
      <c r="C1771" s="134" t="s">
        <v>6425</v>
      </c>
      <c r="D1771" s="134" t="s">
        <v>4727</v>
      </c>
      <c r="E1771" s="134" t="s">
        <v>6417</v>
      </c>
      <c r="F1771" s="134" t="s">
        <v>6418</v>
      </c>
      <c r="G1771" s="134" t="s">
        <v>692</v>
      </c>
      <c r="H1771" s="134" t="s">
        <v>6432</v>
      </c>
      <c r="I1771" s="134" t="s">
        <v>6244</v>
      </c>
      <c r="J1771" s="134" t="s">
        <v>4538</v>
      </c>
      <c r="K1771" s="134" t="s">
        <v>4538</v>
      </c>
      <c r="L1771" s="143">
        <v>68.3</v>
      </c>
      <c r="M1771" s="144">
        <v>670</v>
      </c>
      <c r="N1771" s="143">
        <v>17.088999999999999</v>
      </c>
      <c r="O1771" s="144">
        <v>11</v>
      </c>
      <c r="P1771" s="143">
        <v>43.366999999999997</v>
      </c>
      <c r="Q1771" s="144">
        <v>99</v>
      </c>
      <c r="R1771" s="143">
        <v>64.858999999999995</v>
      </c>
      <c r="S1771" s="145">
        <v>133</v>
      </c>
      <c r="U1771" s="140" t="s">
        <v>4410</v>
      </c>
      <c r="V1771" s="140" t="str">
        <f t="shared" si="27"/>
        <v>Y</v>
      </c>
      <c r="W1771" s="134">
        <v>0.33623998597836802</v>
      </c>
      <c r="X1771" s="134">
        <v>0.24202134984538001</v>
      </c>
      <c r="Y1771" s="134">
        <v>0.89968437466297801</v>
      </c>
      <c r="Z1771" s="134">
        <v>0.88948762863354403</v>
      </c>
      <c r="AA1771" s="134">
        <v>0.91189373198850598</v>
      </c>
      <c r="AB1771" s="134">
        <v>0.96649330594525296</v>
      </c>
      <c r="AC1771" s="134">
        <v>0.998177436792133</v>
      </c>
      <c r="AD1771" s="134">
        <v>0.29227277376664801</v>
      </c>
      <c r="AE1771" s="134">
        <v>0.81282933105683797</v>
      </c>
      <c r="AF1771" s="134">
        <v>0.93301109557524697</v>
      </c>
      <c r="AG1771" s="134">
        <v>0.17724420526140799</v>
      </c>
      <c r="AH1771" s="134">
        <v>0.88618407692382095</v>
      </c>
      <c r="AI1771" s="134">
        <v>0.51919651898813002</v>
      </c>
      <c r="AJ1771" s="134">
        <v>0.81983306982387805</v>
      </c>
      <c r="AK1771" s="134">
        <v>0.55582795281324304</v>
      </c>
      <c r="AL1771" s="134">
        <v>0.92404345668579002</v>
      </c>
      <c r="AM1771" s="134">
        <v>0.14136852722330301</v>
      </c>
      <c r="AN1771" s="134">
        <v>0.78037739231769099</v>
      </c>
      <c r="AO1771" s="134">
        <v>0.12738539630947099</v>
      </c>
      <c r="AP1771" s="134">
        <v>0.47203495159118602</v>
      </c>
      <c r="AR1771" s="134">
        <v>1</v>
      </c>
      <c r="AS1771" s="134">
        <v>1</v>
      </c>
      <c r="AT1771" s="134">
        <v>1</v>
      </c>
      <c r="AU1771" s="134">
        <v>5.7179471918186203E-2</v>
      </c>
      <c r="AV1771" s="134">
        <v>0.11320233495625801</v>
      </c>
      <c r="AW1771" s="143">
        <v>0.8</v>
      </c>
      <c r="AX1771" s="143">
        <v>0</v>
      </c>
      <c r="AY1771" s="143">
        <v>-0.78</v>
      </c>
      <c r="AZ1771" s="143">
        <v>0</v>
      </c>
      <c r="BA1771" s="143">
        <v>9.5411999999999999</v>
      </c>
      <c r="BB1771" s="143">
        <v>4.9800000000000004</v>
      </c>
      <c r="BC1771" s="143">
        <v>10.15</v>
      </c>
      <c r="BD1771" s="143">
        <v>8</v>
      </c>
      <c r="BE1771" s="143">
        <v>908684.10300400003</v>
      </c>
      <c r="BF1771" s="143">
        <v>44304.25</v>
      </c>
      <c r="BG1771" s="143">
        <v>15250.317009</v>
      </c>
      <c r="BH1771" s="143">
        <v>91.076723999999999</v>
      </c>
      <c r="BI1771" s="143">
        <v>0</v>
      </c>
      <c r="BJ1771" s="143">
        <v>2</v>
      </c>
      <c r="BK1771" s="143">
        <v>1</v>
      </c>
      <c r="BL1771" s="143">
        <v>1.99999999999999</v>
      </c>
      <c r="BM1771" s="143">
        <v>2.6</v>
      </c>
    </row>
    <row r="1772" spans="1:65" x14ac:dyDescent="0.25">
      <c r="A1772" s="142" t="s">
        <v>6433</v>
      </c>
      <c r="B1772" s="142" t="s">
        <v>82</v>
      </c>
      <c r="C1772" s="134" t="s">
        <v>6425</v>
      </c>
      <c r="D1772" s="134" t="s">
        <v>4727</v>
      </c>
      <c r="E1772" s="134" t="s">
        <v>6417</v>
      </c>
      <c r="F1772" s="134" t="s">
        <v>6418</v>
      </c>
      <c r="G1772" s="134" t="s">
        <v>692</v>
      </c>
      <c r="H1772" s="134" t="s">
        <v>6434</v>
      </c>
      <c r="I1772" s="134" t="s">
        <v>6244</v>
      </c>
      <c r="J1772" s="134" t="s">
        <v>4538</v>
      </c>
      <c r="K1772" s="134" t="s">
        <v>4538</v>
      </c>
      <c r="L1772" s="143">
        <v>52.7</v>
      </c>
      <c r="M1772" s="144">
        <v>1076</v>
      </c>
      <c r="N1772" s="143">
        <v>24.1</v>
      </c>
      <c r="O1772" s="144">
        <v>458</v>
      </c>
      <c r="P1772" s="143">
        <v>42.283000000000001</v>
      </c>
      <c r="Q1772" s="144">
        <v>112</v>
      </c>
      <c r="R1772" s="143">
        <v>56.960999999999999</v>
      </c>
      <c r="S1772" s="145">
        <v>575</v>
      </c>
      <c r="U1772" s="140" t="s">
        <v>4410</v>
      </c>
      <c r="V1772" s="140" t="str">
        <f t="shared" si="27"/>
        <v>Y</v>
      </c>
      <c r="W1772" s="134">
        <v>0.36129439089429499</v>
      </c>
      <c r="X1772" s="134">
        <v>0.32002803602534402</v>
      </c>
      <c r="Y1772" s="134">
        <v>0.79115854556688703</v>
      </c>
      <c r="Z1772" s="134">
        <v>0.71115794929030296</v>
      </c>
      <c r="AA1772" s="134">
        <v>0.93647054159776999</v>
      </c>
      <c r="AB1772" s="134">
        <v>0.874714100490946</v>
      </c>
      <c r="AC1772" s="134">
        <v>0.73174117307537201</v>
      </c>
      <c r="AD1772" s="134">
        <v>0.31108384389914301</v>
      </c>
      <c r="AE1772" s="134">
        <v>0.74526684549524702</v>
      </c>
      <c r="AF1772" s="134">
        <v>0.79561345304208997</v>
      </c>
      <c r="AG1772" s="134">
        <v>0.36031476403903301</v>
      </c>
      <c r="AH1772" s="134">
        <v>0.82655070931473196</v>
      </c>
      <c r="AI1772" s="134">
        <v>0.530528587798903</v>
      </c>
      <c r="AJ1772" s="134">
        <v>0.86395558333639699</v>
      </c>
      <c r="AK1772" s="134">
        <v>0.50242730229622801</v>
      </c>
      <c r="AL1772" s="134">
        <v>0.80915871647230797</v>
      </c>
      <c r="AM1772" s="134">
        <v>0.270346407285601</v>
      </c>
      <c r="AN1772" s="134">
        <v>0.64143247725337305</v>
      </c>
      <c r="AO1772" s="134">
        <v>0.26245401501682603</v>
      </c>
      <c r="AP1772" s="134">
        <v>0.41936609365831301</v>
      </c>
      <c r="AQ1772" s="134">
        <v>0.28466441450530999</v>
      </c>
      <c r="AR1772" s="134">
        <v>0.77600317470000002</v>
      </c>
      <c r="AS1772" s="134">
        <v>0.44407982610000002</v>
      </c>
      <c r="AT1772" s="134">
        <v>1</v>
      </c>
      <c r="AU1772" s="134">
        <v>0.11477787358210299</v>
      </c>
      <c r="AV1772" s="134">
        <v>0.22859533754247399</v>
      </c>
      <c r="AW1772" s="143">
        <v>2.7</v>
      </c>
      <c r="AX1772" s="143">
        <v>0</v>
      </c>
      <c r="AY1772" s="143">
        <v>-2.4300000000000002</v>
      </c>
      <c r="AZ1772" s="143">
        <v>0.13</v>
      </c>
      <c r="BA1772" s="143">
        <v>20.153500000000001</v>
      </c>
      <c r="BB1772" s="143">
        <v>4.9800000000000004</v>
      </c>
      <c r="BC1772" s="143">
        <v>10.39</v>
      </c>
      <c r="BD1772" s="143">
        <v>51</v>
      </c>
      <c r="BE1772" s="143">
        <v>7948505.0937999999</v>
      </c>
      <c r="BF1772" s="143">
        <v>44114.06</v>
      </c>
      <c r="BG1772" s="143">
        <v>14889.336211</v>
      </c>
      <c r="BH1772" s="143">
        <v>15.951409</v>
      </c>
      <c r="BI1772" s="143">
        <v>0</v>
      </c>
      <c r="BJ1772" s="143">
        <v>4</v>
      </c>
      <c r="BK1772" s="143">
        <v>1</v>
      </c>
      <c r="BL1772" s="143">
        <v>2</v>
      </c>
      <c r="BM1772" s="143">
        <v>2.6</v>
      </c>
    </row>
    <row r="1773" spans="1:65" x14ac:dyDescent="0.25">
      <c r="A1773" s="142" t="s">
        <v>6435</v>
      </c>
      <c r="B1773" s="142" t="s">
        <v>1116</v>
      </c>
      <c r="C1773" s="134" t="s">
        <v>6425</v>
      </c>
      <c r="D1773" s="134" t="s">
        <v>4727</v>
      </c>
      <c r="E1773" s="134" t="s">
        <v>6417</v>
      </c>
      <c r="F1773" s="134" t="s">
        <v>6418</v>
      </c>
      <c r="G1773" s="134" t="s">
        <v>692</v>
      </c>
      <c r="H1773" s="134" t="s">
        <v>4873</v>
      </c>
      <c r="I1773" s="134" t="s">
        <v>4873</v>
      </c>
      <c r="J1773" s="134" t="s">
        <v>4538</v>
      </c>
      <c r="K1773" s="134" t="s">
        <v>4538</v>
      </c>
      <c r="L1773" s="143">
        <v>22.9</v>
      </c>
      <c r="M1773" s="144">
        <v>1694</v>
      </c>
      <c r="N1773" s="143">
        <v>27.6</v>
      </c>
      <c r="O1773" s="144">
        <v>797</v>
      </c>
      <c r="P1773" s="143">
        <v>20.260000000000002</v>
      </c>
      <c r="Q1773" s="144">
        <v>990</v>
      </c>
      <c r="R1773" s="143">
        <v>38.520000000000003</v>
      </c>
      <c r="S1773" s="145">
        <v>1663</v>
      </c>
      <c r="V1773" s="140" t="str">
        <f t="shared" si="27"/>
        <v>N/A</v>
      </c>
      <c r="W1773" s="134">
        <v>0.26094645159177898</v>
      </c>
      <c r="X1773" s="134">
        <v>0.165719655346556</v>
      </c>
      <c r="Y1773" s="134">
        <v>0.41542324561010302</v>
      </c>
      <c r="Z1773" s="134">
        <v>0.30723816499984202</v>
      </c>
      <c r="AA1773" s="134">
        <v>0.95459238543565295</v>
      </c>
      <c r="AB1773" s="134">
        <v>0.79386099092405604</v>
      </c>
      <c r="AC1773" s="134">
        <v>6.8290414738359005E-4</v>
      </c>
      <c r="AD1773" s="134">
        <v>0.16655903938078601</v>
      </c>
      <c r="AE1773" s="134">
        <v>0.88035008505867496</v>
      </c>
      <c r="AF1773" s="134">
        <v>0.36863119586439502</v>
      </c>
      <c r="AG1773" s="134">
        <v>8.7383082915938395E-2</v>
      </c>
      <c r="AH1773" s="134">
        <v>0.44110067795796698</v>
      </c>
      <c r="AI1773" s="134">
        <v>0.29968379453088401</v>
      </c>
      <c r="AJ1773" s="134">
        <v>0.89337059234474403</v>
      </c>
      <c r="AK1773" s="134">
        <v>9.6849361619496498E-3</v>
      </c>
      <c r="AL1773" s="134">
        <v>0.70438841700059596</v>
      </c>
      <c r="AM1773" s="134">
        <v>8.6696269703500098E-2</v>
      </c>
      <c r="AN1773" s="134">
        <v>0.45318452781139301</v>
      </c>
      <c r="AO1773" s="134">
        <v>7.3864344539569193E-2</v>
      </c>
      <c r="AP1773" s="134">
        <v>0.15621536291688901</v>
      </c>
      <c r="AQ1773" s="134">
        <v>0.190914919621123</v>
      </c>
      <c r="AR1773" s="134">
        <v>0.29224999330000001</v>
      </c>
      <c r="AS1773" s="134">
        <v>1</v>
      </c>
      <c r="AU1773" s="134">
        <v>3.5859051001929799E-2</v>
      </c>
      <c r="AV1773" s="134">
        <v>6.3394840636526895E-2</v>
      </c>
      <c r="AW1773" s="143">
        <v>3.05</v>
      </c>
      <c r="AX1773" s="143">
        <v>1</v>
      </c>
      <c r="AY1773" s="143">
        <v>-1.84</v>
      </c>
      <c r="AZ1773" s="143">
        <v>0.28000000000000003</v>
      </c>
      <c r="BA1773" s="143">
        <v>53.139200000000002</v>
      </c>
      <c r="BB1773" s="143">
        <v>4.97</v>
      </c>
      <c r="BC1773" s="143">
        <v>13.64</v>
      </c>
      <c r="BD1773" s="143">
        <v>27</v>
      </c>
      <c r="BE1773" s="143">
        <v>5542424.7314259997</v>
      </c>
      <c r="BF1773" s="143">
        <v>18852.04</v>
      </c>
      <c r="BG1773" s="143">
        <v>0</v>
      </c>
      <c r="BH1773" s="143">
        <v>0</v>
      </c>
      <c r="BI1773" s="143">
        <v>0</v>
      </c>
      <c r="BJ1773" s="143">
        <v>3</v>
      </c>
      <c r="BK1773" s="143"/>
      <c r="BL1773" s="143">
        <v>1.7808334637941201</v>
      </c>
      <c r="BM1773" s="143">
        <v>2.2712501956911901</v>
      </c>
    </row>
    <row r="1774" spans="1:65" x14ac:dyDescent="0.25">
      <c r="A1774" s="142" t="s">
        <v>6436</v>
      </c>
      <c r="B1774" s="142" t="s">
        <v>1029</v>
      </c>
      <c r="C1774" s="134" t="s">
        <v>6425</v>
      </c>
      <c r="D1774" s="134" t="s">
        <v>4727</v>
      </c>
      <c r="E1774" s="134" t="s">
        <v>6417</v>
      </c>
      <c r="F1774" s="134" t="s">
        <v>6418</v>
      </c>
      <c r="G1774" s="134" t="s">
        <v>692</v>
      </c>
      <c r="H1774" s="134" t="s">
        <v>4856</v>
      </c>
      <c r="I1774" s="134" t="s">
        <v>4873</v>
      </c>
      <c r="J1774" s="134" t="s">
        <v>4538</v>
      </c>
      <c r="K1774" s="134" t="s">
        <v>4538</v>
      </c>
      <c r="L1774" s="143">
        <v>39.299999999999997</v>
      </c>
      <c r="M1774" s="144">
        <v>1440</v>
      </c>
      <c r="N1774" s="143">
        <v>23.088999999999999</v>
      </c>
      <c r="O1774" s="144">
        <v>343</v>
      </c>
      <c r="P1774" s="143">
        <v>15.88</v>
      </c>
      <c r="Q1774" s="144">
        <v>1438</v>
      </c>
      <c r="R1774" s="143">
        <v>44.03</v>
      </c>
      <c r="S1774" s="145">
        <v>1439</v>
      </c>
      <c r="V1774" s="140" t="str">
        <f t="shared" si="27"/>
        <v>N/A</v>
      </c>
      <c r="W1774" s="134">
        <v>0.26842448966815002</v>
      </c>
      <c r="X1774" s="134">
        <v>0.28461464700084299</v>
      </c>
      <c r="Y1774" s="134">
        <v>0.72757749804735505</v>
      </c>
      <c r="Z1774" s="134">
        <v>0.67820572593340001</v>
      </c>
      <c r="AA1774" s="134">
        <v>0.83861261621041905</v>
      </c>
      <c r="AB1774" s="134">
        <v>0.42455894992934501</v>
      </c>
      <c r="AC1774" s="134">
        <v>1</v>
      </c>
      <c r="AD1774" s="134">
        <v>9.6521352338143004E-2</v>
      </c>
      <c r="AE1774" s="134">
        <v>0.61340716993034705</v>
      </c>
      <c r="AF1774" s="134">
        <v>0.78161924871000898</v>
      </c>
      <c r="AG1774" s="134">
        <v>0.41179804113762403</v>
      </c>
      <c r="AH1774" s="134">
        <v>0.779775226973909</v>
      </c>
      <c r="AI1774" s="134">
        <v>1</v>
      </c>
      <c r="AJ1774" s="134">
        <v>0.83454057432805095</v>
      </c>
      <c r="AK1774" s="134">
        <v>0.86166804213796799</v>
      </c>
      <c r="AL1774" s="134">
        <v>0.306376240509938</v>
      </c>
      <c r="AM1774" s="134">
        <v>0.346290463232232</v>
      </c>
      <c r="AN1774" s="134">
        <v>0.46663080991439199</v>
      </c>
      <c r="AO1774" s="134">
        <v>0.27774236591196</v>
      </c>
      <c r="AP1774" s="134">
        <v>0.37788872094293802</v>
      </c>
      <c r="AQ1774" s="134">
        <v>0.249643051419982</v>
      </c>
      <c r="AR1774" s="134">
        <v>0</v>
      </c>
      <c r="AS1774" s="134">
        <v>1</v>
      </c>
      <c r="AU1774" s="134">
        <v>9.4623923626049294E-2</v>
      </c>
      <c r="AV1774" s="134">
        <v>0.218277027821523</v>
      </c>
      <c r="AW1774" s="143">
        <v>4.58</v>
      </c>
      <c r="AX1774" s="143">
        <v>5</v>
      </c>
      <c r="AY1774" s="143">
        <v>-4.08</v>
      </c>
      <c r="AZ1774" s="143">
        <v>0.2</v>
      </c>
      <c r="BA1774" s="143">
        <v>14.6822</v>
      </c>
      <c r="BB1774" s="143">
        <v>4.97</v>
      </c>
      <c r="BC1774" s="143">
        <v>13.53</v>
      </c>
      <c r="BD1774" s="143">
        <v>16</v>
      </c>
      <c r="BE1774" s="143">
        <v>17056347.575259</v>
      </c>
      <c r="BF1774" s="143">
        <v>28331.96</v>
      </c>
      <c r="BG1774" s="143">
        <v>0</v>
      </c>
      <c r="BH1774" s="143">
        <v>0</v>
      </c>
      <c r="BI1774" s="143">
        <v>0</v>
      </c>
      <c r="BJ1774" s="143">
        <v>1</v>
      </c>
      <c r="BK1774" s="143"/>
      <c r="BL1774" s="143">
        <v>1.6029631942404601</v>
      </c>
      <c r="BM1774" s="143">
        <v>2.0044447913606902</v>
      </c>
    </row>
    <row r="1775" spans="1:65" x14ac:dyDescent="0.25">
      <c r="A1775" s="142" t="s">
        <v>6437</v>
      </c>
      <c r="B1775" s="142" t="s">
        <v>1100</v>
      </c>
      <c r="C1775" s="134" t="s">
        <v>6425</v>
      </c>
      <c r="D1775" s="134" t="s">
        <v>4727</v>
      </c>
      <c r="E1775" s="134" t="s">
        <v>6417</v>
      </c>
      <c r="F1775" s="134" t="s">
        <v>6418</v>
      </c>
      <c r="G1775" s="134" t="s">
        <v>692</v>
      </c>
      <c r="H1775" s="134" t="s">
        <v>4849</v>
      </c>
      <c r="I1775" s="134" t="s">
        <v>4849</v>
      </c>
      <c r="J1775" s="134" t="s">
        <v>4538</v>
      </c>
      <c r="K1775" s="134" t="s">
        <v>4538</v>
      </c>
      <c r="L1775" s="143">
        <v>25.4</v>
      </c>
      <c r="M1775" s="144">
        <v>1679</v>
      </c>
      <c r="N1775" s="143">
        <v>25.962</v>
      </c>
      <c r="O1775" s="144">
        <v>654</v>
      </c>
      <c r="P1775" s="143">
        <v>15.32</v>
      </c>
      <c r="Q1775" s="144">
        <v>1482</v>
      </c>
      <c r="R1775" s="143">
        <v>38.253</v>
      </c>
      <c r="S1775" s="145">
        <v>1669</v>
      </c>
      <c r="V1775" s="140" t="str">
        <f t="shared" si="27"/>
        <v>N/A</v>
      </c>
      <c r="W1775" s="134">
        <v>6.9779194321533705E-2</v>
      </c>
      <c r="X1775" s="134">
        <v>6.7246343164696895E-2</v>
      </c>
      <c r="Y1775" s="134">
        <v>0.95916672451807605</v>
      </c>
      <c r="Z1775" s="134">
        <v>0.92930064772032805</v>
      </c>
      <c r="AA1775" s="134">
        <v>0.49295105431639302</v>
      </c>
      <c r="AB1775" s="134">
        <v>0</v>
      </c>
      <c r="AC1775" s="134">
        <v>1</v>
      </c>
      <c r="AD1775" s="134">
        <v>0.148808352901735</v>
      </c>
      <c r="AE1775" s="134">
        <v>0</v>
      </c>
      <c r="AF1775" s="134">
        <v>0.92927400691838502</v>
      </c>
      <c r="AG1775" s="134">
        <v>4.8015933226704902E-2</v>
      </c>
      <c r="AH1775" s="134">
        <v>0.71405316717650502</v>
      </c>
      <c r="AI1775" s="134">
        <v>1</v>
      </c>
      <c r="AJ1775" s="134">
        <v>0.871309335588484</v>
      </c>
      <c r="AK1775" s="134">
        <v>0.82040390310209199</v>
      </c>
      <c r="AL1775" s="134">
        <v>0.1118350175687</v>
      </c>
      <c r="AM1775" s="134">
        <v>5.9623616991548001E-2</v>
      </c>
      <c r="AN1775" s="134">
        <v>0.16184841557975899</v>
      </c>
      <c r="AO1775" s="134">
        <v>6.2723333647468002E-2</v>
      </c>
      <c r="AP1775" s="134">
        <v>0.219663767138911</v>
      </c>
      <c r="AQ1775" s="134">
        <v>0.27819893209950403</v>
      </c>
      <c r="AR1775" s="134">
        <v>0</v>
      </c>
      <c r="AT1775" s="134">
        <v>1</v>
      </c>
      <c r="AU1775" s="134">
        <v>7.9216769976784507E-2</v>
      </c>
      <c r="AV1775" s="134">
        <v>5.0441887965868397E-2</v>
      </c>
      <c r="AW1775" s="143">
        <v>0.91</v>
      </c>
      <c r="AX1775" s="143">
        <v>2</v>
      </c>
      <c r="AY1775" s="143">
        <v>-0.5</v>
      </c>
      <c r="AZ1775" s="143">
        <v>0.31</v>
      </c>
      <c r="BA1775" s="143">
        <v>10.2563</v>
      </c>
      <c r="BB1775" s="143">
        <v>4.97</v>
      </c>
      <c r="BC1775" s="143">
        <v>13.39</v>
      </c>
      <c r="BD1775" s="143"/>
      <c r="BE1775" s="143">
        <v>81597384.734179005</v>
      </c>
      <c r="BF1775" s="143">
        <v>40878.050000000003</v>
      </c>
      <c r="BG1775" s="143">
        <v>0</v>
      </c>
      <c r="BH1775" s="143">
        <v>0</v>
      </c>
      <c r="BI1775" s="143">
        <v>0</v>
      </c>
      <c r="BJ1775" s="143">
        <v>0</v>
      </c>
      <c r="BK1775" s="143"/>
      <c r="BL1775" s="143">
        <v>1.5999999999999901</v>
      </c>
      <c r="BM1775" s="143">
        <v>2</v>
      </c>
    </row>
    <row r="1776" spans="1:65" x14ac:dyDescent="0.25">
      <c r="A1776" s="142" t="s">
        <v>6438</v>
      </c>
      <c r="B1776" s="142" t="s">
        <v>3984</v>
      </c>
      <c r="C1776" s="134" t="s">
        <v>6425</v>
      </c>
      <c r="D1776" s="134" t="s">
        <v>4727</v>
      </c>
      <c r="E1776" s="134" t="s">
        <v>6417</v>
      </c>
      <c r="F1776" s="134" t="s">
        <v>6418</v>
      </c>
      <c r="G1776" s="134" t="s">
        <v>692</v>
      </c>
      <c r="H1776" s="134" t="s">
        <v>6439</v>
      </c>
      <c r="I1776" s="134" t="s">
        <v>4849</v>
      </c>
      <c r="J1776" s="134" t="s">
        <v>4538</v>
      </c>
      <c r="K1776" s="134" t="s">
        <v>4538</v>
      </c>
      <c r="L1776" s="143">
        <v>25.2</v>
      </c>
      <c r="M1776" s="144">
        <v>1681</v>
      </c>
      <c r="N1776" s="143">
        <v>25</v>
      </c>
      <c r="O1776" s="144">
        <v>570</v>
      </c>
      <c r="P1776" s="143">
        <v>26.88</v>
      </c>
      <c r="Q1776" s="144">
        <v>669</v>
      </c>
      <c r="R1776" s="143">
        <v>42.36</v>
      </c>
      <c r="S1776" s="145">
        <v>1524</v>
      </c>
      <c r="V1776" s="140" t="str">
        <f t="shared" si="27"/>
        <v>N/A</v>
      </c>
      <c r="W1776" s="134">
        <v>0.22994555834975799</v>
      </c>
      <c r="X1776" s="134">
        <v>0.23253504793342</v>
      </c>
      <c r="Y1776" s="134">
        <v>0.82261605014141803</v>
      </c>
      <c r="Z1776" s="134">
        <v>0.57792078611966702</v>
      </c>
      <c r="AA1776" s="134">
        <v>0.679187521614808</v>
      </c>
      <c r="AB1776" s="134">
        <v>8.6942587008143696E-2</v>
      </c>
      <c r="AC1776" s="134">
        <v>0.86283119477433801</v>
      </c>
      <c r="AD1776" s="134">
        <v>0.239690078244396</v>
      </c>
      <c r="AE1776" s="134">
        <v>0.26525543549097003</v>
      </c>
      <c r="AF1776" s="134">
        <v>0.85047709502581603</v>
      </c>
      <c r="AG1776" s="134">
        <v>0.27258384121969698</v>
      </c>
      <c r="AH1776" s="134">
        <v>0.70047896518020203</v>
      </c>
      <c r="AI1776" s="134">
        <v>0.73676986979390602</v>
      </c>
      <c r="AJ1776" s="134">
        <v>0.90807809684891705</v>
      </c>
      <c r="AK1776" s="134">
        <v>0.66991116073595802</v>
      </c>
      <c r="AL1776" s="134">
        <v>0.217721313129112</v>
      </c>
      <c r="AM1776" s="134">
        <v>0.21826622234087301</v>
      </c>
      <c r="AN1776" s="134">
        <v>0.30975751871274299</v>
      </c>
      <c r="AO1776" s="134">
        <v>0.233239069956619</v>
      </c>
      <c r="AP1776" s="134">
        <v>0.397675040556769</v>
      </c>
      <c r="AQ1776" s="134">
        <v>0.43283171969224299</v>
      </c>
      <c r="AR1776" s="134">
        <v>0</v>
      </c>
      <c r="AS1776" s="134">
        <v>0.31688935159999998</v>
      </c>
      <c r="AU1776" s="134">
        <v>0.16998264168157801</v>
      </c>
      <c r="AV1776" s="134">
        <v>0.17646390304052201</v>
      </c>
      <c r="AW1776" s="143">
        <v>0.9</v>
      </c>
      <c r="AX1776" s="143">
        <v>7</v>
      </c>
      <c r="AY1776" s="143">
        <v>-0.6</v>
      </c>
      <c r="AZ1776" s="143">
        <v>0.16</v>
      </c>
      <c r="BA1776" s="143">
        <v>28.023399999999999</v>
      </c>
      <c r="BB1776" s="143">
        <v>4.97</v>
      </c>
      <c r="BC1776" s="143">
        <v>13.05</v>
      </c>
      <c r="BD1776" s="143">
        <v>9</v>
      </c>
      <c r="BE1776" s="143">
        <v>45831167.346919</v>
      </c>
      <c r="BF1776" s="143">
        <v>43983.040000000001</v>
      </c>
      <c r="BG1776" s="143">
        <v>0</v>
      </c>
      <c r="BH1776" s="143">
        <v>0</v>
      </c>
      <c r="BI1776" s="143">
        <v>0</v>
      </c>
      <c r="BJ1776" s="143">
        <v>5</v>
      </c>
      <c r="BK1776" s="143"/>
      <c r="BL1776" s="143">
        <v>1.60438075430129</v>
      </c>
      <c r="BM1776" s="143">
        <v>2.0065711314519299</v>
      </c>
    </row>
    <row r="1777" spans="1:65" x14ac:dyDescent="0.25">
      <c r="A1777" s="142" t="s">
        <v>6440</v>
      </c>
      <c r="B1777" s="142" t="s">
        <v>407</v>
      </c>
      <c r="C1777" s="134" t="s">
        <v>6425</v>
      </c>
      <c r="D1777" s="134" t="s">
        <v>4727</v>
      </c>
      <c r="E1777" s="134" t="s">
        <v>6417</v>
      </c>
      <c r="F1777" s="134" t="s">
        <v>6418</v>
      </c>
      <c r="G1777" s="134" t="s">
        <v>692</v>
      </c>
      <c r="H1777" s="134" t="s">
        <v>6244</v>
      </c>
      <c r="I1777" s="134" t="s">
        <v>6244</v>
      </c>
      <c r="J1777" s="134" t="s">
        <v>4538</v>
      </c>
      <c r="K1777" s="134" t="s">
        <v>4538</v>
      </c>
      <c r="L1777" s="143">
        <v>46.3</v>
      </c>
      <c r="M1777" s="144">
        <v>1263</v>
      </c>
      <c r="N1777" s="143">
        <v>16.788</v>
      </c>
      <c r="O1777" s="144">
        <v>10</v>
      </c>
      <c r="P1777" s="143">
        <v>32.133000000000003</v>
      </c>
      <c r="Q1777" s="144">
        <v>449</v>
      </c>
      <c r="R1777" s="143">
        <v>53.881999999999998</v>
      </c>
      <c r="S1777" s="145">
        <v>780</v>
      </c>
      <c r="V1777" s="140" t="str">
        <f t="shared" si="27"/>
        <v>N/A</v>
      </c>
      <c r="W1777" s="134">
        <v>0.19001408155761099</v>
      </c>
      <c r="X1777" s="134">
        <v>9.7503606152294003E-2</v>
      </c>
      <c r="Y1777" s="134">
        <v>0.97151405123218404</v>
      </c>
      <c r="Z1777" s="134">
        <v>0.88731971920216901</v>
      </c>
      <c r="AA1777" s="134">
        <v>0.97832943591188404</v>
      </c>
      <c r="AB1777" s="134">
        <v>0.99635796803752796</v>
      </c>
      <c r="AC1777" s="134">
        <v>1</v>
      </c>
      <c r="AD1777" s="134">
        <v>0.23399473621457101</v>
      </c>
      <c r="AE1777" s="134">
        <v>0.773574374494987</v>
      </c>
      <c r="AF1777" s="134">
        <v>0.972528820308453</v>
      </c>
      <c r="AG1777" s="134">
        <v>3.07790326205853E-2</v>
      </c>
      <c r="AH1777" s="134">
        <v>1</v>
      </c>
      <c r="AI1777" s="134">
        <v>1</v>
      </c>
      <c r="AJ1777" s="134">
        <v>0.76835680405927098</v>
      </c>
      <c r="AK1777" s="134">
        <v>0.63107432399631103</v>
      </c>
      <c r="AL1777" s="134">
        <v>0.89445117944729502</v>
      </c>
      <c r="AM1777" s="134">
        <v>2.7951509671245298E-2</v>
      </c>
      <c r="AN1777" s="134">
        <v>4.9751243781093997E-3</v>
      </c>
      <c r="AO1777" s="134">
        <v>2.64093426232694E-2</v>
      </c>
      <c r="AS1777" s="134">
        <v>1</v>
      </c>
      <c r="AU1777" s="134">
        <v>3.8477930515547899E-3</v>
      </c>
      <c r="AV1777" s="134">
        <v>1.7980521083876998E-2</v>
      </c>
      <c r="AW1777" s="143">
        <v>0.14000000000000001</v>
      </c>
      <c r="AX1777" s="143">
        <v>0</v>
      </c>
      <c r="AY1777" s="143">
        <v>-0.86</v>
      </c>
      <c r="AZ1777" s="143">
        <v>-0.27</v>
      </c>
      <c r="BA1777" s="143">
        <v>0</v>
      </c>
      <c r="BB1777" s="143">
        <v>4.99</v>
      </c>
      <c r="BC1777" s="143">
        <v>11.17</v>
      </c>
      <c r="BD1777" s="143"/>
      <c r="BE1777" s="143">
        <v>27501.702456999999</v>
      </c>
      <c r="BF1777" s="143">
        <v>14356.31</v>
      </c>
      <c r="BG1777" s="143">
        <v>0</v>
      </c>
      <c r="BH1777" s="143">
        <v>53.525205</v>
      </c>
      <c r="BI1777" s="143">
        <v>0</v>
      </c>
      <c r="BJ1777" s="143">
        <v>0</v>
      </c>
      <c r="BK1777" s="143">
        <v>1</v>
      </c>
      <c r="BL1777" s="143">
        <v>2</v>
      </c>
      <c r="BM1777" s="143">
        <v>2.6</v>
      </c>
    </row>
    <row r="1778" spans="1:65" x14ac:dyDescent="0.25">
      <c r="A1778" s="142" t="s">
        <v>6441</v>
      </c>
      <c r="B1778" s="142" t="s">
        <v>1040</v>
      </c>
      <c r="C1778" s="134" t="s">
        <v>6425</v>
      </c>
      <c r="D1778" s="134" t="s">
        <v>4727</v>
      </c>
      <c r="E1778" s="134" t="s">
        <v>6417</v>
      </c>
      <c r="F1778" s="134" t="s">
        <v>6418</v>
      </c>
      <c r="G1778" s="134" t="s">
        <v>692</v>
      </c>
      <c r="H1778" s="134" t="s">
        <v>6244</v>
      </c>
      <c r="I1778" s="134" t="s">
        <v>6244</v>
      </c>
      <c r="J1778" s="134" t="s">
        <v>4538</v>
      </c>
      <c r="K1778" s="134" t="s">
        <v>4538</v>
      </c>
      <c r="L1778" s="143">
        <v>30</v>
      </c>
      <c r="M1778" s="144">
        <v>1638</v>
      </c>
      <c r="N1778" s="143">
        <v>17.899999999999999</v>
      </c>
      <c r="O1778" s="144">
        <v>15</v>
      </c>
      <c r="P1778" s="143">
        <v>32</v>
      </c>
      <c r="Q1778" s="144">
        <v>458</v>
      </c>
      <c r="R1778" s="143">
        <v>48.033000000000001</v>
      </c>
      <c r="S1778" s="145">
        <v>1196</v>
      </c>
      <c r="V1778" s="140" t="str">
        <f t="shared" si="27"/>
        <v>N/A</v>
      </c>
      <c r="W1778" s="134">
        <v>4.5174728916565501E-2</v>
      </c>
      <c r="X1778" s="134">
        <v>5.5170851199462002E-2</v>
      </c>
      <c r="Y1778" s="134">
        <v>0.85443219076158705</v>
      </c>
      <c r="Z1778" s="134">
        <v>0.83778936489945499</v>
      </c>
      <c r="AA1778" s="134">
        <v>0.72390258410363895</v>
      </c>
      <c r="AB1778" s="134">
        <v>0.26285273079556598</v>
      </c>
      <c r="AC1778" s="134">
        <v>0.94730424320653495</v>
      </c>
      <c r="AD1778" s="134">
        <v>4.3422481494632403E-2</v>
      </c>
      <c r="AE1778" s="134">
        <v>0</v>
      </c>
      <c r="AF1778" s="134">
        <v>0.84467268072898705</v>
      </c>
      <c r="AG1778" s="134">
        <v>0.13348563006786501</v>
      </c>
      <c r="AH1778" s="134">
        <v>0.74367286388083897</v>
      </c>
      <c r="AI1778" s="134">
        <v>0.84364993830124402</v>
      </c>
      <c r="AJ1778" s="134">
        <v>0.74629554730301095</v>
      </c>
      <c r="AK1778" s="134">
        <v>0.61408320792271498</v>
      </c>
      <c r="AL1778" s="134">
        <v>0.217077029672886</v>
      </c>
      <c r="AM1778" s="134">
        <v>0.116319304339165</v>
      </c>
      <c r="AN1778" s="134">
        <v>0.16184841557975899</v>
      </c>
      <c r="AO1778" s="134">
        <v>9.5692487873911797E-2</v>
      </c>
      <c r="AP1778" s="134">
        <v>0.37989964834052697</v>
      </c>
      <c r="AQ1778" s="134">
        <v>0.45276695705626602</v>
      </c>
      <c r="AR1778" s="134">
        <v>0.11467717550000001</v>
      </c>
      <c r="AS1778" s="134">
        <v>1</v>
      </c>
      <c r="AT1778" s="134">
        <v>0.62702146989999996</v>
      </c>
      <c r="AU1778" s="134">
        <v>7.3659029755066593E-2</v>
      </c>
      <c r="AV1778" s="134">
        <v>9.4378014894992604E-2</v>
      </c>
      <c r="AW1778" s="143">
        <v>2.1800000000000002</v>
      </c>
      <c r="AX1778" s="143">
        <v>2</v>
      </c>
      <c r="AY1778" s="143">
        <v>-2.65</v>
      </c>
      <c r="AZ1778" s="143">
        <v>-0.54</v>
      </c>
      <c r="BA1778" s="143">
        <v>14.214</v>
      </c>
      <c r="BB1778" s="143">
        <v>4.9800000000000004</v>
      </c>
      <c r="BC1778" s="143">
        <v>9.48</v>
      </c>
      <c r="BD1778" s="143">
        <v>1</v>
      </c>
      <c r="BE1778" s="143">
        <v>43040821.342335999</v>
      </c>
      <c r="BF1778" s="143">
        <v>43410.7</v>
      </c>
      <c r="BG1778" s="143">
        <v>0</v>
      </c>
      <c r="BH1778" s="143">
        <v>0</v>
      </c>
      <c r="BI1778" s="143">
        <v>0</v>
      </c>
      <c r="BJ1778" s="143">
        <v>0</v>
      </c>
      <c r="BK1778" s="143">
        <v>1</v>
      </c>
      <c r="BL1778" s="143">
        <v>2</v>
      </c>
      <c r="BM1778" s="143">
        <v>2.6</v>
      </c>
    </row>
    <row r="1779" spans="1:65" x14ac:dyDescent="0.25">
      <c r="A1779" s="142" t="s">
        <v>6442</v>
      </c>
      <c r="B1779" s="142" t="s">
        <v>1039</v>
      </c>
      <c r="C1779" s="134" t="s">
        <v>6425</v>
      </c>
      <c r="D1779" s="134" t="s">
        <v>4727</v>
      </c>
      <c r="E1779" s="134" t="s">
        <v>6417</v>
      </c>
      <c r="F1779" s="134" t="s">
        <v>6418</v>
      </c>
      <c r="G1779" s="134" t="s">
        <v>692</v>
      </c>
      <c r="H1779" s="134" t="s">
        <v>6244</v>
      </c>
      <c r="I1779" s="134" t="s">
        <v>6244</v>
      </c>
      <c r="J1779" s="134" t="s">
        <v>4538</v>
      </c>
      <c r="K1779" s="134" t="s">
        <v>4538</v>
      </c>
      <c r="L1779" s="143">
        <v>54.2</v>
      </c>
      <c r="M1779" s="144">
        <v>1034</v>
      </c>
      <c r="N1779" s="143">
        <v>16.588999999999999</v>
      </c>
      <c r="O1779" s="144">
        <v>7</v>
      </c>
      <c r="P1779" s="143">
        <v>34.6</v>
      </c>
      <c r="Q1779" s="144">
        <v>331</v>
      </c>
      <c r="R1779" s="143">
        <v>57.404000000000003</v>
      </c>
      <c r="S1779" s="145">
        <v>540</v>
      </c>
      <c r="U1779" s="140" t="s">
        <v>4410</v>
      </c>
      <c r="V1779" s="140" t="str">
        <f t="shared" si="27"/>
        <v>Y</v>
      </c>
      <c r="W1779" s="134">
        <v>0.34810623587936601</v>
      </c>
      <c r="X1779" s="134">
        <v>0.30375176250601998</v>
      </c>
      <c r="Y1779" s="134">
        <v>0.93334492923214196</v>
      </c>
      <c r="Z1779" s="134">
        <v>0.89254820665430901</v>
      </c>
      <c r="AA1779" s="134">
        <v>0.87453334250452597</v>
      </c>
      <c r="AB1779" s="134">
        <v>0.72247716445959498</v>
      </c>
      <c r="AC1779" s="134">
        <v>0.99889207290508397</v>
      </c>
      <c r="AD1779" s="134">
        <v>0.254419011010179</v>
      </c>
      <c r="AE1779" s="134">
        <v>0.53135655569598095</v>
      </c>
      <c r="AF1779" s="134">
        <v>0.93018840095144695</v>
      </c>
      <c r="AG1779" s="134">
        <v>0.17127141919121999</v>
      </c>
      <c r="AH1779" s="134">
        <v>0.82991739793650599</v>
      </c>
      <c r="AI1779" s="134">
        <v>0.64137601328316896</v>
      </c>
      <c r="AJ1779" s="134">
        <v>0.81615619369783399</v>
      </c>
      <c r="AK1779" s="134">
        <v>0.69418418369823798</v>
      </c>
      <c r="AL1779" s="134">
        <v>0.71462138113649298</v>
      </c>
      <c r="AM1779" s="134">
        <v>0.163712552585147</v>
      </c>
      <c r="AN1779" s="134">
        <v>0.73107435794002995</v>
      </c>
      <c r="AO1779" s="134">
        <v>0.143215335040937</v>
      </c>
      <c r="AP1779" s="134">
        <v>0.65116445993574601</v>
      </c>
      <c r="AQ1779" s="134">
        <v>0.62841256246787502</v>
      </c>
      <c r="AR1779" s="134">
        <v>0.4315881634</v>
      </c>
      <c r="AS1779" s="134">
        <v>1</v>
      </c>
      <c r="AT1779" s="134">
        <v>3.0452413E-4</v>
      </c>
      <c r="AU1779" s="134">
        <v>5.9710234449958897E-2</v>
      </c>
      <c r="AV1779" s="134">
        <v>0.12632845023858799</v>
      </c>
      <c r="AW1779" s="143">
        <v>0.67</v>
      </c>
      <c r="AX1779" s="143">
        <v>0</v>
      </c>
      <c r="AY1779" s="143">
        <v>-0.6</v>
      </c>
      <c r="AZ1779" s="143">
        <v>0.02</v>
      </c>
      <c r="BA1779" s="143">
        <v>9.1540999999999997</v>
      </c>
      <c r="BB1779" s="143">
        <v>4.9800000000000004</v>
      </c>
      <c r="BC1779" s="143">
        <v>9.9499999999999993</v>
      </c>
      <c r="BD1779" s="143">
        <v>2</v>
      </c>
      <c r="BE1779" s="143">
        <v>4714172.779441</v>
      </c>
      <c r="BF1779" s="143">
        <v>22952.5</v>
      </c>
      <c r="BG1779" s="143">
        <v>9603.8100419999992</v>
      </c>
      <c r="BH1779" s="143">
        <v>0</v>
      </c>
      <c r="BI1779" s="143">
        <v>0</v>
      </c>
      <c r="BJ1779" s="143">
        <v>2</v>
      </c>
      <c r="BK1779" s="143">
        <v>1</v>
      </c>
      <c r="BL1779" s="143">
        <v>2</v>
      </c>
      <c r="BM1779" s="143">
        <v>2.6</v>
      </c>
    </row>
    <row r="1780" spans="1:65" x14ac:dyDescent="0.25">
      <c r="A1780" s="142" t="s">
        <v>6443</v>
      </c>
      <c r="B1780" s="142" t="s">
        <v>155</v>
      </c>
      <c r="C1780" s="134" t="s">
        <v>6425</v>
      </c>
      <c r="D1780" s="134" t="s">
        <v>4727</v>
      </c>
      <c r="E1780" s="134" t="s">
        <v>6417</v>
      </c>
      <c r="F1780" s="134" t="s">
        <v>6418</v>
      </c>
      <c r="G1780" s="134" t="s">
        <v>692</v>
      </c>
      <c r="H1780" s="134" t="s">
        <v>6244</v>
      </c>
      <c r="I1780" s="134" t="s">
        <v>6244</v>
      </c>
      <c r="J1780" s="134" t="s">
        <v>4538</v>
      </c>
      <c r="K1780" s="134" t="s">
        <v>4538</v>
      </c>
      <c r="L1780" s="143">
        <v>58.3</v>
      </c>
      <c r="M1780" s="144">
        <v>881</v>
      </c>
      <c r="N1780" s="143">
        <v>18.425000000000001</v>
      </c>
      <c r="O1780" s="144">
        <v>23</v>
      </c>
      <c r="P1780" s="143">
        <v>16.367000000000001</v>
      </c>
      <c r="Q1780" s="144">
        <v>1382</v>
      </c>
      <c r="R1780" s="143">
        <v>52.081000000000003</v>
      </c>
      <c r="S1780" s="145">
        <v>889</v>
      </c>
      <c r="U1780" s="140" t="s">
        <v>4410</v>
      </c>
      <c r="V1780" s="140" t="str">
        <f t="shared" si="27"/>
        <v>Y</v>
      </c>
      <c r="W1780" s="134">
        <v>0.32562187535801201</v>
      </c>
      <c r="X1780" s="134">
        <v>0.20664199374231601</v>
      </c>
      <c r="Y1780" s="134">
        <v>0.96659561403486305</v>
      </c>
      <c r="Z1780" s="134">
        <v>0.93384050511779704</v>
      </c>
      <c r="AA1780" s="134">
        <v>0.925699390937892</v>
      </c>
      <c r="AB1780" s="134">
        <v>0.74615037221566705</v>
      </c>
      <c r="AC1780" s="134">
        <v>1</v>
      </c>
      <c r="AD1780" s="134">
        <v>0.42168828710474299</v>
      </c>
      <c r="AE1780" s="134">
        <v>0.31711844004720602</v>
      </c>
      <c r="AF1780" s="134">
        <v>0.94974848200651496</v>
      </c>
      <c r="AG1780" s="134">
        <v>0.14108008497669</v>
      </c>
      <c r="AH1780" s="134">
        <v>0.79048416205806404</v>
      </c>
      <c r="AI1780" s="134">
        <v>1</v>
      </c>
      <c r="AJ1780" s="134">
        <v>0.81983306982387805</v>
      </c>
      <c r="AK1780" s="134">
        <v>0.71602990436429004</v>
      </c>
      <c r="AL1780" s="134">
        <v>0.64685633292256695</v>
      </c>
      <c r="AM1780" s="134">
        <v>0.111677280914705</v>
      </c>
      <c r="AN1780" s="134">
        <v>0.57868316077271298</v>
      </c>
      <c r="AO1780" s="134">
        <v>9.7185587218500194E-2</v>
      </c>
      <c r="AP1780" s="134">
        <v>0.55873791631866199</v>
      </c>
      <c r="AQ1780" s="134">
        <v>0.65265812148964697</v>
      </c>
      <c r="AR1780" s="134">
        <v>0.86909606210000001</v>
      </c>
      <c r="AS1780" s="134">
        <v>1</v>
      </c>
      <c r="AT1780" s="134">
        <v>0.21915539689999999</v>
      </c>
      <c r="AU1780" s="134">
        <v>5.3215878027117497E-2</v>
      </c>
      <c r="AV1780" s="134">
        <v>8.7711829375010306E-2</v>
      </c>
      <c r="AW1780" s="143">
        <v>0.08</v>
      </c>
      <c r="AX1780" s="143">
        <v>0</v>
      </c>
      <c r="AY1780" s="143">
        <v>-0.36</v>
      </c>
      <c r="AZ1780" s="143">
        <v>-0.06</v>
      </c>
      <c r="BA1780" s="143">
        <v>9.9573</v>
      </c>
      <c r="BB1780" s="143">
        <v>4.9800000000000004</v>
      </c>
      <c r="BC1780" s="143">
        <v>10.24</v>
      </c>
      <c r="BD1780" s="143"/>
      <c r="BE1780" s="143">
        <v>8390547.9527729992</v>
      </c>
      <c r="BF1780" s="143">
        <v>29028.36</v>
      </c>
      <c r="BG1780" s="143">
        <v>21760.341271000001</v>
      </c>
      <c r="BH1780" s="143">
        <v>0</v>
      </c>
      <c r="BI1780" s="143">
        <v>0</v>
      </c>
      <c r="BJ1780" s="143">
        <v>0</v>
      </c>
      <c r="BK1780" s="143">
        <v>0</v>
      </c>
      <c r="BL1780" s="143">
        <v>2</v>
      </c>
      <c r="BM1780" s="143">
        <v>2.6</v>
      </c>
    </row>
    <row r="1781" spans="1:65" x14ac:dyDescent="0.25">
      <c r="A1781" s="142" t="s">
        <v>6444</v>
      </c>
      <c r="B1781" s="142" t="s">
        <v>1102</v>
      </c>
      <c r="C1781" s="134" t="s">
        <v>6425</v>
      </c>
      <c r="D1781" s="134" t="s">
        <v>4727</v>
      </c>
      <c r="E1781" s="134" t="s">
        <v>6417</v>
      </c>
      <c r="F1781" s="134" t="s">
        <v>6418</v>
      </c>
      <c r="G1781" s="134" t="s">
        <v>692</v>
      </c>
      <c r="H1781" s="134" t="s">
        <v>6244</v>
      </c>
      <c r="I1781" s="134" t="s">
        <v>6244</v>
      </c>
      <c r="J1781" s="134" t="s">
        <v>4538</v>
      </c>
      <c r="K1781" s="134" t="s">
        <v>4538</v>
      </c>
      <c r="L1781" s="143">
        <v>44.6</v>
      </c>
      <c r="M1781" s="144">
        <v>1305</v>
      </c>
      <c r="N1781" s="143">
        <v>21.332999999999998</v>
      </c>
      <c r="O1781" s="144">
        <v>136</v>
      </c>
      <c r="P1781" s="143">
        <v>21.05</v>
      </c>
      <c r="Q1781" s="144">
        <v>925</v>
      </c>
      <c r="R1781" s="143">
        <v>48.106000000000002</v>
      </c>
      <c r="S1781" s="145">
        <v>1191</v>
      </c>
      <c r="V1781" s="140" t="str">
        <f t="shared" si="27"/>
        <v>N/A</v>
      </c>
      <c r="W1781" s="134">
        <v>0.17287165025039999</v>
      </c>
      <c r="X1781" s="134">
        <v>0.135002117285527</v>
      </c>
      <c r="Y1781" s="134">
        <v>0.95205804575632402</v>
      </c>
      <c r="Z1781" s="134">
        <v>0.85574475595460997</v>
      </c>
      <c r="AA1781" s="134">
        <v>0.79068265272942895</v>
      </c>
      <c r="AB1781" s="134">
        <v>0.51560974899115697</v>
      </c>
      <c r="AC1781" s="134">
        <v>0.55993566982075804</v>
      </c>
      <c r="AD1781" s="134">
        <v>0.16837000115304701</v>
      </c>
      <c r="AE1781" s="134">
        <v>0.47050500526667499</v>
      </c>
      <c r="AF1781" s="134">
        <v>0.956904609221783</v>
      </c>
      <c r="AG1781" s="134">
        <v>0.253664308378379</v>
      </c>
      <c r="AH1781" s="134">
        <v>0.92658434038511295</v>
      </c>
      <c r="AI1781" s="134">
        <v>0.81060445580612694</v>
      </c>
      <c r="AJ1781" s="134">
        <v>0.78674118468948795</v>
      </c>
      <c r="AK1781" s="134">
        <v>0.60437399873780295</v>
      </c>
      <c r="AL1781" s="134">
        <v>0.53284592297809896</v>
      </c>
      <c r="AM1781" s="134">
        <v>0.17614249093884099</v>
      </c>
      <c r="AN1781" s="134">
        <v>0.390435211330734</v>
      </c>
      <c r="AO1781" s="134">
        <v>0.168070413672049</v>
      </c>
      <c r="AP1781" s="134">
        <v>0.47135026570537297</v>
      </c>
      <c r="AQ1781" s="134">
        <v>0.468391872924176</v>
      </c>
      <c r="AR1781" s="134">
        <v>0.49559725739999999</v>
      </c>
      <c r="AS1781" s="134">
        <v>1</v>
      </c>
      <c r="AT1781" s="134">
        <v>0.50833682589999996</v>
      </c>
      <c r="AU1781" s="134">
        <v>7.2452240792089895E-2</v>
      </c>
      <c r="AV1781" s="134">
        <v>0.15739154631246199</v>
      </c>
      <c r="AW1781" s="143">
        <v>0.11</v>
      </c>
      <c r="AX1781" s="143">
        <v>0</v>
      </c>
      <c r="AY1781" s="143">
        <v>-0.08</v>
      </c>
      <c r="AZ1781" s="143">
        <v>0.01</v>
      </c>
      <c r="BA1781" s="143">
        <v>11.0505</v>
      </c>
      <c r="BB1781" s="143">
        <v>4.9800000000000004</v>
      </c>
      <c r="BC1781" s="143">
        <v>11.36</v>
      </c>
      <c r="BD1781" s="143">
        <v>29</v>
      </c>
      <c r="BE1781" s="143">
        <v>27366132.845775999</v>
      </c>
      <c r="BF1781" s="143">
        <v>56587.01</v>
      </c>
      <c r="BG1781" s="143">
        <v>0</v>
      </c>
      <c r="BH1781" s="143">
        <v>8.7411110000000001</v>
      </c>
      <c r="BI1781" s="143">
        <v>0</v>
      </c>
      <c r="BJ1781" s="143">
        <v>2</v>
      </c>
      <c r="BK1781" s="143">
        <v>0</v>
      </c>
      <c r="BL1781" s="143">
        <v>2</v>
      </c>
      <c r="BM1781" s="143">
        <v>2.6</v>
      </c>
    </row>
    <row r="1782" spans="1:65" x14ac:dyDescent="0.25">
      <c r="A1782" s="142" t="s">
        <v>6445</v>
      </c>
      <c r="B1782" s="142" t="s">
        <v>369</v>
      </c>
      <c r="C1782" s="134" t="s">
        <v>6425</v>
      </c>
      <c r="D1782" s="134" t="s">
        <v>4727</v>
      </c>
      <c r="E1782" s="134" t="s">
        <v>6417</v>
      </c>
      <c r="F1782" s="134" t="s">
        <v>6418</v>
      </c>
      <c r="G1782" s="134" t="s">
        <v>692</v>
      </c>
      <c r="H1782" s="134" t="s">
        <v>6244</v>
      </c>
      <c r="I1782" s="134" t="s">
        <v>6244</v>
      </c>
      <c r="J1782" s="134" t="s">
        <v>4538</v>
      </c>
      <c r="K1782" s="134" t="s">
        <v>4538</v>
      </c>
      <c r="L1782" s="143">
        <v>39.700000000000003</v>
      </c>
      <c r="M1782" s="144">
        <v>1424</v>
      </c>
      <c r="N1782" s="143">
        <v>18.289000000000001</v>
      </c>
      <c r="O1782" s="144">
        <v>20</v>
      </c>
      <c r="P1782" s="143">
        <v>15.766999999999999</v>
      </c>
      <c r="Q1782" s="144">
        <v>1453</v>
      </c>
      <c r="R1782" s="143">
        <v>45.725999999999999</v>
      </c>
      <c r="S1782" s="145">
        <v>1336</v>
      </c>
      <c r="V1782" s="140" t="str">
        <f t="shared" si="27"/>
        <v>N/A</v>
      </c>
      <c r="W1782" s="134">
        <v>0.20711610201701899</v>
      </c>
      <c r="X1782" s="134">
        <v>0.19316957148616701</v>
      </c>
      <c r="Y1782" s="134">
        <v>0.84880928990319104</v>
      </c>
      <c r="Z1782" s="134">
        <v>0.88856945522731401</v>
      </c>
      <c r="AA1782" s="134">
        <v>0.85138333215663098</v>
      </c>
      <c r="AB1782" s="134">
        <v>0.56295616450329999</v>
      </c>
      <c r="AC1782" s="134">
        <v>1</v>
      </c>
      <c r="AD1782" s="134">
        <v>0.137474633759891</v>
      </c>
      <c r="AE1782" s="134">
        <v>0.33041704870203997</v>
      </c>
      <c r="AF1782" s="134">
        <v>0.79760126615744198</v>
      </c>
      <c r="AG1782" s="134">
        <v>0.17711341627663699</v>
      </c>
      <c r="AH1782" s="134">
        <v>0.497438988618085</v>
      </c>
      <c r="AI1782" s="134">
        <v>1</v>
      </c>
      <c r="AJ1782" s="134">
        <v>0.78674118468948795</v>
      </c>
      <c r="AK1782" s="134">
        <v>0.660201951551046</v>
      </c>
      <c r="AL1782" s="134">
        <v>0.42090964862142199</v>
      </c>
      <c r="AM1782" s="134">
        <v>0.125888029045784</v>
      </c>
      <c r="AN1782" s="134">
        <v>0.39491730536506697</v>
      </c>
      <c r="AO1782" s="134">
        <v>0.12942633076395299</v>
      </c>
      <c r="AP1782" s="134">
        <v>0.46103543997319901</v>
      </c>
      <c r="AQ1782" s="134">
        <v>0.57938265411608803</v>
      </c>
      <c r="AR1782" s="134">
        <v>0.258127834</v>
      </c>
      <c r="AS1782" s="134">
        <v>1</v>
      </c>
      <c r="AT1782" s="134">
        <v>2.7563789070000001E-2</v>
      </c>
      <c r="AU1782" s="134">
        <v>7.2223015611855998E-2</v>
      </c>
      <c r="AV1782" s="134">
        <v>9.5383657986226597E-2</v>
      </c>
      <c r="AW1782" s="143">
        <v>2.44</v>
      </c>
      <c r="AX1782" s="143">
        <v>1</v>
      </c>
      <c r="AY1782" s="143">
        <v>-2.54</v>
      </c>
      <c r="AZ1782" s="143">
        <v>-0.23</v>
      </c>
      <c r="BA1782" s="143">
        <v>17.563700000000001</v>
      </c>
      <c r="BB1782" s="143">
        <v>4.9800000000000004</v>
      </c>
      <c r="BC1782" s="143">
        <v>11.16</v>
      </c>
      <c r="BD1782" s="143">
        <v>1</v>
      </c>
      <c r="BE1782" s="143">
        <v>13803190.477078</v>
      </c>
      <c r="BF1782" s="143">
        <v>30651.3</v>
      </c>
      <c r="BG1782" s="143">
        <v>0</v>
      </c>
      <c r="BH1782" s="143">
        <v>0</v>
      </c>
      <c r="BI1782" s="143">
        <v>0</v>
      </c>
      <c r="BJ1782" s="143">
        <v>1</v>
      </c>
      <c r="BK1782" s="143">
        <v>0</v>
      </c>
      <c r="BL1782" s="143">
        <v>2</v>
      </c>
      <c r="BM1782" s="143">
        <v>2.6</v>
      </c>
    </row>
    <row r="1783" spans="1:65" x14ac:dyDescent="0.25">
      <c r="A1783" s="142" t="s">
        <v>6446</v>
      </c>
      <c r="B1783" s="142" t="s">
        <v>73</v>
      </c>
      <c r="C1783" s="134" t="s">
        <v>6425</v>
      </c>
      <c r="D1783" s="134" t="s">
        <v>4727</v>
      </c>
      <c r="E1783" s="134" t="s">
        <v>6417</v>
      </c>
      <c r="F1783" s="134" t="s">
        <v>6418</v>
      </c>
      <c r="G1783" s="134" t="s">
        <v>692</v>
      </c>
      <c r="H1783" s="134" t="s">
        <v>6447</v>
      </c>
      <c r="I1783" s="134" t="s">
        <v>6244</v>
      </c>
      <c r="J1783" s="134" t="s">
        <v>4538</v>
      </c>
      <c r="K1783" s="134" t="s">
        <v>4538</v>
      </c>
      <c r="L1783" s="143">
        <v>50.8</v>
      </c>
      <c r="M1783" s="144">
        <v>1135</v>
      </c>
      <c r="N1783" s="143">
        <v>19.422000000000001</v>
      </c>
      <c r="O1783" s="144">
        <v>42</v>
      </c>
      <c r="P1783" s="143">
        <v>22.082999999999998</v>
      </c>
      <c r="Q1783" s="144">
        <v>856</v>
      </c>
      <c r="R1783" s="143">
        <v>51.154000000000003</v>
      </c>
      <c r="S1783" s="145">
        <v>975</v>
      </c>
      <c r="U1783" s="140" t="s">
        <v>4410</v>
      </c>
      <c r="V1783" s="140" t="str">
        <f t="shared" si="27"/>
        <v>Y</v>
      </c>
      <c r="W1783" s="134">
        <v>0.27766916599827801</v>
      </c>
      <c r="X1783" s="134">
        <v>0.22534544907228499</v>
      </c>
      <c r="Y1783" s="134">
        <v>0.94590999925967301</v>
      </c>
      <c r="Z1783" s="134">
        <v>0.90542813915836196</v>
      </c>
      <c r="AA1783" s="134">
        <v>0.85525385478146998</v>
      </c>
      <c r="AB1783" s="134">
        <v>0.50213423073000896</v>
      </c>
      <c r="AC1783" s="134">
        <v>0.99791803976954896</v>
      </c>
      <c r="AD1783" s="134">
        <v>0.29238273173642798</v>
      </c>
      <c r="AE1783" s="134">
        <v>0.31007513066652798</v>
      </c>
      <c r="AF1783" s="134">
        <v>0.952610932892622</v>
      </c>
      <c r="AG1783" s="134">
        <v>0.347397809884961</v>
      </c>
      <c r="AH1783" s="134">
        <v>0.74263420462518503</v>
      </c>
      <c r="AI1783" s="134">
        <v>0.86682614362967203</v>
      </c>
      <c r="AJ1783" s="134">
        <v>0.85292495495826703</v>
      </c>
      <c r="AK1783" s="134">
        <v>0.76457595028884895</v>
      </c>
      <c r="AL1783" s="134">
        <v>0.426236772808263</v>
      </c>
      <c r="AM1783" s="134">
        <v>0.25505880396282998</v>
      </c>
      <c r="AN1783" s="134">
        <v>0.52489803236071897</v>
      </c>
      <c r="AO1783" s="134">
        <v>0.22963099980157101</v>
      </c>
      <c r="AP1783" s="134">
        <v>0.60014142776510704</v>
      </c>
      <c r="AQ1783" s="134">
        <v>0.63487804487368105</v>
      </c>
      <c r="AR1783" s="134">
        <v>1</v>
      </c>
      <c r="AS1783" s="134">
        <v>3.4748325480000002E-2</v>
      </c>
      <c r="AT1783" s="134">
        <v>0.4264482711</v>
      </c>
      <c r="AU1783" s="134">
        <v>0.15982707088806999</v>
      </c>
      <c r="AV1783" s="134">
        <v>0.20375289353324999</v>
      </c>
      <c r="AW1783" s="143">
        <v>0.49</v>
      </c>
      <c r="AX1783" s="143">
        <v>5</v>
      </c>
      <c r="AY1783" s="143">
        <v>-0.76</v>
      </c>
      <c r="AZ1783" s="143">
        <v>-0.21</v>
      </c>
      <c r="BA1783" s="143">
        <v>13.7723</v>
      </c>
      <c r="BB1783" s="143">
        <v>4.9800000000000004</v>
      </c>
      <c r="BC1783" s="143">
        <v>11.27</v>
      </c>
      <c r="BD1783" s="143">
        <v>5</v>
      </c>
      <c r="BE1783" s="143">
        <v>20177806.675590999</v>
      </c>
      <c r="BF1783" s="143">
        <v>54252.42</v>
      </c>
      <c r="BG1783" s="143">
        <v>0</v>
      </c>
      <c r="BH1783" s="143">
        <v>0</v>
      </c>
      <c r="BI1783" s="143">
        <v>0</v>
      </c>
      <c r="BJ1783" s="143">
        <v>3</v>
      </c>
      <c r="BK1783" s="143">
        <v>0</v>
      </c>
      <c r="BL1783" s="143">
        <v>1.99999999999999</v>
      </c>
      <c r="BM1783" s="143">
        <v>2.5999999999999899</v>
      </c>
    </row>
    <row r="1784" spans="1:65" x14ac:dyDescent="0.25">
      <c r="A1784" s="142" t="s">
        <v>6448</v>
      </c>
      <c r="B1784" s="142" t="s">
        <v>1466</v>
      </c>
      <c r="C1784" s="134" t="s">
        <v>6425</v>
      </c>
      <c r="D1784" s="134" t="s">
        <v>4727</v>
      </c>
      <c r="E1784" s="134" t="s">
        <v>6417</v>
      </c>
      <c r="F1784" s="134" t="s">
        <v>6418</v>
      </c>
      <c r="G1784" s="134" t="s">
        <v>692</v>
      </c>
      <c r="H1784" s="134" t="s">
        <v>6244</v>
      </c>
      <c r="I1784" s="134" t="s">
        <v>6244</v>
      </c>
      <c r="J1784" s="134" t="s">
        <v>4538</v>
      </c>
      <c r="K1784" s="134" t="s">
        <v>4538</v>
      </c>
      <c r="L1784" s="143">
        <v>42.2</v>
      </c>
      <c r="M1784" s="144">
        <v>1366</v>
      </c>
      <c r="N1784" s="143">
        <v>22.277999999999999</v>
      </c>
      <c r="O1784" s="144">
        <v>244</v>
      </c>
      <c r="P1784" s="143">
        <v>32.067</v>
      </c>
      <c r="Q1784" s="144">
        <v>452</v>
      </c>
      <c r="R1784" s="143">
        <v>50.662999999999997</v>
      </c>
      <c r="S1784" s="145">
        <v>1008</v>
      </c>
      <c r="V1784" s="140" t="str">
        <f t="shared" si="27"/>
        <v>N/A</v>
      </c>
      <c r="W1784" s="134">
        <v>0.24368984360347801</v>
      </c>
      <c r="X1784" s="134">
        <v>0.14357887495131899</v>
      </c>
      <c r="Y1784" s="134">
        <v>0.83433576377565899</v>
      </c>
      <c r="Z1784" s="134">
        <v>0.73855012257615005</v>
      </c>
      <c r="AA1784" s="134">
        <v>0.87697159752323495</v>
      </c>
      <c r="AB1784" s="134">
        <v>0.59391343618431602</v>
      </c>
      <c r="AC1784" s="134">
        <v>1</v>
      </c>
      <c r="AD1784" s="134">
        <v>0.250623893210974</v>
      </c>
      <c r="AE1784" s="134">
        <v>4.6070026376888298E-2</v>
      </c>
      <c r="AF1784" s="134">
        <v>0.77951216680773505</v>
      </c>
      <c r="AG1784" s="134">
        <v>0.13072862465098301</v>
      </c>
      <c r="AH1784" s="134">
        <v>0.66473476045115099</v>
      </c>
      <c r="AI1784" s="134">
        <v>1</v>
      </c>
      <c r="AJ1784" s="134">
        <v>0.86763245946244105</v>
      </c>
      <c r="AK1784" s="134">
        <v>0.39562600126219699</v>
      </c>
      <c r="AL1784" s="134">
        <v>0.72935142474929204</v>
      </c>
      <c r="AM1784" s="134">
        <v>0.109540691186607</v>
      </c>
      <c r="AN1784" s="134">
        <v>0.34113217695307202</v>
      </c>
      <c r="AO1784" s="134">
        <v>9.6571166604642905E-2</v>
      </c>
      <c r="AP1784" s="134">
        <v>0.30361780791583898</v>
      </c>
      <c r="AQ1784" s="134">
        <v>0.201151933376437</v>
      </c>
      <c r="AR1784" s="134">
        <v>0.4451529622</v>
      </c>
      <c r="AS1784" s="134">
        <v>1</v>
      </c>
      <c r="AT1784" s="134">
        <v>1</v>
      </c>
      <c r="AU1784" s="134">
        <v>4.8700925017835801E-2</v>
      </c>
      <c r="AV1784" s="134">
        <v>8.4929561846557797E-2</v>
      </c>
      <c r="AW1784" s="143">
        <v>3.88</v>
      </c>
      <c r="AX1784" s="143">
        <v>1</v>
      </c>
      <c r="AY1784" s="143">
        <v>-2.36</v>
      </c>
      <c r="AZ1784" s="143">
        <v>0.1</v>
      </c>
      <c r="BA1784" s="143">
        <v>41.197299999999998</v>
      </c>
      <c r="BB1784" s="143">
        <v>4.99</v>
      </c>
      <c r="BC1784" s="143">
        <v>7.78</v>
      </c>
      <c r="BD1784" s="143">
        <v>4</v>
      </c>
      <c r="BE1784" s="143">
        <v>10755452.94193</v>
      </c>
      <c r="BF1784" s="143">
        <v>27287.119999999999</v>
      </c>
      <c r="BG1784" s="143">
        <v>0</v>
      </c>
      <c r="BH1784" s="143">
        <v>0</v>
      </c>
      <c r="BI1784" s="143">
        <v>0</v>
      </c>
      <c r="BJ1784" s="143">
        <v>1</v>
      </c>
      <c r="BK1784" s="143">
        <v>1</v>
      </c>
      <c r="BL1784" s="143">
        <v>2</v>
      </c>
      <c r="BM1784" s="143">
        <v>2.6</v>
      </c>
    </row>
    <row r="1785" spans="1:65" x14ac:dyDescent="0.25">
      <c r="A1785" s="142" t="s">
        <v>6449</v>
      </c>
      <c r="B1785" s="142" t="s">
        <v>793</v>
      </c>
      <c r="C1785" s="134" t="s">
        <v>6425</v>
      </c>
      <c r="D1785" s="134" t="s">
        <v>4727</v>
      </c>
      <c r="E1785" s="134" t="s">
        <v>6417</v>
      </c>
      <c r="F1785" s="134" t="s">
        <v>6418</v>
      </c>
      <c r="G1785" s="134" t="s">
        <v>692</v>
      </c>
      <c r="H1785" s="134" t="s">
        <v>6244</v>
      </c>
      <c r="I1785" s="134" t="s">
        <v>6244</v>
      </c>
      <c r="J1785" s="134" t="s">
        <v>4538</v>
      </c>
      <c r="K1785" s="134" t="s">
        <v>4538</v>
      </c>
      <c r="L1785" s="143">
        <v>39</v>
      </c>
      <c r="M1785" s="144">
        <v>1449</v>
      </c>
      <c r="N1785" s="143">
        <v>31.3</v>
      </c>
      <c r="O1785" s="144">
        <v>1356</v>
      </c>
      <c r="P1785" s="143">
        <v>37.883000000000003</v>
      </c>
      <c r="Q1785" s="144">
        <v>226</v>
      </c>
      <c r="R1785" s="143">
        <v>48.527999999999999</v>
      </c>
      <c r="S1785" s="145">
        <v>1162</v>
      </c>
      <c r="V1785" s="140" t="str">
        <f t="shared" si="27"/>
        <v>N/A</v>
      </c>
      <c r="W1785" s="134">
        <v>0.213678588504575</v>
      </c>
      <c r="X1785" s="134">
        <v>0.134991965092013</v>
      </c>
      <c r="Y1785" s="134">
        <v>0.74182047243126303</v>
      </c>
      <c r="Z1785" s="134">
        <v>0.73270951951985697</v>
      </c>
      <c r="AA1785" s="134">
        <v>0.95976482850312195</v>
      </c>
      <c r="AB1785" s="134">
        <v>0.828460294567545</v>
      </c>
      <c r="AC1785" s="134">
        <v>0</v>
      </c>
      <c r="AD1785" s="134">
        <v>0.26606399900564198</v>
      </c>
      <c r="AE1785" s="134">
        <v>0.213379695417861</v>
      </c>
      <c r="AF1785" s="134">
        <v>0.708308701015812</v>
      </c>
      <c r="AG1785" s="134">
        <v>0.22617149883680601</v>
      </c>
      <c r="AH1785" s="134">
        <v>0.69858072585090403</v>
      </c>
      <c r="AI1785" s="134">
        <v>0.51869867344764697</v>
      </c>
      <c r="AJ1785" s="134">
        <v>0.90807809684891705</v>
      </c>
      <c r="AK1785" s="134">
        <v>0.28154279333948301</v>
      </c>
      <c r="AL1785" s="134">
        <v>0.82448961512211105</v>
      </c>
      <c r="AM1785" s="134">
        <v>0.191757553975586</v>
      </c>
      <c r="AN1785" s="134">
        <v>0.39491730536506697</v>
      </c>
      <c r="AO1785" s="134">
        <v>0.16326350612951501</v>
      </c>
      <c r="AP1785" s="134">
        <v>0.30762191877329298</v>
      </c>
      <c r="AQ1785" s="134">
        <v>0.31268150487659002</v>
      </c>
      <c r="AR1785" s="134">
        <v>0.55677888060000003</v>
      </c>
      <c r="AS1785" s="134">
        <v>1</v>
      </c>
      <c r="AT1785" s="134">
        <v>0.79359360960000003</v>
      </c>
      <c r="AU1785" s="134">
        <v>0.13777042566520101</v>
      </c>
      <c r="AV1785" s="134">
        <v>0.165644868478214</v>
      </c>
      <c r="AW1785" s="143">
        <v>4.2</v>
      </c>
      <c r="AX1785" s="143">
        <v>1</v>
      </c>
      <c r="AY1785" s="143">
        <v>-2.08</v>
      </c>
      <c r="AZ1785" s="143">
        <v>0.36</v>
      </c>
      <c r="BA1785" s="143">
        <v>48.068100000000001</v>
      </c>
      <c r="BB1785" s="143">
        <v>4.99</v>
      </c>
      <c r="BC1785" s="143">
        <v>7.64</v>
      </c>
      <c r="BD1785" s="143">
        <v>70</v>
      </c>
      <c r="BE1785" s="143">
        <v>15641188.618186999</v>
      </c>
      <c r="BF1785" s="143">
        <v>62978.23</v>
      </c>
      <c r="BG1785" s="143">
        <v>0</v>
      </c>
      <c r="BH1785" s="143">
        <v>0</v>
      </c>
      <c r="BI1785" s="143">
        <v>0</v>
      </c>
      <c r="BJ1785" s="143">
        <v>2</v>
      </c>
      <c r="BK1785" s="143">
        <v>1</v>
      </c>
      <c r="BL1785" s="143">
        <v>2</v>
      </c>
      <c r="BM1785" s="143">
        <v>2.6</v>
      </c>
    </row>
    <row r="1786" spans="1:65" x14ac:dyDescent="0.25">
      <c r="A1786" s="142" t="s">
        <v>6450</v>
      </c>
      <c r="B1786" s="142" t="s">
        <v>413</v>
      </c>
      <c r="C1786" s="134" t="s">
        <v>6425</v>
      </c>
      <c r="D1786" s="134" t="s">
        <v>4727</v>
      </c>
      <c r="E1786" s="134" t="s">
        <v>6417</v>
      </c>
      <c r="F1786" s="134" t="s">
        <v>6418</v>
      </c>
      <c r="G1786" s="134" t="s">
        <v>692</v>
      </c>
      <c r="H1786" s="134" t="s">
        <v>6244</v>
      </c>
      <c r="I1786" s="134" t="s">
        <v>6244</v>
      </c>
      <c r="J1786" s="134" t="s">
        <v>4538</v>
      </c>
      <c r="K1786" s="134" t="s">
        <v>4538</v>
      </c>
      <c r="L1786" s="143">
        <v>34</v>
      </c>
      <c r="M1786" s="144">
        <v>1579</v>
      </c>
      <c r="N1786" s="143">
        <v>16.155999999999999</v>
      </c>
      <c r="O1786" s="144">
        <v>5</v>
      </c>
      <c r="P1786" s="143">
        <v>30.3</v>
      </c>
      <c r="Q1786" s="144">
        <v>531</v>
      </c>
      <c r="R1786" s="143">
        <v>49.381</v>
      </c>
      <c r="S1786" s="145">
        <v>1099</v>
      </c>
      <c r="V1786" s="140" t="str">
        <f t="shared" si="27"/>
        <v>N/A</v>
      </c>
      <c r="W1786" s="134">
        <v>0.112350418875361</v>
      </c>
      <c r="X1786" s="134">
        <v>0.10649914180053</v>
      </c>
      <c r="Y1786" s="134">
        <v>0.96229198148720696</v>
      </c>
      <c r="Z1786" s="134">
        <v>0.95776402331344301</v>
      </c>
      <c r="AA1786" s="134">
        <v>0.72623007772088499</v>
      </c>
      <c r="AB1786" s="134">
        <v>0.248284602945676</v>
      </c>
      <c r="AC1786" s="134">
        <v>1</v>
      </c>
      <c r="AD1786" s="134">
        <v>0.14829838623390301</v>
      </c>
      <c r="AE1786" s="134">
        <v>0</v>
      </c>
      <c r="AF1786" s="134">
        <v>0.94446089911967701</v>
      </c>
      <c r="AG1786" s="134">
        <v>9.66437960315433E-2</v>
      </c>
      <c r="AH1786" s="134">
        <v>0.65613895971470504</v>
      </c>
      <c r="AI1786" s="134">
        <v>1</v>
      </c>
      <c r="AJ1786" s="134">
        <v>0.75364929955509796</v>
      </c>
      <c r="AK1786" s="134">
        <v>0.76700325258507696</v>
      </c>
      <c r="AL1786" s="134">
        <v>0.198059953466068</v>
      </c>
      <c r="AM1786" s="134">
        <v>8.1034717136670098E-2</v>
      </c>
      <c r="AN1786" s="134">
        <v>0.224597732060419</v>
      </c>
      <c r="AO1786" s="134">
        <v>7.3251215731109598E-2</v>
      </c>
      <c r="AP1786" s="134">
        <v>0.37386765827183699</v>
      </c>
      <c r="AQ1786" s="134">
        <v>0.32776763059789499</v>
      </c>
      <c r="AR1786" s="134">
        <v>0.35160525199999998</v>
      </c>
      <c r="AT1786" s="134">
        <v>1</v>
      </c>
      <c r="AU1786" s="134">
        <v>7.1955854811021805E-2</v>
      </c>
      <c r="AV1786" s="134">
        <v>7.4499735679369697E-2</v>
      </c>
      <c r="AW1786" s="143">
        <v>0.11</v>
      </c>
      <c r="AX1786" s="143">
        <v>0</v>
      </c>
      <c r="AY1786" s="143">
        <v>-0.27</v>
      </c>
      <c r="AZ1786" s="143">
        <v>-0.19</v>
      </c>
      <c r="BA1786" s="143">
        <v>8.3842999999999996</v>
      </c>
      <c r="BB1786" s="143">
        <v>4.9800000000000004</v>
      </c>
      <c r="BC1786" s="143">
        <v>8.68</v>
      </c>
      <c r="BD1786" s="143">
        <v>1</v>
      </c>
      <c r="BE1786" s="143">
        <v>26140649.972355001</v>
      </c>
      <c r="BF1786" s="143">
        <v>28121.58</v>
      </c>
      <c r="BG1786" s="143">
        <v>0</v>
      </c>
      <c r="BH1786" s="143">
        <v>0</v>
      </c>
      <c r="BI1786" s="143">
        <v>0</v>
      </c>
      <c r="BJ1786" s="143">
        <v>0</v>
      </c>
      <c r="BK1786" s="143">
        <v>1</v>
      </c>
      <c r="BL1786" s="143">
        <v>2</v>
      </c>
      <c r="BM1786" s="143">
        <v>2.6</v>
      </c>
    </row>
    <row r="1787" spans="1:65" x14ac:dyDescent="0.25">
      <c r="A1787" s="142" t="s">
        <v>6451</v>
      </c>
      <c r="B1787" s="142" t="s">
        <v>22</v>
      </c>
      <c r="C1787" s="134" t="s">
        <v>6425</v>
      </c>
      <c r="D1787" s="134" t="s">
        <v>4727</v>
      </c>
      <c r="E1787" s="134" t="s">
        <v>6417</v>
      </c>
      <c r="F1787" s="134" t="s">
        <v>6418</v>
      </c>
      <c r="G1787" s="134" t="s">
        <v>692</v>
      </c>
      <c r="H1787" s="134" t="s">
        <v>6447</v>
      </c>
      <c r="I1787" s="134" t="s">
        <v>6244</v>
      </c>
      <c r="J1787" s="134" t="s">
        <v>4538</v>
      </c>
      <c r="K1787" s="134" t="s">
        <v>4538</v>
      </c>
      <c r="L1787" s="143">
        <v>54.5</v>
      </c>
      <c r="M1787" s="144">
        <v>1021</v>
      </c>
      <c r="N1787" s="143">
        <v>16.588999999999999</v>
      </c>
      <c r="O1787" s="144">
        <v>7</v>
      </c>
      <c r="P1787" s="143">
        <v>36.267000000000003</v>
      </c>
      <c r="Q1787" s="144">
        <v>279</v>
      </c>
      <c r="R1787" s="143">
        <v>58.058999999999997</v>
      </c>
      <c r="S1787" s="145">
        <v>497</v>
      </c>
      <c r="V1787" s="140" t="str">
        <f t="shared" si="27"/>
        <v>N/A</v>
      </c>
      <c r="W1787" s="134">
        <v>0.33204324459927698</v>
      </c>
      <c r="X1787" s="134">
        <v>0.25754855299555501</v>
      </c>
      <c r="Y1787" s="134">
        <v>0.89750694152874799</v>
      </c>
      <c r="Z1787" s="134">
        <v>0.82133875803784295</v>
      </c>
      <c r="AA1787" s="134">
        <v>0.89227713412929599</v>
      </c>
      <c r="AB1787" s="134">
        <v>0.60556793846422796</v>
      </c>
      <c r="AC1787" s="134">
        <v>0.998483257743501</v>
      </c>
      <c r="AD1787" s="134">
        <v>0.36905071712038601</v>
      </c>
      <c r="AE1787" s="134">
        <v>0.30085643580996602</v>
      </c>
      <c r="AF1787" s="134">
        <v>0.89536191517047303</v>
      </c>
      <c r="AG1787" s="134">
        <v>0.392806797901458</v>
      </c>
      <c r="AH1787" s="134">
        <v>0.77723230258937703</v>
      </c>
      <c r="AI1787" s="134">
        <v>0.86840975397164999</v>
      </c>
      <c r="AJ1787" s="134">
        <v>0.81615619369783399</v>
      </c>
      <c r="AK1787" s="134">
        <v>0.65534734695858998</v>
      </c>
      <c r="AL1787" s="134">
        <v>0.55892940299028304</v>
      </c>
      <c r="AM1787" s="134">
        <v>0.32792316353371798</v>
      </c>
      <c r="AN1787" s="134">
        <v>0.64591457128770602</v>
      </c>
      <c r="AO1787" s="134">
        <v>0.298610812033755</v>
      </c>
      <c r="AP1787" s="134">
        <v>0.44711886728813999</v>
      </c>
      <c r="AR1787" s="134">
        <v>0.63468726720000002</v>
      </c>
      <c r="AS1787" s="134">
        <v>1</v>
      </c>
      <c r="AT1787" s="134">
        <v>0.3969451745</v>
      </c>
      <c r="AU1787" s="134">
        <v>0.20541756517569601</v>
      </c>
      <c r="AV1787" s="134">
        <v>0.27972605899749903</v>
      </c>
      <c r="AW1787" s="143">
        <v>0.71</v>
      </c>
      <c r="AX1787" s="143">
        <v>0</v>
      </c>
      <c r="AY1787" s="143">
        <v>-0.9</v>
      </c>
      <c r="AZ1787" s="143">
        <v>-0.28000000000000003</v>
      </c>
      <c r="BA1787" s="143">
        <v>15.3772</v>
      </c>
      <c r="BB1787" s="143">
        <v>4.9800000000000004</v>
      </c>
      <c r="BC1787" s="143">
        <v>7.81</v>
      </c>
      <c r="BD1787" s="143">
        <v>6</v>
      </c>
      <c r="BE1787" s="143">
        <v>18372603.592282999</v>
      </c>
      <c r="BF1787" s="143">
        <v>65172.87</v>
      </c>
      <c r="BG1787" s="143">
        <v>0</v>
      </c>
      <c r="BH1787" s="143">
        <v>0</v>
      </c>
      <c r="BI1787" s="143">
        <v>0</v>
      </c>
      <c r="BJ1787" s="143">
        <v>1</v>
      </c>
      <c r="BK1787" s="143">
        <v>1</v>
      </c>
      <c r="BL1787" s="143">
        <v>2</v>
      </c>
      <c r="BM1787" s="143">
        <v>2.5999999999999899</v>
      </c>
    </row>
    <row r="1788" spans="1:65" x14ac:dyDescent="0.25">
      <c r="A1788" s="142" t="s">
        <v>6452</v>
      </c>
      <c r="B1788" s="142" t="s">
        <v>1027</v>
      </c>
      <c r="C1788" s="134" t="s">
        <v>6425</v>
      </c>
      <c r="D1788" s="134" t="s">
        <v>4727</v>
      </c>
      <c r="E1788" s="134" t="s">
        <v>6417</v>
      </c>
      <c r="F1788" s="134" t="s">
        <v>6418</v>
      </c>
      <c r="G1788" s="134" t="s">
        <v>692</v>
      </c>
      <c r="H1788" s="134" t="s">
        <v>4873</v>
      </c>
      <c r="I1788" s="134" t="s">
        <v>4873</v>
      </c>
      <c r="J1788" s="134" t="s">
        <v>4538</v>
      </c>
      <c r="K1788" s="134" t="s">
        <v>4538</v>
      </c>
      <c r="L1788" s="143">
        <v>57.6</v>
      </c>
      <c r="M1788" s="144">
        <v>904</v>
      </c>
      <c r="N1788" s="143">
        <v>17.963000000000001</v>
      </c>
      <c r="O1788" s="144">
        <v>16</v>
      </c>
      <c r="P1788" s="143">
        <v>36.667000000000002</v>
      </c>
      <c r="Q1788" s="144">
        <v>267</v>
      </c>
      <c r="R1788" s="143">
        <v>58.768000000000001</v>
      </c>
      <c r="S1788" s="145">
        <v>452</v>
      </c>
      <c r="U1788" s="140" t="s">
        <v>4410</v>
      </c>
      <c r="V1788" s="140" t="str">
        <f t="shared" si="27"/>
        <v>Y</v>
      </c>
      <c r="W1788" s="134">
        <v>0.40345883429498702</v>
      </c>
      <c r="X1788" s="134">
        <v>0.303159705038829</v>
      </c>
      <c r="Y1788" s="134">
        <v>0.83001932279780199</v>
      </c>
      <c r="Z1788" s="134">
        <v>0.82399125898917303</v>
      </c>
      <c r="AA1788" s="134">
        <v>0.910538397255652</v>
      </c>
      <c r="AB1788" s="134">
        <v>0.59901228093177705</v>
      </c>
      <c r="AC1788" s="134">
        <v>0.97051132204222001</v>
      </c>
      <c r="AD1788" s="134">
        <v>0.25886666455590601</v>
      </c>
      <c r="AE1788" s="134">
        <v>0.81708140175284005</v>
      </c>
      <c r="AF1788" s="134">
        <v>0.86105226079949004</v>
      </c>
      <c r="AG1788" s="134">
        <v>0.360422958831839</v>
      </c>
      <c r="AH1788" s="134">
        <v>0.82028293794440699</v>
      </c>
      <c r="AI1788" s="134">
        <v>0.50308977610775496</v>
      </c>
      <c r="AJ1788" s="134">
        <v>0.82718682207596395</v>
      </c>
      <c r="AK1788" s="134">
        <v>0.64078353318122205</v>
      </c>
      <c r="AL1788" s="134">
        <v>0.75746523097899998</v>
      </c>
      <c r="AM1788" s="134">
        <v>0.26206503384815799</v>
      </c>
      <c r="AN1788" s="134">
        <v>0.55179059656671603</v>
      </c>
      <c r="AO1788" s="134">
        <v>0.22046887045633601</v>
      </c>
      <c r="AP1788" s="134">
        <v>0.39440072902258599</v>
      </c>
      <c r="AQ1788" s="134">
        <v>0.51957694186238201</v>
      </c>
      <c r="AR1788" s="134">
        <v>0.6933350747</v>
      </c>
      <c r="AS1788" s="134">
        <v>1</v>
      </c>
      <c r="AT1788" s="134">
        <v>1</v>
      </c>
      <c r="AU1788" s="134">
        <v>0.15631433004705</v>
      </c>
      <c r="AV1788" s="134">
        <v>0.214624412109305</v>
      </c>
      <c r="AW1788" s="143">
        <v>1.39</v>
      </c>
      <c r="AX1788" s="143">
        <v>0</v>
      </c>
      <c r="AY1788" s="143">
        <v>-1.52</v>
      </c>
      <c r="AZ1788" s="143">
        <v>-0.25</v>
      </c>
      <c r="BA1788" s="143">
        <v>6.8581000000000003</v>
      </c>
      <c r="BB1788" s="143">
        <v>4.97</v>
      </c>
      <c r="BC1788" s="143">
        <v>11.58</v>
      </c>
      <c r="BD1788" s="143"/>
      <c r="BE1788" s="143">
        <v>8713779.9058459997</v>
      </c>
      <c r="BF1788" s="143">
        <v>39317.01</v>
      </c>
      <c r="BG1788" s="143">
        <v>0</v>
      </c>
      <c r="BH1788" s="143">
        <v>22.463221000000001</v>
      </c>
      <c r="BI1788" s="143">
        <v>0</v>
      </c>
      <c r="BJ1788" s="143">
        <v>2</v>
      </c>
      <c r="BK1788" s="143">
        <v>1</v>
      </c>
      <c r="BL1788" s="143">
        <v>2</v>
      </c>
      <c r="BM1788" s="143">
        <v>2.6</v>
      </c>
    </row>
    <row r="1789" spans="1:65" x14ac:dyDescent="0.25">
      <c r="A1789" s="142" t="s">
        <v>6453</v>
      </c>
      <c r="B1789" s="142" t="s">
        <v>1110</v>
      </c>
      <c r="C1789" s="134" t="s">
        <v>6425</v>
      </c>
      <c r="D1789" s="134" t="s">
        <v>4727</v>
      </c>
      <c r="E1789" s="134" t="s">
        <v>6417</v>
      </c>
      <c r="F1789" s="134" t="s">
        <v>6418</v>
      </c>
      <c r="G1789" s="134" t="s">
        <v>692</v>
      </c>
      <c r="H1789" s="134" t="s">
        <v>4873</v>
      </c>
      <c r="I1789" s="134" t="s">
        <v>4873</v>
      </c>
      <c r="J1789" s="134" t="s">
        <v>4538</v>
      </c>
      <c r="K1789" s="134" t="s">
        <v>4538</v>
      </c>
      <c r="L1789" s="143">
        <v>51</v>
      </c>
      <c r="M1789" s="144">
        <v>1125</v>
      </c>
      <c r="N1789" s="143">
        <v>19.777999999999999</v>
      </c>
      <c r="O1789" s="144">
        <v>52</v>
      </c>
      <c r="P1789" s="143">
        <v>15.82</v>
      </c>
      <c r="Q1789" s="144">
        <v>1448</v>
      </c>
      <c r="R1789" s="143">
        <v>49.014000000000003</v>
      </c>
      <c r="S1789" s="145">
        <v>1120</v>
      </c>
      <c r="U1789" s="140" t="s">
        <v>4410</v>
      </c>
      <c r="V1789" s="140" t="str">
        <f t="shared" si="27"/>
        <v>Y</v>
      </c>
      <c r="W1789" s="134">
        <v>0.37056558016160501</v>
      </c>
      <c r="X1789" s="134">
        <v>0.29255250867027799</v>
      </c>
      <c r="Y1789" s="134">
        <v>0.57910217515323403</v>
      </c>
      <c r="Z1789" s="134">
        <v>0.73217391836622303</v>
      </c>
      <c r="AA1789" s="134">
        <v>0.94374649550784795</v>
      </c>
      <c r="AB1789" s="134">
        <v>0.58407994988564005</v>
      </c>
      <c r="AC1789" s="134">
        <v>1</v>
      </c>
      <c r="AD1789" s="134">
        <v>0.23653882080055999</v>
      </c>
      <c r="AE1789" s="134">
        <v>0.91087916578296402</v>
      </c>
      <c r="AF1789" s="134">
        <v>0.63010813305784896</v>
      </c>
      <c r="AG1789" s="134">
        <v>0.21516342517203199</v>
      </c>
      <c r="AH1789" s="134">
        <v>0.80552681334684295</v>
      </c>
      <c r="AI1789" s="134">
        <v>1</v>
      </c>
      <c r="AJ1789" s="134">
        <v>0.87498621171452695</v>
      </c>
      <c r="AK1789" s="134">
        <v>0.66748385843973002</v>
      </c>
      <c r="AL1789" s="134">
        <v>0.66704573835398395</v>
      </c>
      <c r="AM1789" s="134">
        <v>0.18833936538502299</v>
      </c>
      <c r="AN1789" s="134">
        <v>0.69521760566536694</v>
      </c>
      <c r="AO1789" s="134">
        <v>0.173421283864509</v>
      </c>
      <c r="AP1789" s="134">
        <v>0.26145985366433</v>
      </c>
      <c r="AQ1789" s="134">
        <v>0.21246652758659701</v>
      </c>
      <c r="AR1789" s="134">
        <v>0.7505593465</v>
      </c>
      <c r="AT1789" s="134">
        <v>1</v>
      </c>
      <c r="AU1789" s="134">
        <v>0.12513027275403099</v>
      </c>
      <c r="AV1789" s="134">
        <v>0.170595469571275</v>
      </c>
      <c r="AW1789" s="143">
        <v>4.8499999999999996</v>
      </c>
      <c r="AX1789" s="143">
        <v>0</v>
      </c>
      <c r="AY1789" s="143">
        <v>-3.85</v>
      </c>
      <c r="AZ1789" s="143">
        <v>0.04</v>
      </c>
      <c r="BA1789" s="143">
        <v>14.970499999999999</v>
      </c>
      <c r="BB1789" s="143">
        <v>4.97</v>
      </c>
      <c r="BC1789" s="143">
        <v>12.75</v>
      </c>
      <c r="BD1789" s="143">
        <v>6</v>
      </c>
      <c r="BE1789" s="143">
        <v>6051898.963184</v>
      </c>
      <c r="BF1789" s="143">
        <v>23968.28</v>
      </c>
      <c r="BG1789" s="143">
        <v>0</v>
      </c>
      <c r="BH1789" s="143">
        <v>0</v>
      </c>
      <c r="BI1789" s="143">
        <v>0</v>
      </c>
      <c r="BJ1789" s="143">
        <v>0</v>
      </c>
      <c r="BK1789" s="143"/>
      <c r="BL1789" s="143">
        <v>1.9990767826271301</v>
      </c>
      <c r="BM1789" s="143">
        <v>2.59861517394069</v>
      </c>
    </row>
    <row r="1790" spans="1:65" x14ac:dyDescent="0.25">
      <c r="A1790" s="142" t="s">
        <v>6454</v>
      </c>
      <c r="B1790" s="142" t="s">
        <v>433</v>
      </c>
      <c r="C1790" s="134" t="s">
        <v>6425</v>
      </c>
      <c r="D1790" s="134" t="s">
        <v>4727</v>
      </c>
      <c r="E1790" s="134" t="s">
        <v>6417</v>
      </c>
      <c r="F1790" s="134" t="s">
        <v>6418</v>
      </c>
      <c r="G1790" s="134" t="s">
        <v>692</v>
      </c>
      <c r="H1790" s="134" t="s">
        <v>4873</v>
      </c>
      <c r="I1790" s="134" t="s">
        <v>4873</v>
      </c>
      <c r="J1790" s="134" t="s">
        <v>4538</v>
      </c>
      <c r="K1790" s="134" t="s">
        <v>4538</v>
      </c>
      <c r="L1790" s="143">
        <v>41.6</v>
      </c>
      <c r="M1790" s="144">
        <v>1380</v>
      </c>
      <c r="N1790" s="143">
        <v>19.067</v>
      </c>
      <c r="O1790" s="144">
        <v>36</v>
      </c>
      <c r="P1790" s="143">
        <v>18.32</v>
      </c>
      <c r="Q1790" s="144">
        <v>1163</v>
      </c>
      <c r="R1790" s="143">
        <v>46.951000000000001</v>
      </c>
      <c r="S1790" s="145">
        <v>1261</v>
      </c>
      <c r="V1790" s="140" t="str">
        <f t="shared" si="27"/>
        <v>N/A</v>
      </c>
      <c r="W1790" s="134">
        <v>0.384395604833148</v>
      </c>
      <c r="X1790" s="134">
        <v>0.34817453107900398</v>
      </c>
      <c r="Y1790" s="134">
        <v>0.67722755892582398</v>
      </c>
      <c r="Z1790" s="134">
        <v>0.798792499951541</v>
      </c>
      <c r="AA1790" s="134">
        <v>0.92091896081471403</v>
      </c>
      <c r="AB1790" s="134">
        <v>0.56805500925076102</v>
      </c>
      <c r="AC1790" s="134">
        <v>0.98395357115222304</v>
      </c>
      <c r="AD1790" s="134">
        <v>0.178814022349291</v>
      </c>
      <c r="AE1790" s="134">
        <v>0.92698663816814597</v>
      </c>
      <c r="AF1790" s="134">
        <v>0.75518133427582201</v>
      </c>
      <c r="AG1790" s="134">
        <v>0.50500633731745304</v>
      </c>
      <c r="AH1790" s="134">
        <v>0.81251090144520499</v>
      </c>
      <c r="AI1790" s="134">
        <v>0.26225927911477798</v>
      </c>
      <c r="AJ1790" s="134">
        <v>0.84557120270618102</v>
      </c>
      <c r="AK1790" s="134">
        <v>0.89807757658138698</v>
      </c>
      <c r="AL1790" s="134">
        <v>0.643714772504416</v>
      </c>
      <c r="AM1790" s="134">
        <v>0.426586648385051</v>
      </c>
      <c r="AN1790" s="134">
        <v>0.59661153691004398</v>
      </c>
      <c r="AO1790" s="134">
        <v>0.41839499513838302</v>
      </c>
      <c r="AP1790" s="134">
        <v>0.42843314081503597</v>
      </c>
      <c r="AQ1790" s="134">
        <v>0.290591106764511</v>
      </c>
      <c r="AR1790" s="134">
        <v>0.32450676049999999</v>
      </c>
      <c r="AT1790" s="134">
        <v>0.30549570860000003</v>
      </c>
      <c r="AU1790" s="134">
        <v>0.20033968106968</v>
      </c>
      <c r="AV1790" s="134">
        <v>0.29910496371194101</v>
      </c>
      <c r="AW1790" s="143">
        <v>3.88</v>
      </c>
      <c r="AX1790" s="143">
        <v>0</v>
      </c>
      <c r="AY1790" s="143">
        <v>-3.45</v>
      </c>
      <c r="AZ1790" s="143">
        <v>0.11</v>
      </c>
      <c r="BA1790" s="143">
        <v>8.2346000000000004</v>
      </c>
      <c r="BB1790" s="143">
        <v>4.97</v>
      </c>
      <c r="BC1790" s="143">
        <v>12.85</v>
      </c>
      <c r="BD1790" s="143">
        <v>8</v>
      </c>
      <c r="BE1790" s="143">
        <v>9804575.7241370007</v>
      </c>
      <c r="BF1790" s="143">
        <v>42808.79</v>
      </c>
      <c r="BG1790" s="143">
        <v>39.257505000000002</v>
      </c>
      <c r="BH1790" s="143">
        <v>0</v>
      </c>
      <c r="BI1790" s="143">
        <v>0</v>
      </c>
      <c r="BJ1790" s="143">
        <v>0</v>
      </c>
      <c r="BK1790" s="143"/>
      <c r="BL1790" s="143">
        <v>2</v>
      </c>
      <c r="BM1790" s="143">
        <v>2.6</v>
      </c>
    </row>
    <row r="1791" spans="1:65" x14ac:dyDescent="0.25">
      <c r="A1791" s="142" t="s">
        <v>6455</v>
      </c>
      <c r="B1791" s="142" t="s">
        <v>1030</v>
      </c>
      <c r="C1791" s="134" t="s">
        <v>6425</v>
      </c>
      <c r="D1791" s="134" t="s">
        <v>4727</v>
      </c>
      <c r="E1791" s="134" t="s">
        <v>6417</v>
      </c>
      <c r="F1791" s="134" t="s">
        <v>6418</v>
      </c>
      <c r="G1791" s="134" t="s">
        <v>692</v>
      </c>
      <c r="H1791" s="134" t="s">
        <v>6456</v>
      </c>
      <c r="I1791" s="134" t="s">
        <v>4873</v>
      </c>
      <c r="J1791" s="134" t="s">
        <v>4538</v>
      </c>
      <c r="K1791" s="134" t="s">
        <v>4538</v>
      </c>
      <c r="L1791" s="143">
        <v>48.3</v>
      </c>
      <c r="M1791" s="144">
        <v>1195</v>
      </c>
      <c r="N1791" s="143">
        <v>18.943999999999999</v>
      </c>
      <c r="O1791" s="144">
        <v>33</v>
      </c>
      <c r="P1791" s="143">
        <v>32.866999999999997</v>
      </c>
      <c r="Q1791" s="144">
        <v>413</v>
      </c>
      <c r="R1791" s="143">
        <v>54.073999999999998</v>
      </c>
      <c r="S1791" s="145">
        <v>768</v>
      </c>
      <c r="V1791" s="140" t="str">
        <f t="shared" si="27"/>
        <v>N/A</v>
      </c>
      <c r="W1791" s="134">
        <v>0.347516857562092</v>
      </c>
      <c r="X1791" s="134">
        <v>0.30491868793093002</v>
      </c>
      <c r="Y1791" s="134">
        <v>0.89262692962203105</v>
      </c>
      <c r="Z1791" s="134">
        <v>0.87727082136732304</v>
      </c>
      <c r="AA1791" s="134">
        <v>0.89280173484826297</v>
      </c>
      <c r="AB1791" s="134">
        <v>0.59172821700683298</v>
      </c>
      <c r="AC1791" s="134">
        <v>1</v>
      </c>
      <c r="AD1791" s="134">
        <v>0.32862297626143</v>
      </c>
      <c r="AE1791" s="134">
        <v>0.70763873750396</v>
      </c>
      <c r="AF1791" s="134">
        <v>0.89202238913668097</v>
      </c>
      <c r="AG1791" s="134">
        <v>0.31662009265003399</v>
      </c>
      <c r="AH1791" s="134">
        <v>0.77999012199231998</v>
      </c>
      <c r="AI1791" s="134">
        <v>1</v>
      </c>
      <c r="AJ1791" s="134">
        <v>0.83086369820200801</v>
      </c>
      <c r="AK1791" s="134">
        <v>0.825258507694548</v>
      </c>
      <c r="AL1791" s="134">
        <v>0.49072749916457398</v>
      </c>
      <c r="AM1791" s="134">
        <v>0.25309142861170097</v>
      </c>
      <c r="AN1791" s="134">
        <v>0.60109363094437696</v>
      </c>
      <c r="AO1791" s="134">
        <v>0.250449362843574</v>
      </c>
      <c r="AP1791" s="134">
        <v>0.39412915949842198</v>
      </c>
      <c r="AR1791" s="134">
        <v>0.2830134171</v>
      </c>
      <c r="AS1791" s="134">
        <v>1</v>
      </c>
      <c r="AT1791" s="134">
        <v>0</v>
      </c>
      <c r="AU1791" s="134">
        <v>0.18228664575239401</v>
      </c>
      <c r="AV1791" s="134">
        <v>0.21220150777178301</v>
      </c>
      <c r="AW1791" s="143">
        <v>0.75</v>
      </c>
      <c r="AX1791" s="143">
        <v>2</v>
      </c>
      <c r="AY1791" s="143">
        <v>-0.56000000000000005</v>
      </c>
      <c r="AZ1791" s="143">
        <v>0.1</v>
      </c>
      <c r="BA1791" s="143">
        <v>8.5273000000000003</v>
      </c>
      <c r="BB1791" s="143">
        <v>4.97</v>
      </c>
      <c r="BC1791" s="143">
        <v>11.52</v>
      </c>
      <c r="BD1791" s="143">
        <v>10</v>
      </c>
      <c r="BE1791" s="143">
        <v>15793379.044868</v>
      </c>
      <c r="BF1791" s="143">
        <v>40302.54</v>
      </c>
      <c r="BG1791" s="143">
        <v>11847.690725</v>
      </c>
      <c r="BH1791" s="143">
        <v>0</v>
      </c>
      <c r="BI1791" s="143">
        <v>0</v>
      </c>
      <c r="BJ1791" s="143">
        <v>0</v>
      </c>
      <c r="BK1791" s="143">
        <v>1</v>
      </c>
      <c r="BL1791" s="143">
        <v>1.96105350979631</v>
      </c>
      <c r="BM1791" s="143">
        <v>2.5415802646944701</v>
      </c>
    </row>
    <row r="1792" spans="1:65" x14ac:dyDescent="0.25">
      <c r="A1792" s="142" t="s">
        <v>6457</v>
      </c>
      <c r="B1792" s="142" t="s">
        <v>368</v>
      </c>
      <c r="C1792" s="134" t="s">
        <v>6425</v>
      </c>
      <c r="D1792" s="134" t="s">
        <v>4727</v>
      </c>
      <c r="E1792" s="134" t="s">
        <v>6417</v>
      </c>
      <c r="F1792" s="134" t="s">
        <v>6418</v>
      </c>
      <c r="G1792" s="134" t="s">
        <v>692</v>
      </c>
      <c r="H1792" s="134" t="s">
        <v>4849</v>
      </c>
      <c r="I1792" s="134" t="s">
        <v>4849</v>
      </c>
      <c r="J1792" s="134" t="s">
        <v>4538</v>
      </c>
      <c r="K1792" s="134" t="s">
        <v>4538</v>
      </c>
      <c r="L1792" s="143">
        <v>36.4</v>
      </c>
      <c r="M1792" s="144">
        <v>1524</v>
      </c>
      <c r="N1792" s="143">
        <v>23.756</v>
      </c>
      <c r="O1792" s="144">
        <v>424</v>
      </c>
      <c r="P1792" s="143">
        <v>33.017000000000003</v>
      </c>
      <c r="Q1792" s="144">
        <v>401</v>
      </c>
      <c r="R1792" s="143">
        <v>48.554000000000002</v>
      </c>
      <c r="S1792" s="145">
        <v>1159</v>
      </c>
      <c r="V1792" s="140" t="str">
        <f t="shared" si="27"/>
        <v>N/A</v>
      </c>
      <c r="W1792" s="134">
        <v>0.26071542555448002</v>
      </c>
      <c r="X1792" s="134">
        <v>0.23528260066892601</v>
      </c>
      <c r="Y1792" s="134">
        <v>0.73281614599971001</v>
      </c>
      <c r="Z1792" s="134">
        <v>0.56833097498793606</v>
      </c>
      <c r="AA1792" s="134">
        <v>0.90556734282773699</v>
      </c>
      <c r="AB1792" s="134">
        <v>0.62304969188409598</v>
      </c>
      <c r="AC1792" s="134">
        <v>1</v>
      </c>
      <c r="AD1792" s="134">
        <v>0.25522853997971401</v>
      </c>
      <c r="AE1792" s="134">
        <v>0.53977768880836696</v>
      </c>
      <c r="AF1792" s="134">
        <v>0.76861895093560395</v>
      </c>
      <c r="AG1792" s="134">
        <v>0.20985082585542</v>
      </c>
      <c r="AH1792" s="134">
        <v>0.90487994352558898</v>
      </c>
      <c r="AI1792" s="134">
        <v>1</v>
      </c>
      <c r="AJ1792" s="134">
        <v>0.92646247747913402</v>
      </c>
      <c r="AK1792" s="134">
        <v>0.60680130103403096</v>
      </c>
      <c r="AL1792" s="134">
        <v>0.54109751310585896</v>
      </c>
      <c r="AM1792" s="134">
        <v>0.15945220514243999</v>
      </c>
      <c r="AN1792" s="134">
        <v>0.65487875935637196</v>
      </c>
      <c r="AO1792" s="134">
        <v>0.15527101584858399</v>
      </c>
      <c r="AP1792" s="134">
        <v>0.45385479042397298</v>
      </c>
      <c r="AQ1792" s="134">
        <v>0.23563450631516</v>
      </c>
      <c r="AR1792" s="134">
        <v>5.9128540680000001E-2</v>
      </c>
      <c r="AS1792" s="134">
        <v>0.19251759539999999</v>
      </c>
      <c r="AT1792" s="134">
        <v>0.16733457460000001</v>
      </c>
      <c r="AU1792" s="134">
        <v>0.106396598786181</v>
      </c>
      <c r="AV1792" s="134">
        <v>0.11129105358312399</v>
      </c>
      <c r="AW1792" s="143">
        <v>1.65</v>
      </c>
      <c r="AX1792" s="143">
        <v>5</v>
      </c>
      <c r="AY1792" s="143">
        <v>-1.46</v>
      </c>
      <c r="AZ1792" s="143">
        <v>-0.01</v>
      </c>
      <c r="BA1792" s="143">
        <v>40.100299999999997</v>
      </c>
      <c r="BB1792" s="143">
        <v>4.97</v>
      </c>
      <c r="BC1792" s="143">
        <v>10.6</v>
      </c>
      <c r="BD1792" s="143">
        <v>19</v>
      </c>
      <c r="BE1792" s="143">
        <v>13214080.431885</v>
      </c>
      <c r="BF1792" s="143">
        <v>39806.550000000003</v>
      </c>
      <c r="BG1792" s="143">
        <v>0</v>
      </c>
      <c r="BH1792" s="143">
        <v>0</v>
      </c>
      <c r="BI1792" s="143">
        <v>0</v>
      </c>
      <c r="BJ1792" s="143">
        <v>1</v>
      </c>
      <c r="BK1792" s="143">
        <v>1</v>
      </c>
      <c r="BL1792" s="143">
        <v>1.9232165248445401</v>
      </c>
      <c r="BM1792" s="143">
        <v>2.4848247872668199</v>
      </c>
    </row>
    <row r="1793" spans="1:65" x14ac:dyDescent="0.25">
      <c r="A1793" s="142" t="s">
        <v>6458</v>
      </c>
      <c r="B1793" s="142" t="s">
        <v>269</v>
      </c>
      <c r="C1793" s="134" t="s">
        <v>6425</v>
      </c>
      <c r="D1793" s="134" t="s">
        <v>4727</v>
      </c>
      <c r="E1793" s="134" t="s">
        <v>6417</v>
      </c>
      <c r="F1793" s="134" t="s">
        <v>6418</v>
      </c>
      <c r="G1793" s="134" t="s">
        <v>692</v>
      </c>
      <c r="H1793" s="134" t="s">
        <v>4849</v>
      </c>
      <c r="I1793" s="134" t="s">
        <v>4849</v>
      </c>
      <c r="J1793" s="134" t="s">
        <v>4538</v>
      </c>
      <c r="K1793" s="134" t="s">
        <v>4538</v>
      </c>
      <c r="L1793" s="143">
        <v>24.1</v>
      </c>
      <c r="M1793" s="144">
        <v>1686</v>
      </c>
      <c r="N1793" s="143">
        <v>23.433</v>
      </c>
      <c r="O1793" s="144">
        <v>385</v>
      </c>
      <c r="P1793" s="143">
        <v>18.16</v>
      </c>
      <c r="Q1793" s="144">
        <v>1187</v>
      </c>
      <c r="R1793" s="143">
        <v>39.609000000000002</v>
      </c>
      <c r="S1793" s="145">
        <v>1640</v>
      </c>
      <c r="V1793" s="140" t="str">
        <f t="shared" si="27"/>
        <v>N/A</v>
      </c>
      <c r="W1793" s="134">
        <v>0.11835976852025799</v>
      </c>
      <c r="X1793" s="134">
        <v>0.103540931049612</v>
      </c>
      <c r="Y1793" s="134">
        <v>0.92745305133951805</v>
      </c>
      <c r="Z1793" s="134">
        <v>0.81355978890173197</v>
      </c>
      <c r="AA1793" s="134">
        <v>0.65099466326968003</v>
      </c>
      <c r="AB1793" s="134">
        <v>5.8170534504611002E-2</v>
      </c>
      <c r="AC1793" s="134">
        <v>0.47424487330825998</v>
      </c>
      <c r="AD1793" s="134">
        <v>0.18314816415054799</v>
      </c>
      <c r="AE1793" s="134">
        <v>2.0119989373321E-2</v>
      </c>
      <c r="AF1793" s="134">
        <v>0.92521886816306598</v>
      </c>
      <c r="AG1793" s="134">
        <v>5.1361771829893897E-2</v>
      </c>
      <c r="AH1793" s="134">
        <v>0.71394571966730003</v>
      </c>
      <c r="AI1793" s="134">
        <v>0.48925641863973002</v>
      </c>
      <c r="AJ1793" s="134">
        <v>0.87866308784057101</v>
      </c>
      <c r="AK1793" s="134">
        <v>0.63592892858876704</v>
      </c>
      <c r="AL1793" s="134">
        <v>0.186554755693809</v>
      </c>
      <c r="AM1793" s="134">
        <v>7.3072205876655805E-2</v>
      </c>
      <c r="AN1793" s="134">
        <v>0.381471023262068</v>
      </c>
      <c r="AO1793" s="134">
        <v>6.5703582985046596E-2</v>
      </c>
      <c r="AP1793" s="134">
        <v>0.37659826515959599</v>
      </c>
      <c r="AQ1793" s="134">
        <v>0.39134487420110903</v>
      </c>
      <c r="AR1793" s="134">
        <v>0</v>
      </c>
      <c r="AS1793" s="134">
        <v>0</v>
      </c>
      <c r="AT1793" s="134">
        <v>1</v>
      </c>
      <c r="AU1793" s="134">
        <v>7.4084508540243899E-2</v>
      </c>
      <c r="AV1793" s="134">
        <v>6.7038356329567603E-2</v>
      </c>
      <c r="AW1793" s="143">
        <v>1.2</v>
      </c>
      <c r="AX1793" s="143">
        <v>12</v>
      </c>
      <c r="AY1793" s="143">
        <v>-0.97</v>
      </c>
      <c r="AZ1793" s="143">
        <v>-0.04</v>
      </c>
      <c r="BA1793" s="143">
        <v>16.3261</v>
      </c>
      <c r="BB1793" s="143">
        <v>4.97</v>
      </c>
      <c r="BC1793" s="143">
        <v>12.49</v>
      </c>
      <c r="BD1793" s="143">
        <v>3</v>
      </c>
      <c r="BE1793" s="143">
        <v>41787215.490216002</v>
      </c>
      <c r="BF1793" s="143">
        <v>28911.67</v>
      </c>
      <c r="BG1793" s="143">
        <v>0</v>
      </c>
      <c r="BH1793" s="143">
        <v>0</v>
      </c>
      <c r="BI1793" s="143">
        <v>0</v>
      </c>
      <c r="BJ1793" s="143">
        <v>2</v>
      </c>
      <c r="BK1793" s="143"/>
      <c r="BL1793" s="143">
        <v>1.60248161791592</v>
      </c>
      <c r="BM1793" s="143">
        <v>2.00372242687388</v>
      </c>
    </row>
    <row r="1794" spans="1:65" x14ac:dyDescent="0.25">
      <c r="A1794" s="142" t="s">
        <v>6459</v>
      </c>
      <c r="B1794" s="142" t="s">
        <v>4003</v>
      </c>
      <c r="C1794" s="134" t="s">
        <v>6425</v>
      </c>
      <c r="D1794" s="134" t="s">
        <v>4727</v>
      </c>
      <c r="E1794" s="134" t="s">
        <v>6417</v>
      </c>
      <c r="F1794" s="134" t="s">
        <v>6418</v>
      </c>
      <c r="G1794" s="134" t="s">
        <v>692</v>
      </c>
      <c r="H1794" s="134" t="s">
        <v>4849</v>
      </c>
      <c r="I1794" s="134" t="s">
        <v>4849</v>
      </c>
      <c r="J1794" s="134" t="s">
        <v>4538</v>
      </c>
      <c r="K1794" s="134" t="s">
        <v>4538</v>
      </c>
      <c r="L1794" s="143">
        <v>39.5</v>
      </c>
      <c r="M1794" s="144">
        <v>1434</v>
      </c>
      <c r="N1794" s="143">
        <v>24.521999999999998</v>
      </c>
      <c r="O1794" s="144">
        <v>511</v>
      </c>
      <c r="P1794" s="143">
        <v>19.32</v>
      </c>
      <c r="Q1794" s="144">
        <v>1075</v>
      </c>
      <c r="R1794" s="143">
        <v>44.765999999999998</v>
      </c>
      <c r="S1794" s="145">
        <v>1406</v>
      </c>
      <c r="V1794" s="140" t="str">
        <f t="shared" si="27"/>
        <v>N/A</v>
      </c>
      <c r="W1794" s="134">
        <v>0.40298972635807501</v>
      </c>
      <c r="X1794" s="134">
        <v>0.34483768965635597</v>
      </c>
      <c r="Y1794" s="134">
        <v>0.77263755549572599</v>
      </c>
      <c r="Z1794" s="134">
        <v>0.67917490897330901</v>
      </c>
      <c r="AA1794" s="134">
        <v>0.936177648277987</v>
      </c>
      <c r="AB1794" s="134">
        <v>0.70353859825473797</v>
      </c>
      <c r="AC1794" s="134">
        <v>0.998864280964044</v>
      </c>
      <c r="AD1794" s="134">
        <v>0.371770190939542</v>
      </c>
      <c r="AE1794" s="134">
        <v>0.38760088398186898</v>
      </c>
      <c r="AF1794" s="134">
        <v>0.71602141590337998</v>
      </c>
      <c r="AG1794" s="134">
        <v>9.8550337484935496E-2</v>
      </c>
      <c r="AH1794" s="134">
        <v>0.83278266484865504</v>
      </c>
      <c r="AI1794" s="134">
        <v>0.55395709714791697</v>
      </c>
      <c r="AJ1794" s="134">
        <v>0.93013935360517697</v>
      </c>
      <c r="AK1794" s="134">
        <v>0.47572697703771999</v>
      </c>
      <c r="AL1794" s="134">
        <v>0.63638917913125803</v>
      </c>
      <c r="AM1794" s="134">
        <v>8.3190634347446196E-2</v>
      </c>
      <c r="AN1794" s="134">
        <v>0.520415938326386</v>
      </c>
      <c r="AO1794" s="134">
        <v>9.0458552522698202E-2</v>
      </c>
      <c r="AP1794" s="134">
        <v>0.42206757260257299</v>
      </c>
      <c r="AQ1794" s="134">
        <v>0.28304804390385802</v>
      </c>
      <c r="AR1794" s="134">
        <v>0.21666196830000001</v>
      </c>
      <c r="AS1794" s="134">
        <v>1</v>
      </c>
      <c r="AT1794" s="134">
        <v>0</v>
      </c>
      <c r="AU1794" s="134">
        <v>8.4150181220902204E-2</v>
      </c>
      <c r="AV1794" s="134">
        <v>7.9462730409947696E-2</v>
      </c>
      <c r="AW1794" s="143">
        <v>6.62</v>
      </c>
      <c r="AX1794" s="143">
        <v>7</v>
      </c>
      <c r="AY1794" s="143">
        <v>-4.37</v>
      </c>
      <c r="AZ1794" s="143">
        <v>0.66</v>
      </c>
      <c r="BA1794" s="143">
        <v>27.045000000000002</v>
      </c>
      <c r="BB1794" s="143">
        <v>4.9800000000000004</v>
      </c>
      <c r="BC1794" s="143">
        <v>10.08</v>
      </c>
      <c r="BD1794" s="143">
        <v>3</v>
      </c>
      <c r="BE1794" s="143">
        <v>3642629.5475599999</v>
      </c>
      <c r="BF1794" s="143">
        <v>19643.25</v>
      </c>
      <c r="BG1794" s="143">
        <v>0</v>
      </c>
      <c r="BH1794" s="143">
        <v>0</v>
      </c>
      <c r="BI1794" s="143">
        <v>0</v>
      </c>
      <c r="BJ1794" s="143">
        <v>2</v>
      </c>
      <c r="BK1794" s="143"/>
      <c r="BL1794" s="143">
        <v>1.9459754906958</v>
      </c>
      <c r="BM1794" s="143">
        <v>2.5189632360437102</v>
      </c>
    </row>
    <row r="1795" spans="1:65" x14ac:dyDescent="0.25">
      <c r="A1795" s="142" t="s">
        <v>6460</v>
      </c>
      <c r="B1795" s="142" t="s">
        <v>1446</v>
      </c>
      <c r="C1795" s="134" t="s">
        <v>6425</v>
      </c>
      <c r="D1795" s="134" t="s">
        <v>4727</v>
      </c>
      <c r="E1795" s="134" t="s">
        <v>6417</v>
      </c>
      <c r="F1795" s="134" t="s">
        <v>6418</v>
      </c>
      <c r="G1795" s="134" t="s">
        <v>692</v>
      </c>
      <c r="H1795" s="134" t="s">
        <v>6409</v>
      </c>
      <c r="I1795" s="134" t="s">
        <v>6244</v>
      </c>
      <c r="J1795" s="134" t="s">
        <v>4538</v>
      </c>
      <c r="K1795" s="134" t="s">
        <v>4538</v>
      </c>
      <c r="L1795" s="143">
        <v>40.700000000000003</v>
      </c>
      <c r="M1795" s="144">
        <v>1403</v>
      </c>
      <c r="N1795" s="143">
        <v>15.632999999999999</v>
      </c>
      <c r="O1795" s="144">
        <v>1</v>
      </c>
      <c r="P1795" s="143">
        <v>19.239999999999998</v>
      </c>
      <c r="Q1795" s="144">
        <v>1081</v>
      </c>
      <c r="R1795" s="143">
        <v>48.101999999999997</v>
      </c>
      <c r="S1795" s="145">
        <v>1193</v>
      </c>
      <c r="V1795" s="140" t="str">
        <f t="shared" ref="V1795:V1804" si="28">IF(OR(T1795="Y",U1795="Y"),"Y","N/A")</f>
        <v>N/A</v>
      </c>
      <c r="W1795" s="134">
        <v>9.4861395058699394E-2</v>
      </c>
      <c r="X1795" s="134">
        <v>8.7819013442475904E-2</v>
      </c>
      <c r="Y1795" s="134">
        <v>0.95155851697847105</v>
      </c>
      <c r="Z1795" s="134">
        <v>0.96944522942602895</v>
      </c>
      <c r="AA1795" s="134">
        <v>0.81804883523056404</v>
      </c>
      <c r="AB1795" s="134">
        <v>0.342249027577466</v>
      </c>
      <c r="AC1795" s="134">
        <v>1</v>
      </c>
      <c r="AD1795" s="134">
        <v>0.20268723548030801</v>
      </c>
      <c r="AE1795" s="134">
        <v>5.9484505493272603E-2</v>
      </c>
      <c r="AF1795" s="134">
        <v>0.93181840770603597</v>
      </c>
      <c r="AG1795" s="134">
        <v>0.161025337264736</v>
      </c>
      <c r="AH1795" s="134">
        <v>0.80821300107698202</v>
      </c>
      <c r="AI1795" s="134">
        <v>1</v>
      </c>
      <c r="AJ1795" s="134">
        <v>0.80144868919366097</v>
      </c>
      <c r="AK1795" s="134">
        <v>0.88108646050779205</v>
      </c>
      <c r="AL1795" s="134">
        <v>0.38453882371155101</v>
      </c>
      <c r="AM1795" s="134">
        <v>0.128692302168395</v>
      </c>
      <c r="AN1795" s="134">
        <v>0.17529469768275699</v>
      </c>
      <c r="AO1795" s="134">
        <v>0.124530154326793</v>
      </c>
      <c r="AP1795" s="134">
        <v>0.46371283960005499</v>
      </c>
      <c r="AQ1795" s="134">
        <v>0.56375773840981502</v>
      </c>
      <c r="AR1795" s="134">
        <v>0.3825004326</v>
      </c>
      <c r="AT1795" s="134">
        <v>1</v>
      </c>
      <c r="AU1795" s="134">
        <v>7.5535152538321396E-2</v>
      </c>
      <c r="AV1795" s="134">
        <v>9.87170371296925E-2</v>
      </c>
      <c r="AW1795" s="143">
        <v>0.24</v>
      </c>
      <c r="AX1795" s="143">
        <v>0</v>
      </c>
      <c r="AY1795" s="143">
        <v>-0.24</v>
      </c>
      <c r="AZ1795" s="143">
        <v>-0.06</v>
      </c>
      <c r="BA1795" s="143">
        <v>6.3163999999999998</v>
      </c>
      <c r="BB1795" s="143">
        <v>4.99</v>
      </c>
      <c r="BC1795" s="143">
        <v>6.98</v>
      </c>
      <c r="BD1795" s="143">
        <v>1</v>
      </c>
      <c r="BE1795" s="143">
        <v>17295843.5</v>
      </c>
      <c r="BF1795" s="143">
        <v>49643.82</v>
      </c>
      <c r="BG1795" s="143">
        <v>0</v>
      </c>
      <c r="BH1795" s="143">
        <v>0</v>
      </c>
      <c r="BI1795" s="143">
        <v>0</v>
      </c>
      <c r="BJ1795" s="143">
        <v>0</v>
      </c>
      <c r="BK1795" s="143"/>
      <c r="BL1795" s="143">
        <v>1.99999999999999</v>
      </c>
      <c r="BM1795" s="143">
        <v>2.6</v>
      </c>
    </row>
    <row r="1796" spans="1:65" x14ac:dyDescent="0.25">
      <c r="A1796" s="142" t="s">
        <v>6461</v>
      </c>
      <c r="B1796" s="142" t="s">
        <v>1447</v>
      </c>
      <c r="C1796" s="134" t="s">
        <v>6425</v>
      </c>
      <c r="D1796" s="134" t="s">
        <v>4727</v>
      </c>
      <c r="E1796" s="134" t="s">
        <v>6417</v>
      </c>
      <c r="F1796" s="134" t="s">
        <v>6418</v>
      </c>
      <c r="G1796" s="134" t="s">
        <v>692</v>
      </c>
      <c r="H1796" s="134" t="s">
        <v>6462</v>
      </c>
      <c r="I1796" s="134" t="s">
        <v>6410</v>
      </c>
      <c r="J1796" s="134" t="s">
        <v>4538</v>
      </c>
      <c r="K1796" s="134" t="s">
        <v>4538</v>
      </c>
      <c r="L1796" s="143">
        <v>56</v>
      </c>
      <c r="M1796" s="144">
        <v>963</v>
      </c>
      <c r="N1796" s="143">
        <v>27.155999999999999</v>
      </c>
      <c r="O1796" s="144">
        <v>756</v>
      </c>
      <c r="P1796" s="143">
        <v>43.575000000000003</v>
      </c>
      <c r="Q1796" s="144">
        <v>96</v>
      </c>
      <c r="R1796" s="143">
        <v>57.472999999999999</v>
      </c>
      <c r="S1796" s="145">
        <v>535</v>
      </c>
      <c r="U1796" s="140" t="s">
        <v>4410</v>
      </c>
      <c r="V1796" s="140" t="str">
        <f t="shared" si="28"/>
        <v>Y</v>
      </c>
      <c r="W1796" s="134">
        <v>0.19682715806433801</v>
      </c>
      <c r="X1796" s="134">
        <v>0.17028468145270301</v>
      </c>
      <c r="Y1796" s="134">
        <v>0.80099541996152901</v>
      </c>
      <c r="Z1796" s="134">
        <v>0.63051171844314502</v>
      </c>
      <c r="AA1796" s="134">
        <v>0.94666996036091799</v>
      </c>
      <c r="AB1796" s="134">
        <v>0.67986539049866701</v>
      </c>
      <c r="AC1796" s="134">
        <v>1</v>
      </c>
      <c r="AD1796" s="134">
        <v>0.22332996289648699</v>
      </c>
      <c r="AE1796" s="134">
        <v>0.32347903475550899</v>
      </c>
      <c r="AF1796" s="134">
        <v>0.79533515920594</v>
      </c>
      <c r="AG1796" s="134">
        <v>0.161025337264736</v>
      </c>
      <c r="AH1796" s="134">
        <v>0.79875762026689201</v>
      </c>
      <c r="AI1796" s="134">
        <v>1</v>
      </c>
      <c r="AJ1796" s="134">
        <v>0.92278560135308996</v>
      </c>
      <c r="AK1796" s="134">
        <v>0.538836836739648</v>
      </c>
      <c r="AL1796" s="134">
        <v>0.670366917190233</v>
      </c>
      <c r="AM1796" s="134">
        <v>0.128692302168395</v>
      </c>
      <c r="AN1796" s="134">
        <v>0.48455918605172299</v>
      </c>
      <c r="AO1796" s="134">
        <v>0.124530154326793</v>
      </c>
      <c r="AP1796" s="134">
        <v>0.45409314808530798</v>
      </c>
      <c r="AQ1796" s="134">
        <v>0.52280968306528497</v>
      </c>
      <c r="AR1796" s="134">
        <v>0.95981140710000001</v>
      </c>
      <c r="AS1796" s="134">
        <v>1</v>
      </c>
      <c r="AT1796" s="134">
        <v>1</v>
      </c>
      <c r="AU1796" s="134">
        <v>7.5535152538321396E-2</v>
      </c>
      <c r="AV1796" s="134">
        <v>9.87170371296925E-2</v>
      </c>
      <c r="AW1796" s="143">
        <v>2.38</v>
      </c>
      <c r="AX1796" s="143">
        <v>4</v>
      </c>
      <c r="AY1796" s="143">
        <v>-2.08</v>
      </c>
      <c r="AZ1796" s="143">
        <v>-0.04</v>
      </c>
      <c r="BA1796" s="143">
        <v>34.460299999999997</v>
      </c>
      <c r="BB1796" s="143">
        <v>4.99</v>
      </c>
      <c r="BC1796" s="143">
        <v>7.9</v>
      </c>
      <c r="BD1796" s="143">
        <v>59</v>
      </c>
      <c r="BE1796" s="143">
        <v>17295843.5</v>
      </c>
      <c r="BF1796" s="143">
        <v>66752.41</v>
      </c>
      <c r="BG1796" s="143"/>
      <c r="BH1796" s="143"/>
      <c r="BI1796" s="143">
        <v>0</v>
      </c>
      <c r="BJ1796" s="143">
        <v>6</v>
      </c>
      <c r="BK1796" s="143"/>
      <c r="BL1796" s="143">
        <v>1.99999999999999</v>
      </c>
      <c r="BM1796" s="143">
        <v>2.5999999999999899</v>
      </c>
    </row>
    <row r="1797" spans="1:65" x14ac:dyDescent="0.25">
      <c r="A1797" s="142" t="s">
        <v>6463</v>
      </c>
      <c r="B1797" s="142" t="s">
        <v>157</v>
      </c>
      <c r="C1797" s="134" t="s">
        <v>6425</v>
      </c>
      <c r="D1797" s="134" t="s">
        <v>4727</v>
      </c>
      <c r="E1797" s="134" t="s">
        <v>6417</v>
      </c>
      <c r="F1797" s="134" t="s">
        <v>6418</v>
      </c>
      <c r="G1797" s="134" t="s">
        <v>4858</v>
      </c>
      <c r="H1797" s="134" t="s">
        <v>6410</v>
      </c>
      <c r="I1797" s="134" t="s">
        <v>6410</v>
      </c>
      <c r="J1797" s="134" t="s">
        <v>4850</v>
      </c>
      <c r="K1797" s="134" t="s">
        <v>4538</v>
      </c>
      <c r="L1797" s="143"/>
      <c r="M1797" s="144"/>
      <c r="N1797" s="143">
        <v>35.213999999999999</v>
      </c>
      <c r="O1797" s="144">
        <v>1712</v>
      </c>
      <c r="P1797" s="143">
        <v>3.4670000000000001</v>
      </c>
      <c r="Q1797" s="144">
        <v>1777</v>
      </c>
      <c r="R1797" s="143"/>
      <c r="S1797" s="145"/>
      <c r="V1797" s="140" t="str">
        <f t="shared" si="28"/>
        <v>N/A</v>
      </c>
      <c r="W1797" s="134">
        <v>0.157290702654801</v>
      </c>
      <c r="X1797" s="134">
        <v>0.122060608603814</v>
      </c>
      <c r="Y1797" s="134">
        <v>0.971744602975808</v>
      </c>
      <c r="Z1797" s="134">
        <v>0.95554510424838801</v>
      </c>
      <c r="AB1797" s="134">
        <v>0.27050099791675802</v>
      </c>
      <c r="AC1797" s="134">
        <v>0.98513835751861301</v>
      </c>
      <c r="AD1797" s="134">
        <v>0.19860384384017599</v>
      </c>
      <c r="AE1797" s="134">
        <v>0</v>
      </c>
      <c r="AF1797" s="134">
        <v>0.954956552368738</v>
      </c>
      <c r="AH1797" s="134">
        <v>0.69159663775254199</v>
      </c>
      <c r="AI1797" s="134">
        <v>0.73154984670979595</v>
      </c>
      <c r="AJ1797" s="134">
        <v>0.96690811486561001</v>
      </c>
      <c r="AK1797" s="134">
        <v>0.79127627554735702</v>
      </c>
      <c r="AL1797" s="134">
        <v>0.50229555385939195</v>
      </c>
      <c r="AN1797" s="134">
        <v>0.363542647124737</v>
      </c>
      <c r="AP1797" s="134">
        <v>0.39740361816696401</v>
      </c>
      <c r="AW1797" s="143">
        <v>0</v>
      </c>
      <c r="AX1797" s="143">
        <v>40</v>
      </c>
      <c r="AY1797" s="143">
        <v>-0.39</v>
      </c>
      <c r="AZ1797" s="143">
        <v>-0.22</v>
      </c>
      <c r="BA1797" s="143">
        <v>11.5762</v>
      </c>
      <c r="BB1797" s="143">
        <v>5</v>
      </c>
      <c r="BC1797" s="143">
        <v>9.34</v>
      </c>
      <c r="BD1797" s="143"/>
      <c r="BE1797" s="143"/>
      <c r="BF1797" s="143">
        <v>16039.91</v>
      </c>
      <c r="BG1797" s="143"/>
      <c r="BH1797" s="143"/>
      <c r="BI1797" s="143">
        <v>0</v>
      </c>
      <c r="BJ1797" s="143">
        <v>0</v>
      </c>
      <c r="BK1797" s="143"/>
      <c r="BL1797" s="143"/>
      <c r="BM1797" s="143"/>
    </row>
    <row r="1798" spans="1:65" x14ac:dyDescent="0.25">
      <c r="A1798" s="142" t="s">
        <v>6464</v>
      </c>
      <c r="B1798" s="142" t="s">
        <v>800</v>
      </c>
      <c r="C1798" s="134" t="s">
        <v>6425</v>
      </c>
      <c r="D1798" s="134" t="s">
        <v>4727</v>
      </c>
      <c r="E1798" s="134" t="s">
        <v>6417</v>
      </c>
      <c r="F1798" s="134" t="s">
        <v>6418</v>
      </c>
      <c r="G1798" s="134" t="s">
        <v>4858</v>
      </c>
      <c r="H1798" s="134" t="s">
        <v>6409</v>
      </c>
      <c r="I1798" s="134" t="s">
        <v>6410</v>
      </c>
      <c r="J1798" s="134" t="s">
        <v>4538</v>
      </c>
      <c r="K1798" s="134" t="s">
        <v>4538</v>
      </c>
      <c r="L1798" s="143"/>
      <c r="M1798" s="144"/>
      <c r="N1798" s="143">
        <v>22.585999999999999</v>
      </c>
      <c r="O1798" s="144">
        <v>281</v>
      </c>
      <c r="P1798" s="143">
        <v>6.367</v>
      </c>
      <c r="Q1798" s="144">
        <v>1763</v>
      </c>
      <c r="R1798" s="143"/>
      <c r="S1798" s="145"/>
      <c r="V1798" s="140" t="str">
        <f t="shared" si="28"/>
        <v>N/A</v>
      </c>
      <c r="W1798" s="134">
        <v>2.7677655002445099E-2</v>
      </c>
      <c r="X1798" s="134">
        <v>3.05384917842687E-2</v>
      </c>
      <c r="Y1798" s="134">
        <v>0.98510379567582296</v>
      </c>
      <c r="Z1798" s="134">
        <v>0.97783631416629302</v>
      </c>
      <c r="AB1798" s="134">
        <v>0.176536573284967</v>
      </c>
      <c r="AC1798" s="134">
        <v>1</v>
      </c>
      <c r="AD1798" s="134">
        <v>9.1240756719049798E-2</v>
      </c>
      <c r="AE1798" s="134">
        <v>0</v>
      </c>
      <c r="AF1798" s="134">
        <v>0.967440018733151</v>
      </c>
      <c r="AH1798" s="134">
        <v>0.78124367626638502</v>
      </c>
      <c r="AI1798" s="134">
        <v>1</v>
      </c>
      <c r="AJ1798" s="134">
        <v>0.87866308784057101</v>
      </c>
      <c r="AK1798" s="134">
        <v>0.902932181173843</v>
      </c>
      <c r="AL1798" s="134">
        <v>0.48696751234243302</v>
      </c>
      <c r="AN1798" s="134">
        <v>0.24252610819775</v>
      </c>
      <c r="AP1798" s="134">
        <v>0.44185068124648003</v>
      </c>
      <c r="AQ1798" s="134">
        <v>0.44684026479706501</v>
      </c>
      <c r="AR1798" s="134">
        <v>0.22168656749999999</v>
      </c>
      <c r="AT1798" s="134">
        <v>1</v>
      </c>
      <c r="AW1798" s="143">
        <v>0.08</v>
      </c>
      <c r="AX1798" s="143">
        <v>7</v>
      </c>
      <c r="AY1798" s="143">
        <v>-0.18</v>
      </c>
      <c r="AZ1798" s="143">
        <v>-0.06</v>
      </c>
      <c r="BA1798" s="143">
        <v>6.2267999999999999</v>
      </c>
      <c r="BB1798" s="143">
        <v>4.99</v>
      </c>
      <c r="BC1798" s="143">
        <v>9.1300000000000008</v>
      </c>
      <c r="BD1798" s="143"/>
      <c r="BE1798" s="143"/>
      <c r="BF1798" s="143">
        <v>29120.39</v>
      </c>
      <c r="BG1798" s="143"/>
      <c r="BH1798" s="143"/>
      <c r="BI1798" s="143">
        <v>0</v>
      </c>
      <c r="BJ1798" s="143">
        <v>0</v>
      </c>
      <c r="BK1798" s="143"/>
      <c r="BL1798" s="143"/>
      <c r="BM1798" s="143"/>
    </row>
    <row r="1799" spans="1:65" x14ac:dyDescent="0.25">
      <c r="A1799" s="142" t="s">
        <v>6465</v>
      </c>
      <c r="B1799" s="142" t="s">
        <v>158</v>
      </c>
      <c r="C1799" s="134" t="s">
        <v>6425</v>
      </c>
      <c r="D1799" s="134" t="s">
        <v>4727</v>
      </c>
      <c r="E1799" s="134" t="s">
        <v>6417</v>
      </c>
      <c r="F1799" s="134" t="s">
        <v>6418</v>
      </c>
      <c r="G1799" s="134" t="s">
        <v>4858</v>
      </c>
      <c r="H1799" s="134" t="s">
        <v>6466</v>
      </c>
      <c r="I1799" s="134" t="s">
        <v>6410</v>
      </c>
      <c r="J1799" s="134" t="s">
        <v>4538</v>
      </c>
      <c r="K1799" s="134" t="s">
        <v>4538</v>
      </c>
      <c r="L1799" s="143">
        <v>76.599999999999994</v>
      </c>
      <c r="M1799" s="144">
        <v>494</v>
      </c>
      <c r="N1799" s="143">
        <v>30.957000000000001</v>
      </c>
      <c r="O1799" s="144">
        <v>1319</v>
      </c>
      <c r="P1799" s="143">
        <v>5.2249999999999996</v>
      </c>
      <c r="Q1799" s="144">
        <v>1765</v>
      </c>
      <c r="R1799" s="143">
        <v>50.289000000000001</v>
      </c>
      <c r="S1799" s="145">
        <v>1029</v>
      </c>
      <c r="T1799" s="140" t="s">
        <v>4410</v>
      </c>
      <c r="V1799" s="140" t="str">
        <f t="shared" si="28"/>
        <v>Y</v>
      </c>
      <c r="W1799" s="134">
        <v>0.21904799281894399</v>
      </c>
      <c r="X1799" s="134">
        <v>0.152103371893682</v>
      </c>
      <c r="Y1799" s="134">
        <v>0.76073852383866603</v>
      </c>
      <c r="Z1799" s="134">
        <v>0.63971895732228001</v>
      </c>
      <c r="AB1799" s="134">
        <v>0.84375682880992997</v>
      </c>
      <c r="AC1799" s="134">
        <v>0.99947529127397605</v>
      </c>
      <c r="AD1799" s="134">
        <v>0.27731044162204299</v>
      </c>
      <c r="AE1799" s="134">
        <v>0.34366983223812497</v>
      </c>
      <c r="AF1799" s="134">
        <v>0.731725139514664</v>
      </c>
      <c r="AH1799" s="134">
        <v>0.66888939747376597</v>
      </c>
      <c r="AI1799" s="134">
        <v>0.75959825949406501</v>
      </c>
      <c r="AJ1799" s="134">
        <v>0.97793874324373997</v>
      </c>
      <c r="AK1799" s="134">
        <v>0.38834409437351303</v>
      </c>
      <c r="AL1799" s="134">
        <v>0.790266306495231</v>
      </c>
      <c r="AN1799" s="134">
        <v>0.34113217695307202</v>
      </c>
      <c r="AP1799" s="134">
        <v>0.800504996702741</v>
      </c>
      <c r="AQ1799" s="134">
        <v>0.63703320562173704</v>
      </c>
      <c r="AT1799" s="134">
        <v>1</v>
      </c>
      <c r="AW1799" s="143">
        <v>8.0399999999999991</v>
      </c>
      <c r="AX1799" s="143">
        <v>7</v>
      </c>
      <c r="AY1799" s="143">
        <v>-6.32</v>
      </c>
      <c r="AZ1799" s="143">
        <v>0.45</v>
      </c>
      <c r="BA1799" s="143">
        <v>36.328400000000002</v>
      </c>
      <c r="BB1799" s="143">
        <v>4.99</v>
      </c>
      <c r="BC1799" s="143">
        <v>7.93</v>
      </c>
      <c r="BD1799" s="143"/>
      <c r="BE1799" s="143"/>
      <c r="BF1799" s="143">
        <v>31841.78</v>
      </c>
      <c r="BG1799" s="143">
        <v>0</v>
      </c>
      <c r="BH1799" s="143">
        <v>0</v>
      </c>
      <c r="BI1799" s="143">
        <v>0</v>
      </c>
      <c r="BJ1799" s="143">
        <v>0</v>
      </c>
      <c r="BK1799" s="143"/>
      <c r="BL1799" s="143"/>
      <c r="BM1799" s="143"/>
    </row>
    <row r="1800" spans="1:65" x14ac:dyDescent="0.25">
      <c r="A1800" s="142" t="s">
        <v>6467</v>
      </c>
      <c r="B1800" s="142" t="s">
        <v>1461</v>
      </c>
      <c r="C1800" s="134" t="s">
        <v>6425</v>
      </c>
      <c r="D1800" s="134" t="s">
        <v>4727</v>
      </c>
      <c r="E1800" s="134" t="s">
        <v>6417</v>
      </c>
      <c r="F1800" s="134" t="s">
        <v>6418</v>
      </c>
      <c r="G1800" s="134" t="s">
        <v>692</v>
      </c>
      <c r="H1800" s="134" t="s">
        <v>4854</v>
      </c>
      <c r="I1800" s="134" t="s">
        <v>4849</v>
      </c>
      <c r="J1800" s="134" t="s">
        <v>4538</v>
      </c>
      <c r="K1800" s="134" t="s">
        <v>4538</v>
      </c>
      <c r="L1800" s="143">
        <v>39.200000000000003</v>
      </c>
      <c r="M1800" s="144">
        <v>1443</v>
      </c>
      <c r="N1800" s="143">
        <v>21.422000000000001</v>
      </c>
      <c r="O1800" s="144">
        <v>149</v>
      </c>
      <c r="P1800" s="143">
        <v>19.34</v>
      </c>
      <c r="Q1800" s="144">
        <v>1073</v>
      </c>
      <c r="R1800" s="143">
        <v>45.706000000000003</v>
      </c>
      <c r="S1800" s="145">
        <v>1341</v>
      </c>
      <c r="V1800" s="140" t="str">
        <f t="shared" si="28"/>
        <v>N/A</v>
      </c>
      <c r="W1800" s="134">
        <v>0.24713780832118901</v>
      </c>
      <c r="X1800" s="134">
        <v>0.19137713250180499</v>
      </c>
      <c r="Y1800" s="134">
        <v>0.93435679521804904</v>
      </c>
      <c r="Z1800" s="134">
        <v>0.85773413166810697</v>
      </c>
      <c r="AA1800" s="134">
        <v>0.65509001477407602</v>
      </c>
      <c r="AB1800" s="134">
        <v>6.8368223999534003E-2</v>
      </c>
      <c r="AC1800" s="134">
        <v>1</v>
      </c>
      <c r="AD1800" s="134">
        <v>0.32148292029785303</v>
      </c>
      <c r="AE1800" s="134">
        <v>9.7293184920223999E-2</v>
      </c>
      <c r="AF1800" s="134">
        <v>0.92243592980157296</v>
      </c>
      <c r="AG1800" s="134">
        <v>8.96615112755519E-2</v>
      </c>
      <c r="AH1800" s="134">
        <v>0.75445343063779802</v>
      </c>
      <c r="AI1800" s="134">
        <v>1</v>
      </c>
      <c r="AJ1800" s="134">
        <v>0.91910872522704701</v>
      </c>
      <c r="AK1800" s="134">
        <v>0.781567066362445</v>
      </c>
      <c r="AL1800" s="134">
        <v>0.22734413654626401</v>
      </c>
      <c r="AM1800" s="134">
        <v>9.39253416586837E-2</v>
      </c>
      <c r="AN1800" s="134">
        <v>0.36802474115906902</v>
      </c>
      <c r="AO1800" s="134">
        <v>9.9008473081035303E-2</v>
      </c>
      <c r="AP1800" s="134">
        <v>0.300945704409047</v>
      </c>
      <c r="AQ1800" s="134">
        <v>0.32184093833869398</v>
      </c>
      <c r="AR1800" s="134">
        <v>4.459775052E-2</v>
      </c>
      <c r="AS1800" s="134">
        <v>1</v>
      </c>
      <c r="AT1800" s="134">
        <v>1</v>
      </c>
      <c r="AU1800" s="134">
        <v>0.114100426903486</v>
      </c>
      <c r="AV1800" s="134">
        <v>9.2314976285850697E-2</v>
      </c>
      <c r="AW1800" s="143">
        <v>0.71</v>
      </c>
      <c r="AX1800" s="143">
        <v>0</v>
      </c>
      <c r="AY1800" s="143">
        <v>-0.87</v>
      </c>
      <c r="AZ1800" s="143">
        <v>-0.13</v>
      </c>
      <c r="BA1800" s="143">
        <v>24.167400000000001</v>
      </c>
      <c r="BB1800" s="143">
        <v>4.9800000000000004</v>
      </c>
      <c r="BC1800" s="143">
        <v>11.34</v>
      </c>
      <c r="BD1800" s="143">
        <v>9</v>
      </c>
      <c r="BE1800" s="143">
        <v>47974452.615688004</v>
      </c>
      <c r="BF1800" s="143">
        <v>35571.760000000002</v>
      </c>
      <c r="BG1800" s="143">
        <v>0</v>
      </c>
      <c r="BH1800" s="143">
        <v>20.804649000000001</v>
      </c>
      <c r="BI1800" s="143">
        <v>0</v>
      </c>
      <c r="BJ1800" s="143">
        <v>1</v>
      </c>
      <c r="BK1800" s="143"/>
      <c r="BL1800" s="143">
        <v>1.73876669866598</v>
      </c>
      <c r="BM1800" s="143">
        <v>2.2081500479989602</v>
      </c>
    </row>
    <row r="1801" spans="1:65" x14ac:dyDescent="0.25">
      <c r="A1801" s="142" t="s">
        <v>6468</v>
      </c>
      <c r="B1801" s="142" t="s">
        <v>792</v>
      </c>
      <c r="C1801" s="134" t="s">
        <v>6425</v>
      </c>
      <c r="D1801" s="134" t="s">
        <v>4727</v>
      </c>
      <c r="E1801" s="134" t="s">
        <v>6417</v>
      </c>
      <c r="F1801" s="134" t="s">
        <v>6418</v>
      </c>
      <c r="G1801" s="134" t="s">
        <v>692</v>
      </c>
      <c r="H1801" s="134" t="s">
        <v>6469</v>
      </c>
      <c r="I1801" s="134" t="s">
        <v>4849</v>
      </c>
      <c r="J1801" s="134" t="s">
        <v>4538</v>
      </c>
      <c r="K1801" s="134" t="s">
        <v>4538</v>
      </c>
      <c r="L1801" s="143">
        <v>42</v>
      </c>
      <c r="M1801" s="144">
        <v>1375</v>
      </c>
      <c r="N1801" s="143">
        <v>23.122</v>
      </c>
      <c r="O1801" s="144">
        <v>349</v>
      </c>
      <c r="P1801" s="143">
        <v>22.22</v>
      </c>
      <c r="Q1801" s="144">
        <v>848</v>
      </c>
      <c r="R1801" s="143">
        <v>47.033000000000001</v>
      </c>
      <c r="S1801" s="145">
        <v>1252</v>
      </c>
      <c r="V1801" s="140" t="str">
        <f t="shared" si="28"/>
        <v>N/A</v>
      </c>
      <c r="W1801" s="134">
        <v>0.34498059578102502</v>
      </c>
      <c r="X1801" s="134">
        <v>0.27968864119577902</v>
      </c>
      <c r="Y1801" s="134">
        <v>0.65134172148888303</v>
      </c>
      <c r="Z1801" s="134">
        <v>0.64357018466507598</v>
      </c>
      <c r="AA1801" s="134">
        <v>0.89624837457682505</v>
      </c>
      <c r="AB1801" s="134">
        <v>0.74469355943067805</v>
      </c>
      <c r="AC1801" s="134">
        <v>0.99931393788859102</v>
      </c>
      <c r="AD1801" s="134">
        <v>0.32135822461539199</v>
      </c>
      <c r="AE1801" s="134">
        <v>0.30594996029936899</v>
      </c>
      <c r="AF1801" s="134">
        <v>0.59448652203073404</v>
      </c>
      <c r="AG1801" s="134">
        <v>0.13387162242134901</v>
      </c>
      <c r="AH1801" s="134">
        <v>0.66695534230806597</v>
      </c>
      <c r="AI1801" s="134">
        <v>0.67452614024772495</v>
      </c>
      <c r="AJ1801" s="134">
        <v>0.93749310585726398</v>
      </c>
      <c r="AK1801" s="134">
        <v>0.45388125637166898</v>
      </c>
      <c r="AL1801" s="134">
        <v>0.56894660597760904</v>
      </c>
      <c r="AM1801" s="134">
        <v>8.6959163869696404E-2</v>
      </c>
      <c r="AN1801" s="134">
        <v>0.44422033974272801</v>
      </c>
      <c r="AO1801" s="134">
        <v>8.1953693115633497E-2</v>
      </c>
      <c r="AP1801" s="134">
        <v>0.412201384082793</v>
      </c>
      <c r="AQ1801" s="134">
        <v>0.322379728485299</v>
      </c>
      <c r="AR1801" s="134">
        <v>0.3992468891</v>
      </c>
      <c r="AS1801" s="134">
        <v>1</v>
      </c>
      <c r="AT1801" s="134">
        <v>0.67081952280000001</v>
      </c>
      <c r="AU1801" s="134">
        <v>5.4311024307125803E-2</v>
      </c>
      <c r="AV1801" s="134">
        <v>6.5435755238120702E-2</v>
      </c>
      <c r="AW1801" s="143">
        <v>4.1100000000000003</v>
      </c>
      <c r="AX1801" s="143">
        <v>6</v>
      </c>
      <c r="AY1801" s="143">
        <v>-1.93</v>
      </c>
      <c r="AZ1801" s="143">
        <v>0.5</v>
      </c>
      <c r="BA1801" s="143">
        <v>23.452200000000001</v>
      </c>
      <c r="BB1801" s="143">
        <v>4.9800000000000004</v>
      </c>
      <c r="BC1801" s="143">
        <v>8.5</v>
      </c>
      <c r="BD1801" s="143">
        <v>9</v>
      </c>
      <c r="BE1801" s="143">
        <v>6665335.4172550002</v>
      </c>
      <c r="BF1801" s="143">
        <v>22102.959999999999</v>
      </c>
      <c r="BG1801" s="143">
        <v>0</v>
      </c>
      <c r="BH1801" s="143">
        <v>0</v>
      </c>
      <c r="BI1801" s="143">
        <v>0</v>
      </c>
      <c r="BJ1801" s="143">
        <v>3</v>
      </c>
      <c r="BK1801" s="143"/>
      <c r="BL1801" s="143">
        <v>2</v>
      </c>
      <c r="BM1801" s="143">
        <v>2.6</v>
      </c>
    </row>
    <row r="1802" spans="1:65" x14ac:dyDescent="0.25">
      <c r="A1802" s="142" t="s">
        <v>6470</v>
      </c>
      <c r="B1802" s="142" t="s">
        <v>695</v>
      </c>
      <c r="C1802" s="134" t="s">
        <v>6425</v>
      </c>
      <c r="D1802" s="134" t="s">
        <v>4727</v>
      </c>
      <c r="E1802" s="134" t="s">
        <v>6417</v>
      </c>
      <c r="F1802" s="134" t="s">
        <v>6418</v>
      </c>
      <c r="G1802" s="134" t="s">
        <v>692</v>
      </c>
      <c r="H1802" s="134" t="s">
        <v>4854</v>
      </c>
      <c r="I1802" s="134" t="s">
        <v>4857</v>
      </c>
      <c r="J1802" s="134" t="s">
        <v>4538</v>
      </c>
      <c r="K1802" s="134" t="s">
        <v>4538</v>
      </c>
      <c r="L1802" s="143">
        <v>48.8</v>
      </c>
      <c r="M1802" s="144">
        <v>1180</v>
      </c>
      <c r="N1802" s="143">
        <v>20.5</v>
      </c>
      <c r="O1802" s="144">
        <v>80</v>
      </c>
      <c r="P1802" s="143">
        <v>21.18</v>
      </c>
      <c r="Q1802" s="144">
        <v>916</v>
      </c>
      <c r="R1802" s="143">
        <v>49.826999999999998</v>
      </c>
      <c r="S1802" s="145">
        <v>1070</v>
      </c>
      <c r="U1802" s="140" t="s">
        <v>4410</v>
      </c>
      <c r="V1802" s="140" t="str">
        <f t="shared" si="28"/>
        <v>Y</v>
      </c>
      <c r="W1802" s="134">
        <v>0.28394172068890899</v>
      </c>
      <c r="X1802" s="134">
        <v>0.24729979827754101</v>
      </c>
      <c r="Y1802" s="134">
        <v>0.94329707949859598</v>
      </c>
      <c r="Z1802" s="134">
        <v>0.92644410823428103</v>
      </c>
      <c r="AA1802" s="134">
        <v>0.76036484888372102</v>
      </c>
      <c r="AB1802" s="134">
        <v>0.33314394767128502</v>
      </c>
      <c r="AC1802" s="134">
        <v>0.99856100496015499</v>
      </c>
      <c r="AD1802" s="134">
        <v>0.22753627333173501</v>
      </c>
      <c r="AE1802" s="134">
        <v>0.14226900388745001</v>
      </c>
      <c r="AF1802" s="134">
        <v>0.93754330947825104</v>
      </c>
      <c r="AG1802" s="134">
        <v>0.30632584393019002</v>
      </c>
      <c r="AH1802" s="134">
        <v>0.70022825432538904</v>
      </c>
      <c r="AI1802" s="134">
        <v>0.89564959476620898</v>
      </c>
      <c r="AJ1802" s="134">
        <v>0.93381622973122003</v>
      </c>
      <c r="AK1802" s="134">
        <v>0.82040390310209199</v>
      </c>
      <c r="AL1802" s="134">
        <v>0.26896637162262099</v>
      </c>
      <c r="AM1802" s="134">
        <v>0.266581281076265</v>
      </c>
      <c r="AN1802" s="134">
        <v>0.43525615167406201</v>
      </c>
      <c r="AO1802" s="134">
        <v>0.26683597781754098</v>
      </c>
      <c r="AP1802" s="134">
        <v>0.43967549527292099</v>
      </c>
      <c r="AQ1802" s="134">
        <v>0.50071928495320595</v>
      </c>
      <c r="AR1802" s="134">
        <v>0.40894831599999998</v>
      </c>
      <c r="AS1802" s="134">
        <v>1</v>
      </c>
      <c r="AT1802" s="134">
        <v>0.79602580280000002</v>
      </c>
      <c r="AU1802" s="134">
        <v>0.225943013335552</v>
      </c>
      <c r="AV1802" s="134">
        <v>0.22880389186953301</v>
      </c>
      <c r="AW1802" s="143">
        <v>0.57999999999999996</v>
      </c>
      <c r="AX1802" s="143">
        <v>7</v>
      </c>
      <c r="AY1802" s="143">
        <v>-0.55000000000000004</v>
      </c>
      <c r="AZ1802" s="143">
        <v>-0.09</v>
      </c>
      <c r="BA1802" s="143">
        <v>7.8144</v>
      </c>
      <c r="BB1802" s="143">
        <v>4.9800000000000004</v>
      </c>
      <c r="BC1802" s="143">
        <v>9.73</v>
      </c>
      <c r="BD1802" s="143">
        <v>5</v>
      </c>
      <c r="BE1802" s="143">
        <v>48048914.433647998</v>
      </c>
      <c r="BF1802" s="143">
        <v>62990.25</v>
      </c>
      <c r="BG1802" s="143">
        <v>0</v>
      </c>
      <c r="BH1802" s="143">
        <v>12.413174</v>
      </c>
      <c r="BI1802" s="143">
        <v>0</v>
      </c>
      <c r="BJ1802" s="143">
        <v>0</v>
      </c>
      <c r="BK1802" s="143"/>
      <c r="BL1802" s="143">
        <v>1.88819879735675</v>
      </c>
      <c r="BM1802" s="143">
        <v>2.4322981960351302</v>
      </c>
    </row>
    <row r="1803" spans="1:65" x14ac:dyDescent="0.25">
      <c r="A1803" s="142" t="s">
        <v>6471</v>
      </c>
      <c r="B1803" s="142" t="s">
        <v>687</v>
      </c>
      <c r="C1803" s="134" t="s">
        <v>6425</v>
      </c>
      <c r="D1803" s="134" t="s">
        <v>4727</v>
      </c>
      <c r="E1803" s="134" t="s">
        <v>6417</v>
      </c>
      <c r="F1803" s="134" t="s">
        <v>6418</v>
      </c>
      <c r="G1803" s="134" t="s">
        <v>692</v>
      </c>
      <c r="H1803" s="134" t="s">
        <v>4859</v>
      </c>
      <c r="I1803" s="134" t="s">
        <v>4857</v>
      </c>
      <c r="J1803" s="134" t="s">
        <v>4538</v>
      </c>
      <c r="K1803" s="134" t="s">
        <v>4538</v>
      </c>
      <c r="L1803" s="143">
        <v>30.6</v>
      </c>
      <c r="M1803" s="144">
        <v>1623</v>
      </c>
      <c r="N1803" s="143">
        <v>26.8</v>
      </c>
      <c r="O1803" s="144">
        <v>718</v>
      </c>
      <c r="P1803" s="143">
        <v>24.84</v>
      </c>
      <c r="Q1803" s="144">
        <v>722</v>
      </c>
      <c r="R1803" s="143">
        <v>42.88</v>
      </c>
      <c r="S1803" s="145">
        <v>1500</v>
      </c>
      <c r="V1803" s="140" t="str">
        <f t="shared" si="28"/>
        <v>N/A</v>
      </c>
      <c r="W1803" s="134">
        <v>0.28371090846561903</v>
      </c>
      <c r="X1803" s="134">
        <v>0.26326619916302402</v>
      </c>
      <c r="Y1803" s="134">
        <v>0.59064257076465598</v>
      </c>
      <c r="Z1803" s="134">
        <v>0.302111696815061</v>
      </c>
      <c r="AA1803" s="134">
        <v>0.91870465723342398</v>
      </c>
      <c r="AB1803" s="134">
        <v>0.681322203283656</v>
      </c>
      <c r="AC1803" s="134">
        <v>0.73728042773664204</v>
      </c>
      <c r="AD1803" s="134">
        <v>0.27922184979065301</v>
      </c>
      <c r="AE1803" s="134">
        <v>0.20889997735775201</v>
      </c>
      <c r="AF1803" s="134">
        <v>0.71216505845959599</v>
      </c>
      <c r="AG1803" s="134">
        <v>0.17648006453623</v>
      </c>
      <c r="AH1803" s="134">
        <v>0.76534144490396205</v>
      </c>
      <c r="AI1803" s="134">
        <v>0.62356100695531602</v>
      </c>
      <c r="AJ1803" s="134">
        <v>0.96323123873956695</v>
      </c>
      <c r="AK1803" s="134">
        <v>0.44902665177921303</v>
      </c>
      <c r="AL1803" s="134">
        <v>0.56892670128546596</v>
      </c>
      <c r="AM1803" s="134">
        <v>0.133698558235607</v>
      </c>
      <c r="AN1803" s="134">
        <v>0.41284568150239798</v>
      </c>
      <c r="AO1803" s="134">
        <v>0.130093056379529</v>
      </c>
      <c r="AP1803" s="134">
        <v>0.37730596547565198</v>
      </c>
      <c r="AR1803" s="134">
        <v>0</v>
      </c>
      <c r="AS1803" s="134">
        <v>1</v>
      </c>
      <c r="AU1803" s="134">
        <v>7.5384606859156406E-2</v>
      </c>
      <c r="AV1803" s="134">
        <v>0.116065377604039</v>
      </c>
      <c r="AW1803" s="143">
        <v>5.21</v>
      </c>
      <c r="AX1803" s="143">
        <v>5</v>
      </c>
      <c r="AY1803" s="143">
        <v>-3.68</v>
      </c>
      <c r="AZ1803" s="143">
        <v>0.46</v>
      </c>
      <c r="BA1803" s="143">
        <v>46.104900000000001</v>
      </c>
      <c r="BB1803" s="143">
        <v>4.9800000000000004</v>
      </c>
      <c r="BC1803" s="143">
        <v>10.52</v>
      </c>
      <c r="BD1803" s="143">
        <v>13</v>
      </c>
      <c r="BE1803" s="143">
        <v>13417510.552549999</v>
      </c>
      <c r="BF1803" s="143">
        <v>33317.040000000001</v>
      </c>
      <c r="BG1803" s="143">
        <v>0</v>
      </c>
      <c r="BH1803" s="143">
        <v>0</v>
      </c>
      <c r="BI1803" s="143">
        <v>0</v>
      </c>
      <c r="BJ1803" s="143">
        <v>4</v>
      </c>
      <c r="BK1803" s="143"/>
      <c r="BL1803" s="143">
        <v>1.83915993348108</v>
      </c>
      <c r="BM1803" s="143">
        <v>2.35873990022163</v>
      </c>
    </row>
    <row r="1804" spans="1:65" x14ac:dyDescent="0.25">
      <c r="A1804" s="142" t="s">
        <v>6472</v>
      </c>
      <c r="B1804" s="142" t="s">
        <v>801</v>
      </c>
      <c r="C1804" s="134" t="s">
        <v>6425</v>
      </c>
      <c r="D1804" s="134" t="s">
        <v>4727</v>
      </c>
      <c r="E1804" s="134" t="s">
        <v>6417</v>
      </c>
      <c r="F1804" s="134" t="s">
        <v>6418</v>
      </c>
      <c r="G1804" s="134" t="s">
        <v>692</v>
      </c>
      <c r="H1804" s="134" t="s">
        <v>6473</v>
      </c>
      <c r="I1804" s="134" t="s">
        <v>4857</v>
      </c>
      <c r="J1804" s="134" t="s">
        <v>4538</v>
      </c>
      <c r="K1804" s="134" t="s">
        <v>4538</v>
      </c>
      <c r="L1804" s="143">
        <v>53.6</v>
      </c>
      <c r="M1804" s="144">
        <v>1051</v>
      </c>
      <c r="N1804" s="143">
        <v>23.256</v>
      </c>
      <c r="O1804" s="144">
        <v>369</v>
      </c>
      <c r="P1804" s="143">
        <v>26.8</v>
      </c>
      <c r="Q1804" s="144">
        <v>672</v>
      </c>
      <c r="R1804" s="143">
        <v>52.381</v>
      </c>
      <c r="S1804" s="145">
        <v>875</v>
      </c>
      <c r="U1804" s="140" t="s">
        <v>4410</v>
      </c>
      <c r="V1804" s="140" t="str">
        <f t="shared" si="28"/>
        <v>Y</v>
      </c>
      <c r="W1804" s="134">
        <v>0.39158830811379902</v>
      </c>
      <c r="X1804" s="134">
        <v>0.30989787738610602</v>
      </c>
      <c r="Y1804" s="134">
        <v>0.851191657920644</v>
      </c>
      <c r="Z1804" s="134">
        <v>0.87648017204529205</v>
      </c>
      <c r="AA1804" s="134">
        <v>0.90266228859097897</v>
      </c>
      <c r="AB1804" s="134">
        <v>0.66711827863001305</v>
      </c>
      <c r="AC1804" s="134">
        <v>1</v>
      </c>
      <c r="AD1804" s="134">
        <v>0.33455276289792502</v>
      </c>
      <c r="AE1804" s="134">
        <v>0.35204627733148203</v>
      </c>
      <c r="AF1804" s="134">
        <v>0.85314076460038801</v>
      </c>
      <c r="AG1804" s="134">
        <v>0.21543103048203199</v>
      </c>
      <c r="AH1804" s="134">
        <v>0.78769052681871898</v>
      </c>
      <c r="AI1804" s="134">
        <v>1</v>
      </c>
      <c r="AJ1804" s="134">
        <v>0.95220061036143699</v>
      </c>
      <c r="AK1804" s="134">
        <v>0.64321083547744995</v>
      </c>
      <c r="AL1804" s="134">
        <v>0.56283034169937396</v>
      </c>
      <c r="AM1804" s="134">
        <v>0.202269043508714</v>
      </c>
      <c r="AN1804" s="134">
        <v>0.60557572497871004</v>
      </c>
      <c r="AO1804" s="134">
        <v>0.214113529135807</v>
      </c>
      <c r="AP1804" s="134">
        <v>0.541355373915828</v>
      </c>
      <c r="AQ1804" s="134">
        <v>0.49155985149110198</v>
      </c>
      <c r="AR1804" s="134">
        <v>0.68652689970000003</v>
      </c>
      <c r="AS1804" s="134">
        <v>1</v>
      </c>
      <c r="AT1804" s="134">
        <v>0</v>
      </c>
      <c r="AU1804" s="134">
        <v>0.16822917070594501</v>
      </c>
      <c r="AV1804" s="134">
        <v>0.21219086246543201</v>
      </c>
      <c r="AW1804" s="143">
        <v>2.75</v>
      </c>
      <c r="AX1804" s="143">
        <v>9</v>
      </c>
      <c r="AY1804" s="143">
        <v>-1.87</v>
      </c>
      <c r="AZ1804" s="143">
        <v>0.16</v>
      </c>
      <c r="BA1804" s="143">
        <v>21.918399999999998</v>
      </c>
      <c r="BB1804" s="143">
        <v>4.9800000000000004</v>
      </c>
      <c r="BC1804" s="143">
        <v>9.0299999999999994</v>
      </c>
      <c r="BD1804" s="143">
        <v>12</v>
      </c>
      <c r="BE1804" s="143">
        <v>21913189.958365999</v>
      </c>
      <c r="BF1804" s="143">
        <v>60617.18</v>
      </c>
      <c r="BG1804" s="143">
        <v>0</v>
      </c>
      <c r="BH1804" s="143">
        <v>0</v>
      </c>
      <c r="BI1804" s="143">
        <v>0</v>
      </c>
      <c r="BJ1804" s="143">
        <v>3</v>
      </c>
      <c r="BK1804" s="143"/>
      <c r="BL1804" s="143">
        <v>1.91827498974087</v>
      </c>
      <c r="BM1804" s="143">
        <v>2.4774124846113001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9"/>
  <sheetViews>
    <sheetView workbookViewId="0">
      <selection activeCell="D32" sqref="D32"/>
    </sheetView>
  </sheetViews>
  <sheetFormatPr defaultRowHeight="15" x14ac:dyDescent="0.25"/>
  <cols>
    <col min="1" max="2" width="14.140625" customWidth="1"/>
    <col min="3" max="3" width="65.5703125" bestFit="1" customWidth="1"/>
  </cols>
  <sheetData>
    <row r="1" spans="1:3" x14ac:dyDescent="0.25">
      <c r="A1" t="s">
        <v>4070</v>
      </c>
      <c r="B1" t="str">
        <f t="shared" ref="B1:B39" si="0">A1</f>
        <v>0403010103</v>
      </c>
      <c r="C1" t="s">
        <v>60</v>
      </c>
    </row>
    <row r="2" spans="1:3" x14ac:dyDescent="0.25">
      <c r="A2" t="s">
        <v>4071</v>
      </c>
      <c r="B2" t="str">
        <f t="shared" si="0"/>
        <v>0403010104</v>
      </c>
      <c r="C2" t="s">
        <v>37</v>
      </c>
    </row>
    <row r="3" spans="1:3" x14ac:dyDescent="0.25">
      <c r="A3" t="s">
        <v>4072</v>
      </c>
      <c r="B3" t="str">
        <f t="shared" si="0"/>
        <v>0403010107</v>
      </c>
      <c r="C3" t="s">
        <v>4037</v>
      </c>
    </row>
    <row r="4" spans="1:3" x14ac:dyDescent="0.25">
      <c r="A4" t="s">
        <v>4073</v>
      </c>
      <c r="B4" t="str">
        <f t="shared" si="0"/>
        <v>0403010108</v>
      </c>
      <c r="C4" t="s">
        <v>8</v>
      </c>
    </row>
    <row r="5" spans="1:3" x14ac:dyDescent="0.25">
      <c r="A5" t="s">
        <v>4074</v>
      </c>
      <c r="B5" t="str">
        <f t="shared" si="0"/>
        <v>0403010112</v>
      </c>
      <c r="C5" t="s">
        <v>4038</v>
      </c>
    </row>
    <row r="6" spans="1:3" x14ac:dyDescent="0.25">
      <c r="A6" t="s">
        <v>4079</v>
      </c>
      <c r="B6" t="str">
        <f t="shared" si="0"/>
        <v>0403020104</v>
      </c>
      <c r="C6" t="s">
        <v>67</v>
      </c>
    </row>
    <row r="7" spans="1:3" x14ac:dyDescent="0.25">
      <c r="A7" t="s">
        <v>4080</v>
      </c>
      <c r="B7" t="str">
        <f t="shared" si="0"/>
        <v>0403020112</v>
      </c>
      <c r="C7" t="s">
        <v>328</v>
      </c>
    </row>
    <row r="8" spans="1:3" x14ac:dyDescent="0.25">
      <c r="A8" t="s">
        <v>4081</v>
      </c>
      <c r="B8" t="str">
        <f t="shared" si="0"/>
        <v>0403020208</v>
      </c>
      <c r="C8" t="s">
        <v>55</v>
      </c>
    </row>
    <row r="9" spans="1:3" x14ac:dyDescent="0.25">
      <c r="A9" t="s">
        <v>4082</v>
      </c>
      <c r="B9" t="str">
        <f t="shared" si="0"/>
        <v>0403020213</v>
      </c>
      <c r="C9" t="s">
        <v>4043</v>
      </c>
    </row>
    <row r="10" spans="1:3" x14ac:dyDescent="0.25">
      <c r="A10" t="s">
        <v>4083</v>
      </c>
      <c r="B10" t="str">
        <f t="shared" si="0"/>
        <v>0403020214</v>
      </c>
      <c r="C10" t="s">
        <v>4044</v>
      </c>
    </row>
    <row r="11" spans="1:3" x14ac:dyDescent="0.25">
      <c r="A11" t="s">
        <v>4084</v>
      </c>
      <c r="B11" t="str">
        <f t="shared" si="0"/>
        <v>0403020302</v>
      </c>
      <c r="C11" t="s">
        <v>4045</v>
      </c>
    </row>
    <row r="12" spans="1:3" x14ac:dyDescent="0.25">
      <c r="A12" t="s">
        <v>4075</v>
      </c>
      <c r="B12" t="str">
        <f t="shared" si="0"/>
        <v>0403020401</v>
      </c>
      <c r="C12" t="s">
        <v>4039</v>
      </c>
    </row>
    <row r="13" spans="1:3" x14ac:dyDescent="0.25">
      <c r="A13" t="s">
        <v>4076</v>
      </c>
      <c r="B13" t="str">
        <f t="shared" si="0"/>
        <v>0403020402</v>
      </c>
      <c r="C13" t="s">
        <v>4040</v>
      </c>
    </row>
    <row r="14" spans="1:3" x14ac:dyDescent="0.25">
      <c r="A14" t="s">
        <v>4077</v>
      </c>
      <c r="B14" t="str">
        <f t="shared" si="0"/>
        <v>0403020403</v>
      </c>
      <c r="C14" t="s">
        <v>4041</v>
      </c>
    </row>
    <row r="15" spans="1:3" x14ac:dyDescent="0.25">
      <c r="A15" t="s">
        <v>4078</v>
      </c>
      <c r="B15" t="str">
        <f t="shared" si="0"/>
        <v>0403020404</v>
      </c>
      <c r="C15" t="s">
        <v>4042</v>
      </c>
    </row>
    <row r="16" spans="1:3" x14ac:dyDescent="0.25">
      <c r="A16" t="s">
        <v>4068</v>
      </c>
      <c r="B16" t="str">
        <f t="shared" si="0"/>
        <v>0704000504</v>
      </c>
      <c r="C16" t="s">
        <v>4035</v>
      </c>
    </row>
    <row r="17" spans="1:3" x14ac:dyDescent="0.25">
      <c r="A17" t="s">
        <v>4046</v>
      </c>
      <c r="B17" t="str">
        <f t="shared" si="0"/>
        <v>0704000702</v>
      </c>
      <c r="C17" t="s">
        <v>25</v>
      </c>
    </row>
    <row r="18" spans="1:3" x14ac:dyDescent="0.25">
      <c r="A18" t="s">
        <v>4047</v>
      </c>
      <c r="B18" t="str">
        <f t="shared" si="0"/>
        <v>0704000704</v>
      </c>
      <c r="C18" t="s">
        <v>4021</v>
      </c>
    </row>
    <row r="19" spans="1:3" x14ac:dyDescent="0.25">
      <c r="A19" t="s">
        <v>4069</v>
      </c>
      <c r="B19" t="str">
        <f t="shared" si="0"/>
        <v>0704000709</v>
      </c>
      <c r="C19" t="s">
        <v>4036</v>
      </c>
    </row>
    <row r="20" spans="1:3" x14ac:dyDescent="0.25">
      <c r="A20" t="s">
        <v>4051</v>
      </c>
      <c r="B20" t="str">
        <f t="shared" si="0"/>
        <v>0706000303</v>
      </c>
      <c r="C20" t="s">
        <v>4025</v>
      </c>
    </row>
    <row r="21" spans="1:3" x14ac:dyDescent="0.25">
      <c r="A21" t="s">
        <v>4052</v>
      </c>
      <c r="B21" t="str">
        <f t="shared" si="0"/>
        <v>0706000304</v>
      </c>
      <c r="C21" t="s">
        <v>4026</v>
      </c>
    </row>
    <row r="22" spans="1:3" x14ac:dyDescent="0.25">
      <c r="A22" t="s">
        <v>4048</v>
      </c>
      <c r="B22" t="str">
        <f t="shared" si="0"/>
        <v>0707000215</v>
      </c>
      <c r="C22" t="s">
        <v>4022</v>
      </c>
    </row>
    <row r="23" spans="1:3" x14ac:dyDescent="0.25">
      <c r="A23" t="s">
        <v>4049</v>
      </c>
      <c r="B23" t="str">
        <f t="shared" si="0"/>
        <v>0707000217</v>
      </c>
      <c r="C23" t="s">
        <v>4023</v>
      </c>
    </row>
    <row r="24" spans="1:3" x14ac:dyDescent="0.25">
      <c r="A24" t="s">
        <v>4050</v>
      </c>
      <c r="B24" t="str">
        <f t="shared" si="0"/>
        <v>0707000311</v>
      </c>
      <c r="C24" t="s">
        <v>4024</v>
      </c>
    </row>
    <row r="25" spans="1:3" x14ac:dyDescent="0.25">
      <c r="A25" t="s">
        <v>4061</v>
      </c>
      <c r="B25" t="str">
        <f t="shared" si="0"/>
        <v>0709000101</v>
      </c>
      <c r="C25" t="s">
        <v>74</v>
      </c>
    </row>
    <row r="26" spans="1:3" x14ac:dyDescent="0.25">
      <c r="A26" t="s">
        <v>4062</v>
      </c>
      <c r="B26" t="str">
        <f t="shared" si="0"/>
        <v>0709000102</v>
      </c>
      <c r="C26" t="s">
        <v>4032</v>
      </c>
    </row>
    <row r="27" spans="1:3" x14ac:dyDescent="0.25">
      <c r="A27" t="s">
        <v>4063</v>
      </c>
      <c r="B27" t="str">
        <f t="shared" si="0"/>
        <v>0709000104</v>
      </c>
      <c r="C27" t="s">
        <v>4033</v>
      </c>
    </row>
    <row r="28" spans="1:3" x14ac:dyDescent="0.25">
      <c r="A28" t="s">
        <v>4064</v>
      </c>
      <c r="B28" t="str">
        <f t="shared" si="0"/>
        <v>0709000108</v>
      </c>
      <c r="C28" t="s">
        <v>16</v>
      </c>
    </row>
    <row r="29" spans="1:3" x14ac:dyDescent="0.25">
      <c r="A29" t="s">
        <v>4065</v>
      </c>
      <c r="B29" t="str">
        <f t="shared" si="0"/>
        <v>0709000109</v>
      </c>
      <c r="C29" t="s">
        <v>68</v>
      </c>
    </row>
    <row r="30" spans="1:3" x14ac:dyDescent="0.25">
      <c r="A30" t="s">
        <v>4066</v>
      </c>
      <c r="B30" t="str">
        <f t="shared" si="0"/>
        <v>0709000110</v>
      </c>
      <c r="C30" t="s">
        <v>637</v>
      </c>
    </row>
    <row r="31" spans="1:3" x14ac:dyDescent="0.25">
      <c r="A31" t="s">
        <v>4067</v>
      </c>
      <c r="B31" t="str">
        <f t="shared" si="0"/>
        <v>0709000111</v>
      </c>
      <c r="C31" t="s">
        <v>4034</v>
      </c>
    </row>
    <row r="32" spans="1:3" x14ac:dyDescent="0.25">
      <c r="A32" t="s">
        <v>4053</v>
      </c>
      <c r="B32" t="str">
        <f t="shared" si="0"/>
        <v>0709000301</v>
      </c>
      <c r="C32" t="s">
        <v>435</v>
      </c>
    </row>
    <row r="33" spans="1:3" x14ac:dyDescent="0.25">
      <c r="A33" t="s">
        <v>4054</v>
      </c>
      <c r="B33" t="str">
        <f t="shared" si="0"/>
        <v>0709000303</v>
      </c>
      <c r="C33" t="s">
        <v>4027</v>
      </c>
    </row>
    <row r="34" spans="1:3" x14ac:dyDescent="0.25">
      <c r="A34" t="s">
        <v>4055</v>
      </c>
      <c r="B34" t="str">
        <f t="shared" si="0"/>
        <v>0709000304</v>
      </c>
      <c r="C34" t="s">
        <v>417</v>
      </c>
    </row>
    <row r="35" spans="1:3" x14ac:dyDescent="0.25">
      <c r="A35" t="s">
        <v>4056</v>
      </c>
      <c r="B35" t="str">
        <f t="shared" si="0"/>
        <v>0709000306</v>
      </c>
      <c r="C35" t="s">
        <v>4028</v>
      </c>
    </row>
    <row r="36" spans="1:3" x14ac:dyDescent="0.25">
      <c r="A36" t="s">
        <v>4057</v>
      </c>
      <c r="B36" t="str">
        <f t="shared" si="0"/>
        <v>0709000307</v>
      </c>
      <c r="C36" t="s">
        <v>4029</v>
      </c>
    </row>
    <row r="37" spans="1:3" x14ac:dyDescent="0.25">
      <c r="A37" t="s">
        <v>4058</v>
      </c>
      <c r="B37" t="str">
        <f t="shared" si="0"/>
        <v>0709000308</v>
      </c>
      <c r="C37" t="s">
        <v>378</v>
      </c>
    </row>
    <row r="38" spans="1:3" x14ac:dyDescent="0.25">
      <c r="A38" t="s">
        <v>4059</v>
      </c>
      <c r="B38" t="str">
        <f t="shared" si="0"/>
        <v>0709000309</v>
      </c>
      <c r="C38" t="s">
        <v>4030</v>
      </c>
    </row>
    <row r="39" spans="1:3" x14ac:dyDescent="0.25">
      <c r="A39" t="s">
        <v>4060</v>
      </c>
      <c r="B39" t="str">
        <f t="shared" si="0"/>
        <v>0709000310</v>
      </c>
      <c r="C39" t="s">
        <v>4031</v>
      </c>
    </row>
  </sheetData>
  <sortState xmlns:xlrd2="http://schemas.microsoft.com/office/spreadsheetml/2017/richdata2" ref="A1:C39">
    <sortCondition ref="A1:A39"/>
  </sortState>
  <customSheetViews>
    <customSheetView guid="{0CA61BA8-FE68-426F-8A7E-F75C4C9B5512}" state="hidden">
      <selection activeCell="D3" sqref="D3:G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9"/>
  <sheetViews>
    <sheetView workbookViewId="0">
      <selection activeCell="C32" sqref="C32"/>
    </sheetView>
  </sheetViews>
  <sheetFormatPr defaultRowHeight="15" x14ac:dyDescent="0.25"/>
  <cols>
    <col min="1" max="2" width="11.7109375" customWidth="1"/>
    <col min="3" max="3" width="35.28515625" bestFit="1" customWidth="1"/>
  </cols>
  <sheetData>
    <row r="1" spans="1:3" x14ac:dyDescent="0.25">
      <c r="A1" t="s">
        <v>4071</v>
      </c>
      <c r="B1" t="str">
        <f t="shared" ref="B1:B39" si="0">A1</f>
        <v>0403010104</v>
      </c>
      <c r="C1" t="s">
        <v>37</v>
      </c>
    </row>
    <row r="2" spans="1:3" x14ac:dyDescent="0.25">
      <c r="A2" t="s">
        <v>4113</v>
      </c>
      <c r="B2" t="str">
        <f t="shared" si="0"/>
        <v>0403020218</v>
      </c>
      <c r="C2" t="s">
        <v>35</v>
      </c>
    </row>
    <row r="3" spans="1:3" x14ac:dyDescent="0.25">
      <c r="A3" t="s">
        <v>4085</v>
      </c>
      <c r="B3" t="str">
        <f t="shared" si="0"/>
        <v>0703000510</v>
      </c>
      <c r="C3" t="s">
        <v>4115</v>
      </c>
    </row>
    <row r="4" spans="1:3" x14ac:dyDescent="0.25">
      <c r="A4" t="s">
        <v>4086</v>
      </c>
      <c r="B4" t="str">
        <f t="shared" si="0"/>
        <v>0703000511</v>
      </c>
      <c r="C4" t="s">
        <v>5</v>
      </c>
    </row>
    <row r="5" spans="1:3" x14ac:dyDescent="0.25">
      <c r="A5" t="s">
        <v>4087</v>
      </c>
      <c r="B5" t="str">
        <f t="shared" si="0"/>
        <v>0704000103</v>
      </c>
      <c r="C5" t="s">
        <v>4116</v>
      </c>
    </row>
    <row r="6" spans="1:3" x14ac:dyDescent="0.25">
      <c r="A6" t="s">
        <v>4088</v>
      </c>
      <c r="B6" t="str">
        <f t="shared" si="0"/>
        <v>0704000601</v>
      </c>
      <c r="C6" t="s">
        <v>4117</v>
      </c>
    </row>
    <row r="7" spans="1:3" x14ac:dyDescent="0.25">
      <c r="A7" t="s">
        <v>4047</v>
      </c>
      <c r="B7" t="str">
        <f t="shared" si="0"/>
        <v>0704000704</v>
      </c>
      <c r="C7" t="s">
        <v>4118</v>
      </c>
    </row>
    <row r="8" spans="1:3" x14ac:dyDescent="0.25">
      <c r="A8" t="s">
        <v>4089</v>
      </c>
      <c r="B8" t="str">
        <f t="shared" si="0"/>
        <v>0704000712</v>
      </c>
      <c r="C8" t="s">
        <v>4119</v>
      </c>
    </row>
    <row r="9" spans="1:3" x14ac:dyDescent="0.25">
      <c r="A9" t="s">
        <v>4090</v>
      </c>
      <c r="B9" t="str">
        <f t="shared" si="0"/>
        <v>0705000503</v>
      </c>
      <c r="C9" t="s">
        <v>204</v>
      </c>
    </row>
    <row r="10" spans="1:3" x14ac:dyDescent="0.25">
      <c r="A10" t="s">
        <v>4091</v>
      </c>
      <c r="B10" t="str">
        <f t="shared" si="0"/>
        <v>0705000504</v>
      </c>
      <c r="C10" t="s">
        <v>4120</v>
      </c>
    </row>
    <row r="11" spans="1:3" x14ac:dyDescent="0.25">
      <c r="A11" t="s">
        <v>4092</v>
      </c>
      <c r="B11" t="str">
        <f t="shared" si="0"/>
        <v>0705000705</v>
      </c>
      <c r="C11" t="s">
        <v>47</v>
      </c>
    </row>
    <row r="12" spans="1:3" x14ac:dyDescent="0.25">
      <c r="A12" t="s">
        <v>4093</v>
      </c>
      <c r="B12" t="str">
        <f t="shared" si="0"/>
        <v>0705000707</v>
      </c>
      <c r="C12" t="s">
        <v>4121</v>
      </c>
    </row>
    <row r="13" spans="1:3" x14ac:dyDescent="0.25">
      <c r="A13" t="s">
        <v>4094</v>
      </c>
      <c r="B13" t="str">
        <f t="shared" si="0"/>
        <v>0707000211</v>
      </c>
      <c r="C13" t="s">
        <v>334</v>
      </c>
    </row>
    <row r="14" spans="1:3" x14ac:dyDescent="0.25">
      <c r="A14" t="s">
        <v>4095</v>
      </c>
      <c r="B14" t="str">
        <f t="shared" si="0"/>
        <v>0707000301</v>
      </c>
      <c r="C14" t="s">
        <v>4122</v>
      </c>
    </row>
    <row r="15" spans="1:3" x14ac:dyDescent="0.25">
      <c r="A15" t="s">
        <v>4096</v>
      </c>
      <c r="B15" t="str">
        <f t="shared" si="0"/>
        <v>0707000304</v>
      </c>
      <c r="C15" t="s">
        <v>1172</v>
      </c>
    </row>
    <row r="16" spans="1:3" x14ac:dyDescent="0.25">
      <c r="A16" t="s">
        <v>4097</v>
      </c>
      <c r="B16" t="str">
        <f t="shared" si="0"/>
        <v>0707000305</v>
      </c>
      <c r="C16" t="s">
        <v>566</v>
      </c>
    </row>
    <row r="17" spans="1:3" x14ac:dyDescent="0.25">
      <c r="A17" t="s">
        <v>4098</v>
      </c>
      <c r="B17" t="str">
        <f t="shared" si="0"/>
        <v>0707000315</v>
      </c>
      <c r="C17" t="s">
        <v>4123</v>
      </c>
    </row>
    <row r="18" spans="1:3" x14ac:dyDescent="0.25">
      <c r="A18" t="s">
        <v>4099</v>
      </c>
      <c r="B18" t="str">
        <f t="shared" si="0"/>
        <v>0707000319</v>
      </c>
      <c r="C18" t="s">
        <v>4124</v>
      </c>
    </row>
    <row r="19" spans="1:3" x14ac:dyDescent="0.25">
      <c r="A19" t="s">
        <v>4100</v>
      </c>
      <c r="B19" t="str">
        <f t="shared" si="0"/>
        <v>0707000501</v>
      </c>
      <c r="C19" t="s">
        <v>4125</v>
      </c>
    </row>
    <row r="20" spans="1:3" x14ac:dyDescent="0.25">
      <c r="A20" t="s">
        <v>4101</v>
      </c>
      <c r="B20" t="str">
        <f t="shared" si="0"/>
        <v>0707000512</v>
      </c>
      <c r="C20" t="s">
        <v>4126</v>
      </c>
    </row>
    <row r="21" spans="1:3" x14ac:dyDescent="0.25">
      <c r="A21" t="s">
        <v>4102</v>
      </c>
      <c r="B21" t="str">
        <f t="shared" si="0"/>
        <v>0709000205</v>
      </c>
      <c r="C21" t="s">
        <v>4127</v>
      </c>
    </row>
    <row r="22" spans="1:3" x14ac:dyDescent="0.25">
      <c r="A22" t="s">
        <v>4103</v>
      </c>
      <c r="B22" t="str">
        <f t="shared" si="0"/>
        <v>0709000206</v>
      </c>
      <c r="C22" t="s">
        <v>4128</v>
      </c>
    </row>
    <row r="23" spans="1:3" x14ac:dyDescent="0.25">
      <c r="A23" t="s">
        <v>4104</v>
      </c>
      <c r="B23" t="str">
        <f t="shared" si="0"/>
        <v>0709000207</v>
      </c>
      <c r="C23" t="s">
        <v>4129</v>
      </c>
    </row>
    <row r="24" spans="1:3" x14ac:dyDescent="0.25">
      <c r="A24" t="s">
        <v>4105</v>
      </c>
      <c r="B24" t="str">
        <f t="shared" si="0"/>
        <v>0709000209</v>
      </c>
      <c r="C24" t="s">
        <v>4130</v>
      </c>
    </row>
    <row r="25" spans="1:3" x14ac:dyDescent="0.25">
      <c r="A25" t="s">
        <v>4106</v>
      </c>
      <c r="B25" t="str">
        <f t="shared" si="0"/>
        <v>0709000210</v>
      </c>
      <c r="C25" t="s">
        <v>4131</v>
      </c>
    </row>
    <row r="26" spans="1:3" x14ac:dyDescent="0.25">
      <c r="A26" t="s">
        <v>4107</v>
      </c>
      <c r="B26" t="str">
        <f t="shared" si="0"/>
        <v>0709000211</v>
      </c>
      <c r="C26" t="s">
        <v>87</v>
      </c>
    </row>
    <row r="27" spans="1:3" x14ac:dyDescent="0.25">
      <c r="A27" t="s">
        <v>4108</v>
      </c>
      <c r="B27" t="str">
        <f t="shared" si="0"/>
        <v>0709000212</v>
      </c>
      <c r="C27" t="s">
        <v>2</v>
      </c>
    </row>
    <row r="28" spans="1:3" x14ac:dyDescent="0.25">
      <c r="A28" t="s">
        <v>4109</v>
      </c>
      <c r="B28" t="str">
        <f t="shared" si="0"/>
        <v>0709000213</v>
      </c>
      <c r="C28" t="s">
        <v>4132</v>
      </c>
    </row>
    <row r="29" spans="1:3" x14ac:dyDescent="0.25">
      <c r="A29" t="s">
        <v>4110</v>
      </c>
      <c r="B29" t="str">
        <f t="shared" si="0"/>
        <v>0709000214</v>
      </c>
      <c r="C29" t="s">
        <v>4133</v>
      </c>
    </row>
    <row r="30" spans="1:3" x14ac:dyDescent="0.25">
      <c r="A30" t="s">
        <v>4111</v>
      </c>
      <c r="B30" t="str">
        <f t="shared" si="0"/>
        <v>0709000215</v>
      </c>
      <c r="C30" t="s">
        <v>4134</v>
      </c>
    </row>
    <row r="31" spans="1:3" x14ac:dyDescent="0.25">
      <c r="A31" t="s">
        <v>4112</v>
      </c>
      <c r="B31" t="str">
        <f t="shared" si="0"/>
        <v>0709000402</v>
      </c>
      <c r="C31" t="s">
        <v>354</v>
      </c>
    </row>
    <row r="32" spans="1:3" x14ac:dyDescent="0.25">
      <c r="A32" t="s">
        <v>4114</v>
      </c>
      <c r="B32" t="str">
        <f t="shared" si="0"/>
        <v/>
      </c>
    </row>
    <row r="33" spans="1:2" x14ac:dyDescent="0.25">
      <c r="A33" t="s">
        <v>4114</v>
      </c>
      <c r="B33" t="str">
        <f t="shared" si="0"/>
        <v/>
      </c>
    </row>
    <row r="34" spans="1:2" x14ac:dyDescent="0.25">
      <c r="A34" t="s">
        <v>4114</v>
      </c>
      <c r="B34" t="str">
        <f t="shared" si="0"/>
        <v/>
      </c>
    </row>
    <row r="35" spans="1:2" x14ac:dyDescent="0.25">
      <c r="A35" t="s">
        <v>4114</v>
      </c>
      <c r="B35" t="str">
        <f t="shared" si="0"/>
        <v/>
      </c>
    </row>
    <row r="36" spans="1:2" x14ac:dyDescent="0.25">
      <c r="A36" t="s">
        <v>4114</v>
      </c>
      <c r="B36" t="str">
        <f t="shared" si="0"/>
        <v/>
      </c>
    </row>
    <row r="37" spans="1:2" x14ac:dyDescent="0.25">
      <c r="A37" t="s">
        <v>4114</v>
      </c>
      <c r="B37" t="str">
        <f t="shared" si="0"/>
        <v/>
      </c>
    </row>
    <row r="38" spans="1:2" x14ac:dyDescent="0.25">
      <c r="A38" t="s">
        <v>4114</v>
      </c>
      <c r="B38" t="str">
        <f t="shared" si="0"/>
        <v/>
      </c>
    </row>
    <row r="39" spans="1:2" x14ac:dyDescent="0.25">
      <c r="A39" t="s">
        <v>4114</v>
      </c>
      <c r="B39" t="str">
        <f t="shared" si="0"/>
        <v/>
      </c>
    </row>
  </sheetData>
  <sortState xmlns:xlrd2="http://schemas.microsoft.com/office/spreadsheetml/2017/richdata2" ref="A1:C39">
    <sortCondition ref="A1:A39"/>
  </sortState>
  <customSheetViews>
    <customSheetView guid="{0CA61BA8-FE68-426F-8A7E-F75C4C9B5512}" state="hidden">
      <selection activeCell="D3" sqref="D3:G3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Watershed Lookup</vt:lpstr>
      <vt:lpstr>Sheet3</vt:lpstr>
      <vt:lpstr>HUC12</vt:lpstr>
      <vt:lpstr>TMDLs</vt:lpstr>
      <vt:lpstr>TMDL_Dev</vt:lpstr>
      <vt:lpstr>HltVln</vt:lpstr>
      <vt:lpstr>HealthyWatersheds</vt:lpstr>
      <vt:lpstr>TP</vt:lpstr>
      <vt:lpstr>Nitrates</vt:lpstr>
      <vt:lpstr>9KE</vt:lpstr>
      <vt:lpstr>9KE_website</vt:lpstr>
      <vt:lpstr>HUC_DW_WI</vt:lpstr>
      <vt:lpstr>HUC_DW_WI!Database</vt:lpstr>
      <vt:lpstr>'Watershed Lookup'!Print_Area</vt:lpstr>
    </vt:vector>
  </TitlesOfParts>
  <Company>Wisconsin DNR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Hirekatur, Ann D</dc:creator>
  <cp:lastModifiedBy>Heller, Marshall</cp:lastModifiedBy>
  <cp:lastPrinted>2017-10-05T18:36:46Z</cp:lastPrinted>
  <dcterms:created xsi:type="dcterms:W3CDTF">2017-07-17T20:45:57Z</dcterms:created>
  <dcterms:modified xsi:type="dcterms:W3CDTF">2023-02-24T21:13:25Z</dcterms:modified>
</cp:coreProperties>
</file>